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autoCompressPictures="0"/>
  <mc:AlternateContent xmlns:mc="http://schemas.openxmlformats.org/markup-compatibility/2006">
    <mc:Choice Requires="x15">
      <x15ac:absPath xmlns:x15ac="http://schemas.microsoft.com/office/spreadsheetml/2010/11/ac" url="https://uofh-my.sharepoint.com/personal/jmfalou_cougarnet_uh_edu/Documents/~Computer Science/z. Hackathon Projects/HalfStackDevs_CodeRedGenesis/Data Sets (Excels)/"/>
    </mc:Choice>
  </mc:AlternateContent>
  <xr:revisionPtr revIDLastSave="0" documentId="13_ncr:1_{15B8B862-BDA4-4B7A-B691-C0E3F481AF5D}" xr6:coauthVersionLast="47" xr6:coauthVersionMax="47" xr10:uidLastSave="{00000000-0000-0000-0000-000000000000}"/>
  <bookViews>
    <workbookView xWindow="-110" yWindow="-110" windowWidth="25820" windowHeight="15500" tabRatio="834" xr2:uid="{00000000-000D-0000-FFFF-FFFF00000000}"/>
  </bookViews>
  <sheets>
    <sheet name="Performance by Year" sheetId="19" r:id="rId1"/>
  </sheets>
  <externalReferences>
    <externalReference r:id="rId2"/>
  </externalReferences>
  <definedNames>
    <definedName name="\C">#REF!</definedName>
    <definedName name="\M">#REF!</definedName>
    <definedName name="Adjusted_Earnings_by_Segment">#REF!</definedName>
    <definedName name="Detailed_Special_Items">#REF!</definedName>
    <definedName name="Earnings_by_Seg_NYR">#REF!</definedName>
    <definedName name="FilePath">#REF!</definedName>
    <definedName name="TotCapYR">#REF!</definedName>
  </definedName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2" i="19" l="1"/>
  <c r="H41" i="19"/>
  <c r="H40" i="19"/>
  <c r="H39" i="19"/>
  <c r="H38" i="19"/>
  <c r="H37" i="19"/>
  <c r="H36" i="19"/>
  <c r="H261" i="19" l="1"/>
  <c r="H110" i="19"/>
  <c r="H109" i="19"/>
  <c r="H108" i="19"/>
  <c r="H86" i="19"/>
  <c r="H85" i="19"/>
  <c r="H82" i="19"/>
  <c r="H81" i="19"/>
  <c r="H80" i="19"/>
  <c r="H79" i="19"/>
  <c r="H78" i="19"/>
  <c r="H77" i="19"/>
  <c r="H76" i="19"/>
  <c r="H73" i="19"/>
  <c r="H72" i="19"/>
  <c r="H66" i="19"/>
  <c r="H64" i="19"/>
  <c r="H63" i="19"/>
  <c r="H60" i="19"/>
  <c r="H59" i="19"/>
  <c r="H58" i="19"/>
  <c r="H57" i="19"/>
  <c r="H54" i="19"/>
  <c r="H53" i="19"/>
  <c r="H52" i="19"/>
  <c r="H51" i="19"/>
  <c r="H48" i="19"/>
  <c r="H47" i="19"/>
  <c r="H46" i="19"/>
  <c r="H45" i="19"/>
  <c r="H31" i="19"/>
  <c r="H30" i="19"/>
  <c r="H29" i="19"/>
  <c r="H28" i="19"/>
  <c r="H27" i="19"/>
  <c r="H24" i="19"/>
  <c r="H23" i="19"/>
  <c r="H14" i="19"/>
  <c r="H13" i="19"/>
  <c r="H12" i="19"/>
  <c r="H111" i="19" l="1"/>
  <c r="H65" i="19"/>
  <c r="H112" i="19"/>
</calcChain>
</file>

<file path=xl/sharedStrings.xml><?xml version="1.0" encoding="utf-8"?>
<sst xmlns="http://schemas.openxmlformats.org/spreadsheetml/2006/main" count="619" uniqueCount="313">
  <si>
    <t>--</t>
  </si>
  <si>
    <t>METRIC</t>
  </si>
  <si>
    <t>GRI</t>
  </si>
  <si>
    <t>IPIECA</t>
  </si>
  <si>
    <t>SASB</t>
  </si>
  <si>
    <t>n/a</t>
  </si>
  <si>
    <t>CCE-4</t>
  </si>
  <si>
    <t>305-4</t>
  </si>
  <si>
    <t xml:space="preserve">GHG Intensity </t>
  </si>
  <si>
    <r>
      <t xml:space="preserve">  CO</t>
    </r>
    <r>
      <rPr>
        <vertAlign val="subscript"/>
        <sz val="10"/>
        <color rgb="FF000000"/>
        <rFont val="Arial"/>
        <family val="2"/>
      </rPr>
      <t>2</t>
    </r>
    <r>
      <rPr>
        <sz val="10"/>
        <color indexed="8"/>
        <rFont val="Arial"/>
        <family val="2"/>
      </rPr>
      <t xml:space="preserve"> from Operations</t>
    </r>
  </si>
  <si>
    <t>305-1</t>
  </si>
  <si>
    <t>305-2</t>
  </si>
  <si>
    <t>EM-EP 420a.2</t>
  </si>
  <si>
    <t xml:space="preserve">  Flaring </t>
  </si>
  <si>
    <t xml:space="preserve">  Combustion </t>
  </si>
  <si>
    <t xml:space="preserve">  Process Venting</t>
  </si>
  <si>
    <t>EM-EP 110a.2</t>
  </si>
  <si>
    <t xml:space="preserve">  Fugitive Venting</t>
  </si>
  <si>
    <t>EM-EP 110a.3</t>
  </si>
  <si>
    <t>EM-EP 110a.1</t>
  </si>
  <si>
    <t xml:space="preserve">  Percent of Scope 1 Emissions Covered by Regulation</t>
  </si>
  <si>
    <t>Methane</t>
  </si>
  <si>
    <t>CCE-5</t>
  </si>
  <si>
    <t xml:space="preserve">  Methane Emitted as Percent of Natural Gas Production</t>
  </si>
  <si>
    <t xml:space="preserve">  Methane Emitted as Percent of Total Hydrocarbon Production</t>
  </si>
  <si>
    <t>Flaring</t>
  </si>
  <si>
    <t>CCE-7</t>
  </si>
  <si>
    <t xml:space="preserve">  Flaring Intensity (Total Flaring Volume as Percent of Gas Produced)</t>
  </si>
  <si>
    <t xml:space="preserve">  Flaring Intensity (Total Flaring Volume MMSCF/Total Production MMBOE)</t>
  </si>
  <si>
    <t>Other Air Emissions (tonnes)</t>
  </si>
  <si>
    <t>305-7</t>
  </si>
  <si>
    <t>ENV-5</t>
  </si>
  <si>
    <t>EM-EP 120a.1</t>
  </si>
  <si>
    <t xml:space="preserve">  Nitrogen Oxides (NOx)</t>
  </si>
  <si>
    <t xml:space="preserve">  Sulfur Oxides (SOx)</t>
  </si>
  <si>
    <t xml:space="preserve">  Particulate Matter (PM)</t>
  </si>
  <si>
    <t>Energy Use (trillion BTUs)</t>
  </si>
  <si>
    <t xml:space="preserve">  Combustion Energy</t>
  </si>
  <si>
    <t xml:space="preserve">  Imported Electricity</t>
  </si>
  <si>
    <t xml:space="preserve">302-1 </t>
  </si>
  <si>
    <t>CCE-6</t>
  </si>
  <si>
    <t xml:space="preserve">  Energy Intensity (trillion BTUs/MMBOE)</t>
  </si>
  <si>
    <t xml:space="preserve">302-3 </t>
  </si>
  <si>
    <t>303-3</t>
  </si>
  <si>
    <t>ENV-1</t>
  </si>
  <si>
    <t>EM-EP 140a.1</t>
  </si>
  <si>
    <t>303-5</t>
  </si>
  <si>
    <t>EM-EP 140a.2</t>
  </si>
  <si>
    <t>303-4</t>
  </si>
  <si>
    <t>ENV-2</t>
  </si>
  <si>
    <t xml:space="preserve">  Hydrocarbons in Overboard Discharges (tonnes)</t>
  </si>
  <si>
    <t>304-1</t>
  </si>
  <si>
    <t>ENV-4</t>
  </si>
  <si>
    <t>304-3</t>
  </si>
  <si>
    <t>304-4</t>
  </si>
  <si>
    <t>306-3</t>
  </si>
  <si>
    <t>ENV-6</t>
  </si>
  <si>
    <t>EM-EP 160a.2</t>
  </si>
  <si>
    <t>Process Safety (rate per 200,000 hours worked by operations)</t>
  </si>
  <si>
    <t>SHS-6</t>
  </si>
  <si>
    <t>EM-EP 540a.1</t>
  </si>
  <si>
    <t xml:space="preserve">  Hazardous Wastes</t>
  </si>
  <si>
    <t>ENV-7</t>
  </si>
  <si>
    <t xml:space="preserve">  Non-Hazardous Wastes</t>
  </si>
  <si>
    <t xml:space="preserve">  Recycled Wastes</t>
  </si>
  <si>
    <t>306-4</t>
  </si>
  <si>
    <t xml:space="preserve">  Waste Disposed</t>
  </si>
  <si>
    <t>SOCIAL</t>
  </si>
  <si>
    <t>Economic Contribution</t>
  </si>
  <si>
    <t xml:space="preserve">  Shareholder Dividends ($ billion)</t>
  </si>
  <si>
    <t xml:space="preserve">  Capital Investments ($ billion)</t>
  </si>
  <si>
    <t>SOC-13</t>
  </si>
  <si>
    <t xml:space="preserve">  Workforce Fatalities</t>
  </si>
  <si>
    <t>403-9</t>
  </si>
  <si>
    <t>SHS-3</t>
  </si>
  <si>
    <t>EM-EP 320a.1</t>
  </si>
  <si>
    <t xml:space="preserve">  Workforce Total Recordable Rate</t>
  </si>
  <si>
    <t xml:space="preserve">  Workforce Total Recordable Rate (including COVID-19)</t>
  </si>
  <si>
    <t xml:space="preserve">  Workforce Lost Workday Rate</t>
  </si>
  <si>
    <t xml:space="preserve">  Workforce Lost Workday Rate (including COVID-19)</t>
  </si>
  <si>
    <t xml:space="preserve">  Employee Total Recordable Rate</t>
  </si>
  <si>
    <t>403-9-a-iii</t>
  </si>
  <si>
    <t xml:space="preserve">  Employee Total Recordable Rate (including COVID-19)</t>
  </si>
  <si>
    <t xml:space="preserve">  Employee Lost Workday Rate </t>
  </si>
  <si>
    <t xml:space="preserve">  Employee Lost Workday Rate (including COVID-19)</t>
  </si>
  <si>
    <t xml:space="preserve">  Contractor Total Recordable Rate</t>
  </si>
  <si>
    <t>403-9-b-iii</t>
  </si>
  <si>
    <t xml:space="preserve">  Contractor Total Recordable Rate (including COVID-19)</t>
  </si>
  <si>
    <t xml:space="preserve">  Contractor Lost Workday Rate </t>
  </si>
  <si>
    <t xml:space="preserve">  Contractor Lost Workday Rate (including COVID-19)</t>
  </si>
  <si>
    <t>2-7-a</t>
  </si>
  <si>
    <t>SOC-5</t>
  </si>
  <si>
    <t xml:space="preserve">  Part-Time Employees</t>
  </si>
  <si>
    <t>2-7-b</t>
  </si>
  <si>
    <t xml:space="preserve">  Employees - Women</t>
  </si>
  <si>
    <t>405-1-b-i</t>
  </si>
  <si>
    <t xml:space="preserve">  All Leadership - Women</t>
  </si>
  <si>
    <t xml:space="preserve">  Professional - Women</t>
  </si>
  <si>
    <t xml:space="preserve">  Petrotechnical - Women</t>
  </si>
  <si>
    <t xml:space="preserve">  Non-U.S. Employees</t>
  </si>
  <si>
    <t xml:space="preserve">  All Non-U.S. Leadership</t>
  </si>
  <si>
    <t xml:space="preserve">  Avg. Years of Service</t>
  </si>
  <si>
    <t xml:space="preserve">  Avg. Years of Experience</t>
  </si>
  <si>
    <t xml:space="preserve">  Employees by Age Group</t>
  </si>
  <si>
    <t>405-1-b-ii</t>
  </si>
  <si>
    <t>405-1-b-iii</t>
  </si>
  <si>
    <t xml:space="preserve">  All Leadership - POC</t>
  </si>
  <si>
    <t xml:space="preserve">  Professional - POC</t>
  </si>
  <si>
    <t xml:space="preserve">  Employees covered by a collective bargaining agreement</t>
  </si>
  <si>
    <t>2-30-a</t>
  </si>
  <si>
    <t xml:space="preserve">  Veterans</t>
  </si>
  <si>
    <t xml:space="preserve">  Employees with disabilities</t>
  </si>
  <si>
    <t xml:space="preserve">  U.S. Employees by race/ethnicity and gender</t>
  </si>
  <si>
    <t>Hiring (Global unless identified as U.S.)</t>
  </si>
  <si>
    <t xml:space="preserve">  University Hires</t>
  </si>
  <si>
    <t>401-1</t>
  </si>
  <si>
    <t>SOC-15</t>
  </si>
  <si>
    <t xml:space="preserve">  Diversity Hiring - Women</t>
  </si>
  <si>
    <t xml:space="preserve">  U.S. Hiring</t>
  </si>
  <si>
    <t xml:space="preserve">    Diversity hiring - U.S. POC</t>
  </si>
  <si>
    <t xml:space="preserve">  U.S. Hiring by race/ethnicity</t>
  </si>
  <si>
    <t xml:space="preserve">    External hire acceptance rate</t>
  </si>
  <si>
    <t xml:space="preserve">    Interns - U.S. Minorities</t>
  </si>
  <si>
    <t>Attrition rate</t>
  </si>
  <si>
    <t xml:space="preserve">  Total Attrition Rate</t>
  </si>
  <si>
    <t>SOC-6</t>
  </si>
  <si>
    <t xml:space="preserve">  Voluntary Attrition</t>
  </si>
  <si>
    <t xml:space="preserve">  Voluntary Attrition - Women</t>
  </si>
  <si>
    <t xml:space="preserve">  Voluntary Attrition - Men</t>
  </si>
  <si>
    <t xml:space="preserve">  Voluntary Attrition - U.S. POC</t>
  </si>
  <si>
    <t xml:space="preserve">  U.S. Voluntary Attrition by race/ethnicity</t>
  </si>
  <si>
    <t xml:space="preserve">  Voluntary attrition less than 5 years of tenure</t>
  </si>
  <si>
    <t>Training, Development and Promotions</t>
  </si>
  <si>
    <t xml:space="preserve">  Training of Petrotechnical employees (Hours of training/empl.)</t>
  </si>
  <si>
    <t>404-2</t>
  </si>
  <si>
    <t>SOC-7</t>
  </si>
  <si>
    <t xml:space="preserve">  Average spent on training per employee (in dollars)</t>
  </si>
  <si>
    <t xml:space="preserve">  Promoted - Women</t>
  </si>
  <si>
    <t xml:space="preserve">  Promoted - U.S. POC</t>
  </si>
  <si>
    <t xml:space="preserve">  U.S. Promoted</t>
  </si>
  <si>
    <t xml:space="preserve">  Promoted to Top Leadership - Women</t>
  </si>
  <si>
    <t xml:space="preserve">  Promoted to Top Leadership - U.S. POC</t>
  </si>
  <si>
    <t>GOVERNANCE</t>
  </si>
  <si>
    <t xml:space="preserve">  Independent Members</t>
  </si>
  <si>
    <t xml:space="preserve">  Women</t>
  </si>
  <si>
    <t>405-1-a-i</t>
  </si>
  <si>
    <t>EXPLORATION AND PRODUCTION</t>
  </si>
  <si>
    <t xml:space="preserve">    Crude Oil (MBD)</t>
  </si>
  <si>
    <t>EM-EP 000.A</t>
  </si>
  <si>
    <t xml:space="preserve">    NGL (MBD)</t>
  </si>
  <si>
    <t xml:space="preserve">    Bitumen (MBD)</t>
  </si>
  <si>
    <t xml:space="preserve">    Natural Gas (MMCFD)</t>
  </si>
  <si>
    <t xml:space="preserve">    Total (MBOED)</t>
  </si>
  <si>
    <t>EM-EP 510a.1</t>
  </si>
  <si>
    <t>NOTES</t>
  </si>
  <si>
    <t>UNITS OF MEASURE</t>
  </si>
  <si>
    <t>MBD</t>
  </si>
  <si>
    <t>Thousands of Barrels per Day.</t>
  </si>
  <si>
    <t>MBOED</t>
  </si>
  <si>
    <t>Thousands of Barrels of Oil Equivalent per Day.</t>
  </si>
  <si>
    <t>MMCFD</t>
  </si>
  <si>
    <t>Millions of Cubic Feet per Day. Represents quantities available for sale and excludes gas equivalent of natural gas liquids.</t>
  </si>
  <si>
    <t>MMBTU</t>
  </si>
  <si>
    <t>Millions of British Thermal Units.</t>
  </si>
  <si>
    <t>CLIMATE AND AIR EMISSIONS</t>
  </si>
  <si>
    <t>SAFETY</t>
  </si>
  <si>
    <t>0</t>
  </si>
  <si>
    <r>
      <t xml:space="preserve">  Methane (CO</t>
    </r>
    <r>
      <rPr>
        <vertAlign val="subscript"/>
        <sz val="10"/>
        <color rgb="FF000000"/>
        <rFont val="Arial"/>
        <family val="2"/>
      </rPr>
      <t>2</t>
    </r>
    <r>
      <rPr>
        <sz val="10"/>
        <color indexed="8"/>
        <rFont val="Arial"/>
        <family val="2"/>
      </rPr>
      <t xml:space="preserve">e) </t>
    </r>
  </si>
  <si>
    <r>
      <t xml:space="preserve">  Nitrous Oxide (CO</t>
    </r>
    <r>
      <rPr>
        <vertAlign val="subscript"/>
        <sz val="10"/>
        <color rgb="FF000000"/>
        <rFont val="Arial"/>
        <family val="2"/>
      </rPr>
      <t>2e</t>
    </r>
    <r>
      <rPr>
        <sz val="10"/>
        <color indexed="8"/>
        <rFont val="Arial"/>
        <family val="2"/>
      </rPr>
      <t xml:space="preserve">) </t>
    </r>
  </si>
  <si>
    <t>CLIMATE</t>
  </si>
  <si>
    <t>ENVIRONMENT</t>
  </si>
  <si>
    <t xml:space="preserve">  Produced Water Recycled or Reused</t>
  </si>
  <si>
    <t xml:space="preserve">  Produced Water Injected or Disposed</t>
  </si>
  <si>
    <t xml:space="preserve">  Produced Water Discharged Offshore</t>
  </si>
  <si>
    <t xml:space="preserve">  Fresh Water Withdrawn (million cubic meters)</t>
  </si>
  <si>
    <t xml:space="preserve">  Municipal Wastewater Reused (million cubic meters)</t>
  </si>
  <si>
    <t>Water</t>
  </si>
  <si>
    <t xml:space="preserve">Water Intensity </t>
  </si>
  <si>
    <t xml:space="preserve">  Number of Spills &gt; 100 Barrels</t>
  </si>
  <si>
    <t xml:space="preserve">  Number of Spills &gt; 1 Barrel </t>
  </si>
  <si>
    <t xml:space="preserve">  Spills &gt; 100 Barrels (barrels)</t>
  </si>
  <si>
    <t xml:space="preserve">  Spills &gt; 1 Barrel (barrels)</t>
  </si>
  <si>
    <t xml:space="preserve">  Volume Recovered from Spills &gt; 1 Barrel (barrels)</t>
  </si>
  <si>
    <t xml:space="preserve">  Number of Arctic Spills &gt; 1 Barrel </t>
  </si>
  <si>
    <r>
      <t xml:space="preserve">  Net Equity GHG Emissions (thousand tonnes CO</t>
    </r>
    <r>
      <rPr>
        <vertAlign val="subscript"/>
        <sz val="10"/>
        <rFont val="Arial"/>
        <family val="2"/>
      </rPr>
      <t>2</t>
    </r>
    <r>
      <rPr>
        <sz val="10"/>
        <rFont val="Arial"/>
        <family val="2"/>
      </rPr>
      <t>e)</t>
    </r>
  </si>
  <si>
    <r>
      <t xml:space="preserve">  CO</t>
    </r>
    <r>
      <rPr>
        <vertAlign val="subscript"/>
        <sz val="10"/>
        <color rgb="FF000000"/>
        <rFont val="Arial"/>
        <family val="2"/>
      </rPr>
      <t>2</t>
    </r>
    <r>
      <rPr>
        <sz val="10"/>
        <color indexed="8"/>
        <rFont val="Arial"/>
        <family val="2"/>
      </rPr>
      <t xml:space="preserve"> from Imported Electricity (Scope 2)</t>
    </r>
  </si>
  <si>
    <r>
      <t xml:space="preserve">  Total GHG Intensity (kg CO</t>
    </r>
    <r>
      <rPr>
        <vertAlign val="subscript"/>
        <sz val="10"/>
        <rFont val="Arial"/>
        <family val="2"/>
      </rPr>
      <t>2</t>
    </r>
    <r>
      <rPr>
        <sz val="10"/>
        <rFont val="Arial"/>
        <family val="2"/>
      </rPr>
      <t xml:space="preserve">e/BOE) </t>
    </r>
  </si>
  <si>
    <t>GHGs (thousand tonnes)</t>
  </si>
  <si>
    <t>Total Scope 1 Emissions</t>
  </si>
  <si>
    <t>Total Energy</t>
  </si>
  <si>
    <t>Total GHGs</t>
  </si>
  <si>
    <t xml:space="preserve">  Arctic Spills &gt; 1 Barrel (barrels) </t>
  </si>
  <si>
    <t xml:space="preserve">  Volume Recovered From Arctic Spills &gt; 1 Barrel (barrels)</t>
  </si>
  <si>
    <r>
      <t xml:space="preserve">Performance by Year </t>
    </r>
    <r>
      <rPr>
        <b/>
        <vertAlign val="superscript"/>
        <sz val="14"/>
        <color rgb="FF000000"/>
        <rFont val="Arial"/>
        <family val="2"/>
      </rPr>
      <t>1</t>
    </r>
  </si>
  <si>
    <r>
      <t xml:space="preserve">  Volatile Organic Compounds (VOC</t>
    </r>
    <r>
      <rPr>
        <sz val="10"/>
        <rFont val="Arial"/>
        <family val="2"/>
      </rPr>
      <t>s)</t>
    </r>
  </si>
  <si>
    <r>
      <rPr>
        <vertAlign val="superscript"/>
        <sz val="10"/>
        <rFont val="Arial"/>
        <family val="2"/>
      </rPr>
      <t>1</t>
    </r>
    <r>
      <rPr>
        <sz val="10"/>
        <rFont val="Arial"/>
        <family val="2"/>
      </rPr>
      <t xml:space="preserve"> Due to rounding, some total numbers may not equal the sum of the subcomponents.</t>
    </r>
  </si>
  <si>
    <r>
      <rPr>
        <vertAlign val="superscript"/>
        <sz val="10"/>
        <rFont val="Arial"/>
        <family val="2"/>
      </rPr>
      <t>2</t>
    </r>
    <r>
      <rPr>
        <sz val="10"/>
        <rFont val="Arial"/>
        <family val="2"/>
      </rPr>
      <t xml:space="preserve"> Based on the "equity share approach" as defined in "The Greenhouse Gas Protocol: A Corporate Accounting and Reporting Standard (WRI)."</t>
    </r>
  </si>
  <si>
    <t>Total Proved Reserves at Year-End (million BOE)</t>
  </si>
  <si>
    <t>Global Workforce</t>
  </si>
  <si>
    <t>Total Waste Generated</t>
  </si>
  <si>
    <t xml:space="preserve">  Cash Contributions ($ million) </t>
  </si>
  <si>
    <r>
      <t xml:space="preserve">Net Equity Total </t>
    </r>
    <r>
      <rPr>
        <vertAlign val="superscript"/>
        <sz val="10"/>
        <color rgb="FF000000"/>
        <rFont val="Arial"/>
        <family val="2"/>
      </rPr>
      <t>2, 3</t>
    </r>
  </si>
  <si>
    <r>
      <t xml:space="preserve">2022 </t>
    </r>
    <r>
      <rPr>
        <b/>
        <vertAlign val="superscript"/>
        <sz val="10"/>
        <rFont val="Arial"/>
        <family val="2"/>
      </rPr>
      <t>4</t>
    </r>
  </si>
  <si>
    <r>
      <t xml:space="preserve">  Net Equity GHG Intensity (kg CO</t>
    </r>
    <r>
      <rPr>
        <vertAlign val="subscript"/>
        <sz val="10"/>
        <rFont val="Arial"/>
        <family val="2"/>
      </rPr>
      <t>2</t>
    </r>
    <r>
      <rPr>
        <sz val="10"/>
        <rFont val="Arial"/>
        <family val="2"/>
      </rPr>
      <t xml:space="preserve">e/BOE) </t>
    </r>
    <r>
      <rPr>
        <vertAlign val="superscript"/>
        <sz val="10"/>
        <rFont val="Arial"/>
        <family val="2"/>
      </rPr>
      <t>5</t>
    </r>
  </si>
  <si>
    <r>
      <t xml:space="preserve">  Target Related Net Equity Intensity (kg CO</t>
    </r>
    <r>
      <rPr>
        <vertAlign val="subscript"/>
        <sz val="10"/>
        <rFont val="Arial"/>
        <family val="2"/>
      </rPr>
      <t>2</t>
    </r>
    <r>
      <rPr>
        <sz val="10"/>
        <rFont val="Arial"/>
        <family val="2"/>
      </rPr>
      <t xml:space="preserve">e/BOE) </t>
    </r>
    <r>
      <rPr>
        <vertAlign val="superscript"/>
        <sz val="10"/>
        <rFont val="Arial"/>
        <family val="2"/>
      </rPr>
      <t>6</t>
    </r>
    <r>
      <rPr>
        <sz val="10"/>
        <rFont val="Arial"/>
        <family val="2"/>
      </rPr>
      <t xml:space="preserve"> </t>
    </r>
  </si>
  <si>
    <r>
      <t xml:space="preserve">Operated Total </t>
    </r>
    <r>
      <rPr>
        <vertAlign val="superscript"/>
        <sz val="10"/>
        <color rgb="FF000000"/>
        <rFont val="Arial"/>
        <family val="2"/>
      </rPr>
      <t>7</t>
    </r>
  </si>
  <si>
    <r>
      <t xml:space="preserve">  Target Related GHG Intensity (kg CO</t>
    </r>
    <r>
      <rPr>
        <vertAlign val="subscript"/>
        <sz val="10"/>
        <rFont val="Arial"/>
        <family val="2"/>
      </rPr>
      <t>2</t>
    </r>
    <r>
      <rPr>
        <sz val="10"/>
        <rFont val="Arial"/>
        <family val="2"/>
      </rPr>
      <t xml:space="preserve">e/BOE) </t>
    </r>
    <r>
      <rPr>
        <vertAlign val="superscript"/>
        <sz val="10"/>
        <rFont val="Arial"/>
        <family val="2"/>
      </rPr>
      <t>6</t>
    </r>
    <r>
      <rPr>
        <sz val="10"/>
        <rFont val="Arial"/>
        <family val="2"/>
      </rPr>
      <t xml:space="preserve"> </t>
    </r>
  </si>
  <si>
    <r>
      <t xml:space="preserve">  CO</t>
    </r>
    <r>
      <rPr>
        <vertAlign val="subscript"/>
        <sz val="10"/>
        <rFont val="Arial"/>
        <family val="2"/>
      </rPr>
      <t>2</t>
    </r>
    <r>
      <rPr>
        <sz val="10"/>
        <rFont val="Arial"/>
        <family val="2"/>
      </rPr>
      <t xml:space="preserve">e Per Dollars of Revenue (tonnes/$thousand) </t>
    </r>
    <r>
      <rPr>
        <vertAlign val="superscript"/>
        <sz val="10"/>
        <rFont val="Arial"/>
        <family val="2"/>
      </rPr>
      <t>8</t>
    </r>
  </si>
  <si>
    <r>
      <t xml:space="preserve">  </t>
    </r>
    <r>
      <rPr>
        <sz val="10"/>
        <rFont val="Arial"/>
        <family val="2"/>
      </rPr>
      <t>Methane Intensity (kg CO</t>
    </r>
    <r>
      <rPr>
        <vertAlign val="subscript"/>
        <sz val="10"/>
        <rFont val="Arial"/>
        <family val="2"/>
      </rPr>
      <t>2</t>
    </r>
    <r>
      <rPr>
        <sz val="10"/>
        <rFont val="Arial"/>
        <family val="2"/>
      </rPr>
      <t>e/BOE)</t>
    </r>
    <r>
      <rPr>
        <b/>
        <sz val="10"/>
        <rFont val="Arial"/>
        <family val="2"/>
      </rPr>
      <t xml:space="preserve"> </t>
    </r>
    <r>
      <rPr>
        <vertAlign val="superscript"/>
        <sz val="10"/>
        <rFont val="Arial"/>
        <family val="2"/>
      </rPr>
      <t>11</t>
    </r>
  </si>
  <si>
    <r>
      <t>Scope 1 Emissions by Source Category (thousand tonnes CO</t>
    </r>
    <r>
      <rPr>
        <b/>
        <vertAlign val="subscript"/>
        <sz val="10"/>
        <rFont val="Arial"/>
        <family val="2"/>
      </rPr>
      <t>2</t>
    </r>
    <r>
      <rPr>
        <b/>
        <sz val="10"/>
        <rFont val="Arial"/>
        <family val="2"/>
      </rPr>
      <t xml:space="preserve">e) </t>
    </r>
    <r>
      <rPr>
        <b/>
        <vertAlign val="superscript"/>
        <sz val="10"/>
        <rFont val="Arial"/>
        <family val="2"/>
      </rPr>
      <t>9</t>
    </r>
  </si>
  <si>
    <r>
      <t xml:space="preserve">  Other </t>
    </r>
    <r>
      <rPr>
        <vertAlign val="superscript"/>
        <sz val="10"/>
        <color rgb="FF000000"/>
        <rFont val="Arial"/>
        <family val="2"/>
      </rPr>
      <t>10</t>
    </r>
  </si>
  <si>
    <r>
      <t xml:space="preserve">  Routine Flaring Volume (million cubic feet) </t>
    </r>
    <r>
      <rPr>
        <vertAlign val="superscript"/>
        <sz val="10"/>
        <rFont val="Arial"/>
        <family val="2"/>
      </rPr>
      <t>12</t>
    </r>
  </si>
  <si>
    <r>
      <t xml:space="preserve">Total Flaring Volume (million cubic feet) </t>
    </r>
    <r>
      <rPr>
        <vertAlign val="superscript"/>
        <sz val="10"/>
        <rFont val="Arial"/>
        <family val="2"/>
      </rPr>
      <t>13</t>
    </r>
  </si>
  <si>
    <r>
      <t xml:space="preserve">  Fresh Water Consumed (million cubic meters) </t>
    </r>
    <r>
      <rPr>
        <vertAlign val="superscript"/>
        <sz val="10"/>
        <rFont val="Arial"/>
        <family val="2"/>
      </rPr>
      <t xml:space="preserve">14 </t>
    </r>
  </si>
  <si>
    <r>
      <t xml:space="preserve">  Fresh Water Withdrawn in Regions with High Baseline Water Stress </t>
    </r>
    <r>
      <rPr>
        <vertAlign val="superscript"/>
        <sz val="10"/>
        <rFont val="Arial"/>
        <family val="2"/>
      </rPr>
      <t>15</t>
    </r>
  </si>
  <si>
    <r>
      <t xml:space="preserve">  Fresh Water Consumed in Regions with High Baseline Water Stress </t>
    </r>
    <r>
      <rPr>
        <vertAlign val="superscript"/>
        <sz val="10"/>
        <rFont val="Arial"/>
        <family val="2"/>
      </rPr>
      <t>16</t>
    </r>
  </si>
  <si>
    <r>
      <t xml:space="preserve">  Non-Fresh Water Withdrawn (million cubic meters) </t>
    </r>
    <r>
      <rPr>
        <vertAlign val="superscript"/>
        <sz val="10"/>
        <rFont val="Arial"/>
        <family val="2"/>
      </rPr>
      <t>17</t>
    </r>
  </si>
  <si>
    <r>
      <t xml:space="preserve">  Total Produced Water Recycled or Reused (million cubic meters) </t>
    </r>
    <r>
      <rPr>
        <vertAlign val="superscript"/>
        <sz val="10"/>
        <rFont val="Arial"/>
        <family val="2"/>
      </rPr>
      <t>18</t>
    </r>
  </si>
  <si>
    <r>
      <t xml:space="preserve">  Unconventional Fresh Water Consumption (barrels/BOE EUR) </t>
    </r>
    <r>
      <rPr>
        <vertAlign val="superscript"/>
        <sz val="10"/>
        <rFont val="Arial"/>
        <family val="2"/>
      </rPr>
      <t xml:space="preserve">19 </t>
    </r>
  </si>
  <si>
    <r>
      <t xml:space="preserve">  Conventional Fresh Water Consumption (barrels/BOE) </t>
    </r>
    <r>
      <rPr>
        <vertAlign val="superscript"/>
        <sz val="10"/>
        <rFont val="Arial"/>
        <family val="2"/>
      </rPr>
      <t xml:space="preserve">20 </t>
    </r>
  </si>
  <si>
    <r>
      <t xml:space="preserve">Biodiversity </t>
    </r>
    <r>
      <rPr>
        <b/>
        <vertAlign val="superscript"/>
        <sz val="10"/>
        <rFont val="Arial"/>
        <family val="2"/>
      </rPr>
      <t>21</t>
    </r>
  </si>
  <si>
    <r>
      <t xml:space="preserve">  Operated Area Overlapping With IUCN Protected Areas </t>
    </r>
    <r>
      <rPr>
        <vertAlign val="superscript"/>
        <sz val="10"/>
        <rFont val="Arial"/>
        <family val="2"/>
      </rPr>
      <t>22</t>
    </r>
  </si>
  <si>
    <r>
      <t xml:space="preserve">  Number of IUCN Protected Areas Near Operated Assets </t>
    </r>
    <r>
      <rPr>
        <vertAlign val="superscript"/>
        <sz val="10"/>
        <rFont val="Arial"/>
        <family val="2"/>
      </rPr>
      <t>22</t>
    </r>
  </si>
  <si>
    <r>
      <t xml:space="preserve">  Habitat Areas Protected or Restored by ConocoPhillips (thousand acres) </t>
    </r>
    <r>
      <rPr>
        <vertAlign val="superscript"/>
        <sz val="10"/>
        <rFont val="Arial"/>
        <family val="2"/>
      </rPr>
      <t>23</t>
    </r>
  </si>
  <si>
    <r>
      <t xml:space="preserve">  Habitat Areas Protected or Restored by Supported Partnerships (thousand acres) </t>
    </r>
    <r>
      <rPr>
        <vertAlign val="superscript"/>
        <sz val="10"/>
        <rFont val="Arial"/>
        <family val="2"/>
      </rPr>
      <t>24</t>
    </r>
  </si>
  <si>
    <r>
      <t xml:space="preserve">  Number of Operated Assets with IUCN Red List Species </t>
    </r>
    <r>
      <rPr>
        <vertAlign val="superscript"/>
        <sz val="10"/>
        <rFont val="Arial"/>
        <family val="2"/>
      </rPr>
      <t>25</t>
    </r>
  </si>
  <si>
    <r>
      <t xml:space="preserve">Liquid Hydrocarbon Spills to the Environment </t>
    </r>
    <r>
      <rPr>
        <b/>
        <vertAlign val="superscript"/>
        <sz val="10"/>
        <rFont val="Arial"/>
        <family val="2"/>
      </rPr>
      <t>26</t>
    </r>
  </si>
  <si>
    <r>
      <t xml:space="preserve">Liquid Hydrocarbon Spills in the Arctic </t>
    </r>
    <r>
      <rPr>
        <b/>
        <vertAlign val="superscript"/>
        <sz val="10"/>
        <rFont val="Arial"/>
        <family val="2"/>
      </rPr>
      <t>27</t>
    </r>
  </si>
  <si>
    <r>
      <t xml:space="preserve">Wastes (tonnes) </t>
    </r>
    <r>
      <rPr>
        <b/>
        <vertAlign val="superscript"/>
        <sz val="10"/>
        <rFont val="Arial"/>
        <family val="2"/>
      </rPr>
      <t>28, 29</t>
    </r>
  </si>
  <si>
    <r>
      <t xml:space="preserve">Safety (rate per 200,000 hours worked) </t>
    </r>
    <r>
      <rPr>
        <b/>
        <vertAlign val="superscript"/>
        <sz val="10"/>
        <rFont val="Arial"/>
        <family val="2"/>
      </rPr>
      <t>30</t>
    </r>
  </si>
  <si>
    <r>
      <t xml:space="preserve">  Tier 1 Process Safety Event Rate </t>
    </r>
    <r>
      <rPr>
        <vertAlign val="superscript"/>
        <sz val="10"/>
        <rFont val="Arial"/>
        <family val="2"/>
      </rPr>
      <t>31</t>
    </r>
  </si>
  <si>
    <r>
      <t xml:space="preserve">  </t>
    </r>
    <r>
      <rPr>
        <sz val="10"/>
        <rFont val="Arial"/>
        <family val="2"/>
      </rPr>
      <t xml:space="preserve">Payments to Vendors and Suppliers ($ billion) </t>
    </r>
    <r>
      <rPr>
        <vertAlign val="superscript"/>
        <sz val="10"/>
        <rFont val="Arial"/>
        <family val="2"/>
      </rPr>
      <t>32</t>
    </r>
  </si>
  <si>
    <r>
      <t xml:space="preserve">  Employees at Year-End </t>
    </r>
    <r>
      <rPr>
        <vertAlign val="superscript"/>
        <sz val="10"/>
        <rFont val="Arial"/>
        <family val="2"/>
      </rPr>
      <t>33</t>
    </r>
  </si>
  <si>
    <r>
      <t xml:space="preserve">U.S. Workforce Demographics </t>
    </r>
    <r>
      <rPr>
        <b/>
        <vertAlign val="superscript"/>
        <sz val="10"/>
        <rFont val="Arial"/>
        <family val="2"/>
      </rPr>
      <t>34</t>
    </r>
  </si>
  <si>
    <r>
      <t xml:space="preserve">  Employees - POC </t>
    </r>
    <r>
      <rPr>
        <vertAlign val="superscript"/>
        <sz val="10"/>
        <rFont val="Arial"/>
        <family val="2"/>
      </rPr>
      <t>35</t>
    </r>
  </si>
  <si>
    <r>
      <t xml:space="preserve">Board </t>
    </r>
    <r>
      <rPr>
        <b/>
        <vertAlign val="superscript"/>
        <sz val="10"/>
        <rFont val="Arial"/>
        <family val="2"/>
      </rPr>
      <t>36</t>
    </r>
  </si>
  <si>
    <r>
      <t xml:space="preserve">Average Daily Net Production </t>
    </r>
    <r>
      <rPr>
        <b/>
        <vertAlign val="superscript"/>
        <sz val="10"/>
        <rFont val="Arial"/>
        <family val="2"/>
      </rPr>
      <t>37</t>
    </r>
  </si>
  <si>
    <r>
      <t>Total Operated Production (MMBOE)</t>
    </r>
    <r>
      <rPr>
        <sz val="10"/>
        <rFont val="Arial"/>
        <family val="2"/>
      </rPr>
      <t xml:space="preserve"> </t>
    </r>
    <r>
      <rPr>
        <b/>
        <vertAlign val="superscript"/>
        <sz val="10"/>
        <rFont val="Arial"/>
        <family val="2"/>
      </rPr>
      <t>38</t>
    </r>
  </si>
  <si>
    <r>
      <t xml:space="preserve"> Proved Reserves in Low Transparency Countries </t>
    </r>
    <r>
      <rPr>
        <b/>
        <vertAlign val="superscript"/>
        <sz val="10"/>
        <rFont val="Arial"/>
        <family val="2"/>
      </rPr>
      <t>39</t>
    </r>
  </si>
  <si>
    <r>
      <rPr>
        <vertAlign val="superscript"/>
        <sz val="10"/>
        <rFont val="Arial"/>
        <family val="2"/>
      </rPr>
      <t>3</t>
    </r>
    <r>
      <rPr>
        <sz val="10"/>
        <rFont val="Arial"/>
        <family val="2"/>
      </rPr>
      <t xml:space="preserve"> Baseline net equity emissions intensity data was estimated from the Long-Range Planning process and may be found within the Emissions Reduction Targets and Performance section of the Sustainability Report on </t>
    </r>
    <r>
      <rPr>
        <i/>
        <sz val="10"/>
        <rFont val="Arial"/>
        <family val="2"/>
      </rPr>
      <t>www.conocophillips.com.</t>
    </r>
  </si>
  <si>
    <r>
      <rPr>
        <vertAlign val="superscript"/>
        <sz val="10"/>
        <rFont val="Arial"/>
        <family val="2"/>
      </rPr>
      <t>4</t>
    </r>
    <r>
      <rPr>
        <sz val="10"/>
        <rFont val="Arial"/>
        <family val="2"/>
      </rPr>
      <t xml:space="preserve"> Updated in 2022, GHG metrics are reported to the nearest whole number in each unit, except intensity or other metrics expressed as ratios. </t>
    </r>
  </si>
  <si>
    <r>
      <rPr>
        <vertAlign val="superscript"/>
        <sz val="10"/>
        <rFont val="Arial"/>
        <family val="2"/>
      </rPr>
      <t>5</t>
    </r>
    <r>
      <rPr>
        <sz val="10"/>
        <rFont val="Arial"/>
        <family val="2"/>
      </rPr>
      <t xml:space="preserve"> The denominator uses net production values reported in ConocoPhillips Annual Report, which represent the company’s equity share of total production.</t>
    </r>
  </si>
  <si>
    <r>
      <rPr>
        <vertAlign val="superscript"/>
        <sz val="10"/>
        <rFont val="Arial"/>
        <family val="2"/>
      </rPr>
      <t>6</t>
    </r>
    <r>
      <rPr>
        <sz val="10"/>
        <rFont val="Arial"/>
        <family val="2"/>
      </rPr>
      <t xml:space="preserve"> GHG intensity target excludes emissions from exploration and transportation services (i.e. Polar Tankers and Global Aviation), which are not directly related to oil or gas production. This may give rise to small differences between the intensity we report for our GHG target purposes and our total greenhouse gas intensity. The company set a medium-term target to reduce our gross operated and net equity operational GHG emissions intensity by 50% to 60% by 2030, from a 2016 baseline.</t>
    </r>
  </si>
  <si>
    <r>
      <rPr>
        <vertAlign val="superscript"/>
        <sz val="10"/>
        <rFont val="Arial"/>
        <family val="2"/>
      </rPr>
      <t>7</t>
    </r>
    <r>
      <rPr>
        <sz val="10"/>
        <rFont val="Arial"/>
        <family val="2"/>
      </rPr>
      <t xml:space="preserve"> Data is based on assets where we have operational control. Environmental data is represented as 100% ownership interest regardless of actual share owned by ConocoPhillips with acquisitions and divestitures aligned with financial reporting. To provide the most current and accurate data available, we have updated previously reported data for prior years as needed.</t>
    </r>
  </si>
  <si>
    <r>
      <rPr>
        <vertAlign val="superscript"/>
        <sz val="10"/>
        <rFont val="Arial"/>
        <family val="2"/>
      </rPr>
      <t>8</t>
    </r>
    <r>
      <rPr>
        <sz val="10"/>
        <rFont val="Arial"/>
        <family val="2"/>
      </rPr>
      <t xml:space="preserve"> Scope 1 and Scope 2 emissions divided by sales and other operating revenues. Source: ConocoPhillips Annual Report</t>
    </r>
  </si>
  <si>
    <r>
      <rPr>
        <vertAlign val="superscript"/>
        <sz val="10"/>
        <rFont val="Arial"/>
        <family val="2"/>
      </rPr>
      <t>9</t>
    </r>
    <r>
      <rPr>
        <sz val="10"/>
        <rFont val="Arial"/>
        <family val="2"/>
      </rPr>
      <t xml:space="preserve"> Includes CO</t>
    </r>
    <r>
      <rPr>
        <vertAlign val="subscript"/>
        <sz val="10"/>
        <rFont val="Arial"/>
        <family val="2"/>
      </rPr>
      <t>2</t>
    </r>
    <r>
      <rPr>
        <sz val="10"/>
        <rFont val="Arial"/>
        <family val="2"/>
      </rPr>
      <t xml:space="preserve"> from operations, methane (CO</t>
    </r>
    <r>
      <rPr>
        <vertAlign val="subscript"/>
        <sz val="10"/>
        <rFont val="Arial"/>
        <family val="2"/>
      </rPr>
      <t>2</t>
    </r>
    <r>
      <rPr>
        <sz val="10"/>
        <rFont val="Arial"/>
        <family val="2"/>
      </rPr>
      <t xml:space="preserve"> equivalent), Nitrous Oxide (CO</t>
    </r>
    <r>
      <rPr>
        <vertAlign val="subscript"/>
        <sz val="10"/>
        <rFont val="Arial"/>
        <family val="2"/>
      </rPr>
      <t>2</t>
    </r>
    <r>
      <rPr>
        <sz val="10"/>
        <rFont val="Arial"/>
        <family val="2"/>
      </rPr>
      <t xml:space="preserve"> equivalent).</t>
    </r>
  </si>
  <si>
    <r>
      <rPr>
        <vertAlign val="superscript"/>
        <sz val="10"/>
        <rFont val="Arial"/>
        <family val="2"/>
      </rPr>
      <t>10</t>
    </r>
    <r>
      <rPr>
        <sz val="10"/>
        <rFont val="Arial"/>
        <family val="2"/>
      </rPr>
      <t xml:space="preserve"> Includes marine and aviation support operations.</t>
    </r>
  </si>
  <si>
    <r>
      <rPr>
        <vertAlign val="superscript"/>
        <sz val="10"/>
        <color rgb="FF000000"/>
        <rFont val="Arial"/>
        <family val="2"/>
      </rPr>
      <t>11</t>
    </r>
    <r>
      <rPr>
        <sz val="10"/>
        <color rgb="FF000000"/>
        <rFont val="Arial"/>
        <family val="2"/>
      </rPr>
      <t xml:space="preserve"> Methane intensity target excludes emissions from exploration and transportation services (i.e. Polar Tankers and Global Aviation), which are not directly related to oil and gas production.</t>
    </r>
  </si>
  <si>
    <r>
      <rPr>
        <vertAlign val="superscript"/>
        <sz val="10"/>
        <rFont val="Arial"/>
        <family val="2"/>
      </rPr>
      <t>12</t>
    </r>
    <r>
      <rPr>
        <sz val="10"/>
        <rFont val="Arial"/>
        <family val="2"/>
      </rPr>
      <t xml:space="preserve"> In 2020, we endorsed the World Bank Zero Routine Flaring by 2030 initiative. Routine flaring is defined as flaring that occurs during the normal production of oil in the absence of sufficient facilities to utilize the gas onsite, dispatch it to a market, or reinject it. </t>
    </r>
  </si>
  <si>
    <r>
      <rPr>
        <vertAlign val="superscript"/>
        <sz val="10"/>
        <rFont val="Arial"/>
        <family val="2"/>
      </rPr>
      <t>13</t>
    </r>
    <r>
      <rPr>
        <sz val="10"/>
        <rFont val="Arial"/>
        <family val="2"/>
      </rPr>
      <t xml:space="preserve"> Total flaring volume represents total hydrocarbon content flared.</t>
    </r>
  </si>
  <si>
    <r>
      <rPr>
        <vertAlign val="superscript"/>
        <sz val="10"/>
        <color rgb="FF000000"/>
        <rFont val="Arial"/>
        <family val="2"/>
      </rPr>
      <t xml:space="preserve">14 </t>
    </r>
    <r>
      <rPr>
        <sz val="10"/>
        <color indexed="8"/>
        <rFont val="Arial"/>
        <family val="2"/>
      </rPr>
      <t>Calculated as total fresh water withdrawn minus total fresh water discharged in 2022.</t>
    </r>
  </si>
  <si>
    <r>
      <rPr>
        <vertAlign val="superscript"/>
        <sz val="10"/>
        <rFont val="Arial"/>
        <family val="2"/>
      </rPr>
      <t>15</t>
    </r>
    <r>
      <rPr>
        <sz val="10"/>
        <rFont val="Arial"/>
        <family val="2"/>
      </rPr>
      <t xml:space="preserve"> Based on World Resources Institute Aqueduct Risk Atlas water stress mapping layer as of December 31, 2022 and calculated as the percentage of total fresh water withdrawn.</t>
    </r>
  </si>
  <si>
    <r>
      <rPr>
        <vertAlign val="superscript"/>
        <sz val="10"/>
        <rFont val="Arial"/>
        <family val="2"/>
      </rPr>
      <t>16</t>
    </r>
    <r>
      <rPr>
        <sz val="10"/>
        <rFont val="Arial"/>
        <family val="2"/>
      </rPr>
      <t xml:space="preserve"> Based on World Resources Institute Aqueduct Risk Atlas water stress mapping layer as of December 31, 2022 and calculated as the percentage of total fresh water consumed.</t>
    </r>
  </si>
  <si>
    <r>
      <rPr>
        <vertAlign val="superscript"/>
        <sz val="10"/>
        <color rgb="FF000000"/>
        <rFont val="Arial"/>
        <family val="2"/>
      </rPr>
      <t>17</t>
    </r>
    <r>
      <rPr>
        <sz val="10"/>
        <color indexed="8"/>
        <rFont val="Arial"/>
        <family val="2"/>
      </rPr>
      <t xml:space="preserve"> Includes water withdrawn from saline/brackish groundwater aquifers and seawater.</t>
    </r>
  </si>
  <si>
    <r>
      <rPr>
        <vertAlign val="superscript"/>
        <sz val="10"/>
        <color rgb="FF000000"/>
        <rFont val="Arial"/>
        <family val="2"/>
      </rPr>
      <t>18</t>
    </r>
    <r>
      <rPr>
        <sz val="10"/>
        <color indexed="8"/>
        <rFont val="Arial"/>
        <family val="2"/>
      </rPr>
      <t xml:space="preserve"> Includes produced water recycled for production (e.g. steam generation) or completions (e.g. hydraulic fracturing) and produced water reused for enhanced oil recovery.</t>
    </r>
  </si>
  <si>
    <r>
      <rPr>
        <vertAlign val="superscript"/>
        <sz val="10"/>
        <rFont val="Arial"/>
        <family val="2"/>
      </rPr>
      <t>19</t>
    </r>
    <r>
      <rPr>
        <sz val="10"/>
        <rFont val="Arial"/>
        <family val="2"/>
      </rPr>
      <t xml:space="preserve"> Calculated using Enverus data for the average volume of fresh water (BBL) divided by the average estimated ultimate recovery (EUR) as of April 5, 2023. Intensity value may change as EUR data are updated.</t>
    </r>
  </si>
  <si>
    <r>
      <rPr>
        <vertAlign val="superscript"/>
        <sz val="10"/>
        <color rgb="FF000000"/>
        <rFont val="Arial"/>
        <family val="2"/>
      </rPr>
      <t>20</t>
    </r>
    <r>
      <rPr>
        <sz val="10"/>
        <color indexed="8"/>
        <rFont val="Arial"/>
        <family val="2"/>
      </rPr>
      <t xml:space="preserve"> Calculated using the average volume of fresh water (BBL) divided by the average annual production (BOE).</t>
    </r>
  </si>
  <si>
    <r>
      <rPr>
        <vertAlign val="superscript"/>
        <sz val="10"/>
        <color rgb="FF000000"/>
        <rFont val="Arial"/>
        <family val="2"/>
      </rPr>
      <t>21</t>
    </r>
    <r>
      <rPr>
        <sz val="10"/>
        <color indexed="8"/>
        <rFont val="Arial"/>
        <family val="2"/>
      </rPr>
      <t xml:space="preserve"> Began reporting biodiversity metrics in 2019.</t>
    </r>
  </si>
  <si>
    <r>
      <rPr>
        <vertAlign val="superscript"/>
        <sz val="10"/>
        <rFont val="Arial"/>
        <family val="2"/>
      </rPr>
      <t>22</t>
    </r>
    <r>
      <rPr>
        <sz val="10"/>
        <rFont val="Arial"/>
        <family val="2"/>
      </rPr>
      <t xml:space="preserve"> Operated lease area overlapping with IUCN I-VI protected areas based on World Database on Protected Areas accessed on December 31, 2022.</t>
    </r>
  </si>
  <si>
    <r>
      <rPr>
        <vertAlign val="superscript"/>
        <sz val="10"/>
        <color rgb="FF000000"/>
        <rFont val="Arial"/>
        <family val="2"/>
      </rPr>
      <t>23</t>
    </r>
    <r>
      <rPr>
        <sz val="10"/>
        <color indexed="8"/>
        <rFont val="Arial"/>
        <family val="2"/>
      </rPr>
      <t xml:space="preserve"> Cumulative acreage includes impact avoidance, grassland and wetland restoration, habitat conservation, biodiversity offsets and voluntary conservation areas.</t>
    </r>
  </si>
  <si>
    <r>
      <t xml:space="preserve">24 </t>
    </r>
    <r>
      <rPr>
        <sz val="10"/>
        <color rgb="FF000000"/>
        <rFont val="Arial"/>
        <family val="2"/>
      </rPr>
      <t>Cumulative acreage from collaboration with conservation partners to conserve, protect, restore, improve, or benefit habitats over the past two decades.</t>
    </r>
  </si>
  <si>
    <r>
      <rPr>
        <vertAlign val="superscript"/>
        <sz val="10"/>
        <color rgb="FF000000"/>
        <rFont val="Arial"/>
        <family val="2"/>
      </rPr>
      <t>25</t>
    </r>
    <r>
      <rPr>
        <sz val="10"/>
        <color indexed="8"/>
        <rFont val="Arial"/>
        <family val="2"/>
      </rPr>
      <t xml:space="preserve"> Operated assets with species observed or known to occur based on IUCN Red List of Threatened Species mapping tool accessed on December 31, 2022.</t>
    </r>
  </si>
  <si>
    <r>
      <rPr>
        <vertAlign val="superscript"/>
        <sz val="10"/>
        <color rgb="FF000000"/>
        <rFont val="Arial"/>
        <family val="2"/>
      </rPr>
      <t>26</t>
    </r>
    <r>
      <rPr>
        <sz val="10"/>
        <color indexed="8"/>
        <rFont val="Arial"/>
        <family val="2"/>
      </rPr>
      <t xml:space="preserve"> The term “environment” refers to the natural environment, including soil, surface water, groundwater, and ice-affected surfaces.</t>
    </r>
  </si>
  <si>
    <r>
      <rPr>
        <vertAlign val="superscript"/>
        <sz val="10"/>
        <color rgb="FF000000"/>
        <rFont val="Arial"/>
        <family val="2"/>
      </rPr>
      <t>27</t>
    </r>
    <r>
      <rPr>
        <sz val="10"/>
        <color indexed="8"/>
        <rFont val="Arial"/>
        <family val="2"/>
      </rPr>
      <t xml:space="preserve"> No spills in this section were deemed as to the environment, per local regulatory requirements. </t>
    </r>
  </si>
  <si>
    <r>
      <rPr>
        <vertAlign val="superscript"/>
        <sz val="10"/>
        <color rgb="FF000000"/>
        <rFont val="Arial"/>
        <family val="2"/>
      </rPr>
      <t>28</t>
    </r>
    <r>
      <rPr>
        <sz val="10"/>
        <color indexed="8"/>
        <rFont val="Arial"/>
        <family val="2"/>
      </rPr>
      <t xml:space="preserve"> Regulatory definitions for hazardous and non-hazardous waste vary between countries and jurisdictions. Data is based on country and jurisdictional definitions.</t>
    </r>
  </si>
  <si>
    <r>
      <rPr>
        <vertAlign val="superscript"/>
        <sz val="10"/>
        <color rgb="FF000000"/>
        <rFont val="Arial"/>
        <family val="2"/>
      </rPr>
      <t>29</t>
    </r>
    <r>
      <rPr>
        <sz val="10"/>
        <color indexed="8"/>
        <rFont val="Arial"/>
        <family val="2"/>
      </rPr>
      <t xml:space="preserve"> The variance in waste volumes is due primarily to increased well production and an improved methodology to determine waste quantities and the allocation of hazardous and recycled waste in the Canadian Business Unit.</t>
    </r>
  </si>
  <si>
    <r>
      <rPr>
        <vertAlign val="superscript"/>
        <sz val="10"/>
        <rFont val="Arial"/>
        <family val="2"/>
      </rPr>
      <t>30</t>
    </r>
    <r>
      <rPr>
        <sz val="10"/>
        <rFont val="Arial"/>
        <family val="2"/>
      </rPr>
      <t xml:space="preserve"> Rates are shown including and excluding COVID-19 work-related illnesses experienced in 2020, 2021, and 2022 as defined by OSHA.</t>
    </r>
  </si>
  <si>
    <r>
      <rPr>
        <vertAlign val="superscript"/>
        <sz val="10"/>
        <rFont val="Arial"/>
        <family val="2"/>
      </rPr>
      <t>31</t>
    </r>
    <r>
      <rPr>
        <sz val="10"/>
        <rFont val="Arial"/>
        <family val="2"/>
      </rPr>
      <t xml:space="preserve"> Rate of process safety events of greater consequence as defined by API 752 and IOGP 456 Standards.</t>
    </r>
  </si>
  <si>
    <r>
      <rPr>
        <vertAlign val="superscript"/>
        <sz val="10"/>
        <color rgb="FF000000"/>
        <rFont val="Arial"/>
        <family val="2"/>
      </rPr>
      <t>32</t>
    </r>
    <r>
      <rPr>
        <sz val="10"/>
        <color indexed="8"/>
        <rFont val="Arial"/>
        <family val="2"/>
      </rPr>
      <t xml:space="preserve"> Payments to vendors and suppliers is an estimate based on Production and Operating Expenses and Capital Program. </t>
    </r>
  </si>
  <si>
    <r>
      <rPr>
        <vertAlign val="superscript"/>
        <sz val="10"/>
        <rFont val="Arial"/>
        <family val="2"/>
      </rPr>
      <t>33</t>
    </r>
    <r>
      <rPr>
        <sz val="10"/>
        <rFont val="Arial"/>
        <family val="2"/>
      </rPr>
      <t xml:space="preserve"> Employee headcount based on active employees as of December 31, 2022.</t>
    </r>
  </si>
  <si>
    <r>
      <rPr>
        <vertAlign val="superscript"/>
        <sz val="10"/>
        <rFont val="Arial"/>
        <family val="2"/>
      </rPr>
      <t>34</t>
    </r>
    <r>
      <rPr>
        <sz val="10"/>
        <rFont val="Arial"/>
        <family val="2"/>
      </rPr>
      <t xml:space="preserve"> U.S. workforce demographics account only for self-reported data.</t>
    </r>
  </si>
  <si>
    <r>
      <rPr>
        <vertAlign val="superscript"/>
        <sz val="10"/>
        <rFont val="Arial"/>
        <family val="2"/>
      </rPr>
      <t>35</t>
    </r>
    <r>
      <rPr>
        <sz val="10"/>
        <rFont val="Arial"/>
        <family val="2"/>
      </rPr>
      <t xml:space="preserve"> POC: People of Color (includes ethnic/racial groups defined per the U.S. Census).</t>
    </r>
  </si>
  <si>
    <r>
      <rPr>
        <vertAlign val="superscript"/>
        <sz val="10"/>
        <rFont val="Arial"/>
        <family val="2"/>
      </rPr>
      <t>36</t>
    </r>
    <r>
      <rPr>
        <sz val="10"/>
        <rFont val="Arial"/>
        <family val="2"/>
      </rPr>
      <t xml:space="preserve"> As of December 31, 2022.</t>
    </r>
  </si>
  <si>
    <r>
      <rPr>
        <vertAlign val="superscript"/>
        <sz val="10"/>
        <color rgb="FF000000"/>
        <rFont val="Arial"/>
        <family val="2"/>
      </rPr>
      <t>37</t>
    </r>
    <r>
      <rPr>
        <sz val="10"/>
        <color indexed="8"/>
        <rFont val="Arial"/>
        <family val="2"/>
      </rPr>
      <t xml:space="preserve"> Production data is average daily net production from continuing operations.</t>
    </r>
  </si>
  <si>
    <r>
      <rPr>
        <vertAlign val="superscript"/>
        <sz val="10"/>
        <rFont val="Arial"/>
        <family val="2"/>
      </rPr>
      <t>38</t>
    </r>
    <r>
      <rPr>
        <sz val="10"/>
        <rFont val="Arial"/>
        <family val="2"/>
      </rPr>
      <t xml:space="preserve"> Data is normalized using barrels of oil equivalent (BOE) from production operations, including gas plant liquid production of ethane, propane, butane and condensate and production from third-party gas not accounted for in production operations. For gas production, 6,000 standard cubic feet of gas is assumed to equal one BOE.</t>
    </r>
  </si>
  <si>
    <r>
      <rPr>
        <vertAlign val="superscript"/>
        <sz val="10"/>
        <rFont val="Arial"/>
        <family val="2"/>
      </rPr>
      <t>39</t>
    </r>
    <r>
      <rPr>
        <sz val="10"/>
        <rFont val="Arial"/>
        <family val="2"/>
      </rPr>
      <t xml:space="preserve"> In the 20 lowest-ranked countries per Transparency International's Corruption Perception Index.</t>
    </r>
  </si>
  <si>
    <t xml:space="preserve">  DEI Training courses completed by employees</t>
  </si>
  <si>
    <r>
      <t xml:space="preserve">  Potential CO</t>
    </r>
    <r>
      <rPr>
        <vertAlign val="subscript"/>
        <sz val="10"/>
        <rFont val="Arial"/>
        <family val="2"/>
      </rPr>
      <t>2</t>
    </r>
    <r>
      <rPr>
        <sz val="10"/>
        <rFont val="Arial"/>
        <family val="2"/>
      </rPr>
      <t>e from Proved Reserves (million tonnes)</t>
    </r>
  </si>
  <si>
    <t xml:space="preserve">  Percent of Scope 1 Emissions from Methane</t>
  </si>
  <si>
    <t xml:space="preserve">       Undisclosed</t>
  </si>
  <si>
    <t xml:space="preserve">       Two+ races</t>
  </si>
  <si>
    <t xml:space="preserve">       Native Hawaiian or Pacific Islander</t>
  </si>
  <si>
    <t xml:space="preserve">       American Indian or Alaska Native</t>
  </si>
  <si>
    <t xml:space="preserve">       Black/African American</t>
  </si>
  <si>
    <t xml:space="preserve">       Asian</t>
  </si>
  <si>
    <t xml:space="preserve">       Hispanic</t>
  </si>
  <si>
    <t xml:space="preserve">       White</t>
  </si>
  <si>
    <t xml:space="preserve">       Conversions from Interns to Hires</t>
  </si>
  <si>
    <t xml:space="preserve">       Interns acceptance (U.S.)</t>
  </si>
  <si>
    <t xml:space="preserve">       University hire acceptance (U.S.)</t>
  </si>
  <si>
    <t xml:space="preserve">       Two+ races Men</t>
  </si>
  <si>
    <t xml:space="preserve">       Two+ races Women</t>
  </si>
  <si>
    <t xml:space="preserve">       Native Hawaiian or Pacific Islander Men</t>
  </si>
  <si>
    <t xml:space="preserve">       Native Hawaiian or Pacific Islander Women</t>
  </si>
  <si>
    <t xml:space="preserve">       American Indian or Alaska Native Men</t>
  </si>
  <si>
    <t xml:space="preserve">       American Indian or Alaska Native Women</t>
  </si>
  <si>
    <t xml:space="preserve">       Black/African American Men</t>
  </si>
  <si>
    <t xml:space="preserve">       Black/African American Women</t>
  </si>
  <si>
    <t xml:space="preserve">       Asian Men</t>
  </si>
  <si>
    <t xml:space="preserve">       Asian Women</t>
  </si>
  <si>
    <t xml:space="preserve">       Hispanic Men</t>
  </si>
  <si>
    <t xml:space="preserve">       Hispanic Women</t>
  </si>
  <si>
    <t xml:space="preserve">       White Men</t>
  </si>
  <si>
    <t xml:space="preserve">       White Women</t>
  </si>
  <si>
    <t xml:space="preserve">      Junior Leadership - POC</t>
  </si>
  <si>
    <t xml:space="preserve">      Top Leadership - POC</t>
  </si>
  <si>
    <t xml:space="preserve">       51+</t>
  </si>
  <si>
    <t xml:space="preserve">       30 - 50</t>
  </si>
  <si>
    <t xml:space="preserve">       Under 30</t>
  </si>
  <si>
    <t xml:space="preserve">      Non-U.S. Junior Leadership</t>
  </si>
  <si>
    <t xml:space="preserve">      Non-U.S. Top Leadership</t>
  </si>
  <si>
    <t xml:space="preserve">      Junior Leadership - Women</t>
  </si>
  <si>
    <t xml:space="preserve">      Top Leadership - Women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</si>
</sst>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_-* #,##0.00\ _D_M_-;\-* #,##0.00\ _D_M_-;_-* &quot;-&quot;??\ _D_M_-;_-@_-"/>
    <numFmt numFmtId="166" formatCode="0.00_)"/>
    <numFmt numFmtId="167" formatCode="_-* #,##0.00_-;\-* #,##0.00_-;_-* &quot;-&quot;??_-;_-@_-"/>
    <numFmt numFmtId="168" formatCode="_-* #,##0_-;\-* #,##0_-;_-* &quot;-&quot;_-;_-@_-"/>
    <numFmt numFmtId="169" formatCode="_(* #,##0.0_);_(* \(#,##0.0\);_(* &quot;-&quot;??_);_(@_)"/>
    <numFmt numFmtId="170" formatCode="0.0"/>
    <numFmt numFmtId="171" formatCode="0.0%"/>
    <numFmt numFmtId="172" formatCode="#,##0.0"/>
    <numFmt numFmtId="173" formatCode="&quot;$&quot;#,##0"/>
  </numFmts>
  <fonts count="104">
    <font>
      <sz val="11"/>
      <color indexed="8"/>
      <name val="Calibri"/>
      <family val="2"/>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0"/>
      <name val="Arial"/>
      <family val="2"/>
    </font>
    <font>
      <sz val="11"/>
      <color theme="1"/>
      <name val="Times New Roman"/>
      <family val="2"/>
    </font>
    <font>
      <b/>
      <sz val="10"/>
      <color indexed="10"/>
      <name val="Arial"/>
      <family val="2"/>
    </font>
    <font>
      <b/>
      <sz val="10"/>
      <name val="Arial"/>
      <family val="2"/>
    </font>
    <font>
      <b/>
      <sz val="10"/>
      <color indexed="12"/>
      <name val="Arial"/>
      <family val="2"/>
    </font>
    <font>
      <sz val="10"/>
      <color indexed="10"/>
      <name val="Arial"/>
      <family val="2"/>
    </font>
    <font>
      <sz val="10"/>
      <name val="SWISS"/>
      <family val="2"/>
    </font>
    <font>
      <sz val="8"/>
      <name val="SWISS"/>
      <family val="2"/>
    </font>
    <font>
      <b/>
      <sz val="11"/>
      <color indexed="8"/>
      <name val="Calibri"/>
      <family val="2"/>
    </font>
    <font>
      <sz val="10"/>
      <color indexed="8"/>
      <name val="Arial"/>
      <family val="2"/>
    </font>
    <font>
      <sz val="11"/>
      <color rgb="FF00000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rgb="FF000000"/>
      <name val="Arial"/>
      <family val="2"/>
    </font>
    <font>
      <b/>
      <sz val="14"/>
      <color indexed="8"/>
      <name val="Arial"/>
      <family val="2"/>
    </font>
    <font>
      <b/>
      <sz val="10"/>
      <color indexed="8"/>
      <name val="Arial"/>
      <family val="2"/>
    </font>
    <font>
      <b/>
      <sz val="15"/>
      <color theme="3"/>
      <name val="Times New Roman"/>
      <family val="2"/>
    </font>
    <font>
      <b/>
      <sz val="13"/>
      <color theme="3"/>
      <name val="Times New Roman"/>
      <family val="2"/>
    </font>
    <font>
      <b/>
      <sz val="11"/>
      <color theme="3"/>
      <name val="Times New Roman"/>
      <family val="2"/>
    </font>
    <font>
      <sz val="10.5"/>
      <color indexed="8"/>
      <name val="Times New Roman"/>
      <family val="1"/>
    </font>
    <font>
      <sz val="10"/>
      <color indexed="9"/>
      <name val="Arial"/>
      <family val="2"/>
    </font>
    <font>
      <b/>
      <sz val="10"/>
      <color indexed="9"/>
      <name val="Arial"/>
      <family val="2"/>
    </font>
    <font>
      <b/>
      <sz val="10.5"/>
      <color indexed="8"/>
      <name val="Times New Roman"/>
      <family val="1"/>
    </font>
    <font>
      <sz val="10.5"/>
      <color indexed="9"/>
      <name val="Times New Roman"/>
      <family val="2"/>
    </font>
    <font>
      <b/>
      <sz val="10.5"/>
      <color indexed="9"/>
      <name val="Times New Roman"/>
      <family val="2"/>
    </font>
    <font>
      <sz val="10.5"/>
      <color indexed="10"/>
      <name val="Times New Roman"/>
      <family val="2"/>
    </font>
    <font>
      <sz val="10"/>
      <color rgb="FF9C0006"/>
      <name val="Arial"/>
      <family val="2"/>
    </font>
    <font>
      <sz val="11"/>
      <color rgb="FF9C0006"/>
      <name val="Calibri"/>
      <family val="2"/>
    </font>
    <font>
      <sz val="10.5"/>
      <color rgb="FF9C0006"/>
      <name val="Times New Roman"/>
      <family val="2"/>
    </font>
    <font>
      <b/>
      <sz val="10"/>
      <color rgb="FFFA7D00"/>
      <name val="Arial"/>
      <family val="2"/>
    </font>
    <font>
      <b/>
      <sz val="11"/>
      <color rgb="FFFA7D00"/>
      <name val="Calibri"/>
      <family val="2"/>
    </font>
    <font>
      <b/>
      <sz val="10.5"/>
      <color rgb="FFFA7D00"/>
      <name val="Times New Roman"/>
      <family val="2"/>
    </font>
    <font>
      <i/>
      <sz val="10"/>
      <color rgb="FF7F7F7F"/>
      <name val="Arial"/>
      <family val="2"/>
    </font>
    <font>
      <i/>
      <sz val="11"/>
      <color rgb="FF7F7F7F"/>
      <name val="Calibri"/>
      <family val="2"/>
    </font>
    <font>
      <i/>
      <sz val="10.5"/>
      <color rgb="FF7F7F7F"/>
      <name val="Times New Roman"/>
      <family val="2"/>
    </font>
    <font>
      <sz val="10"/>
      <color rgb="FF006100"/>
      <name val="Arial"/>
      <family val="2"/>
    </font>
    <font>
      <sz val="11"/>
      <color rgb="FF006100"/>
      <name val="Calibri"/>
      <family val="2"/>
    </font>
    <font>
      <sz val="10.5"/>
      <color rgb="FF006100"/>
      <name val="Times New Roman"/>
      <family val="2"/>
    </font>
    <font>
      <b/>
      <sz val="15"/>
      <color theme="3"/>
      <name val="Arial"/>
      <family val="2"/>
    </font>
    <font>
      <b/>
      <sz val="15"/>
      <color theme="3"/>
      <name val="Calibri"/>
      <family val="2"/>
    </font>
    <font>
      <b/>
      <sz val="13"/>
      <color theme="3"/>
      <name val="Arial"/>
      <family val="2"/>
    </font>
    <font>
      <b/>
      <sz val="13"/>
      <color theme="3"/>
      <name val="Calibri"/>
      <family val="2"/>
    </font>
    <font>
      <b/>
      <sz val="11"/>
      <color theme="3"/>
      <name val="Arial"/>
      <family val="2"/>
    </font>
    <font>
      <b/>
      <sz val="11"/>
      <color theme="3"/>
      <name val="Calibri"/>
      <family val="2"/>
    </font>
    <font>
      <sz val="10"/>
      <color rgb="FF3F3F76"/>
      <name val="Arial"/>
      <family val="2"/>
    </font>
    <font>
      <sz val="11"/>
      <color rgb="FF3F3F76"/>
      <name val="Calibri"/>
      <family val="2"/>
    </font>
    <font>
      <sz val="10.5"/>
      <color rgb="FF3F3F76"/>
      <name val="Times New Roman"/>
      <family val="2"/>
    </font>
    <font>
      <sz val="10"/>
      <color rgb="FFFA7D00"/>
      <name val="Arial"/>
      <family val="2"/>
    </font>
    <font>
      <sz val="11"/>
      <color rgb="FFFA7D00"/>
      <name val="Calibri"/>
      <family val="2"/>
    </font>
    <font>
      <sz val="10.5"/>
      <color rgb="FFFA7D00"/>
      <name val="Times New Roman"/>
      <family val="2"/>
    </font>
    <font>
      <sz val="10"/>
      <color rgb="FF9C6500"/>
      <name val="Arial"/>
      <family val="2"/>
    </font>
    <font>
      <sz val="11"/>
      <color rgb="FF9C6500"/>
      <name val="Calibri"/>
      <family val="2"/>
    </font>
    <font>
      <sz val="10.5"/>
      <color rgb="FF9C6500"/>
      <name val="Times New Roman"/>
      <family val="2"/>
    </font>
    <font>
      <b/>
      <sz val="10"/>
      <color rgb="FF3F3F3F"/>
      <name val="Arial"/>
      <family val="2"/>
    </font>
    <font>
      <b/>
      <sz val="11"/>
      <color rgb="FF3F3F3F"/>
      <name val="Calibri"/>
      <family val="2"/>
    </font>
    <font>
      <b/>
      <sz val="10.5"/>
      <color rgb="FF3F3F3F"/>
      <name val="Times New Roman"/>
      <family val="2"/>
    </font>
    <font>
      <b/>
      <sz val="18"/>
      <color theme="3"/>
      <name val="Cambria"/>
      <family val="2"/>
    </font>
    <font>
      <b/>
      <sz val="11"/>
      <color theme="1"/>
      <name val="Calibri"/>
      <family val="2"/>
      <scheme val="minor"/>
    </font>
    <font>
      <sz val="10"/>
      <color indexed="12"/>
      <name val="Arial"/>
      <family val="2"/>
    </font>
    <font>
      <sz val="11"/>
      <color indexed="16"/>
      <name val="Calibri"/>
      <family val="2"/>
    </font>
    <font>
      <b/>
      <sz val="11"/>
      <color indexed="53"/>
      <name val="Calibri"/>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sz val="11"/>
      <color indexed="53"/>
      <name val="Calibri"/>
      <family val="2"/>
    </font>
    <font>
      <b/>
      <sz val="10"/>
      <color indexed="39"/>
      <name val="Arial"/>
      <family val="2"/>
    </font>
    <font>
      <b/>
      <sz val="12"/>
      <color indexed="8"/>
      <name val="Arial"/>
      <family val="2"/>
    </font>
    <font>
      <sz val="10"/>
      <color indexed="39"/>
      <name val="Arial"/>
      <family val="2"/>
    </font>
    <font>
      <sz val="19"/>
      <color indexed="48"/>
      <name val="Arial"/>
      <family val="2"/>
    </font>
    <font>
      <b/>
      <sz val="18"/>
      <color indexed="62"/>
      <name val="Cambria"/>
      <family val="2"/>
    </font>
    <font>
      <b/>
      <i/>
      <sz val="16"/>
      <name val="Helv"/>
      <family val="2"/>
    </font>
    <font>
      <sz val="11"/>
      <color indexed="8"/>
      <name val="Calibri"/>
      <family val="2"/>
    </font>
    <font>
      <b/>
      <sz val="10"/>
      <color rgb="FF000000"/>
      <name val="Arial"/>
      <family val="2"/>
    </font>
    <font>
      <b/>
      <sz val="11"/>
      <color indexed="12"/>
      <name val="Arial"/>
      <family val="2"/>
    </font>
    <font>
      <vertAlign val="superscript"/>
      <sz val="10"/>
      <color rgb="FF000000"/>
      <name val="Arial"/>
      <family val="2"/>
    </font>
    <font>
      <sz val="8"/>
      <name val="Calibri"/>
      <family val="2"/>
    </font>
    <font>
      <vertAlign val="superscript"/>
      <sz val="10"/>
      <name val="Arial"/>
      <family val="2"/>
    </font>
    <font>
      <b/>
      <vertAlign val="superscript"/>
      <sz val="10"/>
      <name val="Arial"/>
      <family val="2"/>
    </font>
    <font>
      <vertAlign val="subscript"/>
      <sz val="10"/>
      <color rgb="FF000000"/>
      <name val="Arial"/>
      <family val="2"/>
    </font>
    <font>
      <b/>
      <vertAlign val="subscript"/>
      <sz val="10"/>
      <name val="Arial"/>
      <family val="2"/>
    </font>
    <font>
      <vertAlign val="subscript"/>
      <sz val="10"/>
      <name val="Arial"/>
      <family val="2"/>
    </font>
    <font>
      <sz val="10"/>
      <color rgb="FFFF0000"/>
      <name val="Arial"/>
      <family val="2"/>
    </font>
    <font>
      <b/>
      <vertAlign val="superscript"/>
      <sz val="14"/>
      <color rgb="FF000000"/>
      <name val="Arial"/>
      <family val="2"/>
    </font>
    <font>
      <i/>
      <sz val="10"/>
      <name val="Arial"/>
      <family val="2"/>
    </font>
    <font>
      <b/>
      <sz val="10"/>
      <color rgb="FF0B2CD9"/>
      <name val="Arial"/>
      <family val="2"/>
    </font>
  </fonts>
  <fills count="7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4" tint="0.79985961485641044"/>
        <bgColor indexed="64"/>
      </patternFill>
    </fill>
    <fill>
      <patternFill patternType="solid">
        <fgColor theme="5" tint="0.79985961485641044"/>
        <bgColor indexed="64"/>
      </patternFill>
    </fill>
    <fill>
      <patternFill patternType="solid">
        <fgColor theme="6" tint="0.79985961485641044"/>
        <bgColor indexed="64"/>
      </patternFill>
    </fill>
    <fill>
      <patternFill patternType="solid">
        <fgColor theme="7" tint="0.79985961485641044"/>
        <bgColor indexed="64"/>
      </patternFill>
    </fill>
    <fill>
      <patternFill patternType="solid">
        <fgColor theme="8" tint="0.79985961485641044"/>
        <bgColor indexed="64"/>
      </patternFill>
    </fill>
    <fill>
      <patternFill patternType="solid">
        <fgColor theme="9" tint="0.79985961485641044"/>
        <bgColor indexed="64"/>
      </patternFill>
    </fill>
    <fill>
      <patternFill patternType="solid">
        <fgColor theme="4" tint="0.59974974822229687"/>
        <bgColor indexed="64"/>
      </patternFill>
    </fill>
    <fill>
      <patternFill patternType="solid">
        <fgColor theme="5" tint="0.59974974822229687"/>
        <bgColor indexed="64"/>
      </patternFill>
    </fill>
    <fill>
      <patternFill patternType="solid">
        <fgColor theme="6" tint="0.59974974822229687"/>
        <bgColor indexed="64"/>
      </patternFill>
    </fill>
    <fill>
      <patternFill patternType="solid">
        <fgColor theme="7" tint="0.59974974822229687"/>
        <bgColor indexed="64"/>
      </patternFill>
    </fill>
    <fill>
      <patternFill patternType="solid">
        <fgColor theme="8" tint="0.59974974822229687"/>
        <bgColor indexed="64"/>
      </patternFill>
    </fill>
    <fill>
      <patternFill patternType="solid">
        <fgColor theme="9" tint="0.59974974822229687"/>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indexed="48"/>
        <bgColor indexed="64"/>
      </patternFill>
    </fill>
    <fill>
      <patternFill patternType="solid">
        <fgColor indexed="54"/>
        <bgColor indexed="64"/>
      </patternFill>
    </fill>
    <fill>
      <patternFill patternType="solid">
        <fgColor indexed="24"/>
        <bgColor indexed="64"/>
      </patternFill>
    </fill>
    <fill>
      <patternFill patternType="solid">
        <fgColor indexed="25"/>
        <bgColor indexed="64"/>
      </patternFill>
    </fill>
    <fill>
      <patternFill patternType="solid">
        <fgColor indexed="15"/>
        <bgColor indexed="64"/>
      </patternFill>
    </fill>
    <fill>
      <patternFill patternType="solid">
        <fgColor indexed="41"/>
        <bgColor indexed="64"/>
      </patternFill>
    </fill>
    <fill>
      <patternFill patternType="solid">
        <fgColor indexed="40"/>
        <bgColor indexed="64"/>
      </patternFill>
    </fill>
    <fill>
      <patternFill patternType="solid">
        <fgColor indexed="23"/>
        <bgColor indexed="64"/>
      </patternFill>
    </fill>
    <fill>
      <patternFill patternType="solid">
        <fgColor indexed="9"/>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50"/>
        <bgColor indexed="64"/>
      </patternFill>
    </fill>
    <fill>
      <patternFill patternType="lightUp">
        <fgColor indexed="48"/>
        <bgColor indexed="41"/>
      </patternFill>
    </fill>
    <fill>
      <patternFill patternType="solid">
        <fgColor indexed="56"/>
        <bgColor indexed="64"/>
      </patternFill>
    </fill>
    <fill>
      <patternFill patternType="solid">
        <fgColor theme="0" tint="-4.9989318521683403E-2"/>
        <bgColor indexed="64"/>
      </patternFill>
    </fill>
    <fill>
      <patternFill patternType="solid">
        <fgColor rgb="FF080072"/>
        <bgColor indexed="64"/>
      </patternFill>
    </fill>
  </fills>
  <borders count="3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67955565050204"/>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medium">
        <color auto="1"/>
      </top>
      <bottom/>
      <diagonal/>
    </border>
    <border>
      <left/>
      <right/>
      <top/>
      <bottom style="medium">
        <color auto="1"/>
      </bottom>
      <diagonal/>
    </border>
    <border>
      <left/>
      <right/>
      <top/>
      <bottom style="thick">
        <color indexed="48"/>
      </bottom>
      <diagonal/>
    </border>
    <border>
      <left/>
      <right/>
      <top/>
      <bottom style="medium">
        <color indexed="24"/>
      </bottom>
      <diagonal/>
    </border>
    <border>
      <left/>
      <right/>
      <top/>
      <bottom style="double">
        <color indexed="5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auto="1"/>
      </left>
      <right style="thin">
        <color auto="1"/>
      </right>
      <top style="thin">
        <color auto="1"/>
      </top>
      <bottom style="thin">
        <color auto="1"/>
      </bottom>
      <diagonal/>
    </border>
    <border>
      <left/>
      <right/>
      <top style="thin">
        <color indexed="48"/>
      </top>
      <bottom style="double">
        <color indexed="48"/>
      </bottom>
      <diagonal/>
    </border>
    <border>
      <left/>
      <right/>
      <top style="thin">
        <color auto="1"/>
      </top>
      <bottom style="thin">
        <color auto="1"/>
      </bottom>
      <diagonal/>
    </border>
    <border>
      <left/>
      <right/>
      <top style="thin">
        <color indexed="64"/>
      </top>
      <bottom style="medium">
        <color auto="1"/>
      </bottom>
      <diagonal/>
    </border>
    <border>
      <left/>
      <right/>
      <top style="thin">
        <color rgb="FF000000"/>
      </top>
      <bottom style="medium">
        <color auto="1"/>
      </bottom>
      <diagonal/>
    </border>
  </borders>
  <cellStyleXfs count="31379">
    <xf numFmtId="0" fontId="0" fillId="0" borderId="0"/>
    <xf numFmtId="9"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4" fillId="0" borderId="0"/>
    <xf numFmtId="0" fontId="11" fillId="0" borderId="0"/>
    <xf numFmtId="0" fontId="11" fillId="0" borderId="0"/>
    <xf numFmtId="0" fontId="11" fillId="0" borderId="0"/>
    <xf numFmtId="0" fontId="11" fillId="0" borderId="0"/>
    <xf numFmtId="0" fontId="11"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90" fillId="0" borderId="0"/>
    <xf numFmtId="0" fontId="5" fillId="0" borderId="0"/>
    <xf numFmtId="0" fontId="11"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4" fillId="0" borderId="0"/>
    <xf numFmtId="43" fontId="4" fillId="0" borderId="0" applyFont="0" applyFill="0" applyBorder="0" applyAlignment="0" applyProtection="0"/>
    <xf numFmtId="38" fontId="5" fillId="0" borderId="0"/>
    <xf numFmtId="0" fontId="90" fillId="2" borderId="0" applyNumberFormat="0" applyBorder="0" applyAlignment="0" applyProtection="0"/>
    <xf numFmtId="0" fontId="90" fillId="3" borderId="0" applyNumberFormat="0" applyBorder="0" applyAlignment="0" applyProtection="0"/>
    <xf numFmtId="0" fontId="90" fillId="4" borderId="0" applyNumberFormat="0" applyBorder="0" applyAlignment="0" applyProtection="0"/>
    <xf numFmtId="0" fontId="90" fillId="5" borderId="0" applyNumberFormat="0" applyBorder="0" applyAlignment="0" applyProtection="0"/>
    <xf numFmtId="0" fontId="90" fillId="6" borderId="0" applyNumberFormat="0" applyBorder="0" applyAlignment="0" applyProtection="0"/>
    <xf numFmtId="0" fontId="90" fillId="7" borderId="0" applyNumberFormat="0" applyBorder="0" applyAlignment="0" applyProtection="0"/>
    <xf numFmtId="0" fontId="90" fillId="8"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5" borderId="0" applyNumberFormat="0" applyBorder="0" applyAlignment="0" applyProtection="0"/>
    <xf numFmtId="0" fontId="90" fillId="8" borderId="0" applyNumberFormat="0" applyBorder="0" applyAlignment="0" applyProtection="0"/>
    <xf numFmtId="0" fontId="90"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9" fillId="21" borderId="2" applyNumberFormat="0" applyAlignment="0" applyProtection="0"/>
    <xf numFmtId="41"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2"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4" fillId="0" borderId="0"/>
    <xf numFmtId="0" fontId="5" fillId="0" borderId="0"/>
    <xf numFmtId="0" fontId="5" fillId="23" borderId="7" applyNumberFormat="0" applyFont="0" applyAlignment="0" applyProtection="0"/>
    <xf numFmtId="0" fontId="28" fillId="20" borderId="8" applyNumberFormat="0" applyAlignment="0" applyProtection="0"/>
    <xf numFmtId="9" fontId="5" fillId="0" borderId="0" applyFont="0" applyFill="0" applyBorder="0" applyAlignment="0" applyProtection="0"/>
    <xf numFmtId="0" fontId="29" fillId="0" borderId="0" applyNumberFormat="0" applyFill="0" applyBorder="0" applyAlignment="0" applyProtection="0"/>
    <xf numFmtId="0" fontId="13" fillId="0" borderId="9" applyNumberFormat="0" applyFill="0" applyAlignment="0" applyProtection="0"/>
    <xf numFmtId="0" fontId="30" fillId="0" borderId="0" applyNumberFormat="0" applyFill="0" applyBorder="0" applyAlignment="0" applyProtection="0"/>
    <xf numFmtId="0" fontId="5" fillId="0" borderId="0"/>
    <xf numFmtId="0" fontId="5"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5" fillId="0" borderId="0"/>
    <xf numFmtId="0" fontId="4" fillId="0" borderId="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5" fillId="0" borderId="0" applyFont="0" applyFill="0" applyBorder="0" applyAlignment="0" applyProtection="0"/>
    <xf numFmtId="43" fontId="5"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39" fontId="12" fillId="0" borderId="0"/>
    <xf numFmtId="0" fontId="6" fillId="0" borderId="0"/>
    <xf numFmtId="0" fontId="14" fillId="0" borderId="0"/>
    <xf numFmtId="0" fontId="15" fillId="0" borderId="0"/>
    <xf numFmtId="0" fontId="5" fillId="0" borderId="0"/>
    <xf numFmtId="0" fontId="90" fillId="0" borderId="0"/>
    <xf numFmtId="0" fontId="11" fillId="0" borderId="0"/>
    <xf numFmtId="0" fontId="5" fillId="0" borderId="0"/>
    <xf numFmtId="43" fontId="4" fillId="0" borderId="0" applyFont="0" applyFill="0" applyBorder="0" applyAlignment="0" applyProtection="0"/>
    <xf numFmtId="44" fontId="4" fillId="0" borderId="0" applyFont="0" applyFill="0" applyBorder="0" applyAlignment="0" applyProtection="0"/>
    <xf numFmtId="0" fontId="31" fillId="0" borderId="0"/>
    <xf numFmtId="0" fontId="14" fillId="0" borderId="0"/>
    <xf numFmtId="0" fontId="14" fillId="24" borderId="0" applyNumberFormat="0" applyBorder="0" applyAlignment="0" applyProtection="0"/>
    <xf numFmtId="0" fontId="14" fillId="24" borderId="0" applyNumberFormat="0" applyBorder="0" applyAlignment="0" applyProtection="0"/>
    <xf numFmtId="0" fontId="90" fillId="24" borderId="0" applyNumberFormat="0" applyBorder="0" applyAlignment="0" applyProtection="0"/>
    <xf numFmtId="0" fontId="14" fillId="24" borderId="0" applyNumberFormat="0" applyBorder="0" applyAlignment="0" applyProtection="0"/>
    <xf numFmtId="0" fontId="90" fillId="24" borderId="0" applyNumberFormat="0" applyBorder="0" applyAlignment="0" applyProtection="0"/>
    <xf numFmtId="0" fontId="14" fillId="24" borderId="0" applyNumberFormat="0" applyBorder="0" applyAlignment="0" applyProtection="0"/>
    <xf numFmtId="0" fontId="90" fillId="24" borderId="0" applyNumberFormat="0" applyBorder="0" applyAlignment="0" applyProtection="0"/>
    <xf numFmtId="0" fontId="90" fillId="24" borderId="0" applyNumberFormat="0" applyBorder="0" applyAlignment="0" applyProtection="0"/>
    <xf numFmtId="0" fontId="14" fillId="24"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14" fillId="24" borderId="0" applyNumberFormat="0" applyBorder="0" applyAlignment="0" applyProtection="0"/>
    <xf numFmtId="0" fontId="14" fillId="24" borderId="0" applyNumberFormat="0" applyBorder="0" applyAlignment="0" applyProtection="0"/>
    <xf numFmtId="0" fontId="14" fillId="24"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90" fillId="25" borderId="0" applyNumberFormat="0" applyBorder="0" applyAlignment="0" applyProtection="0"/>
    <xf numFmtId="0" fontId="14" fillId="25" borderId="0" applyNumberFormat="0" applyBorder="0" applyAlignment="0" applyProtection="0"/>
    <xf numFmtId="0" fontId="90" fillId="25" borderId="0" applyNumberFormat="0" applyBorder="0" applyAlignment="0" applyProtection="0"/>
    <xf numFmtId="0" fontId="14" fillId="25" borderId="0" applyNumberFormat="0" applyBorder="0" applyAlignment="0" applyProtection="0"/>
    <xf numFmtId="0" fontId="90" fillId="25" borderId="0" applyNumberFormat="0" applyBorder="0" applyAlignment="0" applyProtection="0"/>
    <xf numFmtId="0" fontId="90" fillId="25" borderId="0" applyNumberFormat="0" applyBorder="0" applyAlignment="0" applyProtection="0"/>
    <xf numFmtId="0" fontId="14"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90" fillId="26" borderId="0" applyNumberFormat="0" applyBorder="0" applyAlignment="0" applyProtection="0"/>
    <xf numFmtId="0" fontId="14" fillId="26" borderId="0" applyNumberFormat="0" applyBorder="0" applyAlignment="0" applyProtection="0"/>
    <xf numFmtId="0" fontId="90" fillId="26" borderId="0" applyNumberFormat="0" applyBorder="0" applyAlignment="0" applyProtection="0"/>
    <xf numFmtId="0" fontId="14" fillId="26" borderId="0" applyNumberFormat="0" applyBorder="0" applyAlignment="0" applyProtection="0"/>
    <xf numFmtId="0" fontId="90" fillId="26" borderId="0" applyNumberFormat="0" applyBorder="0" applyAlignment="0" applyProtection="0"/>
    <xf numFmtId="0" fontId="90" fillId="26" borderId="0" applyNumberFormat="0" applyBorder="0" applyAlignment="0" applyProtection="0"/>
    <xf numFmtId="0" fontId="14"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27" borderId="0" applyNumberFormat="0" applyBorder="0" applyAlignment="0" applyProtection="0"/>
    <xf numFmtId="0" fontId="90" fillId="27" borderId="0" applyNumberFormat="0" applyBorder="0" applyAlignment="0" applyProtection="0"/>
    <xf numFmtId="0" fontId="14" fillId="27" borderId="0" applyNumberFormat="0" applyBorder="0" applyAlignment="0" applyProtection="0"/>
    <xf numFmtId="0" fontId="90" fillId="27" borderId="0" applyNumberFormat="0" applyBorder="0" applyAlignment="0" applyProtection="0"/>
    <xf numFmtId="0" fontId="14" fillId="27" borderId="0" applyNumberFormat="0" applyBorder="0" applyAlignment="0" applyProtection="0"/>
    <xf numFmtId="0" fontId="90" fillId="27" borderId="0" applyNumberFormat="0" applyBorder="0" applyAlignment="0" applyProtection="0"/>
    <xf numFmtId="0" fontId="90" fillId="27" borderId="0" applyNumberFormat="0" applyBorder="0" applyAlignment="0" applyProtection="0"/>
    <xf numFmtId="0" fontId="14"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14" fillId="27" borderId="0" applyNumberFormat="0" applyBorder="0" applyAlignment="0" applyProtection="0"/>
    <xf numFmtId="0" fontId="14" fillId="27" borderId="0" applyNumberFormat="0" applyBorder="0" applyAlignment="0" applyProtection="0"/>
    <xf numFmtId="0" fontId="14" fillId="27"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14" fillId="28" borderId="0" applyNumberFormat="0" applyBorder="0" applyAlignment="0" applyProtection="0"/>
    <xf numFmtId="0" fontId="90" fillId="28" borderId="0" applyNumberFormat="0" applyBorder="0" applyAlignment="0" applyProtection="0"/>
    <xf numFmtId="0" fontId="14" fillId="28" borderId="0" applyNumberFormat="0" applyBorder="0" applyAlignment="0" applyProtection="0"/>
    <xf numFmtId="0" fontId="90" fillId="28" borderId="0" applyNumberFormat="0" applyBorder="0" applyAlignment="0" applyProtection="0"/>
    <xf numFmtId="0" fontId="14" fillId="28" borderId="0" applyNumberFormat="0" applyBorder="0" applyAlignment="0" applyProtection="0"/>
    <xf numFmtId="0" fontId="90" fillId="28" borderId="0" applyNumberFormat="0" applyBorder="0" applyAlignment="0" applyProtection="0"/>
    <xf numFmtId="0" fontId="90" fillId="28" borderId="0" applyNumberFormat="0" applyBorder="0" applyAlignment="0" applyProtection="0"/>
    <xf numFmtId="0" fontId="14"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14" fillId="28" borderId="0" applyNumberFormat="0" applyBorder="0" applyAlignment="0" applyProtection="0"/>
    <xf numFmtId="0" fontId="14" fillId="28" borderId="0" applyNumberFormat="0" applyBorder="0" applyAlignment="0" applyProtection="0"/>
    <xf numFmtId="0" fontId="14" fillId="28"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29" borderId="0" applyNumberFormat="0" applyBorder="0" applyAlignment="0" applyProtection="0"/>
    <xf numFmtId="0" fontId="90" fillId="29" borderId="0" applyNumberFormat="0" applyBorder="0" applyAlignment="0" applyProtection="0"/>
    <xf numFmtId="0" fontId="14" fillId="29" borderId="0" applyNumberFormat="0" applyBorder="0" applyAlignment="0" applyProtection="0"/>
    <xf numFmtId="0" fontId="90" fillId="29" borderId="0" applyNumberFormat="0" applyBorder="0" applyAlignment="0" applyProtection="0"/>
    <xf numFmtId="0" fontId="14" fillId="29" borderId="0" applyNumberFormat="0" applyBorder="0" applyAlignment="0" applyProtection="0"/>
    <xf numFmtId="0" fontId="90" fillId="29" borderId="0" applyNumberFormat="0" applyBorder="0" applyAlignment="0" applyProtection="0"/>
    <xf numFmtId="0" fontId="90" fillId="29" borderId="0" applyNumberFormat="0" applyBorder="0" applyAlignment="0" applyProtection="0"/>
    <xf numFmtId="0" fontId="14"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14" fillId="29" borderId="0" applyNumberFormat="0" applyBorder="0" applyAlignment="0" applyProtection="0"/>
    <xf numFmtId="0" fontId="14" fillId="29" borderId="0" applyNumberFormat="0" applyBorder="0" applyAlignment="0" applyProtection="0"/>
    <xf numFmtId="0" fontId="14" fillId="29"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14" fillId="30" borderId="0" applyNumberFormat="0" applyBorder="0" applyAlignment="0" applyProtection="0"/>
    <xf numFmtId="0" fontId="90" fillId="30" borderId="0" applyNumberFormat="0" applyBorder="0" applyAlignment="0" applyProtection="0"/>
    <xf numFmtId="0" fontId="14" fillId="30" borderId="0" applyNumberFormat="0" applyBorder="0" applyAlignment="0" applyProtection="0"/>
    <xf numFmtId="0" fontId="90" fillId="30" borderId="0" applyNumberFormat="0" applyBorder="0" applyAlignment="0" applyProtection="0"/>
    <xf numFmtId="0" fontId="14" fillId="30" borderId="0" applyNumberFormat="0" applyBorder="0" applyAlignment="0" applyProtection="0"/>
    <xf numFmtId="0" fontId="90" fillId="30" borderId="0" applyNumberFormat="0" applyBorder="0" applyAlignment="0" applyProtection="0"/>
    <xf numFmtId="0" fontId="90" fillId="30" borderId="0" applyNumberFormat="0" applyBorder="0" applyAlignment="0" applyProtection="0"/>
    <xf numFmtId="0" fontId="14" fillId="30"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14" fillId="30" borderId="0" applyNumberFormat="0" applyBorder="0" applyAlignment="0" applyProtection="0"/>
    <xf numFmtId="0" fontId="14" fillId="30" borderId="0" applyNumberFormat="0" applyBorder="0" applyAlignment="0" applyProtection="0"/>
    <xf numFmtId="0" fontId="14" fillId="30"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31" borderId="0" applyNumberFormat="0" applyBorder="0" applyAlignment="0" applyProtection="0"/>
    <xf numFmtId="0" fontId="90" fillId="31" borderId="0" applyNumberFormat="0" applyBorder="0" applyAlignment="0" applyProtection="0"/>
    <xf numFmtId="0" fontId="14" fillId="31" borderId="0" applyNumberFormat="0" applyBorder="0" applyAlignment="0" applyProtection="0"/>
    <xf numFmtId="0" fontId="90" fillId="31" borderId="0" applyNumberFormat="0" applyBorder="0" applyAlignment="0" applyProtection="0"/>
    <xf numFmtId="0" fontId="14" fillId="31" borderId="0" applyNumberFormat="0" applyBorder="0" applyAlignment="0" applyProtection="0"/>
    <xf numFmtId="0" fontId="90" fillId="31" borderId="0" applyNumberFormat="0" applyBorder="0" applyAlignment="0" applyProtection="0"/>
    <xf numFmtId="0" fontId="90" fillId="31" borderId="0" applyNumberFormat="0" applyBorder="0" applyAlignment="0" applyProtection="0"/>
    <xf numFmtId="0" fontId="14" fillId="31"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14" fillId="31" borderId="0" applyNumberFormat="0" applyBorder="0" applyAlignment="0" applyProtection="0"/>
    <xf numFmtId="0" fontId="14" fillId="31" borderId="0" applyNumberFormat="0" applyBorder="0" applyAlignment="0" applyProtection="0"/>
    <xf numFmtId="0" fontId="14" fillId="31"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14" fillId="32" borderId="0" applyNumberFormat="0" applyBorder="0" applyAlignment="0" applyProtection="0"/>
    <xf numFmtId="0" fontId="90" fillId="32" borderId="0" applyNumberFormat="0" applyBorder="0" applyAlignment="0" applyProtection="0"/>
    <xf numFmtId="0" fontId="14" fillId="32" borderId="0" applyNumberFormat="0" applyBorder="0" applyAlignment="0" applyProtection="0"/>
    <xf numFmtId="0" fontId="90" fillId="32" borderId="0" applyNumberFormat="0" applyBorder="0" applyAlignment="0" applyProtection="0"/>
    <xf numFmtId="0" fontId="14" fillId="32" borderId="0" applyNumberFormat="0" applyBorder="0" applyAlignment="0" applyProtection="0"/>
    <xf numFmtId="0" fontId="90" fillId="32" borderId="0" applyNumberFormat="0" applyBorder="0" applyAlignment="0" applyProtection="0"/>
    <xf numFmtId="0" fontId="90" fillId="32" borderId="0" applyNumberFormat="0" applyBorder="0" applyAlignment="0" applyProtection="0"/>
    <xf numFmtId="0" fontId="14"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14" fillId="32" borderId="0" applyNumberFormat="0" applyBorder="0" applyAlignment="0" applyProtection="0"/>
    <xf numFmtId="0" fontId="14" fillId="32" borderId="0" applyNumberFormat="0" applyBorder="0" applyAlignment="0" applyProtection="0"/>
    <xf numFmtId="0" fontId="14" fillId="32"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14" fillId="33" borderId="0" applyNumberFormat="0" applyBorder="0" applyAlignment="0" applyProtection="0"/>
    <xf numFmtId="0" fontId="90" fillId="33" borderId="0" applyNumberFormat="0" applyBorder="0" applyAlignment="0" applyProtection="0"/>
    <xf numFmtId="0" fontId="14" fillId="33" borderId="0" applyNumberFormat="0" applyBorder="0" applyAlignment="0" applyProtection="0"/>
    <xf numFmtId="0" fontId="90" fillId="33" borderId="0" applyNumberFormat="0" applyBorder="0" applyAlignment="0" applyProtection="0"/>
    <xf numFmtId="0" fontId="14" fillId="33" borderId="0" applyNumberFormat="0" applyBorder="0" applyAlignment="0" applyProtection="0"/>
    <xf numFmtId="0" fontId="90" fillId="33" borderId="0" applyNumberFormat="0" applyBorder="0" applyAlignment="0" applyProtection="0"/>
    <xf numFmtId="0" fontId="90" fillId="33" borderId="0" applyNumberFormat="0" applyBorder="0" applyAlignment="0" applyProtection="0"/>
    <xf numFmtId="0" fontId="14"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14" fillId="33" borderId="0" applyNumberFormat="0" applyBorder="0" applyAlignment="0" applyProtection="0"/>
    <xf numFmtId="0" fontId="14" fillId="33" borderId="0" applyNumberFormat="0" applyBorder="0" applyAlignment="0" applyProtection="0"/>
    <xf numFmtId="0" fontId="14" fillId="33" borderId="0" applyNumberFormat="0" applyBorder="0" applyAlignment="0" applyProtection="0"/>
    <xf numFmtId="0" fontId="14" fillId="33"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90" fillId="34" borderId="0" applyNumberFormat="0" applyBorder="0" applyAlignment="0" applyProtection="0"/>
    <xf numFmtId="0" fontId="14" fillId="34" borderId="0" applyNumberFormat="0" applyBorder="0" applyAlignment="0" applyProtection="0"/>
    <xf numFmtId="0" fontId="90" fillId="34" borderId="0" applyNumberFormat="0" applyBorder="0" applyAlignment="0" applyProtection="0"/>
    <xf numFmtId="0" fontId="14" fillId="34" borderId="0" applyNumberFormat="0" applyBorder="0" applyAlignment="0" applyProtection="0"/>
    <xf numFmtId="0" fontId="90" fillId="34" borderId="0" applyNumberFormat="0" applyBorder="0" applyAlignment="0" applyProtection="0"/>
    <xf numFmtId="0" fontId="90" fillId="34" borderId="0" applyNumberFormat="0" applyBorder="0" applyAlignment="0" applyProtection="0"/>
    <xf numFmtId="0" fontId="14"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4" fillId="34"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90" fillId="35" borderId="0" applyNumberFormat="0" applyBorder="0" applyAlignment="0" applyProtection="0"/>
    <xf numFmtId="0" fontId="14" fillId="35" borderId="0" applyNumberFormat="0" applyBorder="0" applyAlignment="0" applyProtection="0"/>
    <xf numFmtId="0" fontId="90" fillId="35" borderId="0" applyNumberFormat="0" applyBorder="0" applyAlignment="0" applyProtection="0"/>
    <xf numFmtId="0" fontId="14" fillId="35" borderId="0" applyNumberFormat="0" applyBorder="0" applyAlignment="0" applyProtection="0"/>
    <xf numFmtId="0" fontId="90" fillId="35" borderId="0" applyNumberFormat="0" applyBorder="0" applyAlignment="0" applyProtection="0"/>
    <xf numFmtId="0" fontId="90" fillId="35" borderId="0" applyNumberFormat="0" applyBorder="0" applyAlignment="0" applyProtection="0"/>
    <xf numFmtId="0" fontId="14"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16" fillId="36" borderId="0" applyNumberFormat="0" applyBorder="0" applyAlignment="0" applyProtection="0"/>
    <xf numFmtId="0" fontId="38" fillId="36" borderId="0" applyNumberFormat="0" applyBorder="0" applyAlignment="0" applyProtection="0"/>
    <xf numFmtId="0" fontId="16" fillId="36" borderId="0" applyNumberFormat="0" applyBorder="0" applyAlignment="0" applyProtection="0"/>
    <xf numFmtId="0" fontId="38" fillId="36" borderId="0" applyNumberFormat="0" applyBorder="0" applyAlignment="0" applyProtection="0"/>
    <xf numFmtId="0" fontId="16" fillId="36" borderId="0" applyNumberFormat="0" applyBorder="0" applyAlignment="0" applyProtection="0"/>
    <xf numFmtId="0" fontId="16" fillId="36" borderId="0" applyNumberFormat="0" applyBorder="0" applyAlignment="0" applyProtection="0"/>
    <xf numFmtId="0" fontId="38"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16" fillId="37" borderId="0" applyNumberFormat="0" applyBorder="0" applyAlignment="0" applyProtection="0"/>
    <xf numFmtId="0" fontId="38" fillId="37" borderId="0" applyNumberFormat="0" applyBorder="0" applyAlignment="0" applyProtection="0"/>
    <xf numFmtId="0" fontId="16" fillId="37" borderId="0" applyNumberFormat="0" applyBorder="0" applyAlignment="0" applyProtection="0"/>
    <xf numFmtId="0" fontId="38" fillId="37" borderId="0" applyNumberFormat="0" applyBorder="0" applyAlignment="0" applyProtection="0"/>
    <xf numFmtId="0" fontId="16" fillId="37" borderId="0" applyNumberFormat="0" applyBorder="0" applyAlignment="0" applyProtection="0"/>
    <xf numFmtId="0" fontId="16" fillId="37" borderId="0" applyNumberFormat="0" applyBorder="0" applyAlignment="0" applyProtection="0"/>
    <xf numFmtId="0" fontId="38"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16" fillId="38" borderId="0" applyNumberFormat="0" applyBorder="0" applyAlignment="0" applyProtection="0"/>
    <xf numFmtId="0" fontId="38" fillId="38" borderId="0" applyNumberFormat="0" applyBorder="0" applyAlignment="0" applyProtection="0"/>
    <xf numFmtId="0" fontId="16" fillId="38" borderId="0" applyNumberFormat="0" applyBorder="0" applyAlignment="0" applyProtection="0"/>
    <xf numFmtId="0" fontId="38"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38"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16" fillId="39" borderId="0" applyNumberFormat="0" applyBorder="0" applyAlignment="0" applyProtection="0"/>
    <xf numFmtId="0" fontId="38" fillId="39" borderId="0" applyNumberFormat="0" applyBorder="0" applyAlignment="0" applyProtection="0"/>
    <xf numFmtId="0" fontId="16" fillId="39" borderId="0" applyNumberFormat="0" applyBorder="0" applyAlignment="0" applyProtection="0"/>
    <xf numFmtId="0" fontId="38" fillId="39" borderId="0" applyNumberFormat="0" applyBorder="0" applyAlignment="0" applyProtection="0"/>
    <xf numFmtId="0" fontId="16" fillId="39" borderId="0" applyNumberFormat="0" applyBorder="0" applyAlignment="0" applyProtection="0"/>
    <xf numFmtId="0" fontId="16" fillId="39" borderId="0" applyNumberFormat="0" applyBorder="0" applyAlignment="0" applyProtection="0"/>
    <xf numFmtId="0" fontId="38" fillId="39" borderId="0" applyNumberFormat="0" applyBorder="0" applyAlignment="0" applyProtection="0"/>
    <xf numFmtId="0" fontId="41" fillId="39" borderId="0" applyNumberFormat="0" applyBorder="0" applyAlignment="0" applyProtection="0"/>
    <xf numFmtId="0" fontId="41" fillId="39"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16" fillId="40" borderId="0" applyNumberFormat="0" applyBorder="0" applyAlignment="0" applyProtection="0"/>
    <xf numFmtId="0" fontId="38" fillId="40" borderId="0" applyNumberFormat="0" applyBorder="0" applyAlignment="0" applyProtection="0"/>
    <xf numFmtId="0" fontId="16" fillId="40" borderId="0" applyNumberFormat="0" applyBorder="0" applyAlignment="0" applyProtection="0"/>
    <xf numFmtId="0" fontId="38" fillId="40" borderId="0" applyNumberFormat="0" applyBorder="0" applyAlignment="0" applyProtection="0"/>
    <xf numFmtId="0" fontId="16" fillId="40" borderId="0" applyNumberFormat="0" applyBorder="0" applyAlignment="0" applyProtection="0"/>
    <xf numFmtId="0" fontId="16" fillId="40" borderId="0" applyNumberFormat="0" applyBorder="0" applyAlignment="0" applyProtection="0"/>
    <xf numFmtId="0" fontId="38"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16" fillId="41" borderId="0" applyNumberFormat="0" applyBorder="0" applyAlignment="0" applyProtection="0"/>
    <xf numFmtId="0" fontId="38" fillId="41" borderId="0" applyNumberFormat="0" applyBorder="0" applyAlignment="0" applyProtection="0"/>
    <xf numFmtId="0" fontId="16" fillId="41" borderId="0" applyNumberFormat="0" applyBorder="0" applyAlignment="0" applyProtection="0"/>
    <xf numFmtId="0" fontId="38" fillId="41" borderId="0" applyNumberFormat="0" applyBorder="0" applyAlignment="0" applyProtection="0"/>
    <xf numFmtId="0" fontId="16" fillId="41" borderId="0" applyNumberFormat="0" applyBorder="0" applyAlignment="0" applyProtection="0"/>
    <xf numFmtId="0" fontId="16" fillId="41" borderId="0" applyNumberFormat="0" applyBorder="0" applyAlignment="0" applyProtection="0"/>
    <xf numFmtId="0" fontId="38"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16" fillId="42" borderId="0" applyNumberFormat="0" applyBorder="0" applyAlignment="0" applyProtection="0"/>
    <xf numFmtId="0" fontId="38" fillId="42" borderId="0" applyNumberFormat="0" applyBorder="0" applyAlignment="0" applyProtection="0"/>
    <xf numFmtId="0" fontId="16" fillId="42" borderId="0" applyNumberFormat="0" applyBorder="0" applyAlignment="0" applyProtection="0"/>
    <xf numFmtId="0" fontId="38" fillId="42" borderId="0" applyNumberFormat="0" applyBorder="0" applyAlignment="0" applyProtection="0"/>
    <xf numFmtId="0" fontId="16" fillId="42" borderId="0" applyNumberFormat="0" applyBorder="0" applyAlignment="0" applyProtection="0"/>
    <xf numFmtId="0" fontId="16" fillId="42" borderId="0" applyNumberFormat="0" applyBorder="0" applyAlignment="0" applyProtection="0"/>
    <xf numFmtId="0" fontId="38"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2" borderId="0" applyNumberFormat="0" applyBorder="0" applyAlignment="0" applyProtection="0"/>
    <xf numFmtId="0" fontId="38" fillId="43" borderId="0" applyNumberFormat="0" applyBorder="0" applyAlignment="0" applyProtection="0"/>
    <xf numFmtId="0" fontId="38" fillId="43" borderId="0" applyNumberFormat="0" applyBorder="0" applyAlignment="0" applyProtection="0"/>
    <xf numFmtId="0" fontId="16" fillId="43" borderId="0" applyNumberFormat="0" applyBorder="0" applyAlignment="0" applyProtection="0"/>
    <xf numFmtId="0" fontId="38" fillId="43" borderId="0" applyNumberFormat="0" applyBorder="0" applyAlignment="0" applyProtection="0"/>
    <xf numFmtId="0" fontId="16" fillId="43" borderId="0" applyNumberFormat="0" applyBorder="0" applyAlignment="0" applyProtection="0"/>
    <xf numFmtId="0" fontId="38" fillId="43" borderId="0" applyNumberFormat="0" applyBorder="0" applyAlignment="0" applyProtection="0"/>
    <xf numFmtId="0" fontId="16" fillId="43" borderId="0" applyNumberFormat="0" applyBorder="0" applyAlignment="0" applyProtection="0"/>
    <xf numFmtId="0" fontId="16" fillId="43" borderId="0" applyNumberFormat="0" applyBorder="0" applyAlignment="0" applyProtection="0"/>
    <xf numFmtId="0" fontId="38" fillId="43" borderId="0" applyNumberFormat="0" applyBorder="0" applyAlignment="0" applyProtection="0"/>
    <xf numFmtId="0" fontId="41" fillId="43" borderId="0" applyNumberFormat="0" applyBorder="0" applyAlignment="0" applyProtection="0"/>
    <xf numFmtId="0" fontId="41" fillId="43" borderId="0" applyNumberFormat="0" applyBorder="0" applyAlignment="0" applyProtection="0"/>
    <xf numFmtId="0" fontId="38" fillId="43" borderId="0" applyNumberFormat="0" applyBorder="0" applyAlignment="0" applyProtection="0"/>
    <xf numFmtId="0" fontId="38" fillId="43" borderId="0" applyNumberFormat="0" applyBorder="0" applyAlignment="0" applyProtection="0"/>
    <xf numFmtId="0" fontId="38" fillId="43" borderId="0" applyNumberFormat="0" applyBorder="0" applyAlignment="0" applyProtection="0"/>
    <xf numFmtId="0" fontId="38" fillId="43"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16" fillId="44" borderId="0" applyNumberFormat="0" applyBorder="0" applyAlignment="0" applyProtection="0"/>
    <xf numFmtId="0" fontId="38" fillId="44" borderId="0" applyNumberFormat="0" applyBorder="0" applyAlignment="0" applyProtection="0"/>
    <xf numFmtId="0" fontId="16" fillId="44" borderId="0" applyNumberFormat="0" applyBorder="0" applyAlignment="0" applyProtection="0"/>
    <xf numFmtId="0" fontId="38"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38" fillId="44" borderId="0" applyNumberFormat="0" applyBorder="0" applyAlignment="0" applyProtection="0"/>
    <xf numFmtId="0" fontId="41" fillId="44" borderId="0" applyNumberFormat="0" applyBorder="0" applyAlignment="0" applyProtection="0"/>
    <xf numFmtId="0" fontId="41"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16" fillId="45" borderId="0" applyNumberFormat="0" applyBorder="0" applyAlignment="0" applyProtection="0"/>
    <xf numFmtId="0" fontId="38" fillId="45" borderId="0" applyNumberFormat="0" applyBorder="0" applyAlignment="0" applyProtection="0"/>
    <xf numFmtId="0" fontId="16" fillId="45" borderId="0" applyNumberFormat="0" applyBorder="0" applyAlignment="0" applyProtection="0"/>
    <xf numFmtId="0" fontId="38"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38"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16" fillId="46" borderId="0" applyNumberFormat="0" applyBorder="0" applyAlignment="0" applyProtection="0"/>
    <xf numFmtId="0" fontId="38" fillId="46" borderId="0" applyNumberFormat="0" applyBorder="0" applyAlignment="0" applyProtection="0"/>
    <xf numFmtId="0" fontId="16" fillId="46" borderId="0" applyNumberFormat="0" applyBorder="0" applyAlignment="0" applyProtection="0"/>
    <xf numFmtId="0" fontId="38"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38"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16" fillId="47" borderId="0" applyNumberFormat="0" applyBorder="0" applyAlignment="0" applyProtection="0"/>
    <xf numFmtId="0" fontId="38" fillId="47" borderId="0" applyNumberFormat="0" applyBorder="0" applyAlignment="0" applyProtection="0"/>
    <xf numFmtId="0" fontId="16" fillId="47" borderId="0" applyNumberFormat="0" applyBorder="0" applyAlignment="0" applyProtection="0"/>
    <xf numFmtId="0" fontId="38" fillId="47" borderId="0" applyNumberFormat="0" applyBorder="0" applyAlignment="0" applyProtection="0"/>
    <xf numFmtId="0" fontId="16" fillId="47" borderId="0" applyNumberFormat="0" applyBorder="0" applyAlignment="0" applyProtection="0"/>
    <xf numFmtId="0" fontId="16" fillId="47" borderId="0" applyNumberFormat="0" applyBorder="0" applyAlignment="0" applyProtection="0"/>
    <xf numFmtId="0" fontId="38"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5" fillId="48" borderId="0" applyNumberFormat="0" applyBorder="0" applyAlignment="0" applyProtection="0"/>
    <xf numFmtId="0" fontId="44" fillId="48" borderId="0" applyNumberFormat="0" applyBorder="0" applyAlignment="0" applyProtection="0"/>
    <xf numFmtId="0" fontId="45" fillId="48" borderId="0" applyNumberFormat="0" applyBorder="0" applyAlignment="0" applyProtection="0"/>
    <xf numFmtId="0" fontId="44" fillId="48" borderId="0" applyNumberFormat="0" applyBorder="0" applyAlignment="0" applyProtection="0"/>
    <xf numFmtId="0" fontId="45" fillId="48" borderId="0" applyNumberFormat="0" applyBorder="0" applyAlignment="0" applyProtection="0"/>
    <xf numFmtId="0" fontId="45" fillId="48" borderId="0" applyNumberFormat="0" applyBorder="0" applyAlignment="0" applyProtection="0"/>
    <xf numFmtId="0" fontId="44"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7" fillId="49" borderId="10" applyNumberFormat="0" applyAlignment="0" applyProtection="0"/>
    <xf numFmtId="0" fontId="47" fillId="49" borderId="10" applyNumberFormat="0" applyAlignment="0" applyProtection="0"/>
    <xf numFmtId="0" fontId="48" fillId="49" borderId="10" applyNumberFormat="0" applyAlignment="0" applyProtection="0"/>
    <xf numFmtId="0" fontId="47" fillId="49" borderId="10" applyNumberFormat="0" applyAlignment="0" applyProtection="0"/>
    <xf numFmtId="0" fontId="48" fillId="49" borderId="10" applyNumberFormat="0" applyAlignment="0" applyProtection="0"/>
    <xf numFmtId="0" fontId="47" fillId="49" borderId="10" applyNumberFormat="0" applyAlignment="0" applyProtection="0"/>
    <xf numFmtId="0" fontId="48" fillId="49" borderId="10" applyNumberFormat="0" applyAlignment="0" applyProtection="0"/>
    <xf numFmtId="0" fontId="48" fillId="49" borderId="10" applyNumberFormat="0" applyAlignment="0" applyProtection="0"/>
    <xf numFmtId="0" fontId="47" fillId="49" borderId="10" applyNumberFormat="0" applyAlignment="0" applyProtection="0"/>
    <xf numFmtId="0" fontId="49" fillId="49" borderId="10" applyNumberFormat="0" applyAlignment="0" applyProtection="0"/>
    <xf numFmtId="0" fontId="49" fillId="49" borderId="10" applyNumberFormat="0" applyAlignment="0" applyProtection="0"/>
    <xf numFmtId="0" fontId="47" fillId="49" borderId="10" applyNumberFormat="0" applyAlignment="0" applyProtection="0"/>
    <xf numFmtId="0" fontId="47" fillId="49" borderId="10" applyNumberFormat="0" applyAlignment="0" applyProtection="0"/>
    <xf numFmtId="0" fontId="47" fillId="49" borderId="10" applyNumberFormat="0" applyAlignment="0" applyProtection="0"/>
    <xf numFmtId="0" fontId="47" fillId="49" borderId="10" applyNumberFormat="0" applyAlignment="0" applyProtection="0"/>
    <xf numFmtId="0" fontId="39" fillId="50" borderId="11" applyNumberFormat="0" applyAlignment="0" applyProtection="0"/>
    <xf numFmtId="0" fontId="39" fillId="50" borderId="11" applyNumberFormat="0" applyAlignment="0" applyProtection="0"/>
    <xf numFmtId="0" fontId="19" fillId="50" borderId="11" applyNumberFormat="0" applyAlignment="0" applyProtection="0"/>
    <xf numFmtId="0" fontId="39" fillId="50" borderId="11" applyNumberFormat="0" applyAlignment="0" applyProtection="0"/>
    <xf numFmtId="0" fontId="19" fillId="50" borderId="11" applyNumberFormat="0" applyAlignment="0" applyProtection="0"/>
    <xf numFmtId="0" fontId="39" fillId="50" borderId="11" applyNumberFormat="0" applyAlignment="0" applyProtection="0"/>
    <xf numFmtId="0" fontId="19" fillId="50" borderId="11" applyNumberFormat="0" applyAlignment="0" applyProtection="0"/>
    <xf numFmtId="0" fontId="19" fillId="50" borderId="11" applyNumberFormat="0" applyAlignment="0" applyProtection="0"/>
    <xf numFmtId="0" fontId="39" fillId="50" borderId="11" applyNumberFormat="0" applyAlignment="0" applyProtection="0"/>
    <xf numFmtId="0" fontId="42" fillId="50" borderId="11" applyNumberFormat="0" applyAlignment="0" applyProtection="0"/>
    <xf numFmtId="0" fontId="42" fillId="50" borderId="11" applyNumberFormat="0" applyAlignment="0" applyProtection="0"/>
    <xf numFmtId="0" fontId="39" fillId="50" borderId="11" applyNumberFormat="0" applyAlignment="0" applyProtection="0"/>
    <xf numFmtId="0" fontId="39" fillId="50" borderId="11" applyNumberFormat="0" applyAlignment="0" applyProtection="0"/>
    <xf numFmtId="0" fontId="39" fillId="50" borderId="11" applyNumberFormat="0" applyAlignment="0" applyProtection="0"/>
    <xf numFmtId="0" fontId="39" fillId="50" borderId="11" applyNumberFormat="0" applyAlignment="0" applyProtection="0"/>
    <xf numFmtId="43" fontId="14" fillId="0" borderId="0" applyFon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4" fillId="51" borderId="0" applyNumberFormat="0" applyBorder="0" applyAlignment="0" applyProtection="0"/>
    <xf numFmtId="0" fontId="53" fillId="51" borderId="0" applyNumberFormat="0" applyBorder="0" applyAlignment="0" applyProtection="0"/>
    <xf numFmtId="0" fontId="54" fillId="51" borderId="0" applyNumberFormat="0" applyBorder="0" applyAlignment="0" applyProtection="0"/>
    <xf numFmtId="0" fontId="53" fillId="51"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3"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6" fillId="0" borderId="12" applyNumberFormat="0" applyFill="0" applyAlignment="0" applyProtection="0"/>
    <xf numFmtId="0" fontId="56" fillId="0" borderId="12" applyNumberFormat="0" applyFill="0" applyAlignment="0" applyProtection="0"/>
    <xf numFmtId="0" fontId="57" fillId="0" borderId="12" applyNumberFormat="0" applyFill="0" applyAlignment="0" applyProtection="0"/>
    <xf numFmtId="0" fontId="56" fillId="0" borderId="12" applyNumberFormat="0" applyFill="0" applyAlignment="0" applyProtection="0"/>
    <xf numFmtId="0" fontId="57" fillId="0" borderId="12" applyNumberFormat="0" applyFill="0" applyAlignment="0" applyProtection="0"/>
    <xf numFmtId="0" fontId="56" fillId="0" borderId="12" applyNumberFormat="0" applyFill="0" applyAlignment="0" applyProtection="0"/>
    <xf numFmtId="0" fontId="57" fillId="0" borderId="12" applyNumberFormat="0" applyFill="0" applyAlignment="0" applyProtection="0"/>
    <xf numFmtId="0" fontId="57" fillId="0" borderId="12" applyNumberFormat="0" applyFill="0" applyAlignment="0" applyProtection="0"/>
    <xf numFmtId="0" fontId="56" fillId="0" borderId="12" applyNumberFormat="0" applyFill="0" applyAlignment="0" applyProtection="0"/>
    <xf numFmtId="0" fontId="34" fillId="0" borderId="12" applyNumberFormat="0" applyFill="0" applyAlignment="0" applyProtection="0"/>
    <xf numFmtId="0" fontId="34"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6" fillId="0" borderId="12" applyNumberFormat="0" applyFill="0" applyAlignment="0" applyProtection="0"/>
    <xf numFmtId="0" fontId="58" fillId="0" borderId="13" applyNumberFormat="0" applyFill="0" applyAlignment="0" applyProtection="0"/>
    <xf numFmtId="0" fontId="58" fillId="0" borderId="13" applyNumberFormat="0" applyFill="0" applyAlignment="0" applyProtection="0"/>
    <xf numFmtId="0" fontId="59" fillId="0" borderId="13" applyNumberFormat="0" applyFill="0" applyAlignment="0" applyProtection="0"/>
    <xf numFmtId="0" fontId="58" fillId="0" borderId="13" applyNumberFormat="0" applyFill="0" applyAlignment="0" applyProtection="0"/>
    <xf numFmtId="0" fontId="59" fillId="0" borderId="13" applyNumberFormat="0" applyFill="0" applyAlignment="0" applyProtection="0"/>
    <xf numFmtId="0" fontId="58" fillId="0" borderId="13" applyNumberFormat="0" applyFill="0" applyAlignment="0" applyProtection="0"/>
    <xf numFmtId="0" fontId="59" fillId="0" borderId="13" applyNumberFormat="0" applyFill="0" applyAlignment="0" applyProtection="0"/>
    <xf numFmtId="0" fontId="59" fillId="0" borderId="13" applyNumberFormat="0" applyFill="0" applyAlignment="0" applyProtection="0"/>
    <xf numFmtId="0" fontId="58" fillId="0" borderId="13" applyNumberFormat="0" applyFill="0" applyAlignment="0" applyProtection="0"/>
    <xf numFmtId="0" fontId="35" fillId="0" borderId="13" applyNumberFormat="0" applyFill="0" applyAlignment="0" applyProtection="0"/>
    <xf numFmtId="0" fontId="35" fillId="0" borderId="13" applyNumberFormat="0" applyFill="0" applyAlignment="0" applyProtection="0"/>
    <xf numFmtId="0" fontId="58" fillId="0" borderId="13" applyNumberFormat="0" applyFill="0" applyAlignment="0" applyProtection="0"/>
    <xf numFmtId="0" fontId="58" fillId="0" borderId="13" applyNumberFormat="0" applyFill="0" applyAlignment="0" applyProtection="0"/>
    <xf numFmtId="0" fontId="58" fillId="0" borderId="13" applyNumberFormat="0" applyFill="0" applyAlignment="0" applyProtection="0"/>
    <xf numFmtId="0" fontId="58" fillId="0" borderId="13" applyNumberFormat="0" applyFill="0" applyAlignment="0" applyProtection="0"/>
    <xf numFmtId="0" fontId="60" fillId="0" borderId="14" applyNumberFormat="0" applyFill="0" applyAlignment="0" applyProtection="0"/>
    <xf numFmtId="0" fontId="60" fillId="0" borderId="14" applyNumberFormat="0" applyFill="0" applyAlignment="0" applyProtection="0"/>
    <xf numFmtId="0" fontId="61" fillId="0" borderId="14" applyNumberFormat="0" applyFill="0" applyAlignment="0" applyProtection="0"/>
    <xf numFmtId="0" fontId="60" fillId="0" borderId="14" applyNumberFormat="0" applyFill="0" applyAlignment="0" applyProtection="0"/>
    <xf numFmtId="0" fontId="61" fillId="0" borderId="14" applyNumberFormat="0" applyFill="0" applyAlignment="0" applyProtection="0"/>
    <xf numFmtId="0" fontId="60" fillId="0" borderId="14" applyNumberFormat="0" applyFill="0" applyAlignment="0" applyProtection="0"/>
    <xf numFmtId="0" fontId="61" fillId="0" borderId="14" applyNumberFormat="0" applyFill="0" applyAlignment="0" applyProtection="0"/>
    <xf numFmtId="0" fontId="61" fillId="0" borderId="14" applyNumberFormat="0" applyFill="0" applyAlignment="0" applyProtection="0"/>
    <xf numFmtId="0" fontId="60" fillId="0" borderId="14" applyNumberFormat="0" applyFill="0" applyAlignment="0" applyProtection="0"/>
    <xf numFmtId="0" fontId="36" fillId="0" borderId="14" applyNumberFormat="0" applyFill="0" applyAlignment="0" applyProtection="0"/>
    <xf numFmtId="0" fontId="36" fillId="0" borderId="14" applyNumberFormat="0" applyFill="0" applyAlignment="0" applyProtection="0"/>
    <xf numFmtId="0" fontId="60" fillId="0" borderId="14" applyNumberFormat="0" applyFill="0" applyAlignment="0" applyProtection="0"/>
    <xf numFmtId="0" fontId="60" fillId="0" borderId="14" applyNumberFormat="0" applyFill="0" applyAlignment="0" applyProtection="0"/>
    <xf numFmtId="0" fontId="60" fillId="0" borderId="14" applyNumberFormat="0" applyFill="0" applyAlignment="0" applyProtection="0"/>
    <xf numFmtId="0" fontId="60" fillId="0" borderId="14" applyNumberFormat="0" applyFill="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2" fillId="7" borderId="10" applyNumberFormat="0" applyAlignment="0" applyProtection="0"/>
    <xf numFmtId="0" fontId="62" fillId="7" borderId="10" applyNumberFormat="0" applyAlignment="0" applyProtection="0"/>
    <xf numFmtId="0" fontId="63" fillId="7" borderId="10" applyNumberFormat="0" applyAlignment="0" applyProtection="0"/>
    <xf numFmtId="0" fontId="62" fillId="7" borderId="10" applyNumberFormat="0" applyAlignment="0" applyProtection="0"/>
    <xf numFmtId="0" fontId="63" fillId="7" borderId="10" applyNumberFormat="0" applyAlignment="0" applyProtection="0"/>
    <xf numFmtId="0" fontId="62" fillId="7" borderId="10" applyNumberFormat="0" applyAlignment="0" applyProtection="0"/>
    <xf numFmtId="0" fontId="63" fillId="7" borderId="10" applyNumberFormat="0" applyAlignment="0" applyProtection="0"/>
    <xf numFmtId="0" fontId="63" fillId="7" borderId="10" applyNumberFormat="0" applyAlignment="0" applyProtection="0"/>
    <xf numFmtId="0" fontId="62" fillId="7" borderId="10" applyNumberFormat="0" applyAlignment="0" applyProtection="0"/>
    <xf numFmtId="0" fontId="64" fillId="7" borderId="10" applyNumberFormat="0" applyAlignment="0" applyProtection="0"/>
    <xf numFmtId="0" fontId="64" fillId="7" borderId="10" applyNumberFormat="0" applyAlignment="0" applyProtection="0"/>
    <xf numFmtId="0" fontId="62" fillId="7" borderId="10" applyNumberFormat="0" applyAlignment="0" applyProtection="0"/>
    <xf numFmtId="0" fontId="62" fillId="7" borderId="10" applyNumberFormat="0" applyAlignment="0" applyProtection="0"/>
    <xf numFmtId="0" fontId="62" fillId="7" borderId="10" applyNumberFormat="0" applyAlignment="0" applyProtection="0"/>
    <xf numFmtId="0" fontId="62" fillId="7" borderId="10" applyNumberFormat="0" applyAlignment="0" applyProtection="0"/>
    <xf numFmtId="0" fontId="65" fillId="0" borderId="15" applyNumberFormat="0" applyFill="0" applyAlignment="0" applyProtection="0"/>
    <xf numFmtId="0" fontId="65" fillId="0" borderId="15" applyNumberFormat="0" applyFill="0" applyAlignment="0" applyProtection="0"/>
    <xf numFmtId="0" fontId="66" fillId="0" borderId="15" applyNumberFormat="0" applyFill="0" applyAlignment="0" applyProtection="0"/>
    <xf numFmtId="0" fontId="65" fillId="0" borderId="15" applyNumberFormat="0" applyFill="0" applyAlignment="0" applyProtection="0"/>
    <xf numFmtId="0" fontId="66" fillId="0" borderId="15" applyNumberFormat="0" applyFill="0" applyAlignment="0" applyProtection="0"/>
    <xf numFmtId="0" fontId="65" fillId="0" borderId="15" applyNumberFormat="0" applyFill="0" applyAlignment="0" applyProtection="0"/>
    <xf numFmtId="0" fontId="66" fillId="0" borderId="15" applyNumberFormat="0" applyFill="0" applyAlignment="0" applyProtection="0"/>
    <xf numFmtId="0" fontId="66" fillId="0" borderId="15" applyNumberFormat="0" applyFill="0" applyAlignment="0" applyProtection="0"/>
    <xf numFmtId="0" fontId="65" fillId="0" borderId="15" applyNumberFormat="0" applyFill="0" applyAlignment="0" applyProtection="0"/>
    <xf numFmtId="0" fontId="67" fillId="0" borderId="15" applyNumberFormat="0" applyFill="0" applyAlignment="0" applyProtection="0"/>
    <xf numFmtId="0" fontId="67" fillId="0" borderId="15" applyNumberFormat="0" applyFill="0" applyAlignment="0" applyProtection="0"/>
    <xf numFmtId="0" fontId="65" fillId="0" borderId="15" applyNumberFormat="0" applyFill="0" applyAlignment="0" applyProtection="0"/>
    <xf numFmtId="0" fontId="65" fillId="0" borderId="15" applyNumberFormat="0" applyFill="0" applyAlignment="0" applyProtection="0"/>
    <xf numFmtId="0" fontId="65" fillId="0" borderId="15" applyNumberFormat="0" applyFill="0" applyAlignment="0" applyProtection="0"/>
    <xf numFmtId="0" fontId="65" fillId="0" borderId="15" applyNumberFormat="0" applyFill="0" applyAlignment="0" applyProtection="0"/>
    <xf numFmtId="0" fontId="68" fillId="52" borderId="0" applyNumberFormat="0" applyBorder="0" applyAlignment="0" applyProtection="0"/>
    <xf numFmtId="0" fontId="68" fillId="52" borderId="0" applyNumberFormat="0" applyBorder="0" applyAlignment="0" applyProtection="0"/>
    <xf numFmtId="0" fontId="69" fillId="52" borderId="0" applyNumberFormat="0" applyBorder="0" applyAlignment="0" applyProtection="0"/>
    <xf numFmtId="0" fontId="68" fillId="52" borderId="0" applyNumberFormat="0" applyBorder="0" applyAlignment="0" applyProtection="0"/>
    <xf numFmtId="0" fontId="69" fillId="52" borderId="0" applyNumberFormat="0" applyBorder="0" applyAlignment="0" applyProtection="0"/>
    <xf numFmtId="0" fontId="68" fillId="52" borderId="0" applyNumberFormat="0" applyBorder="0" applyAlignment="0" applyProtection="0"/>
    <xf numFmtId="0" fontId="69" fillId="52" borderId="0" applyNumberFormat="0" applyBorder="0" applyAlignment="0" applyProtection="0"/>
    <xf numFmtId="0" fontId="69" fillId="52" borderId="0" applyNumberFormat="0" applyBorder="0" applyAlignment="0" applyProtection="0"/>
    <xf numFmtId="0" fontId="68"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68" fillId="52" borderId="0" applyNumberFormat="0" applyBorder="0" applyAlignment="0" applyProtection="0"/>
    <xf numFmtId="0" fontId="68" fillId="52" borderId="0" applyNumberFormat="0" applyBorder="0" applyAlignment="0" applyProtection="0"/>
    <xf numFmtId="0" fontId="68" fillId="52" borderId="0" applyNumberFormat="0" applyBorder="0" applyAlignment="0" applyProtection="0"/>
    <xf numFmtId="0" fontId="68" fillId="52" borderId="0" applyNumberFormat="0" applyBorder="0" applyAlignment="0" applyProtection="0"/>
    <xf numFmtId="0" fontId="90" fillId="0" borderId="0"/>
    <xf numFmtId="0" fontId="90" fillId="0" borderId="0"/>
    <xf numFmtId="0" fontId="14" fillId="0" borderId="0"/>
    <xf numFmtId="0" fontId="14" fillId="0" borderId="0"/>
    <xf numFmtId="0" fontId="90" fillId="0" borderId="0"/>
    <xf numFmtId="0" fontId="14" fillId="0" borderId="0"/>
    <xf numFmtId="0" fontId="14" fillId="0" borderId="0"/>
    <xf numFmtId="0" fontId="37" fillId="0" borderId="0"/>
    <xf numFmtId="0" fontId="14" fillId="0" borderId="0"/>
    <xf numFmtId="0" fontId="14" fillId="0" borderId="0"/>
    <xf numFmtId="0" fontId="14" fillId="23" borderId="16" applyNumberFormat="0" applyFont="0" applyAlignment="0" applyProtection="0"/>
    <xf numFmtId="0" fontId="14" fillId="23" borderId="16" applyNumberFormat="0" applyFont="0" applyAlignment="0" applyProtection="0"/>
    <xf numFmtId="0" fontId="90" fillId="23" borderId="16" applyNumberFormat="0" applyFont="0" applyAlignment="0" applyProtection="0"/>
    <xf numFmtId="0" fontId="14" fillId="23" borderId="16" applyNumberFormat="0" applyFont="0" applyAlignment="0" applyProtection="0"/>
    <xf numFmtId="0" fontId="90" fillId="23" borderId="16" applyNumberFormat="0" applyFont="0" applyAlignment="0" applyProtection="0"/>
    <xf numFmtId="0" fontId="14" fillId="23" borderId="16" applyNumberFormat="0" applyFont="0" applyAlignment="0" applyProtection="0"/>
    <xf numFmtId="0" fontId="90" fillId="23" borderId="16" applyNumberFormat="0" applyFont="0" applyAlignment="0" applyProtection="0"/>
    <xf numFmtId="0" fontId="90" fillId="23" borderId="16" applyNumberFormat="0" applyFont="0" applyAlignment="0" applyProtection="0"/>
    <xf numFmtId="0" fontId="14" fillId="23" borderId="16" applyNumberFormat="0" applyFont="0" applyAlignment="0" applyProtection="0"/>
    <xf numFmtId="0" fontId="37" fillId="23" borderId="16" applyNumberFormat="0" applyFont="0" applyAlignment="0" applyProtection="0"/>
    <xf numFmtId="0" fontId="37" fillId="23" borderId="16" applyNumberFormat="0" applyFont="0" applyAlignment="0" applyProtection="0"/>
    <xf numFmtId="0" fontId="14" fillId="23" borderId="16" applyNumberFormat="0" applyFont="0" applyAlignment="0" applyProtection="0"/>
    <xf numFmtId="0" fontId="14" fillId="23" borderId="16" applyNumberFormat="0" applyFont="0" applyAlignment="0" applyProtection="0"/>
    <xf numFmtId="0" fontId="14" fillId="23" borderId="16" applyNumberFormat="0" applyFont="0" applyAlignment="0" applyProtection="0"/>
    <xf numFmtId="0" fontId="14" fillId="23" borderId="16" applyNumberFormat="0" applyFont="0" applyAlignment="0" applyProtection="0"/>
    <xf numFmtId="0" fontId="71" fillId="49" borderId="17" applyNumberFormat="0" applyAlignment="0" applyProtection="0"/>
    <xf numFmtId="0" fontId="71" fillId="49" borderId="17" applyNumberFormat="0" applyAlignment="0" applyProtection="0"/>
    <xf numFmtId="0" fontId="72" fillId="49" borderId="17" applyNumberFormat="0" applyAlignment="0" applyProtection="0"/>
    <xf numFmtId="0" fontId="71" fillId="49" borderId="17" applyNumberFormat="0" applyAlignment="0" applyProtection="0"/>
    <xf numFmtId="0" fontId="72" fillId="49" borderId="17" applyNumberFormat="0" applyAlignment="0" applyProtection="0"/>
    <xf numFmtId="0" fontId="71" fillId="49" borderId="17" applyNumberFormat="0" applyAlignment="0" applyProtection="0"/>
    <xf numFmtId="0" fontId="72" fillId="49" borderId="17" applyNumberFormat="0" applyAlignment="0" applyProtection="0"/>
    <xf numFmtId="0" fontId="72" fillId="49" borderId="17" applyNumberFormat="0" applyAlignment="0" applyProtection="0"/>
    <xf numFmtId="0" fontId="71" fillId="49" borderId="17" applyNumberFormat="0" applyAlignment="0" applyProtection="0"/>
    <xf numFmtId="0" fontId="73" fillId="49" borderId="17" applyNumberFormat="0" applyAlignment="0" applyProtection="0"/>
    <xf numFmtId="0" fontId="73" fillId="49" borderId="17" applyNumberFormat="0" applyAlignment="0" applyProtection="0"/>
    <xf numFmtId="0" fontId="71" fillId="49" borderId="17" applyNumberFormat="0" applyAlignment="0" applyProtection="0"/>
    <xf numFmtId="0" fontId="71" fillId="49" borderId="17" applyNumberFormat="0" applyAlignment="0" applyProtection="0"/>
    <xf numFmtId="0" fontId="71" fillId="49" borderId="17" applyNumberFormat="0" applyAlignment="0" applyProtection="0"/>
    <xf numFmtId="0" fontId="71" fillId="49" borderId="17" applyNumberFormat="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33" fillId="0" borderId="18" applyNumberFormat="0" applyFill="0" applyAlignment="0" applyProtection="0"/>
    <xf numFmtId="0" fontId="33" fillId="0" borderId="18" applyNumberFormat="0" applyFill="0" applyAlignment="0" applyProtection="0"/>
    <xf numFmtId="0" fontId="13" fillId="0" borderId="18" applyNumberFormat="0" applyFill="0" applyAlignment="0" applyProtection="0"/>
    <xf numFmtId="0" fontId="33" fillId="0" borderId="18" applyNumberFormat="0" applyFill="0" applyAlignment="0" applyProtection="0"/>
    <xf numFmtId="0" fontId="13" fillId="0" borderId="18" applyNumberFormat="0" applyFill="0" applyAlignment="0" applyProtection="0"/>
    <xf numFmtId="0" fontId="33" fillId="0" borderId="18" applyNumberFormat="0" applyFill="0" applyAlignment="0" applyProtection="0"/>
    <xf numFmtId="0" fontId="13" fillId="0" borderId="18" applyNumberFormat="0" applyFill="0" applyAlignment="0" applyProtection="0"/>
    <xf numFmtId="0" fontId="13" fillId="0" borderId="18" applyNumberFormat="0" applyFill="0" applyAlignment="0" applyProtection="0"/>
    <xf numFmtId="0" fontId="33" fillId="0" borderId="18"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33" fillId="0" borderId="18"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30" fillId="0" borderId="0" applyNumberFormat="0" applyFill="0" applyBorder="0" applyAlignment="0" applyProtection="0"/>
    <xf numFmtId="0" fontId="1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10"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xf numFmtId="0" fontId="6"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6" fillId="0" borderId="0"/>
    <xf numFmtId="0" fontId="4" fillId="0" borderId="19" applyNumberFormat="0" applyFont="0" applyFill="0" applyAlignment="0" applyProtection="0"/>
    <xf numFmtId="0" fontId="4" fillId="0" borderId="20" applyNumberFormat="0" applyFont="0" applyFill="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43" fontId="5"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5"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75" fillId="0" borderId="0" applyNumberForma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90"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90" fillId="0" borderId="0"/>
    <xf numFmtId="0" fontId="14" fillId="24"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14"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14"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14"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14"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14"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14" fillId="30"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14" fillId="31"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14"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14"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14"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14"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8" fillId="36" borderId="0" applyNumberFormat="0" applyBorder="0" applyAlignment="0" applyProtection="0"/>
    <xf numFmtId="0" fontId="41" fillId="36" borderId="0" applyNumberFormat="0" applyBorder="0" applyAlignment="0" applyProtection="0"/>
    <xf numFmtId="0" fontId="41" fillId="36" borderId="0" applyNumberFormat="0" applyBorder="0" applyAlignment="0" applyProtection="0"/>
    <xf numFmtId="0" fontId="38" fillId="37" borderId="0" applyNumberFormat="0" applyBorder="0" applyAlignment="0" applyProtection="0"/>
    <xf numFmtId="0" fontId="41" fillId="37" borderId="0" applyNumberFormat="0" applyBorder="0" applyAlignment="0" applyProtection="0"/>
    <xf numFmtId="0" fontId="41" fillId="37" borderId="0" applyNumberFormat="0" applyBorder="0" applyAlignment="0" applyProtection="0"/>
    <xf numFmtId="0" fontId="38" fillId="38" borderId="0" applyNumberFormat="0" applyBorder="0" applyAlignment="0" applyProtection="0"/>
    <xf numFmtId="0" fontId="41" fillId="38" borderId="0" applyNumberFormat="0" applyBorder="0" applyAlignment="0" applyProtection="0"/>
    <xf numFmtId="0" fontId="41" fillId="38" borderId="0" applyNumberFormat="0" applyBorder="0" applyAlignment="0" applyProtection="0"/>
    <xf numFmtId="0" fontId="38" fillId="39" borderId="0" applyNumberFormat="0" applyBorder="0" applyAlignment="0" applyProtection="0"/>
    <xf numFmtId="0" fontId="41" fillId="39" borderId="0" applyNumberFormat="0" applyBorder="0" applyAlignment="0" applyProtection="0"/>
    <xf numFmtId="0" fontId="41" fillId="39" borderId="0" applyNumberFormat="0" applyBorder="0" applyAlignment="0" applyProtection="0"/>
    <xf numFmtId="0" fontId="38" fillId="40" borderId="0" applyNumberFormat="0" applyBorder="0" applyAlignment="0" applyProtection="0"/>
    <xf numFmtId="0" fontId="41" fillId="40" borderId="0" applyNumberFormat="0" applyBorder="0" applyAlignment="0" applyProtection="0"/>
    <xf numFmtId="0" fontId="41" fillId="40" borderId="0" applyNumberFormat="0" applyBorder="0" applyAlignment="0" applyProtection="0"/>
    <xf numFmtId="0" fontId="38" fillId="41" borderId="0" applyNumberFormat="0" applyBorder="0" applyAlignment="0" applyProtection="0"/>
    <xf numFmtId="0" fontId="41" fillId="41" borderId="0" applyNumberFormat="0" applyBorder="0" applyAlignment="0" applyProtection="0"/>
    <xf numFmtId="0" fontId="41" fillId="41" borderId="0" applyNumberFormat="0" applyBorder="0" applyAlignment="0" applyProtection="0"/>
    <xf numFmtId="0" fontId="38" fillId="42" borderId="0" applyNumberFormat="0" applyBorder="0" applyAlignment="0" applyProtection="0"/>
    <xf numFmtId="0" fontId="41" fillId="42" borderId="0" applyNumberFormat="0" applyBorder="0" applyAlignment="0" applyProtection="0"/>
    <xf numFmtId="0" fontId="41" fillId="42" borderId="0" applyNumberFormat="0" applyBorder="0" applyAlignment="0" applyProtection="0"/>
    <xf numFmtId="0" fontId="38" fillId="43" borderId="0" applyNumberFormat="0" applyBorder="0" applyAlignment="0" applyProtection="0"/>
    <xf numFmtId="0" fontId="41" fillId="43" borderId="0" applyNumberFormat="0" applyBorder="0" applyAlignment="0" applyProtection="0"/>
    <xf numFmtId="0" fontId="41" fillId="43" borderId="0" applyNumberFormat="0" applyBorder="0" applyAlignment="0" applyProtection="0"/>
    <xf numFmtId="0" fontId="38" fillId="44" borderId="0" applyNumberFormat="0" applyBorder="0" applyAlignment="0" applyProtection="0"/>
    <xf numFmtId="0" fontId="41" fillId="44" borderId="0" applyNumberFormat="0" applyBorder="0" applyAlignment="0" applyProtection="0"/>
    <xf numFmtId="0" fontId="41" fillId="44" borderId="0" applyNumberFormat="0" applyBorder="0" applyAlignment="0" applyProtection="0"/>
    <xf numFmtId="0" fontId="38" fillId="45" borderId="0" applyNumberFormat="0" applyBorder="0" applyAlignment="0" applyProtection="0"/>
    <xf numFmtId="0" fontId="41" fillId="45" borderId="0" applyNumberFormat="0" applyBorder="0" applyAlignment="0" applyProtection="0"/>
    <xf numFmtId="0" fontId="41" fillId="45" borderId="0" applyNumberFormat="0" applyBorder="0" applyAlignment="0" applyProtection="0"/>
    <xf numFmtId="0" fontId="38" fillId="46" borderId="0" applyNumberFormat="0" applyBorder="0" applyAlignment="0" applyProtection="0"/>
    <xf numFmtId="0" fontId="41" fillId="46" borderId="0" applyNumberFormat="0" applyBorder="0" applyAlignment="0" applyProtection="0"/>
    <xf numFmtId="0" fontId="41" fillId="46" borderId="0" applyNumberFormat="0" applyBorder="0" applyAlignment="0" applyProtection="0"/>
    <xf numFmtId="0" fontId="38"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4"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7" fillId="49" borderId="10"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47" fillId="49" borderId="10"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49" fillId="49" borderId="10"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49" fillId="49" borderId="10" applyNumberFormat="0" applyAlignment="0" applyProtection="0"/>
    <xf numFmtId="0" fontId="39" fillId="50" borderId="11" applyNumberFormat="0" applyAlignment="0" applyProtection="0"/>
    <xf numFmtId="0" fontId="42" fillId="50" borderId="11" applyNumberFormat="0" applyAlignment="0" applyProtection="0"/>
    <xf numFmtId="0" fontId="42" fillId="50" borderId="11" applyNumberFormat="0" applyAlignment="0" applyProtection="0"/>
    <xf numFmtId="41"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2" fontId="5" fillId="0" borderId="0" applyFont="0" applyFill="0" applyBorder="0" applyAlignment="0" applyProtection="0"/>
    <xf numFmtId="42"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0" fillId="0" borderId="0" applyNumberFormat="0" applyFill="0" applyBorder="0" applyAlignment="0" applyProtection="0"/>
    <xf numFmtId="0" fontId="52" fillId="0" borderId="0" applyNumberFormat="0" applyFill="0" applyBorder="0" applyAlignment="0" applyProtection="0"/>
    <xf numFmtId="0" fontId="53"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6" fillId="0" borderId="12" applyNumberFormat="0" applyFill="0" applyAlignment="0" applyProtection="0"/>
    <xf numFmtId="0" fontId="34" fillId="0" borderId="12" applyNumberFormat="0" applyFill="0" applyAlignment="0" applyProtection="0"/>
    <xf numFmtId="0" fontId="58" fillId="0" borderId="13" applyNumberFormat="0" applyFill="0" applyAlignment="0" applyProtection="0"/>
    <xf numFmtId="0" fontId="35" fillId="0" borderId="13" applyNumberFormat="0" applyFill="0" applyAlignment="0" applyProtection="0"/>
    <xf numFmtId="0" fontId="60" fillId="0" borderId="14" applyNumberFormat="0" applyFill="0" applyAlignment="0" applyProtection="0"/>
    <xf numFmtId="0" fontId="36" fillId="0" borderId="14" applyNumberFormat="0" applyFill="0" applyAlignment="0" applyProtection="0"/>
    <xf numFmtId="0" fontId="60" fillId="0" borderId="0" applyNumberFormat="0" applyFill="0" applyBorder="0" applyAlignment="0" applyProtection="0"/>
    <xf numFmtId="0" fontId="36" fillId="0" borderId="0" applyNumberFormat="0" applyFill="0" applyBorder="0" applyAlignment="0" applyProtection="0"/>
    <xf numFmtId="0" fontId="62" fillId="7" borderId="10"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62" fillId="7" borderId="10"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64" fillId="7" borderId="10"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64" fillId="7" borderId="10" applyNumberFormat="0" applyAlignment="0" applyProtection="0"/>
    <xf numFmtId="0" fontId="65" fillId="0" borderId="15" applyNumberFormat="0" applyFill="0" applyAlignment="0" applyProtection="0"/>
    <xf numFmtId="0" fontId="67" fillId="0" borderId="15" applyNumberFormat="0" applyFill="0" applyAlignment="0" applyProtection="0"/>
    <xf numFmtId="0" fontId="68" fillId="52" borderId="0" applyNumberFormat="0" applyBorder="0" applyAlignment="0" applyProtection="0"/>
    <xf numFmtId="0" fontId="70" fillId="52" borderId="0" applyNumberFormat="0" applyBorder="0" applyAlignment="0" applyProtection="0"/>
    <xf numFmtId="0" fontId="70" fillId="52" borderId="0" applyNumberFormat="0" applyBorder="0" applyAlignment="0" applyProtection="0"/>
    <xf numFmtId="0" fontId="15" fillId="0" borderId="0"/>
    <xf numFmtId="0" fontId="90" fillId="0" borderId="0"/>
    <xf numFmtId="39" fontId="12" fillId="0" borderId="0"/>
    <xf numFmtId="0" fontId="4" fillId="0" borderId="0"/>
    <xf numFmtId="0" fontId="14" fillId="0" borderId="0"/>
    <xf numFmtId="0" fontId="5" fillId="0" borderId="0"/>
    <xf numFmtId="0" fontId="90" fillId="0" borderId="0"/>
    <xf numFmtId="0" fontId="14" fillId="0" borderId="0"/>
    <xf numFmtId="0" fontId="90" fillId="0" borderId="0"/>
    <xf numFmtId="0" fontId="4" fillId="0" borderId="0"/>
    <xf numFmtId="0" fontId="4" fillId="0" borderId="0"/>
    <xf numFmtId="0" fontId="4" fillId="0" borderId="0"/>
    <xf numFmtId="0" fontId="90" fillId="0" borderId="0"/>
    <xf numFmtId="0" fontId="14" fillId="0" borderId="0"/>
    <xf numFmtId="0" fontId="14" fillId="0" borderId="0"/>
    <xf numFmtId="0" fontId="14" fillId="23" borderId="16"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4" fillId="23" borderId="16"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37" fillId="23" borderId="16"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37" fillId="23" borderId="16" applyNumberFormat="0" applyFont="0" applyAlignment="0" applyProtection="0"/>
    <xf numFmtId="0" fontId="71" fillId="49" borderId="17"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71" fillId="49" borderId="17"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73" fillId="49" borderId="17"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73" fillId="49" borderId="17" applyNumberFormat="0" applyAlignment="0" applyProtection="0"/>
    <xf numFmtId="9" fontId="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33" fillId="0" borderId="18"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33" fillId="0" borderId="18"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40" fillId="0" borderId="18" applyNumberFormat="0" applyFill="0" applyAlignment="0" applyProtection="0"/>
    <xf numFmtId="0" fontId="40" fillId="0" borderId="18" applyNumberFormat="0" applyFill="0" applyAlignment="0" applyProtection="0"/>
    <xf numFmtId="0" fontId="10" fillId="0" borderId="0" applyNumberFormat="0" applyFill="0" applyBorder="0" applyAlignment="0" applyProtection="0"/>
    <xf numFmtId="0" fontId="43" fillId="0" borderId="0" applyNumberFormat="0" applyFill="0" applyBorder="0" applyAlignment="0" applyProtection="0"/>
    <xf numFmtId="0" fontId="6" fillId="0" borderId="0"/>
    <xf numFmtId="0" fontId="11" fillId="0" borderId="0"/>
    <xf numFmtId="0" fontId="11" fillId="0" borderId="0"/>
    <xf numFmtId="43" fontId="5" fillId="0" borderId="0" applyFont="0" applyFill="0" applyBorder="0" applyAlignment="0" applyProtection="0"/>
    <xf numFmtId="0" fontId="11" fillId="0" borderId="0"/>
    <xf numFmtId="0" fontId="5" fillId="0" borderId="0"/>
    <xf numFmtId="0" fontId="90" fillId="2" borderId="0" applyNumberFormat="0" applyBorder="0" applyAlignment="0" applyProtection="0"/>
    <xf numFmtId="0" fontId="90" fillId="2" borderId="0" applyNumberFormat="0" applyBorder="0" applyAlignment="0" applyProtection="0"/>
    <xf numFmtId="0" fontId="14" fillId="24" borderId="0" applyNumberFormat="0" applyBorder="0" applyAlignment="0" applyProtection="0"/>
    <xf numFmtId="0" fontId="90" fillId="3" borderId="0" applyNumberFormat="0" applyBorder="0" applyAlignment="0" applyProtection="0"/>
    <xf numFmtId="0" fontId="90" fillId="3" borderId="0" applyNumberFormat="0" applyBorder="0" applyAlignment="0" applyProtection="0"/>
    <xf numFmtId="0" fontId="14" fillId="25" borderId="0" applyNumberFormat="0" applyBorder="0" applyAlignment="0" applyProtection="0"/>
    <xf numFmtId="0" fontId="90" fillId="4" borderId="0" applyNumberFormat="0" applyBorder="0" applyAlignment="0" applyProtection="0"/>
    <xf numFmtId="0" fontId="90" fillId="4" borderId="0" applyNumberFormat="0" applyBorder="0" applyAlignment="0" applyProtection="0"/>
    <xf numFmtId="0" fontId="14" fillId="26" borderId="0" applyNumberFormat="0" applyBorder="0" applyAlignment="0" applyProtection="0"/>
    <xf numFmtId="0" fontId="90" fillId="5" borderId="0" applyNumberFormat="0" applyBorder="0" applyAlignment="0" applyProtection="0"/>
    <xf numFmtId="0" fontId="90" fillId="5" borderId="0" applyNumberFormat="0" applyBorder="0" applyAlignment="0" applyProtection="0"/>
    <xf numFmtId="0" fontId="14" fillId="27"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14" fillId="28"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14" fillId="29" borderId="0" applyNumberFormat="0" applyBorder="0" applyAlignment="0" applyProtection="0"/>
    <xf numFmtId="0" fontId="90" fillId="8" borderId="0" applyNumberFormat="0" applyBorder="0" applyAlignment="0" applyProtection="0"/>
    <xf numFmtId="0" fontId="90" fillId="8" borderId="0" applyNumberFormat="0" applyBorder="0" applyAlignment="0" applyProtection="0"/>
    <xf numFmtId="0" fontId="14" fillId="30" borderId="0" applyNumberFormat="0" applyBorder="0" applyAlignment="0" applyProtection="0"/>
    <xf numFmtId="0" fontId="90" fillId="9" borderId="0" applyNumberFormat="0" applyBorder="0" applyAlignment="0" applyProtection="0"/>
    <xf numFmtId="0" fontId="90" fillId="9" borderId="0" applyNumberFormat="0" applyBorder="0" applyAlignment="0" applyProtection="0"/>
    <xf numFmtId="0" fontId="14" fillId="31" borderId="0" applyNumberFormat="0" applyBorder="0" applyAlignment="0" applyProtection="0"/>
    <xf numFmtId="0" fontId="90" fillId="10" borderId="0" applyNumberFormat="0" applyBorder="0" applyAlignment="0" applyProtection="0"/>
    <xf numFmtId="0" fontId="90" fillId="10" borderId="0" applyNumberFormat="0" applyBorder="0" applyAlignment="0" applyProtection="0"/>
    <xf numFmtId="0" fontId="14" fillId="32" borderId="0" applyNumberFormat="0" applyBorder="0" applyAlignment="0" applyProtection="0"/>
    <xf numFmtId="0" fontId="90" fillId="5" borderId="0" applyNumberFormat="0" applyBorder="0" applyAlignment="0" applyProtection="0"/>
    <xf numFmtId="0" fontId="90" fillId="5" borderId="0" applyNumberFormat="0" applyBorder="0" applyAlignment="0" applyProtection="0"/>
    <xf numFmtId="0" fontId="14" fillId="33" borderId="0" applyNumberFormat="0" applyBorder="0" applyAlignment="0" applyProtection="0"/>
    <xf numFmtId="0" fontId="90" fillId="8" borderId="0" applyNumberFormat="0" applyBorder="0" applyAlignment="0" applyProtection="0"/>
    <xf numFmtId="0" fontId="90" fillId="8" borderId="0" applyNumberFormat="0" applyBorder="0" applyAlignment="0" applyProtection="0"/>
    <xf numFmtId="0" fontId="14" fillId="34" borderId="0" applyNumberFormat="0" applyBorder="0" applyAlignment="0" applyProtection="0"/>
    <xf numFmtId="0" fontId="90" fillId="11" borderId="0" applyNumberFormat="0" applyBorder="0" applyAlignment="0" applyProtection="0"/>
    <xf numFmtId="0" fontId="90" fillId="11" borderId="0" applyNumberFormat="0" applyBorder="0" applyAlignment="0" applyProtection="0"/>
    <xf numFmtId="0" fontId="14" fillId="35"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38" fillId="36"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38" fillId="37"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38" fillId="38"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38" fillId="39"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38" fillId="40"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38" fillId="41"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38" fillId="42"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38" fillId="43"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38" fillId="44"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38" fillId="45"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38" fillId="46"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38" fillId="47"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44" fillId="48" borderId="0" applyNumberFormat="0" applyBorder="0" applyAlignment="0" applyProtection="0"/>
    <xf numFmtId="0" fontId="19" fillId="21" borderId="2" applyNumberFormat="0" applyAlignment="0" applyProtection="0"/>
    <xf numFmtId="0" fontId="19" fillId="21" borderId="2" applyNumberFormat="0" applyAlignment="0" applyProtection="0"/>
    <xf numFmtId="0" fontId="39" fillId="50" borderId="11" applyNumberForma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20" fillId="0" borderId="0" applyNumberFormat="0" applyFill="0" applyBorder="0" applyAlignment="0" applyProtection="0"/>
    <xf numFmtId="0" fontId="50" fillId="0" borderId="0" applyNumberFormat="0" applyFill="0" applyBorder="0" applyAlignment="0" applyProtection="0"/>
    <xf numFmtId="0" fontId="21" fillId="4" borderId="0" applyNumberFormat="0" applyBorder="0" applyAlignment="0" applyProtection="0"/>
    <xf numFmtId="0" fontId="21" fillId="4" borderId="0" applyNumberFormat="0" applyBorder="0" applyAlignment="0" applyProtection="0"/>
    <xf numFmtId="0" fontId="53" fillId="51" borderId="0" applyNumberFormat="0" applyBorder="0" applyAlignment="0" applyProtection="0"/>
    <xf numFmtId="0" fontId="22" fillId="0" borderId="3" applyNumberFormat="0" applyFill="0" applyAlignment="0" applyProtection="0"/>
    <xf numFmtId="0" fontId="56" fillId="0" borderId="12" applyNumberFormat="0" applyFill="0" applyAlignment="0" applyProtection="0"/>
    <xf numFmtId="0" fontId="23" fillId="0" borderId="4" applyNumberFormat="0" applyFill="0" applyAlignment="0" applyProtection="0"/>
    <xf numFmtId="0" fontId="58" fillId="0" borderId="13" applyNumberFormat="0" applyFill="0" applyAlignment="0" applyProtection="0"/>
    <xf numFmtId="0" fontId="24" fillId="0" borderId="5" applyNumberFormat="0" applyFill="0" applyAlignment="0" applyProtection="0"/>
    <xf numFmtId="0" fontId="60" fillId="0" borderId="14" applyNumberFormat="0" applyFill="0" applyAlignment="0" applyProtection="0"/>
    <xf numFmtId="0" fontId="24" fillId="0" borderId="0" applyNumberFormat="0" applyFill="0" applyBorder="0" applyAlignment="0" applyProtection="0"/>
    <xf numFmtId="0" fontId="60" fillId="0" borderId="0" applyNumberFormat="0" applyFill="0" applyBorder="0" applyAlignment="0" applyProtection="0"/>
    <xf numFmtId="0" fontId="26" fillId="0" borderId="6" applyNumberFormat="0" applyFill="0" applyAlignment="0" applyProtection="0"/>
    <xf numFmtId="0" fontId="65" fillId="0" borderId="15" applyNumberFormat="0" applyFill="0" applyAlignment="0" applyProtection="0"/>
    <xf numFmtId="0" fontId="27" fillId="22" borderId="0" applyNumberFormat="0" applyBorder="0" applyAlignment="0" applyProtection="0"/>
    <xf numFmtId="0" fontId="27" fillId="22" borderId="0" applyNumberFormat="0" applyBorder="0" applyAlignment="0" applyProtection="0"/>
    <xf numFmtId="0" fontId="68" fillId="52" borderId="0" applyNumberFormat="0" applyBorder="0" applyAlignment="0" applyProtection="0"/>
    <xf numFmtId="0" fontId="4" fillId="0" borderId="0"/>
    <xf numFmtId="0" fontId="15" fillId="0" borderId="0"/>
    <xf numFmtId="0" fontId="11" fillId="0" borderId="0"/>
    <xf numFmtId="0" fontId="3" fillId="0" borderId="0"/>
    <xf numFmtId="0" fontId="3" fillId="0" borderId="0"/>
    <xf numFmtId="0" fontId="3" fillId="0" borderId="0"/>
    <xf numFmtId="38" fontId="5" fillId="0" borderId="0"/>
    <xf numFmtId="0" fontId="11" fillId="0" borderId="0"/>
    <xf numFmtId="0" fontId="90" fillId="0" borderId="0"/>
    <xf numFmtId="0" fontId="6" fillId="0" borderId="0"/>
    <xf numFmtId="0" fontId="5" fillId="0" borderId="0"/>
    <xf numFmtId="0" fontId="5" fillId="0" borderId="0"/>
    <xf numFmtId="0" fontId="5" fillId="0" borderId="0"/>
    <xf numFmtId="0" fontId="11" fillId="0" borderId="0"/>
    <xf numFmtId="0" fontId="5" fillId="0" borderId="0"/>
    <xf numFmtId="0" fontId="29" fillId="0" borderId="0" applyNumberFormat="0" applyFill="0" applyBorder="0" applyAlignment="0" applyProtection="0"/>
    <xf numFmtId="0" fontId="33" fillId="0" borderId="18" applyNumberFormat="0" applyFill="0" applyAlignment="0" applyProtection="0"/>
    <xf numFmtId="0" fontId="30" fillId="0" borderId="0" applyNumberFormat="0" applyFill="0" applyBorder="0" applyAlignment="0" applyProtection="0"/>
    <xf numFmtId="0" fontId="10" fillId="0" borderId="0" applyNumberFormat="0" applyFill="0" applyBorder="0" applyAlignment="0" applyProtection="0"/>
    <xf numFmtId="9" fontId="5"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6"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28" fillId="20" borderId="8" applyNumberFormat="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0" fontId="13" fillId="0" borderId="9" applyNumberFormat="0" applyFill="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5" fillId="0" borderId="0"/>
    <xf numFmtId="43" fontId="5" fillId="0" borderId="0" applyFont="0" applyFill="0" applyBorder="0" applyAlignment="0" applyProtection="0"/>
    <xf numFmtId="44" fontId="5" fillId="0" borderId="0" applyFont="0" applyFill="0" applyBorder="0" applyAlignment="0" applyProtection="0"/>
    <xf numFmtId="0" fontId="4" fillId="0" borderId="0"/>
    <xf numFmtId="43" fontId="4" fillId="0" borderId="0" applyFont="0" applyFill="0" applyBorder="0" applyAlignment="0" applyProtection="0"/>
    <xf numFmtId="0" fontId="14" fillId="0" borderId="0"/>
    <xf numFmtId="0" fontId="90" fillId="2" borderId="0" applyNumberFormat="0" applyBorder="0" applyAlignment="0" applyProtection="0"/>
    <xf numFmtId="0" fontId="90" fillId="3" borderId="0" applyNumberFormat="0" applyBorder="0" applyAlignment="0" applyProtection="0"/>
    <xf numFmtId="0" fontId="90" fillId="4" borderId="0" applyNumberFormat="0" applyBorder="0" applyAlignment="0" applyProtection="0"/>
    <xf numFmtId="0" fontId="90" fillId="5" borderId="0" applyNumberFormat="0" applyBorder="0" applyAlignment="0" applyProtection="0"/>
    <xf numFmtId="0" fontId="90" fillId="6" borderId="0" applyNumberFormat="0" applyBorder="0" applyAlignment="0" applyProtection="0"/>
    <xf numFmtId="0" fontId="90" fillId="7" borderId="0" applyNumberFormat="0" applyBorder="0" applyAlignment="0" applyProtection="0"/>
    <xf numFmtId="0" fontId="90" fillId="8"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5" borderId="0" applyNumberFormat="0" applyBorder="0" applyAlignment="0" applyProtection="0"/>
    <xf numFmtId="0" fontId="90" fillId="8" borderId="0" applyNumberFormat="0" applyBorder="0" applyAlignment="0" applyProtection="0"/>
    <xf numFmtId="0" fontId="90"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8" fillId="20" borderId="1" applyNumberFormat="0" applyAlignment="0" applyProtection="0"/>
    <xf numFmtId="0" fontId="19" fillId="21" borderId="2" applyNumberFormat="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8" fillId="20" borderId="8" applyNumberFormat="0" applyAlignment="0" applyProtection="0"/>
    <xf numFmtId="0" fontId="29" fillId="0" borderId="0" applyNumberFormat="0" applyFill="0" applyBorder="0" applyAlignment="0" applyProtection="0"/>
    <xf numFmtId="0" fontId="13" fillId="0" borderId="9" applyNumberFormat="0" applyFill="0" applyAlignment="0" applyProtection="0"/>
    <xf numFmtId="0" fontId="30" fillId="0" borderId="0" applyNumberFormat="0" applyFill="0" applyBorder="0" applyAlignment="0" applyProtection="0"/>
    <xf numFmtId="43" fontId="5" fillId="0" borderId="0" applyFont="0" applyFill="0" applyBorder="0" applyAlignment="0" applyProtection="0"/>
    <xf numFmtId="0" fontId="25" fillId="7" borderId="1" applyNumberFormat="0" applyAlignment="0" applyProtection="0"/>
    <xf numFmtId="0" fontId="18" fillId="20" borderId="1" applyNumberFormat="0" applyAlignment="0" applyProtection="0"/>
    <xf numFmtId="0" fontId="18" fillId="20" borderId="1" applyNumberFormat="0" applyAlignment="0" applyProtection="0"/>
    <xf numFmtId="0" fontId="25" fillId="7" borderId="1" applyNumberFormat="0" applyAlignment="0" applyProtection="0"/>
    <xf numFmtId="0" fontId="5" fillId="23" borderId="7" applyNumberFormat="0" applyFont="0" applyAlignment="0" applyProtection="0"/>
    <xf numFmtId="44" fontId="5" fillId="0" borderId="0" applyFont="0" applyFill="0" applyBorder="0" applyAlignment="0" applyProtection="0"/>
    <xf numFmtId="0" fontId="5"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4" fillId="0" borderId="0">
      <alignment vertical="top"/>
    </xf>
    <xf numFmtId="0" fontId="5" fillId="0" borderId="0"/>
    <xf numFmtId="0" fontId="90" fillId="2" borderId="0" applyNumberFormat="0" applyBorder="0" applyAlignment="0" applyProtection="0"/>
    <xf numFmtId="0" fontId="90" fillId="3" borderId="0" applyNumberFormat="0" applyBorder="0" applyAlignment="0" applyProtection="0"/>
    <xf numFmtId="0" fontId="90" fillId="4" borderId="0" applyNumberFormat="0" applyBorder="0" applyAlignment="0" applyProtection="0"/>
    <xf numFmtId="0" fontId="90" fillId="5" borderId="0" applyNumberFormat="0" applyBorder="0" applyAlignment="0" applyProtection="0"/>
    <xf numFmtId="0" fontId="90" fillId="6" borderId="0" applyNumberFormat="0" applyBorder="0" applyAlignment="0" applyProtection="0"/>
    <xf numFmtId="0" fontId="90" fillId="7" borderId="0" applyNumberFormat="0" applyBorder="0" applyAlignment="0" applyProtection="0"/>
    <xf numFmtId="0" fontId="90" fillId="8"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5" borderId="0" applyNumberFormat="0" applyBorder="0" applyAlignment="0" applyProtection="0"/>
    <xf numFmtId="0" fontId="90" fillId="8" borderId="0" applyNumberFormat="0" applyBorder="0" applyAlignment="0" applyProtection="0"/>
    <xf numFmtId="0" fontId="90"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53" borderId="0" applyNumberFormat="0" applyBorder="0" applyAlignment="0" applyProtection="0"/>
    <xf numFmtId="0" fontId="90" fillId="8" borderId="0" applyNumberFormat="0" applyBorder="0" applyAlignment="0" applyProtection="0"/>
    <xf numFmtId="0" fontId="90" fillId="54" borderId="0" applyNumberFormat="0" applyBorder="0" applyAlignment="0" applyProtection="0"/>
    <xf numFmtId="0" fontId="16" fillId="55" borderId="0" applyNumberFormat="0" applyBorder="0" applyAlignment="0" applyProtection="0"/>
    <xf numFmtId="0" fontId="16" fillId="16"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6" borderId="0" applyNumberFormat="0" applyBorder="0" applyAlignment="0" applyProtection="0"/>
    <xf numFmtId="0" fontId="90" fillId="57" borderId="0" applyNumberFormat="0" applyBorder="0" applyAlignment="0" applyProtection="0"/>
    <xf numFmtId="0" fontId="90" fillId="3" borderId="0" applyNumberFormat="0" applyBorder="0" applyAlignment="0" applyProtection="0"/>
    <xf numFmtId="0" fontId="16" fillId="21" borderId="0" applyNumberFormat="0" applyBorder="0" applyAlignment="0" applyProtection="0"/>
    <xf numFmtId="0" fontId="16" fillId="17"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21" borderId="0" applyNumberFormat="0" applyBorder="0" applyAlignment="0" applyProtection="0"/>
    <xf numFmtId="0" fontId="90" fillId="58" borderId="0" applyNumberFormat="0" applyBorder="0" applyAlignment="0" applyProtection="0"/>
    <xf numFmtId="0" fontId="90" fillId="59" borderId="0" applyNumberFormat="0" applyBorder="0" applyAlignment="0" applyProtection="0"/>
    <xf numFmtId="0" fontId="16" fillId="20" borderId="0" applyNumberFormat="0" applyBorder="0" applyAlignment="0" applyProtection="0"/>
    <xf numFmtId="0" fontId="16" fillId="18"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60" borderId="0" applyNumberFormat="0" applyBorder="0" applyAlignment="0" applyProtection="0"/>
    <xf numFmtId="0" fontId="90" fillId="59" borderId="0" applyNumberFormat="0" applyBorder="0" applyAlignment="0" applyProtection="0"/>
    <xf numFmtId="0" fontId="90" fillId="20" borderId="0" applyNumberFormat="0" applyBorder="0" applyAlignment="0" applyProtection="0"/>
    <xf numFmtId="0" fontId="16" fillId="20" borderId="0" applyNumberFormat="0" applyBorder="0" applyAlignment="0" applyProtection="0"/>
    <xf numFmtId="0" fontId="16" fillId="13"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14" borderId="0" applyNumberFormat="0" applyBorder="0" applyAlignment="0" applyProtection="0"/>
    <xf numFmtId="0" fontId="90" fillId="8" borderId="0" applyNumberFormat="0" applyBorder="0" applyAlignment="0" applyProtection="0"/>
    <xf numFmtId="0" fontId="90" fillId="54" borderId="0" applyNumberFormat="0" applyBorder="0" applyAlignment="0" applyProtection="0"/>
    <xf numFmtId="0" fontId="16" fillId="5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90" fillId="23" borderId="0" applyNumberFormat="0" applyBorder="0" applyAlignment="0" applyProtection="0"/>
    <xf numFmtId="0" fontId="90" fillId="3" borderId="0" applyNumberFormat="0" applyBorder="0" applyAlignment="0" applyProtection="0"/>
    <xf numFmtId="0" fontId="16" fillId="7" borderId="0" applyNumberFormat="0" applyBorder="0" applyAlignment="0" applyProtection="0"/>
    <xf numFmtId="0" fontId="16" fillId="19"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77" fillId="3" borderId="0" applyNumberFormat="0" applyBorder="0" applyAlignment="0" applyProtection="0"/>
    <xf numFmtId="0" fontId="17" fillId="3" borderId="0" applyNumberFormat="0" applyBorder="0" applyAlignment="0" applyProtection="0"/>
    <xf numFmtId="0" fontId="77" fillId="3" borderId="0" applyNumberFormat="0" applyBorder="0" applyAlignment="0" applyProtection="0"/>
    <xf numFmtId="0" fontId="78" fillId="61" borderId="1" applyNumberFormat="0" applyAlignment="0" applyProtection="0"/>
    <xf numFmtId="0" fontId="18" fillId="20" borderId="1" applyNumberFormat="0" applyAlignment="0" applyProtection="0"/>
    <xf numFmtId="0" fontId="78" fillId="61" borderId="1" applyNumberFormat="0" applyAlignment="0" applyProtection="0"/>
    <xf numFmtId="0" fontId="5" fillId="23" borderId="7">
      <alignment horizontal="right"/>
    </xf>
    <xf numFmtId="0" fontId="19" fillId="21" borderId="2" applyNumberFormat="0" applyAlignment="0" applyProtection="0"/>
    <xf numFmtId="0" fontId="19" fillId="21" borderId="2" applyNumberFormat="0" applyAlignment="0" applyProtection="0"/>
    <xf numFmtId="0" fontId="19" fillId="21" borderId="2" applyNumberFormat="0" applyAlignment="0" applyProtection="0"/>
    <xf numFmtId="165" fontId="5" fillId="0" borderId="0" applyFont="0" applyFill="0" applyBorder="0" applyAlignment="0" applyProtection="0"/>
    <xf numFmtId="43" fontId="90" fillId="0" borderId="0" applyFont="0" applyFill="0" applyBorder="0" applyAlignment="0" applyProtection="0"/>
    <xf numFmtId="43" fontId="9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3" fillId="62" borderId="0" applyNumberFormat="0" applyBorder="0" applyAlignment="0" applyProtection="0"/>
    <xf numFmtId="0" fontId="13" fillId="63" borderId="0" applyNumberFormat="0" applyBorder="0" applyAlignment="0" applyProtection="0"/>
    <xf numFmtId="0" fontId="13" fillId="64" borderId="0" applyNumberFormat="0" applyBorder="0" applyAlignment="0" applyProtection="0"/>
    <xf numFmtId="0" fontId="8" fillId="20" borderId="0" applyNumberFormat="0" applyFont="0" applyAlignment="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79" fillId="0" borderId="21" applyNumberFormat="0" applyFill="0" applyAlignment="0" applyProtection="0"/>
    <xf numFmtId="0" fontId="79" fillId="0" borderId="21" applyNumberFormat="0" applyFill="0" applyAlignment="0" applyProtection="0"/>
    <xf numFmtId="0" fontId="80" fillId="0" borderId="4" applyNumberFormat="0" applyFill="0" applyAlignment="0" applyProtection="0"/>
    <xf numFmtId="0" fontId="80" fillId="0" borderId="4" applyNumberFormat="0" applyFill="0" applyAlignment="0" applyProtection="0"/>
    <xf numFmtId="0" fontId="81" fillId="0" borderId="22" applyNumberFormat="0" applyFill="0" applyAlignment="0" applyProtection="0"/>
    <xf numFmtId="0" fontId="81" fillId="0" borderId="22" applyNumberFormat="0" applyFill="0" applyAlignment="0" applyProtection="0"/>
    <xf numFmtId="0" fontId="81" fillId="0" borderId="0" applyNumberFormat="0" applyFill="0" applyBorder="0" applyAlignment="0" applyProtection="0"/>
    <xf numFmtId="0" fontId="81" fillId="0" borderId="0" applyNumberFormat="0" applyFill="0" applyBorder="0" applyAlignment="0" applyProtection="0"/>
    <xf numFmtId="37" fontId="5" fillId="0" borderId="0"/>
    <xf numFmtId="0" fontId="82" fillId="7" borderId="1" applyNumberFormat="0" applyAlignment="0" applyProtection="0"/>
    <xf numFmtId="0" fontId="25" fillId="7" borderId="1" applyNumberFormat="0" applyAlignment="0" applyProtection="0"/>
    <xf numFmtId="0" fontId="82" fillId="7" borderId="1" applyNumberFormat="0" applyAlignment="0" applyProtection="0"/>
    <xf numFmtId="0" fontId="76" fillId="0" borderId="7">
      <alignment horizontal="right"/>
    </xf>
    <xf numFmtId="0" fontId="83" fillId="0" borderId="23" applyNumberFormat="0" applyFill="0" applyAlignment="0" applyProtection="0"/>
    <xf numFmtId="0" fontId="83" fillId="0" borderId="23" applyNumberFormat="0" applyFill="0" applyAlignment="0" applyProtection="0"/>
    <xf numFmtId="0" fontId="27" fillId="7" borderId="0" applyNumberFormat="0" applyBorder="0" applyAlignment="0" applyProtection="0"/>
    <xf numFmtId="0" fontId="27" fillId="22" borderId="0" applyNumberFormat="0" applyBorder="0" applyAlignment="0" applyProtection="0"/>
    <xf numFmtId="0" fontId="27" fillId="7" borderId="0" applyNumberFormat="0" applyBorder="0" applyAlignment="0" applyProtection="0"/>
    <xf numFmtId="166" fontId="89" fillId="0" borderId="0"/>
    <xf numFmtId="0" fontId="5" fillId="0" borderId="0"/>
    <xf numFmtId="0" fontId="5" fillId="0" borderId="0"/>
    <xf numFmtId="0" fontId="5" fillId="0" borderId="0"/>
    <xf numFmtId="0" fontId="5" fillId="0" borderId="0"/>
    <xf numFmtId="0" fontId="4" fillId="0" borderId="0"/>
    <xf numFmtId="0" fontId="90" fillId="0" borderId="0"/>
    <xf numFmtId="0" fontId="90"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167" fontId="5" fillId="0" borderId="0" applyFont="0" applyFill="0" applyBorder="0" applyAlignment="0" applyProtection="0"/>
    <xf numFmtId="168" fontId="5" fillId="0" borderId="0" applyFont="0" applyFill="0" applyBorder="0" applyAlignment="0" applyProtection="0"/>
    <xf numFmtId="0" fontId="28" fillId="61" borderId="8" applyNumberFormat="0" applyAlignment="0" applyProtection="0"/>
    <xf numFmtId="0" fontId="28" fillId="20" borderId="8" applyNumberFormat="0" applyAlignment="0" applyProtection="0"/>
    <xf numFmtId="0" fontId="28" fillId="61" borderId="8" applyNumberFormat="0" applyAlignment="0" applyProtection="0"/>
    <xf numFmtId="0" fontId="33" fillId="22" borderId="24" applyNumberFormat="0" applyProtection="0">
      <alignment vertical="center"/>
    </xf>
    <xf numFmtId="0" fontId="84" fillId="22" borderId="24" applyNumberFormat="0" applyProtection="0">
      <alignment vertical="center"/>
    </xf>
    <xf numFmtId="0" fontId="84" fillId="22" borderId="24" applyNumberFormat="0" applyProtection="0">
      <alignment vertical="center"/>
    </xf>
    <xf numFmtId="0" fontId="84" fillId="22" borderId="24" applyNumberFormat="0" applyProtection="0">
      <alignment vertical="center"/>
    </xf>
    <xf numFmtId="0" fontId="33" fillId="22" borderId="24" applyNumberFormat="0" applyProtection="0">
      <alignment horizontal="left" vertical="center" indent="1"/>
    </xf>
    <xf numFmtId="0" fontId="33" fillId="22" borderId="24" applyNumberFormat="0" applyProtection="0">
      <alignment horizontal="left" vertical="center" indent="1"/>
    </xf>
    <xf numFmtId="0" fontId="33" fillId="22" borderId="24" applyNumberFormat="0" applyProtection="0">
      <alignment horizontal="left" vertical="center" indent="1"/>
    </xf>
    <xf numFmtId="0" fontId="33" fillId="22" borderId="24" applyNumberFormat="0" applyProtection="0">
      <alignment horizontal="left" vertical="top" indent="1"/>
    </xf>
    <xf numFmtId="0" fontId="33" fillId="22" borderId="24" applyNumberFormat="0" applyProtection="0">
      <alignment horizontal="left" vertical="top" indent="1"/>
    </xf>
    <xf numFmtId="0" fontId="33" fillId="22" borderId="24" applyNumberFormat="0" applyProtection="0">
      <alignment horizontal="left" vertical="top" indent="1"/>
    </xf>
    <xf numFmtId="0" fontId="33" fillId="59" borderId="0" applyNumberFormat="0" applyProtection="0">
      <alignment horizontal="left" vertical="center" indent="1"/>
    </xf>
    <xf numFmtId="0" fontId="33" fillId="59" borderId="0" applyNumberFormat="0" applyProtection="0">
      <alignment horizontal="left" vertical="center" indent="1"/>
    </xf>
    <xf numFmtId="0" fontId="33" fillId="59" borderId="0" applyNumberFormat="0" applyProtection="0">
      <alignment horizontal="left" vertical="center" indent="1"/>
    </xf>
    <xf numFmtId="0" fontId="14" fillId="3" borderId="24" applyNumberFormat="0" applyProtection="0">
      <alignment horizontal="right" vertical="center"/>
    </xf>
    <xf numFmtId="0" fontId="14" fillId="9" borderId="24" applyNumberFormat="0" applyProtection="0">
      <alignment horizontal="right" vertical="center"/>
    </xf>
    <xf numFmtId="0" fontId="14" fillId="17" borderId="24" applyNumberFormat="0" applyProtection="0">
      <alignment horizontal="right" vertical="center"/>
    </xf>
    <xf numFmtId="0" fontId="14" fillId="11" borderId="24" applyNumberFormat="0" applyProtection="0">
      <alignment horizontal="right" vertical="center"/>
    </xf>
    <xf numFmtId="0" fontId="14" fillId="15" borderId="24" applyNumberFormat="0" applyProtection="0">
      <alignment horizontal="right" vertical="center"/>
    </xf>
    <xf numFmtId="0" fontId="14" fillId="19" borderId="24" applyNumberFormat="0" applyProtection="0">
      <alignment horizontal="right" vertical="center"/>
    </xf>
    <xf numFmtId="0" fontId="14" fillId="18" borderId="24" applyNumberFormat="0" applyProtection="0">
      <alignment horizontal="right" vertical="center"/>
    </xf>
    <xf numFmtId="0" fontId="14" fillId="65" borderId="24" applyNumberFormat="0" applyProtection="0">
      <alignment horizontal="right" vertical="center"/>
    </xf>
    <xf numFmtId="0" fontId="14" fillId="10" borderId="24" applyNumberFormat="0" applyProtection="0">
      <alignment horizontal="right" vertical="center"/>
    </xf>
    <xf numFmtId="0" fontId="33" fillId="66" borderId="25" applyNumberFormat="0" applyProtection="0">
      <alignment horizontal="left" vertical="center" indent="1"/>
    </xf>
    <xf numFmtId="0" fontId="14" fillId="58" borderId="0" applyNumberFormat="0" applyProtection="0">
      <alignment horizontal="left" vertical="center" indent="1"/>
    </xf>
    <xf numFmtId="0" fontId="85" fillId="54" borderId="0" applyNumberFormat="0" applyProtection="0">
      <alignment horizontal="left" vertical="center" indent="1"/>
    </xf>
    <xf numFmtId="0" fontId="85" fillId="54" borderId="0" applyNumberFormat="0" applyProtection="0">
      <alignment horizontal="left" vertical="center" indent="1"/>
    </xf>
    <xf numFmtId="0" fontId="85" fillId="54" borderId="0" applyNumberFormat="0" applyProtection="0">
      <alignment horizontal="left" vertical="center" indent="1"/>
    </xf>
    <xf numFmtId="0" fontId="14" fillId="59" borderId="24" applyNumberFormat="0" applyProtection="0">
      <alignment horizontal="right" vertical="center"/>
    </xf>
    <xf numFmtId="0" fontId="14" fillId="58" borderId="0" applyNumberFormat="0" applyProtection="0">
      <alignment horizontal="left" vertical="center" indent="1"/>
    </xf>
    <xf numFmtId="0" fontId="14" fillId="58" borderId="0" applyNumberFormat="0" applyProtection="0">
      <alignment horizontal="left" vertical="center" indent="1"/>
    </xf>
    <xf numFmtId="0" fontId="14" fillId="59" borderId="0" applyNumberFormat="0" applyProtection="0">
      <alignment horizontal="left" vertical="center" indent="1"/>
    </xf>
    <xf numFmtId="0" fontId="14" fillId="59" borderId="0" applyNumberFormat="0" applyProtection="0">
      <alignment horizontal="left" vertical="center" indent="1"/>
    </xf>
    <xf numFmtId="0" fontId="14" fillId="59" borderId="0" applyNumberFormat="0" applyProtection="0">
      <alignment horizontal="left" vertical="center" indent="1"/>
    </xf>
    <xf numFmtId="0" fontId="5" fillId="54" borderId="24" applyNumberFormat="0" applyProtection="0">
      <alignment horizontal="left" vertical="center" indent="1"/>
    </xf>
    <xf numFmtId="0" fontId="5" fillId="54" borderId="24" applyNumberFormat="0" applyProtection="0">
      <alignment horizontal="left" vertical="center" indent="1"/>
    </xf>
    <xf numFmtId="0" fontId="5" fillId="54" borderId="24" applyNumberFormat="0" applyProtection="0">
      <alignment horizontal="left" vertical="center" indent="1"/>
    </xf>
    <xf numFmtId="0" fontId="5" fillId="54" borderId="24" applyNumberFormat="0" applyProtection="0">
      <alignment horizontal="left" vertical="top" indent="1"/>
    </xf>
    <xf numFmtId="0" fontId="5" fillId="54" borderId="24" applyNumberFormat="0" applyProtection="0">
      <alignment horizontal="left" vertical="top" indent="1"/>
    </xf>
    <xf numFmtId="0" fontId="5" fillId="54" borderId="24" applyNumberFormat="0" applyProtection="0">
      <alignment horizontal="left" vertical="top" indent="1"/>
    </xf>
    <xf numFmtId="0" fontId="5" fillId="59" borderId="24" applyNumberFormat="0" applyProtection="0">
      <alignment horizontal="left" vertical="center" indent="1"/>
    </xf>
    <xf numFmtId="0" fontId="5" fillId="59" borderId="24" applyNumberFormat="0" applyProtection="0">
      <alignment horizontal="left" vertical="center" indent="1"/>
    </xf>
    <xf numFmtId="0" fontId="5" fillId="59" borderId="24" applyNumberFormat="0" applyProtection="0">
      <alignment horizontal="left" vertical="center" indent="1"/>
    </xf>
    <xf numFmtId="0" fontId="5" fillId="59" borderId="24" applyNumberFormat="0" applyProtection="0">
      <alignment horizontal="left" vertical="top" indent="1"/>
    </xf>
    <xf numFmtId="0" fontId="5" fillId="59" borderId="24" applyNumberFormat="0" applyProtection="0">
      <alignment horizontal="left" vertical="top" indent="1"/>
    </xf>
    <xf numFmtId="0" fontId="5" fillId="59" borderId="24" applyNumberFormat="0" applyProtection="0">
      <alignment horizontal="left" vertical="top" indent="1"/>
    </xf>
    <xf numFmtId="0" fontId="5" fillId="8" borderId="24" applyNumberFormat="0" applyProtection="0">
      <alignment horizontal="left" vertical="center" indent="1"/>
    </xf>
    <xf numFmtId="0" fontId="5" fillId="8" borderId="24" applyNumberFormat="0" applyProtection="0">
      <alignment horizontal="left" vertical="center" indent="1"/>
    </xf>
    <xf numFmtId="0" fontId="5" fillId="8" borderId="24" applyNumberFormat="0" applyProtection="0">
      <alignment horizontal="left" vertical="center" indent="1"/>
    </xf>
    <xf numFmtId="0" fontId="5" fillId="8" borderId="24" applyNumberFormat="0" applyProtection="0">
      <alignment horizontal="left" vertical="top" indent="1"/>
    </xf>
    <xf numFmtId="0" fontId="5" fillId="8" borderId="24" applyNumberFormat="0" applyProtection="0">
      <alignment horizontal="left" vertical="top" indent="1"/>
    </xf>
    <xf numFmtId="0" fontId="5" fillId="8" borderId="24" applyNumberFormat="0" applyProtection="0">
      <alignment horizontal="left" vertical="top" indent="1"/>
    </xf>
    <xf numFmtId="0" fontId="5" fillId="58" borderId="24" applyNumberFormat="0" applyProtection="0">
      <alignment horizontal="left" vertical="center" indent="1"/>
    </xf>
    <xf numFmtId="0" fontId="5" fillId="58" borderId="24" applyNumberFormat="0" applyProtection="0">
      <alignment horizontal="left" vertical="center" indent="1"/>
    </xf>
    <xf numFmtId="0" fontId="5" fillId="58" borderId="24" applyNumberFormat="0" applyProtection="0">
      <alignment horizontal="left" vertical="center" indent="1"/>
    </xf>
    <xf numFmtId="0" fontId="5" fillId="58" borderId="24" applyNumberFormat="0" applyProtection="0">
      <alignment horizontal="left" vertical="top" indent="1"/>
    </xf>
    <xf numFmtId="0" fontId="5" fillId="58" borderId="24" applyNumberFormat="0" applyProtection="0">
      <alignment horizontal="left" vertical="top" indent="1"/>
    </xf>
    <xf numFmtId="0" fontId="5" fillId="58" borderId="24" applyNumberFormat="0" applyProtection="0">
      <alignment horizontal="left" vertical="top" indent="1"/>
    </xf>
    <xf numFmtId="0" fontId="5" fillId="61" borderId="26" applyNumberFormat="0">
      <protection locked="0"/>
    </xf>
    <xf numFmtId="0" fontId="5" fillId="61" borderId="26" applyNumberFormat="0">
      <protection locked="0"/>
    </xf>
    <xf numFmtId="0" fontId="14" fillId="23" borderId="24" applyNumberFormat="0" applyProtection="0">
      <alignment vertical="center"/>
    </xf>
    <xf numFmtId="0" fontId="14" fillId="23" borderId="24" applyNumberFormat="0" applyProtection="0">
      <alignment vertical="center"/>
    </xf>
    <xf numFmtId="0" fontId="14" fillId="23" borderId="24" applyNumberFormat="0" applyProtection="0">
      <alignment vertical="center"/>
    </xf>
    <xf numFmtId="0" fontId="86" fillId="23" borderId="24" applyNumberFormat="0" applyProtection="0">
      <alignment vertical="center"/>
    </xf>
    <xf numFmtId="0" fontId="86" fillId="23" borderId="24" applyNumberFormat="0" applyProtection="0">
      <alignment vertical="center"/>
    </xf>
    <xf numFmtId="0" fontId="86" fillId="23" borderId="24" applyNumberFormat="0" applyProtection="0">
      <alignment vertical="center"/>
    </xf>
    <xf numFmtId="0" fontId="14" fillId="23" borderId="24" applyNumberFormat="0" applyProtection="0">
      <alignment horizontal="left" vertical="center" indent="1"/>
    </xf>
    <xf numFmtId="0" fontId="14" fillId="23" borderId="24" applyNumberFormat="0" applyProtection="0">
      <alignment horizontal="left" vertical="center" indent="1"/>
    </xf>
    <xf numFmtId="0" fontId="14" fillId="23" borderId="24" applyNumberFormat="0" applyProtection="0">
      <alignment horizontal="left" vertical="center" indent="1"/>
    </xf>
    <xf numFmtId="0" fontId="14" fillId="23" borderId="24" applyNumberFormat="0" applyProtection="0">
      <alignment horizontal="left" vertical="top" indent="1"/>
    </xf>
    <xf numFmtId="0" fontId="14" fillId="23" borderId="24" applyNumberFormat="0" applyProtection="0">
      <alignment horizontal="left" vertical="top" indent="1"/>
    </xf>
    <xf numFmtId="0" fontId="14" fillId="23" borderId="24" applyNumberFormat="0" applyProtection="0">
      <alignment horizontal="left" vertical="top" indent="1"/>
    </xf>
    <xf numFmtId="0" fontId="14" fillId="58" borderId="24" applyNumberFormat="0" applyProtection="0">
      <alignment horizontal="right" vertical="center"/>
    </xf>
    <xf numFmtId="0" fontId="86" fillId="58" borderId="24" applyNumberFormat="0" applyProtection="0">
      <alignment horizontal="right" vertical="center"/>
    </xf>
    <xf numFmtId="0" fontId="14" fillId="59" borderId="24" applyNumberFormat="0" applyProtection="0">
      <alignment horizontal="left" vertical="center" indent="1"/>
    </xf>
    <xf numFmtId="0" fontId="14" fillId="59" borderId="24" applyNumberFormat="0" applyProtection="0">
      <alignment horizontal="left" vertical="top" indent="1"/>
    </xf>
    <xf numFmtId="0" fontId="14" fillId="59" borderId="24" applyNumberFormat="0" applyProtection="0">
      <alignment horizontal="left" vertical="top" indent="1"/>
    </xf>
    <xf numFmtId="0" fontId="14" fillId="59" borderId="24" applyNumberFormat="0" applyProtection="0">
      <alignment horizontal="left" vertical="top" indent="1"/>
    </xf>
    <xf numFmtId="0" fontId="87" fillId="57" borderId="0" applyNumberFormat="0" applyProtection="0">
      <alignment horizontal="left" vertical="center" indent="1"/>
    </xf>
    <xf numFmtId="0" fontId="87" fillId="57" borderId="0" applyNumberFormat="0" applyProtection="0">
      <alignment horizontal="left" vertical="center" indent="1"/>
    </xf>
    <xf numFmtId="0" fontId="10" fillId="58" borderId="24" applyNumberFormat="0" applyProtection="0">
      <alignment horizontal="right" vertical="center"/>
    </xf>
    <xf numFmtId="0" fontId="88" fillId="0" borderId="0" applyNumberFormat="0" applyFill="0" applyBorder="0" applyAlignment="0" applyProtection="0"/>
    <xf numFmtId="0" fontId="14" fillId="0" borderId="0">
      <alignment vertical="top"/>
    </xf>
    <xf numFmtId="0" fontId="5" fillId="0" borderId="0"/>
    <xf numFmtId="0" fontId="7" fillId="23" borderId="0">
      <alignment horizontal="left" indent="1"/>
    </xf>
    <xf numFmtId="0" fontId="5" fillId="23" borderId="0"/>
    <xf numFmtId="0" fontId="39" fillId="67" borderId="0">
      <alignment horizontal="left"/>
    </xf>
    <xf numFmtId="0" fontId="13" fillId="0" borderId="27" applyNumberFormat="0" applyFill="0" applyAlignment="0" applyProtection="0"/>
    <xf numFmtId="0" fontId="13" fillId="0" borderId="27" applyNumberFormat="0" applyFill="0" applyAlignment="0" applyProtection="0"/>
    <xf numFmtId="0" fontId="5" fillId="8" borderId="7" applyNumberFormat="0"/>
    <xf numFmtId="0" fontId="4" fillId="0" borderId="0"/>
    <xf numFmtId="43" fontId="4"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5"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78" fillId="61" borderId="1" applyNumberFormat="0" applyAlignment="0" applyProtection="0"/>
    <xf numFmtId="0" fontId="18" fillId="20" borderId="1" applyNumberFormat="0" applyAlignment="0" applyProtection="0"/>
    <xf numFmtId="0" fontId="78" fillId="61" borderId="1" applyNumberFormat="0" applyAlignment="0" applyProtection="0"/>
    <xf numFmtId="0" fontId="82" fillId="7" borderId="1" applyNumberFormat="0" applyAlignment="0" applyProtection="0"/>
    <xf numFmtId="0" fontId="25" fillId="7" borderId="1" applyNumberFormat="0" applyAlignment="0" applyProtection="0"/>
    <xf numFmtId="0" fontId="82" fillId="7" borderId="1" applyNumberFormat="0" applyAlignment="0" applyProtection="0"/>
    <xf numFmtId="0" fontId="5" fillId="61" borderId="26" applyNumberFormat="0">
      <protection locked="0"/>
    </xf>
    <xf numFmtId="0" fontId="5" fillId="61" borderId="26" applyNumberFormat="0">
      <protection locked="0"/>
    </xf>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5" fillId="0" borderId="0"/>
    <xf numFmtId="43" fontId="5" fillId="0" borderId="0" applyFont="0" applyFill="0" applyBorder="0" applyAlignment="0" applyProtection="0"/>
    <xf numFmtId="44" fontId="5" fillId="0" borderId="0" applyFont="0" applyFill="0" applyBorder="0" applyAlignment="0" applyProtection="0"/>
    <xf numFmtId="0" fontId="4" fillId="0" borderId="0"/>
    <xf numFmtId="43" fontId="4"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90" fillId="2" borderId="0" applyNumberFormat="0" applyBorder="0" applyAlignment="0" applyProtection="0"/>
    <xf numFmtId="0" fontId="90" fillId="3" borderId="0" applyNumberFormat="0" applyBorder="0" applyAlignment="0" applyProtection="0"/>
    <xf numFmtId="0" fontId="90" fillId="4" borderId="0" applyNumberFormat="0" applyBorder="0" applyAlignment="0" applyProtection="0"/>
    <xf numFmtId="0" fontId="90" fillId="5" borderId="0" applyNumberFormat="0" applyBorder="0" applyAlignment="0" applyProtection="0"/>
    <xf numFmtId="0" fontId="90" fillId="6" borderId="0" applyNumberFormat="0" applyBorder="0" applyAlignment="0" applyProtection="0"/>
    <xf numFmtId="0" fontId="90" fillId="7" borderId="0" applyNumberFormat="0" applyBorder="0" applyAlignment="0" applyProtection="0"/>
    <xf numFmtId="0" fontId="90" fillId="8"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5" borderId="0" applyNumberFormat="0" applyBorder="0" applyAlignment="0" applyProtection="0"/>
    <xf numFmtId="0" fontId="90" fillId="8" borderId="0" applyNumberFormat="0" applyBorder="0" applyAlignment="0" applyProtection="0"/>
    <xf numFmtId="0" fontId="90"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53" borderId="0" applyNumberFormat="0" applyBorder="0" applyAlignment="0" applyProtection="0"/>
    <xf numFmtId="0" fontId="90" fillId="8" borderId="0" applyNumberFormat="0" applyBorder="0" applyAlignment="0" applyProtection="0"/>
    <xf numFmtId="0" fontId="90" fillId="54" borderId="0" applyNumberFormat="0" applyBorder="0" applyAlignment="0" applyProtection="0"/>
    <xf numFmtId="0" fontId="16" fillId="55" borderId="0" applyNumberFormat="0" applyBorder="0" applyAlignment="0" applyProtection="0"/>
    <xf numFmtId="0" fontId="16" fillId="16"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6" borderId="0" applyNumberFormat="0" applyBorder="0" applyAlignment="0" applyProtection="0"/>
    <xf numFmtId="0" fontId="90" fillId="57" borderId="0" applyNumberFormat="0" applyBorder="0" applyAlignment="0" applyProtection="0"/>
    <xf numFmtId="0" fontId="90" fillId="3" borderId="0" applyNumberFormat="0" applyBorder="0" applyAlignment="0" applyProtection="0"/>
    <xf numFmtId="0" fontId="16" fillId="21" borderId="0" applyNumberFormat="0" applyBorder="0" applyAlignment="0" applyProtection="0"/>
    <xf numFmtId="0" fontId="16" fillId="17"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21" borderId="0" applyNumberFormat="0" applyBorder="0" applyAlignment="0" applyProtection="0"/>
    <xf numFmtId="0" fontId="90" fillId="58" borderId="0" applyNumberFormat="0" applyBorder="0" applyAlignment="0" applyProtection="0"/>
    <xf numFmtId="0" fontId="90" fillId="59" borderId="0" applyNumberFormat="0" applyBorder="0" applyAlignment="0" applyProtection="0"/>
    <xf numFmtId="0" fontId="16" fillId="20" borderId="0" applyNumberFormat="0" applyBorder="0" applyAlignment="0" applyProtection="0"/>
    <xf numFmtId="0" fontId="16" fillId="18"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60" borderId="0" applyNumberFormat="0" applyBorder="0" applyAlignment="0" applyProtection="0"/>
    <xf numFmtId="0" fontId="90" fillId="59" borderId="0" applyNumberFormat="0" applyBorder="0" applyAlignment="0" applyProtection="0"/>
    <xf numFmtId="0" fontId="90" fillId="20" borderId="0" applyNumberFormat="0" applyBorder="0" applyAlignment="0" applyProtection="0"/>
    <xf numFmtId="0" fontId="16" fillId="20" borderId="0" applyNumberFormat="0" applyBorder="0" applyAlignment="0" applyProtection="0"/>
    <xf numFmtId="0" fontId="16" fillId="13"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14" borderId="0" applyNumberFormat="0" applyBorder="0" applyAlignment="0" applyProtection="0"/>
    <xf numFmtId="0" fontId="90" fillId="8" borderId="0" applyNumberFormat="0" applyBorder="0" applyAlignment="0" applyProtection="0"/>
    <xf numFmtId="0" fontId="90" fillId="54" borderId="0" applyNumberFormat="0" applyBorder="0" applyAlignment="0" applyProtection="0"/>
    <xf numFmtId="0" fontId="16" fillId="5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90" fillId="23" borderId="0" applyNumberFormat="0" applyBorder="0" applyAlignment="0" applyProtection="0"/>
    <xf numFmtId="0" fontId="90" fillId="3" borderId="0" applyNumberFormat="0" applyBorder="0" applyAlignment="0" applyProtection="0"/>
    <xf numFmtId="0" fontId="16" fillId="7" borderId="0" applyNumberFormat="0" applyBorder="0" applyAlignment="0" applyProtection="0"/>
    <xf numFmtId="0" fontId="16" fillId="19"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77" fillId="3" borderId="0" applyNumberFormat="0" applyBorder="0" applyAlignment="0" applyProtection="0"/>
    <xf numFmtId="0" fontId="17" fillId="3" borderId="0" applyNumberFormat="0" applyBorder="0" applyAlignment="0" applyProtection="0"/>
    <xf numFmtId="0" fontId="77" fillId="3" borderId="0" applyNumberFormat="0" applyBorder="0" applyAlignment="0" applyProtection="0"/>
    <xf numFmtId="0" fontId="78" fillId="61" borderId="1" applyNumberFormat="0" applyAlignment="0" applyProtection="0"/>
    <xf numFmtId="0" fontId="18" fillId="20" borderId="1" applyNumberFormat="0" applyAlignment="0" applyProtection="0"/>
    <xf numFmtId="0" fontId="78" fillId="61" borderId="1" applyNumberFormat="0" applyAlignment="0" applyProtection="0"/>
    <xf numFmtId="0" fontId="19" fillId="21" borderId="2" applyNumberFormat="0" applyAlignment="0" applyProtection="0"/>
    <xf numFmtId="0" fontId="19" fillId="21" borderId="2" applyNumberFormat="0" applyAlignment="0" applyProtection="0"/>
    <xf numFmtId="0" fontId="19" fillId="21" borderId="2"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82" fillId="7" borderId="1" applyNumberFormat="0" applyAlignment="0" applyProtection="0"/>
    <xf numFmtId="0" fontId="25" fillId="7" borderId="1" applyNumberFormat="0" applyAlignment="0" applyProtection="0"/>
    <xf numFmtId="0" fontId="82" fillId="7" borderId="1" applyNumberFormat="0" applyAlignment="0" applyProtection="0"/>
    <xf numFmtId="0" fontId="27" fillId="7" borderId="0" applyNumberFormat="0" applyBorder="0" applyAlignment="0" applyProtection="0"/>
    <xf numFmtId="0" fontId="27" fillId="22" borderId="0" applyNumberFormat="0" applyBorder="0" applyAlignment="0" applyProtection="0"/>
    <xf numFmtId="0" fontId="27" fillId="7" borderId="0" applyNumberFormat="0" applyBorder="0" applyAlignment="0" applyProtection="0"/>
    <xf numFmtId="166" fontId="89" fillId="0" borderId="0"/>
    <xf numFmtId="0" fontId="4" fillId="0" borderId="0"/>
    <xf numFmtId="0" fontId="4" fillId="0" borderId="0"/>
    <xf numFmtId="0" fontId="4" fillId="0" borderId="0"/>
    <xf numFmtId="0" fontId="4" fillId="0" borderId="0"/>
    <xf numFmtId="0" fontId="4"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8" fillId="61" borderId="8" applyNumberFormat="0" applyAlignment="0" applyProtection="0"/>
    <xf numFmtId="0" fontId="28" fillId="20" borderId="8" applyNumberFormat="0" applyAlignment="0" applyProtection="0"/>
    <xf numFmtId="0" fontId="28" fillId="61" borderId="8" applyNumberFormat="0" applyAlignment="0" applyProtection="0"/>
    <xf numFmtId="0" fontId="33" fillId="22" borderId="24" applyNumberFormat="0" applyProtection="0">
      <alignment vertical="center"/>
    </xf>
    <xf numFmtId="0" fontId="84" fillId="22" borderId="24" applyNumberFormat="0" applyProtection="0">
      <alignment vertical="center"/>
    </xf>
    <xf numFmtId="0" fontId="84" fillId="22" borderId="24" applyNumberFormat="0" applyProtection="0">
      <alignment vertical="center"/>
    </xf>
    <xf numFmtId="0" fontId="84" fillId="22" borderId="24" applyNumberFormat="0" applyProtection="0">
      <alignment vertical="center"/>
    </xf>
    <xf numFmtId="0" fontId="33" fillId="22" borderId="24" applyNumberFormat="0" applyProtection="0">
      <alignment horizontal="left" vertical="center" indent="1"/>
    </xf>
    <xf numFmtId="0" fontId="33" fillId="22" borderId="24" applyNumberFormat="0" applyProtection="0">
      <alignment horizontal="left" vertical="center" indent="1"/>
    </xf>
    <xf numFmtId="0" fontId="33" fillId="22" borderId="24" applyNumberFormat="0" applyProtection="0">
      <alignment horizontal="left" vertical="center" indent="1"/>
    </xf>
    <xf numFmtId="0" fontId="33" fillId="22" borderId="24" applyNumberFormat="0" applyProtection="0">
      <alignment horizontal="left" vertical="top" indent="1"/>
    </xf>
    <xf numFmtId="0" fontId="33" fillId="22" borderId="24" applyNumberFormat="0" applyProtection="0">
      <alignment horizontal="left" vertical="top" indent="1"/>
    </xf>
    <xf numFmtId="0" fontId="33" fillId="59" borderId="0" applyNumberFormat="0" applyProtection="0">
      <alignment horizontal="left" vertical="center" indent="1"/>
    </xf>
    <xf numFmtId="0" fontId="33" fillId="59" borderId="0" applyNumberFormat="0" applyProtection="0">
      <alignment horizontal="left" vertical="center" indent="1"/>
    </xf>
    <xf numFmtId="0" fontId="33" fillId="59" borderId="0" applyNumberFormat="0" applyProtection="0">
      <alignment horizontal="left" vertical="center" indent="1"/>
    </xf>
    <xf numFmtId="0" fontId="14" fillId="3" borderId="24" applyNumberFormat="0" applyProtection="0">
      <alignment horizontal="right" vertical="center"/>
    </xf>
    <xf numFmtId="0" fontId="14" fillId="9" borderId="24" applyNumberFormat="0" applyProtection="0">
      <alignment horizontal="right" vertical="center"/>
    </xf>
    <xf numFmtId="0" fontId="14" fillId="17" borderId="24" applyNumberFormat="0" applyProtection="0">
      <alignment horizontal="right" vertical="center"/>
    </xf>
    <xf numFmtId="0" fontId="14" fillId="11" borderId="24" applyNumberFormat="0" applyProtection="0">
      <alignment horizontal="right" vertical="center"/>
    </xf>
    <xf numFmtId="0" fontId="14" fillId="15" borderId="24" applyNumberFormat="0" applyProtection="0">
      <alignment horizontal="right" vertical="center"/>
    </xf>
    <xf numFmtId="0" fontId="14" fillId="19" borderId="24" applyNumberFormat="0" applyProtection="0">
      <alignment horizontal="right" vertical="center"/>
    </xf>
    <xf numFmtId="0" fontId="14" fillId="18" borderId="24" applyNumberFormat="0" applyProtection="0">
      <alignment horizontal="right" vertical="center"/>
    </xf>
    <xf numFmtId="0" fontId="14" fillId="65" borderId="24" applyNumberFormat="0" applyProtection="0">
      <alignment horizontal="right" vertical="center"/>
    </xf>
    <xf numFmtId="0" fontId="14" fillId="10" borderId="24" applyNumberFormat="0" applyProtection="0">
      <alignment horizontal="right" vertical="center"/>
    </xf>
    <xf numFmtId="0" fontId="33" fillId="66" borderId="25" applyNumberFormat="0" applyProtection="0">
      <alignment horizontal="left" vertical="center" indent="1"/>
    </xf>
    <xf numFmtId="0" fontId="14" fillId="58" borderId="0" applyNumberFormat="0" applyProtection="0">
      <alignment horizontal="left" vertical="center" indent="1"/>
    </xf>
    <xf numFmtId="0" fontId="85" fillId="54" borderId="0" applyNumberFormat="0" applyProtection="0">
      <alignment horizontal="left" vertical="center" indent="1"/>
    </xf>
    <xf numFmtId="0" fontId="85" fillId="54" borderId="0" applyNumberFormat="0" applyProtection="0">
      <alignment horizontal="left" vertical="center" indent="1"/>
    </xf>
    <xf numFmtId="0" fontId="85" fillId="54" borderId="0" applyNumberFormat="0" applyProtection="0">
      <alignment horizontal="left" vertical="center" indent="1"/>
    </xf>
    <xf numFmtId="0" fontId="14" fillId="59" borderId="24" applyNumberFormat="0" applyProtection="0">
      <alignment horizontal="right" vertical="center"/>
    </xf>
    <xf numFmtId="0" fontId="14" fillId="58" borderId="0" applyNumberFormat="0" applyProtection="0">
      <alignment horizontal="left" vertical="center" indent="1"/>
    </xf>
    <xf numFmtId="0" fontId="14" fillId="58" borderId="0" applyNumberFormat="0" applyProtection="0">
      <alignment horizontal="left" vertical="center" indent="1"/>
    </xf>
    <xf numFmtId="0" fontId="14" fillId="59" borderId="0" applyNumberFormat="0" applyProtection="0">
      <alignment horizontal="left" vertical="center" indent="1"/>
    </xf>
    <xf numFmtId="0" fontId="14" fillId="59" borderId="0" applyNumberFormat="0" applyProtection="0">
      <alignment horizontal="left" vertical="center" indent="1"/>
    </xf>
    <xf numFmtId="0" fontId="14" fillId="59" borderId="0" applyNumberFormat="0" applyProtection="0">
      <alignment horizontal="left" vertical="center" indent="1"/>
    </xf>
    <xf numFmtId="0" fontId="5" fillId="54" borderId="24" applyNumberFormat="0" applyProtection="0">
      <alignment horizontal="left" vertical="center" indent="1"/>
    </xf>
    <xf numFmtId="0" fontId="5" fillId="54" borderId="24" applyNumberFormat="0" applyProtection="0">
      <alignment horizontal="left" vertical="center" indent="1"/>
    </xf>
    <xf numFmtId="0" fontId="5" fillId="54" borderId="24" applyNumberFormat="0" applyProtection="0">
      <alignment horizontal="left" vertical="top" indent="1"/>
    </xf>
    <xf numFmtId="0" fontId="5" fillId="54" borderId="24" applyNumberFormat="0" applyProtection="0">
      <alignment horizontal="left" vertical="top" indent="1"/>
    </xf>
    <xf numFmtId="0" fontId="5" fillId="59" borderId="24" applyNumberFormat="0" applyProtection="0">
      <alignment horizontal="left" vertical="center" indent="1"/>
    </xf>
    <xf numFmtId="0" fontId="5" fillId="59" borderId="24" applyNumberFormat="0" applyProtection="0">
      <alignment horizontal="left" vertical="center" indent="1"/>
    </xf>
    <xf numFmtId="0" fontId="5" fillId="59" borderId="24" applyNumberFormat="0" applyProtection="0">
      <alignment horizontal="left" vertical="top" indent="1"/>
    </xf>
    <xf numFmtId="0" fontId="5" fillId="59" borderId="24" applyNumberFormat="0" applyProtection="0">
      <alignment horizontal="left" vertical="top" indent="1"/>
    </xf>
    <xf numFmtId="0" fontId="5" fillId="8" borderId="24" applyNumberFormat="0" applyProtection="0">
      <alignment horizontal="left" vertical="center" indent="1"/>
    </xf>
    <xf numFmtId="0" fontId="5" fillId="8" borderId="24" applyNumberFormat="0" applyProtection="0">
      <alignment horizontal="left" vertical="center" indent="1"/>
    </xf>
    <xf numFmtId="0" fontId="5" fillId="8" borderId="24" applyNumberFormat="0" applyProtection="0">
      <alignment horizontal="left" vertical="top" indent="1"/>
    </xf>
    <xf numFmtId="0" fontId="5" fillId="8" borderId="24" applyNumberFormat="0" applyProtection="0">
      <alignment horizontal="left" vertical="top" indent="1"/>
    </xf>
    <xf numFmtId="0" fontId="5" fillId="58" borderId="24" applyNumberFormat="0" applyProtection="0">
      <alignment horizontal="left" vertical="center" indent="1"/>
    </xf>
    <xf numFmtId="0" fontId="5" fillId="58" borderId="24" applyNumberFormat="0" applyProtection="0">
      <alignment horizontal="left" vertical="center" indent="1"/>
    </xf>
    <xf numFmtId="0" fontId="5" fillId="58" borderId="24" applyNumberFormat="0" applyProtection="0">
      <alignment horizontal="left" vertical="top" indent="1"/>
    </xf>
    <xf numFmtId="0" fontId="5" fillId="58" borderId="24" applyNumberFormat="0" applyProtection="0">
      <alignment horizontal="left" vertical="top" indent="1"/>
    </xf>
    <xf numFmtId="0" fontId="5" fillId="61" borderId="26" applyNumberFormat="0">
      <protection locked="0"/>
    </xf>
    <xf numFmtId="0" fontId="5" fillId="61" borderId="26" applyNumberFormat="0">
      <protection locked="0"/>
    </xf>
    <xf numFmtId="0" fontId="14" fillId="23" borderId="24" applyNumberFormat="0" applyProtection="0">
      <alignment vertical="center"/>
    </xf>
    <xf numFmtId="0" fontId="14" fillId="23" borderId="24" applyNumberFormat="0" applyProtection="0">
      <alignment vertical="center"/>
    </xf>
    <xf numFmtId="0" fontId="14" fillId="23" borderId="24" applyNumberFormat="0" applyProtection="0">
      <alignment vertical="center"/>
    </xf>
    <xf numFmtId="0" fontId="86" fillId="23" borderId="24" applyNumberFormat="0" applyProtection="0">
      <alignment vertical="center"/>
    </xf>
    <xf numFmtId="0" fontId="86" fillId="23" borderId="24" applyNumberFormat="0" applyProtection="0">
      <alignment vertical="center"/>
    </xf>
    <xf numFmtId="0" fontId="86" fillId="23" borderId="24" applyNumberFormat="0" applyProtection="0">
      <alignment vertical="center"/>
    </xf>
    <xf numFmtId="0" fontId="14" fillId="23" borderId="24" applyNumberFormat="0" applyProtection="0">
      <alignment horizontal="left" vertical="center" indent="1"/>
    </xf>
    <xf numFmtId="0" fontId="14" fillId="23" borderId="24" applyNumberFormat="0" applyProtection="0">
      <alignment horizontal="left" vertical="center" indent="1"/>
    </xf>
    <xf numFmtId="0" fontId="14" fillId="23" borderId="24" applyNumberFormat="0" applyProtection="0">
      <alignment horizontal="left" vertical="center" indent="1"/>
    </xf>
    <xf numFmtId="0" fontId="14" fillId="23" borderId="24" applyNumberFormat="0" applyProtection="0">
      <alignment horizontal="left" vertical="top" indent="1"/>
    </xf>
    <xf numFmtId="0" fontId="14" fillId="23" borderId="24" applyNumberFormat="0" applyProtection="0">
      <alignment horizontal="left" vertical="top" indent="1"/>
    </xf>
    <xf numFmtId="0" fontId="14" fillId="58" borderId="24" applyNumberFormat="0" applyProtection="0">
      <alignment horizontal="right" vertical="center"/>
    </xf>
    <xf numFmtId="0" fontId="86" fillId="58" borderId="24" applyNumberFormat="0" applyProtection="0">
      <alignment horizontal="right" vertical="center"/>
    </xf>
    <xf numFmtId="0" fontId="14" fillId="59" borderId="24" applyNumberFormat="0" applyProtection="0">
      <alignment horizontal="left" vertical="center" indent="1"/>
    </xf>
    <xf numFmtId="0" fontId="14" fillId="59" borderId="24" applyNumberFormat="0" applyProtection="0">
      <alignment horizontal="left" vertical="top" indent="1"/>
    </xf>
    <xf numFmtId="0" fontId="14" fillId="59" borderId="24" applyNumberFormat="0" applyProtection="0">
      <alignment horizontal="left" vertical="top" indent="1"/>
    </xf>
    <xf numFmtId="0" fontId="87" fillId="57" borderId="0" applyNumberFormat="0" applyProtection="0">
      <alignment horizontal="left" vertical="center" indent="1"/>
    </xf>
    <xf numFmtId="0" fontId="87" fillId="57" borderId="0" applyNumberFormat="0" applyProtection="0">
      <alignment horizontal="left" vertical="center" indent="1"/>
    </xf>
    <xf numFmtId="0" fontId="10" fillId="58" borderId="24" applyNumberFormat="0" applyProtection="0">
      <alignment horizontal="right" vertical="center"/>
    </xf>
    <xf numFmtId="0" fontId="5" fillId="8" borderId="7" applyNumberFormat="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5" fillId="61" borderId="26" applyNumberFormat="0">
      <protection locked="0"/>
    </xf>
    <xf numFmtId="0" fontId="5" fillId="61" borderId="26" applyNumberFormat="0">
      <protection locked="0"/>
    </xf>
    <xf numFmtId="0" fontId="5" fillId="0" borderId="0"/>
    <xf numFmtId="43" fontId="5" fillId="0" borderId="0" applyFont="0" applyFill="0" applyBorder="0" applyAlignment="0" applyProtection="0"/>
    <xf numFmtId="44" fontId="5"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90" fillId="2" borderId="0" applyNumberFormat="0" applyBorder="0" applyAlignment="0" applyProtection="0"/>
    <xf numFmtId="0" fontId="90" fillId="3" borderId="0" applyNumberFormat="0" applyBorder="0" applyAlignment="0" applyProtection="0"/>
    <xf numFmtId="0" fontId="90" fillId="4" borderId="0" applyNumberFormat="0" applyBorder="0" applyAlignment="0" applyProtection="0"/>
    <xf numFmtId="0" fontId="90" fillId="5" borderId="0" applyNumberFormat="0" applyBorder="0" applyAlignment="0" applyProtection="0"/>
    <xf numFmtId="0" fontId="90" fillId="6" borderId="0" applyNumberFormat="0" applyBorder="0" applyAlignment="0" applyProtection="0"/>
    <xf numFmtId="0" fontId="90" fillId="7" borderId="0" applyNumberFormat="0" applyBorder="0" applyAlignment="0" applyProtection="0"/>
    <xf numFmtId="0" fontId="90" fillId="8"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5" borderId="0" applyNumberFormat="0" applyBorder="0" applyAlignment="0" applyProtection="0"/>
    <xf numFmtId="0" fontId="90" fillId="8" borderId="0" applyNumberFormat="0" applyBorder="0" applyAlignment="0" applyProtection="0"/>
    <xf numFmtId="0" fontId="90"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53" borderId="0" applyNumberFormat="0" applyBorder="0" applyAlignment="0" applyProtection="0"/>
    <xf numFmtId="0" fontId="90" fillId="8" borderId="0" applyNumberFormat="0" applyBorder="0" applyAlignment="0" applyProtection="0"/>
    <xf numFmtId="0" fontId="90" fillId="54" borderId="0" applyNumberFormat="0" applyBorder="0" applyAlignment="0" applyProtection="0"/>
    <xf numFmtId="0" fontId="16" fillId="55" borderId="0" applyNumberFormat="0" applyBorder="0" applyAlignment="0" applyProtection="0"/>
    <xf numFmtId="0" fontId="16" fillId="16"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3" borderId="0" applyNumberFormat="0" applyBorder="0" applyAlignment="0" applyProtection="0"/>
    <xf numFmtId="0" fontId="16" fillId="56" borderId="0" applyNumberFormat="0" applyBorder="0" applyAlignment="0" applyProtection="0"/>
    <xf numFmtId="0" fontId="90" fillId="57" borderId="0" applyNumberFormat="0" applyBorder="0" applyAlignment="0" applyProtection="0"/>
    <xf numFmtId="0" fontId="90" fillId="3" borderId="0" applyNumberFormat="0" applyBorder="0" applyAlignment="0" applyProtection="0"/>
    <xf numFmtId="0" fontId="16" fillId="21" borderId="0" applyNumberFormat="0" applyBorder="0" applyAlignment="0" applyProtection="0"/>
    <xf numFmtId="0" fontId="16" fillId="17"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21" borderId="0" applyNumberFormat="0" applyBorder="0" applyAlignment="0" applyProtection="0"/>
    <xf numFmtId="0" fontId="90" fillId="58" borderId="0" applyNumberFormat="0" applyBorder="0" applyAlignment="0" applyProtection="0"/>
    <xf numFmtId="0" fontId="90" fillId="59" borderId="0" applyNumberFormat="0" applyBorder="0" applyAlignment="0" applyProtection="0"/>
    <xf numFmtId="0" fontId="16" fillId="20" borderId="0" applyNumberFormat="0" applyBorder="0" applyAlignment="0" applyProtection="0"/>
    <xf numFmtId="0" fontId="16" fillId="18"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60" borderId="0" applyNumberFormat="0" applyBorder="0" applyAlignment="0" applyProtection="0"/>
    <xf numFmtId="0" fontId="90" fillId="59" borderId="0" applyNumberFormat="0" applyBorder="0" applyAlignment="0" applyProtection="0"/>
    <xf numFmtId="0" fontId="90" fillId="20" borderId="0" applyNumberFormat="0" applyBorder="0" applyAlignment="0" applyProtection="0"/>
    <xf numFmtId="0" fontId="16" fillId="20" borderId="0" applyNumberFormat="0" applyBorder="0" applyAlignment="0" applyProtection="0"/>
    <xf numFmtId="0" fontId="16" fillId="13"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60" borderId="0" applyNumberFormat="0" applyBorder="0" applyAlignment="0" applyProtection="0"/>
    <xf numFmtId="0" fontId="16" fillId="14" borderId="0" applyNumberFormat="0" applyBorder="0" applyAlignment="0" applyProtection="0"/>
    <xf numFmtId="0" fontId="90" fillId="8" borderId="0" applyNumberFormat="0" applyBorder="0" applyAlignment="0" applyProtection="0"/>
    <xf numFmtId="0" fontId="90" fillId="54" borderId="0" applyNumberFormat="0" applyBorder="0" applyAlignment="0" applyProtection="0"/>
    <xf numFmtId="0" fontId="16" fillId="5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90" fillId="23" borderId="0" applyNumberFormat="0" applyBorder="0" applyAlignment="0" applyProtection="0"/>
    <xf numFmtId="0" fontId="90" fillId="3" borderId="0" applyNumberFormat="0" applyBorder="0" applyAlignment="0" applyProtection="0"/>
    <xf numFmtId="0" fontId="16" fillId="7" borderId="0" applyNumberFormat="0" applyBorder="0" applyAlignment="0" applyProtection="0"/>
    <xf numFmtId="0" fontId="16" fillId="19"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77" fillId="3" borderId="0" applyNumberFormat="0" applyBorder="0" applyAlignment="0" applyProtection="0"/>
    <xf numFmtId="0" fontId="17" fillId="3" borderId="0" applyNumberFormat="0" applyBorder="0" applyAlignment="0" applyProtection="0"/>
    <xf numFmtId="0" fontId="77" fillId="3" borderId="0" applyNumberFormat="0" applyBorder="0" applyAlignment="0" applyProtection="0"/>
    <xf numFmtId="0" fontId="78" fillId="61" borderId="1" applyNumberFormat="0" applyAlignment="0" applyProtection="0"/>
    <xf numFmtId="0" fontId="18" fillId="20" borderId="1" applyNumberFormat="0" applyAlignment="0" applyProtection="0"/>
    <xf numFmtId="0" fontId="78" fillId="61" borderId="1" applyNumberFormat="0" applyAlignment="0" applyProtection="0"/>
    <xf numFmtId="0" fontId="19" fillId="21" borderId="2" applyNumberFormat="0" applyAlignment="0" applyProtection="0"/>
    <xf numFmtId="0" fontId="19" fillId="21" borderId="2" applyNumberFormat="0" applyAlignment="0" applyProtection="0"/>
    <xf numFmtId="0" fontId="19" fillId="21" borderId="2"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82" fillId="7" borderId="1" applyNumberFormat="0" applyAlignment="0" applyProtection="0"/>
    <xf numFmtId="0" fontId="25" fillId="7" borderId="1" applyNumberFormat="0" applyAlignment="0" applyProtection="0"/>
    <xf numFmtId="0" fontId="82" fillId="7" borderId="1" applyNumberFormat="0" applyAlignment="0" applyProtection="0"/>
    <xf numFmtId="0" fontId="27" fillId="7" borderId="0" applyNumberFormat="0" applyBorder="0" applyAlignment="0" applyProtection="0"/>
    <xf numFmtId="0" fontId="27" fillId="22" borderId="0" applyNumberFormat="0" applyBorder="0" applyAlignment="0" applyProtection="0"/>
    <xf numFmtId="0" fontId="27" fillId="7" borderId="0" applyNumberFormat="0" applyBorder="0" applyAlignment="0" applyProtection="0"/>
    <xf numFmtId="166" fontId="89" fillId="0" borderId="0"/>
    <xf numFmtId="0" fontId="4" fillId="0" borderId="0"/>
    <xf numFmtId="0" fontId="4" fillId="0" borderId="0"/>
    <xf numFmtId="0" fontId="4" fillId="0" borderId="0"/>
    <xf numFmtId="0" fontId="4" fillId="0" borderId="0"/>
    <xf numFmtId="0" fontId="4"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8" fillId="61" borderId="8" applyNumberFormat="0" applyAlignment="0" applyProtection="0"/>
    <xf numFmtId="0" fontId="28" fillId="20" borderId="8" applyNumberFormat="0" applyAlignment="0" applyProtection="0"/>
    <xf numFmtId="0" fontId="28" fillId="61" borderId="8" applyNumberFormat="0" applyAlignment="0" applyProtection="0"/>
    <xf numFmtId="0" fontId="33" fillId="22" borderId="24" applyNumberFormat="0" applyProtection="0">
      <alignment vertical="center"/>
    </xf>
    <xf numFmtId="0" fontId="84" fillId="22" borderId="24" applyNumberFormat="0" applyProtection="0">
      <alignment vertical="center"/>
    </xf>
    <xf numFmtId="0" fontId="84" fillId="22" borderId="24" applyNumberFormat="0" applyProtection="0">
      <alignment vertical="center"/>
    </xf>
    <xf numFmtId="0" fontId="84" fillId="22" borderId="24" applyNumberFormat="0" applyProtection="0">
      <alignment vertical="center"/>
    </xf>
    <xf numFmtId="0" fontId="33" fillId="22" borderId="24" applyNumberFormat="0" applyProtection="0">
      <alignment horizontal="left" vertical="center" indent="1"/>
    </xf>
    <xf numFmtId="0" fontId="33" fillId="22" borderId="24" applyNumberFormat="0" applyProtection="0">
      <alignment horizontal="left" vertical="center" indent="1"/>
    </xf>
    <xf numFmtId="0" fontId="33" fillId="22" borderId="24" applyNumberFormat="0" applyProtection="0">
      <alignment horizontal="left" vertical="center" indent="1"/>
    </xf>
    <xf numFmtId="0" fontId="33" fillId="22" borderId="24" applyNumberFormat="0" applyProtection="0">
      <alignment horizontal="left" vertical="top" indent="1"/>
    </xf>
    <xf numFmtId="0" fontId="33" fillId="22" borderId="24" applyNumberFormat="0" applyProtection="0">
      <alignment horizontal="left" vertical="top" indent="1"/>
    </xf>
    <xf numFmtId="0" fontId="33" fillId="59" borderId="0" applyNumberFormat="0" applyProtection="0">
      <alignment horizontal="left" vertical="center" indent="1"/>
    </xf>
    <xf numFmtId="0" fontId="33" fillId="59" borderId="0" applyNumberFormat="0" applyProtection="0">
      <alignment horizontal="left" vertical="center" indent="1"/>
    </xf>
    <xf numFmtId="0" fontId="33" fillId="59" borderId="0" applyNumberFormat="0" applyProtection="0">
      <alignment horizontal="left" vertical="center" indent="1"/>
    </xf>
    <xf numFmtId="0" fontId="14" fillId="3" borderId="24" applyNumberFormat="0" applyProtection="0">
      <alignment horizontal="right" vertical="center"/>
    </xf>
    <xf numFmtId="0" fontId="14" fillId="9" borderId="24" applyNumberFormat="0" applyProtection="0">
      <alignment horizontal="right" vertical="center"/>
    </xf>
    <xf numFmtId="0" fontId="14" fillId="17" borderId="24" applyNumberFormat="0" applyProtection="0">
      <alignment horizontal="right" vertical="center"/>
    </xf>
    <xf numFmtId="0" fontId="14" fillId="11" borderId="24" applyNumberFormat="0" applyProtection="0">
      <alignment horizontal="right" vertical="center"/>
    </xf>
    <xf numFmtId="0" fontId="14" fillId="15" borderId="24" applyNumberFormat="0" applyProtection="0">
      <alignment horizontal="right" vertical="center"/>
    </xf>
    <xf numFmtId="0" fontId="14" fillId="19" borderId="24" applyNumberFormat="0" applyProtection="0">
      <alignment horizontal="right" vertical="center"/>
    </xf>
    <xf numFmtId="0" fontId="14" fillId="18" borderId="24" applyNumberFormat="0" applyProtection="0">
      <alignment horizontal="right" vertical="center"/>
    </xf>
    <xf numFmtId="0" fontId="14" fillId="65" borderId="24" applyNumberFormat="0" applyProtection="0">
      <alignment horizontal="right" vertical="center"/>
    </xf>
    <xf numFmtId="0" fontId="14" fillId="10" borderId="24" applyNumberFormat="0" applyProtection="0">
      <alignment horizontal="right" vertical="center"/>
    </xf>
    <xf numFmtId="0" fontId="33" fillId="66" borderId="25" applyNumberFormat="0" applyProtection="0">
      <alignment horizontal="left" vertical="center" indent="1"/>
    </xf>
    <xf numFmtId="0" fontId="14" fillId="58" borderId="0" applyNumberFormat="0" applyProtection="0">
      <alignment horizontal="left" vertical="center" indent="1"/>
    </xf>
    <xf numFmtId="0" fontId="85" fillId="54" borderId="0" applyNumberFormat="0" applyProtection="0">
      <alignment horizontal="left" vertical="center" indent="1"/>
    </xf>
    <xf numFmtId="0" fontId="85" fillId="54" borderId="0" applyNumberFormat="0" applyProtection="0">
      <alignment horizontal="left" vertical="center" indent="1"/>
    </xf>
    <xf numFmtId="0" fontId="85" fillId="54" borderId="0" applyNumberFormat="0" applyProtection="0">
      <alignment horizontal="left" vertical="center" indent="1"/>
    </xf>
    <xf numFmtId="0" fontId="14" fillId="59" borderId="24" applyNumberFormat="0" applyProtection="0">
      <alignment horizontal="right" vertical="center"/>
    </xf>
    <xf numFmtId="0" fontId="14" fillId="58" borderId="0" applyNumberFormat="0" applyProtection="0">
      <alignment horizontal="left" vertical="center" indent="1"/>
    </xf>
    <xf numFmtId="0" fontId="14" fillId="58" borderId="0" applyNumberFormat="0" applyProtection="0">
      <alignment horizontal="left" vertical="center" indent="1"/>
    </xf>
    <xf numFmtId="0" fontId="14" fillId="59" borderId="0" applyNumberFormat="0" applyProtection="0">
      <alignment horizontal="left" vertical="center" indent="1"/>
    </xf>
    <xf numFmtId="0" fontId="14" fillId="59" borderId="0" applyNumberFormat="0" applyProtection="0">
      <alignment horizontal="left" vertical="center" indent="1"/>
    </xf>
    <xf numFmtId="0" fontId="14" fillId="59" borderId="0" applyNumberFormat="0" applyProtection="0">
      <alignment horizontal="left" vertical="center" indent="1"/>
    </xf>
    <xf numFmtId="0" fontId="5" fillId="54" borderId="24" applyNumberFormat="0" applyProtection="0">
      <alignment horizontal="left" vertical="center" indent="1"/>
    </xf>
    <xf numFmtId="0" fontId="5" fillId="54" borderId="24" applyNumberFormat="0" applyProtection="0">
      <alignment horizontal="left" vertical="center" indent="1"/>
    </xf>
    <xf numFmtId="0" fontId="5" fillId="54" borderId="24" applyNumberFormat="0" applyProtection="0">
      <alignment horizontal="left" vertical="top" indent="1"/>
    </xf>
    <xf numFmtId="0" fontId="5" fillId="54" borderId="24" applyNumberFormat="0" applyProtection="0">
      <alignment horizontal="left" vertical="top" indent="1"/>
    </xf>
    <xf numFmtId="0" fontId="5" fillId="59" borderId="24" applyNumberFormat="0" applyProtection="0">
      <alignment horizontal="left" vertical="center" indent="1"/>
    </xf>
    <xf numFmtId="0" fontId="5" fillId="59" borderId="24" applyNumberFormat="0" applyProtection="0">
      <alignment horizontal="left" vertical="center" indent="1"/>
    </xf>
    <xf numFmtId="0" fontId="5" fillId="59" borderId="24" applyNumberFormat="0" applyProtection="0">
      <alignment horizontal="left" vertical="top" indent="1"/>
    </xf>
    <xf numFmtId="0" fontId="5" fillId="59" borderId="24" applyNumberFormat="0" applyProtection="0">
      <alignment horizontal="left" vertical="top" indent="1"/>
    </xf>
    <xf numFmtId="0" fontId="5" fillId="8" borderId="24" applyNumberFormat="0" applyProtection="0">
      <alignment horizontal="left" vertical="center" indent="1"/>
    </xf>
    <xf numFmtId="0" fontId="5" fillId="8" borderId="24" applyNumberFormat="0" applyProtection="0">
      <alignment horizontal="left" vertical="center" indent="1"/>
    </xf>
    <xf numFmtId="0" fontId="5" fillId="8" borderId="24" applyNumberFormat="0" applyProtection="0">
      <alignment horizontal="left" vertical="top" indent="1"/>
    </xf>
    <xf numFmtId="0" fontId="5" fillId="8" borderId="24" applyNumberFormat="0" applyProtection="0">
      <alignment horizontal="left" vertical="top" indent="1"/>
    </xf>
    <xf numFmtId="0" fontId="5" fillId="58" borderId="24" applyNumberFormat="0" applyProtection="0">
      <alignment horizontal="left" vertical="center" indent="1"/>
    </xf>
    <xf numFmtId="0" fontId="5" fillId="58" borderId="24" applyNumberFormat="0" applyProtection="0">
      <alignment horizontal="left" vertical="center" indent="1"/>
    </xf>
    <xf numFmtId="0" fontId="5" fillId="58" borderId="24" applyNumberFormat="0" applyProtection="0">
      <alignment horizontal="left" vertical="top" indent="1"/>
    </xf>
    <xf numFmtId="0" fontId="5" fillId="58" borderId="24" applyNumberFormat="0" applyProtection="0">
      <alignment horizontal="left" vertical="top" indent="1"/>
    </xf>
    <xf numFmtId="0" fontId="5" fillId="61" borderId="26" applyNumberFormat="0">
      <protection locked="0"/>
    </xf>
    <xf numFmtId="0" fontId="5" fillId="61" borderId="26" applyNumberFormat="0">
      <protection locked="0"/>
    </xf>
    <xf numFmtId="0" fontId="14" fillId="23" borderId="24" applyNumberFormat="0" applyProtection="0">
      <alignment vertical="center"/>
    </xf>
    <xf numFmtId="0" fontId="14" fillId="23" borderId="24" applyNumberFormat="0" applyProtection="0">
      <alignment vertical="center"/>
    </xf>
    <xf numFmtId="0" fontId="14" fillId="23" borderId="24" applyNumberFormat="0" applyProtection="0">
      <alignment vertical="center"/>
    </xf>
    <xf numFmtId="0" fontId="86" fillId="23" borderId="24" applyNumberFormat="0" applyProtection="0">
      <alignment vertical="center"/>
    </xf>
    <xf numFmtId="0" fontId="86" fillId="23" borderId="24" applyNumberFormat="0" applyProtection="0">
      <alignment vertical="center"/>
    </xf>
    <xf numFmtId="0" fontId="86" fillId="23" borderId="24" applyNumberFormat="0" applyProtection="0">
      <alignment vertical="center"/>
    </xf>
    <xf numFmtId="0" fontId="14" fillId="23" borderId="24" applyNumberFormat="0" applyProtection="0">
      <alignment horizontal="left" vertical="center" indent="1"/>
    </xf>
    <xf numFmtId="0" fontId="14" fillId="23" borderId="24" applyNumberFormat="0" applyProtection="0">
      <alignment horizontal="left" vertical="center" indent="1"/>
    </xf>
    <xf numFmtId="0" fontId="14" fillId="23" borderId="24" applyNumberFormat="0" applyProtection="0">
      <alignment horizontal="left" vertical="center" indent="1"/>
    </xf>
    <xf numFmtId="0" fontId="14" fillId="23" borderId="24" applyNumberFormat="0" applyProtection="0">
      <alignment horizontal="left" vertical="top" indent="1"/>
    </xf>
    <xf numFmtId="0" fontId="14" fillId="23" borderId="24" applyNumberFormat="0" applyProtection="0">
      <alignment horizontal="left" vertical="top" indent="1"/>
    </xf>
    <xf numFmtId="0" fontId="14" fillId="58" borderId="24" applyNumberFormat="0" applyProtection="0">
      <alignment horizontal="right" vertical="center"/>
    </xf>
    <xf numFmtId="0" fontId="86" fillId="58" borderId="24" applyNumberFormat="0" applyProtection="0">
      <alignment horizontal="right" vertical="center"/>
    </xf>
    <xf numFmtId="0" fontId="14" fillId="59" borderId="24" applyNumberFormat="0" applyProtection="0">
      <alignment horizontal="left" vertical="center" indent="1"/>
    </xf>
    <xf numFmtId="0" fontId="14" fillId="59" borderId="24" applyNumberFormat="0" applyProtection="0">
      <alignment horizontal="left" vertical="top" indent="1"/>
    </xf>
    <xf numFmtId="0" fontId="14" fillId="59" borderId="24" applyNumberFormat="0" applyProtection="0">
      <alignment horizontal="left" vertical="top" indent="1"/>
    </xf>
    <xf numFmtId="0" fontId="87" fillId="57" borderId="0" applyNumberFormat="0" applyProtection="0">
      <alignment horizontal="left" vertical="center" indent="1"/>
    </xf>
    <xf numFmtId="0" fontId="87" fillId="57" borderId="0" applyNumberFormat="0" applyProtection="0">
      <alignment horizontal="left" vertical="center" indent="1"/>
    </xf>
    <xf numFmtId="0" fontId="10" fillId="58" borderId="24" applyNumberFormat="0" applyProtection="0">
      <alignment horizontal="right" vertical="center"/>
    </xf>
    <xf numFmtId="0" fontId="5" fillId="8" borderId="7" applyNumberFormat="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0" fontId="4" fillId="0" borderId="19" applyNumberFormat="0" applyFont="0" applyFill="0" applyAlignment="0" applyProtection="0"/>
    <xf numFmtId="0" fontId="4" fillId="0" borderId="20" applyNumberFormat="0" applyFont="0" applyFill="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43" fontId="4" fillId="0" borderId="0" applyFont="0" applyFill="0" applyBorder="0" applyAlignment="0" applyProtection="0"/>
    <xf numFmtId="44"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19" applyNumberFormat="0" applyFont="0" applyFill="0" applyAlignment="0" applyProtection="0"/>
    <xf numFmtId="0" fontId="4" fillId="0" borderId="20" applyNumberFormat="0" applyFon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 fillId="0" borderId="0"/>
    <xf numFmtId="43" fontId="2" fillId="0" borderId="0" applyFont="0" applyFill="0" applyBorder="0" applyAlignment="0" applyProtection="0"/>
    <xf numFmtId="0" fontId="3" fillId="0" borderId="0"/>
    <xf numFmtId="9" fontId="3" fillId="0" borderId="0" applyFont="0" applyFill="0" applyBorder="0" applyAlignment="0" applyProtection="0"/>
    <xf numFmtId="44" fontId="3" fillId="0" borderId="0" applyFont="0" applyFill="0" applyBorder="0" applyAlignment="0" applyProtection="0"/>
    <xf numFmtId="42"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cellStyleXfs>
  <cellXfs count="133">
    <xf numFmtId="0" fontId="0" fillId="0" borderId="0" xfId="0"/>
    <xf numFmtId="0" fontId="7" fillId="0" borderId="0" xfId="16" applyFont="1"/>
    <xf numFmtId="0" fontId="8" fillId="0" borderId="0" xfId="16" applyFont="1" applyAlignment="1">
      <alignment horizontal="left"/>
    </xf>
    <xf numFmtId="0" fontId="8" fillId="0" borderId="0" xfId="16" applyFont="1"/>
    <xf numFmtId="0" fontId="8" fillId="0" borderId="28" xfId="16" applyFont="1" applyBorder="1"/>
    <xf numFmtId="0" fontId="8" fillId="0" borderId="0" xfId="16" applyFont="1" applyAlignment="1">
      <alignment wrapText="1"/>
    </xf>
    <xf numFmtId="0" fontId="14" fillId="0" borderId="0" xfId="27" applyFont="1"/>
    <xf numFmtId="0" fontId="5" fillId="0" borderId="0" xfId="28"/>
    <xf numFmtId="0" fontId="5" fillId="0" borderId="0" xfId="16"/>
    <xf numFmtId="0" fontId="14" fillId="0" borderId="0" xfId="16" applyFont="1"/>
    <xf numFmtId="41" fontId="14" fillId="0" borderId="0" xfId="16" applyNumberFormat="1" applyFont="1"/>
    <xf numFmtId="3" fontId="14" fillId="0" borderId="0" xfId="16" applyNumberFormat="1" applyFont="1"/>
    <xf numFmtId="9" fontId="14" fillId="0" borderId="0" xfId="16" applyNumberFormat="1" applyFont="1"/>
    <xf numFmtId="0" fontId="5" fillId="0" borderId="0" xfId="16" quotePrefix="1"/>
    <xf numFmtId="0" fontId="14" fillId="0" borderId="0" xfId="16" quotePrefix="1" applyFont="1"/>
    <xf numFmtId="0" fontId="91" fillId="0" borderId="0" xfId="16" applyFont="1"/>
    <xf numFmtId="0" fontId="5" fillId="0" borderId="0" xfId="16" applyAlignment="1">
      <alignment horizontal="left"/>
    </xf>
    <xf numFmtId="0" fontId="9" fillId="68" borderId="0" xfId="16" applyFont="1" applyFill="1" applyAlignment="1">
      <alignment horizontal="left"/>
    </xf>
    <xf numFmtId="0" fontId="8" fillId="68" borderId="0" xfId="16" quotePrefix="1" applyFont="1" applyFill="1" applyAlignment="1">
      <alignment horizontal="right"/>
    </xf>
    <xf numFmtId="0" fontId="8" fillId="68" borderId="0" xfId="16" applyFont="1" applyFill="1"/>
    <xf numFmtId="41" fontId="14" fillId="68" borderId="0" xfId="16" applyNumberFormat="1" applyFont="1" applyFill="1"/>
    <xf numFmtId="2" fontId="14" fillId="0" borderId="0" xfId="16" applyNumberFormat="1" applyFont="1"/>
    <xf numFmtId="0" fontId="92" fillId="68" borderId="0" xfId="16" applyFont="1" applyFill="1" applyAlignment="1">
      <alignment horizontal="left"/>
    </xf>
    <xf numFmtId="0" fontId="8" fillId="0" borderId="0" xfId="16" quotePrefix="1" applyFont="1" applyAlignment="1">
      <alignment horizontal="right"/>
    </xf>
    <xf numFmtId="0" fontId="5" fillId="68" borderId="0" xfId="28" applyFill="1"/>
    <xf numFmtId="0" fontId="14" fillId="68" borderId="0" xfId="27" applyFont="1" applyFill="1"/>
    <xf numFmtId="0" fontId="14" fillId="68" borderId="0" xfId="16" applyFont="1" applyFill="1"/>
    <xf numFmtId="3" fontId="14" fillId="0" borderId="0" xfId="4" applyNumberFormat="1" applyFont="1"/>
    <xf numFmtId="3" fontId="14" fillId="0" borderId="28" xfId="4" applyNumberFormat="1" applyFont="1" applyBorder="1"/>
    <xf numFmtId="170" fontId="14" fillId="0" borderId="0" xfId="16" applyNumberFormat="1" applyFont="1"/>
    <xf numFmtId="3" fontId="14" fillId="0" borderId="0" xfId="4" applyNumberFormat="1" applyFont="1" applyFill="1"/>
    <xf numFmtId="3" fontId="14" fillId="0" borderId="28" xfId="4" applyNumberFormat="1" applyFont="1" applyFill="1" applyBorder="1"/>
    <xf numFmtId="10" fontId="14" fillId="0" borderId="0" xfId="16" applyNumberFormat="1" applyFont="1"/>
    <xf numFmtId="1" fontId="14" fillId="0" borderId="0" xfId="16" applyNumberFormat="1" applyFont="1"/>
    <xf numFmtId="171" fontId="14" fillId="0" borderId="0" xfId="16" applyNumberFormat="1" applyFont="1"/>
    <xf numFmtId="171" fontId="14" fillId="0" borderId="0" xfId="1" applyNumberFormat="1" applyFont="1" applyFill="1"/>
    <xf numFmtId="3" fontId="14" fillId="0" borderId="0" xfId="4" applyNumberFormat="1" applyFont="1" applyFill="1" applyBorder="1"/>
    <xf numFmtId="3" fontId="14" fillId="0" borderId="0" xfId="4" applyNumberFormat="1" applyFont="1" applyBorder="1"/>
    <xf numFmtId="0" fontId="14" fillId="0" borderId="0" xfId="0" applyFont="1"/>
    <xf numFmtId="0" fontId="8" fillId="0" borderId="0" xfId="28" applyFont="1"/>
    <xf numFmtId="0" fontId="5" fillId="0" borderId="28" xfId="16" applyBorder="1"/>
    <xf numFmtId="0" fontId="14" fillId="0" borderId="0" xfId="16" quotePrefix="1" applyFont="1" applyAlignment="1">
      <alignment horizontal="right"/>
    </xf>
    <xf numFmtId="4" fontId="14" fillId="0" borderId="0" xfId="4" applyNumberFormat="1" applyFont="1" applyFill="1"/>
    <xf numFmtId="3" fontId="5" fillId="0" borderId="0" xfId="28" applyNumberFormat="1"/>
    <xf numFmtId="2" fontId="5" fillId="0" borderId="0" xfId="28" applyNumberFormat="1"/>
    <xf numFmtId="9" fontId="5" fillId="0" borderId="0" xfId="28" applyNumberFormat="1"/>
    <xf numFmtId="10" fontId="5" fillId="0" borderId="0" xfId="28" applyNumberFormat="1"/>
    <xf numFmtId="0" fontId="5" fillId="0" borderId="0" xfId="16" applyAlignment="1">
      <alignment horizontal="left" indent="3"/>
    </xf>
    <xf numFmtId="171" fontId="5" fillId="0" borderId="0" xfId="28" applyNumberFormat="1"/>
    <xf numFmtId="170" fontId="5" fillId="0" borderId="0" xfId="28" applyNumberFormat="1"/>
    <xf numFmtId="0" fontId="5" fillId="0" borderId="0" xfId="28" applyAlignment="1">
      <alignment horizontal="right"/>
    </xf>
    <xf numFmtId="4" fontId="14" fillId="0" borderId="0" xfId="4" applyNumberFormat="1" applyFont="1" applyFill="1" applyBorder="1"/>
    <xf numFmtId="4" fontId="14" fillId="0" borderId="0" xfId="4" applyNumberFormat="1" applyFont="1" applyBorder="1"/>
    <xf numFmtId="172" fontId="5" fillId="0" borderId="0" xfId="28" applyNumberFormat="1"/>
    <xf numFmtId="172" fontId="14" fillId="0" borderId="0" xfId="4" applyNumberFormat="1" applyFont="1" applyFill="1"/>
    <xf numFmtId="172" fontId="14" fillId="0" borderId="0" xfId="4" applyNumberFormat="1" applyFont="1"/>
    <xf numFmtId="0" fontId="33" fillId="0" borderId="0" xfId="0" applyFont="1"/>
    <xf numFmtId="170" fontId="14" fillId="0" borderId="0" xfId="16" applyNumberFormat="1" applyFont="1" applyAlignment="1">
      <alignment horizontal="right"/>
    </xf>
    <xf numFmtId="3" fontId="14" fillId="0" borderId="0" xfId="16" quotePrefix="1" applyNumberFormat="1" applyFont="1" applyAlignment="1">
      <alignment horizontal="right"/>
    </xf>
    <xf numFmtId="173" fontId="14" fillId="0" borderId="0" xfId="16" quotePrefix="1" applyNumberFormat="1" applyFont="1" applyAlignment="1">
      <alignment horizontal="right"/>
    </xf>
    <xf numFmtId="173" fontId="5" fillId="0" borderId="0" xfId="28" applyNumberFormat="1"/>
    <xf numFmtId="171" fontId="14" fillId="0" borderId="0" xfId="16" quotePrefix="1" applyNumberFormat="1" applyFont="1" applyAlignment="1">
      <alignment horizontal="right"/>
    </xf>
    <xf numFmtId="9" fontId="14" fillId="0" borderId="0" xfId="16" quotePrefix="1" applyNumberFormat="1" applyFont="1" applyAlignment="1">
      <alignment horizontal="right"/>
    </xf>
    <xf numFmtId="10" fontId="14" fillId="0" borderId="0" xfId="16" quotePrefix="1" applyNumberFormat="1" applyFont="1" applyAlignment="1">
      <alignment horizontal="right"/>
    </xf>
    <xf numFmtId="0" fontId="100" fillId="0" borderId="28" xfId="16" applyFont="1" applyBorder="1"/>
    <xf numFmtId="172" fontId="14" fillId="0" borderId="0" xfId="6" applyNumberFormat="1" applyFont="1" applyBorder="1"/>
    <xf numFmtId="172" fontId="14" fillId="0" borderId="0" xfId="6" applyNumberFormat="1" applyFont="1" applyFill="1" applyBorder="1"/>
    <xf numFmtId="172" fontId="5" fillId="0" borderId="0" xfId="6" applyNumberFormat="1" applyFont="1" applyFill="1" applyBorder="1"/>
    <xf numFmtId="3" fontId="5" fillId="0" borderId="0" xfId="4" applyNumberFormat="1" applyFont="1" applyAlignment="1">
      <alignment horizontal="right"/>
    </xf>
    <xf numFmtId="3" fontId="5" fillId="0" borderId="0" xfId="4" applyNumberFormat="1" applyFont="1" applyFill="1" applyAlignment="1">
      <alignment horizontal="right"/>
    </xf>
    <xf numFmtId="3" fontId="5" fillId="0" borderId="0" xfId="28" applyNumberFormat="1" applyAlignment="1">
      <alignment horizontal="right"/>
    </xf>
    <xf numFmtId="3" fontId="5" fillId="0" borderId="28" xfId="4" applyNumberFormat="1" applyFont="1" applyFill="1" applyBorder="1"/>
    <xf numFmtId="10" fontId="14" fillId="0" borderId="0" xfId="6" applyNumberFormat="1" applyFont="1" applyBorder="1"/>
    <xf numFmtId="10" fontId="14" fillId="0" borderId="0" xfId="6" applyNumberFormat="1" applyFont="1" applyFill="1" applyBorder="1"/>
    <xf numFmtId="10" fontId="5" fillId="0" borderId="0" xfId="6" applyNumberFormat="1" applyFont="1" applyFill="1" applyBorder="1"/>
    <xf numFmtId="0" fontId="8" fillId="0" borderId="29" xfId="16" quotePrefix="1" applyFont="1" applyBorder="1" applyAlignment="1">
      <alignment horizontal="right"/>
    </xf>
    <xf numFmtId="0" fontId="14" fillId="0" borderId="0" xfId="27" applyFont="1" applyAlignment="1">
      <alignment horizontal="right" vertical="center"/>
    </xf>
    <xf numFmtId="3" fontId="5" fillId="0" borderId="0" xfId="28" applyNumberFormat="1" applyAlignment="1">
      <alignment horizontal="right" vertical="center"/>
    </xf>
    <xf numFmtId="3" fontId="14" fillId="0" borderId="28" xfId="4" applyNumberFormat="1" applyFont="1" applyBorder="1" applyAlignment="1">
      <alignment horizontal="right"/>
    </xf>
    <xf numFmtId="3" fontId="5" fillId="0" borderId="28" xfId="28" applyNumberFormat="1" applyBorder="1" applyAlignment="1">
      <alignment horizontal="right" vertical="center"/>
    </xf>
    <xf numFmtId="0" fontId="14" fillId="0" borderId="28" xfId="27" applyFont="1" applyBorder="1" applyAlignment="1">
      <alignment horizontal="right" vertical="center"/>
    </xf>
    <xf numFmtId="0" fontId="14" fillId="0" borderId="0" xfId="27" applyFont="1" applyAlignment="1">
      <alignment horizontal="right"/>
    </xf>
    <xf numFmtId="41" fontId="14" fillId="0" borderId="0" xfId="27" applyNumberFormat="1" applyFont="1" applyAlignment="1">
      <alignment horizontal="right" vertical="center"/>
    </xf>
    <xf numFmtId="0" fontId="5" fillId="0" borderId="0" xfId="28" applyAlignment="1">
      <alignment horizontal="right" vertical="center"/>
    </xf>
    <xf numFmtId="164" fontId="14" fillId="0" borderId="0" xfId="27" applyNumberFormat="1" applyFont="1" applyAlignment="1">
      <alignment horizontal="right" vertical="center"/>
    </xf>
    <xf numFmtId="41" fontId="14" fillId="68" borderId="0" xfId="16" applyNumberFormat="1" applyFont="1" applyFill="1" applyAlignment="1">
      <alignment horizontal="right"/>
    </xf>
    <xf numFmtId="169" fontId="14" fillId="0" borderId="0" xfId="27" applyNumberFormat="1" applyFont="1" applyAlignment="1">
      <alignment horizontal="right" vertical="center"/>
    </xf>
    <xf numFmtId="172" fontId="14" fillId="0" borderId="0" xfId="4" applyNumberFormat="1" applyFont="1" applyAlignment="1">
      <alignment horizontal="right"/>
    </xf>
    <xf numFmtId="172" fontId="14" fillId="0" borderId="0" xfId="4" applyNumberFormat="1" applyFont="1" applyFill="1" applyAlignment="1">
      <alignment horizontal="right"/>
    </xf>
    <xf numFmtId="0" fontId="32" fillId="0" borderId="0" xfId="16" applyFont="1" applyAlignment="1">
      <alignment horizontal="center" vertical="center"/>
    </xf>
    <xf numFmtId="0" fontId="8" fillId="0" borderId="30" xfId="16" quotePrefix="1" applyFont="1" applyBorder="1" applyAlignment="1">
      <alignment horizontal="right"/>
    </xf>
    <xf numFmtId="49" fontId="14" fillId="0" borderId="0" xfId="4" applyNumberFormat="1" applyFont="1" applyFill="1" applyAlignment="1">
      <alignment horizontal="right"/>
    </xf>
    <xf numFmtId="3" fontId="14" fillId="0" borderId="0" xfId="6" applyNumberFormat="1" applyFont="1" applyFill="1"/>
    <xf numFmtId="3" fontId="14" fillId="0" borderId="0" xfId="6" applyNumberFormat="1" applyFont="1" applyBorder="1"/>
    <xf numFmtId="3" fontId="14" fillId="0" borderId="28" xfId="6" applyNumberFormat="1" applyFont="1" applyBorder="1"/>
    <xf numFmtId="3" fontId="14" fillId="0" borderId="28" xfId="6" applyNumberFormat="1" applyFont="1" applyFill="1" applyBorder="1"/>
    <xf numFmtId="3" fontId="14" fillId="0" borderId="0" xfId="6" applyNumberFormat="1" applyFont="1"/>
    <xf numFmtId="4" fontId="14" fillId="0" borderId="0" xfId="6" applyNumberFormat="1" applyFont="1" applyBorder="1"/>
    <xf numFmtId="3" fontId="5" fillId="0" borderId="28" xfId="6" applyNumberFormat="1" applyFont="1" applyFill="1" applyBorder="1"/>
    <xf numFmtId="3" fontId="5" fillId="0" borderId="0" xfId="6" applyNumberFormat="1" applyFont="1" applyAlignment="1">
      <alignment horizontal="right"/>
    </xf>
    <xf numFmtId="172" fontId="14" fillId="0" borderId="0" xfId="6" applyNumberFormat="1" applyFont="1"/>
    <xf numFmtId="170" fontId="5" fillId="0" borderId="0" xfId="28" applyNumberFormat="1" applyAlignment="1">
      <alignment horizontal="right"/>
    </xf>
    <xf numFmtId="1" fontId="5" fillId="0" borderId="0" xfId="28" applyNumberFormat="1"/>
    <xf numFmtId="0" fontId="100" fillId="0" borderId="0" xfId="28" applyFont="1"/>
    <xf numFmtId="0" fontId="100" fillId="0" borderId="0" xfId="16" applyFont="1"/>
    <xf numFmtId="0" fontId="31" fillId="0" borderId="28" xfId="0" applyFont="1" applyBorder="1"/>
    <xf numFmtId="0" fontId="5" fillId="0" borderId="28" xfId="0" applyFont="1" applyBorder="1"/>
    <xf numFmtId="3" fontId="5" fillId="0" borderId="0" xfId="16" applyNumberFormat="1"/>
    <xf numFmtId="3" fontId="5" fillId="0" borderId="0" xfId="16" quotePrefix="1" applyNumberFormat="1" applyAlignment="1">
      <alignment horizontal="right"/>
    </xf>
    <xf numFmtId="10" fontId="14" fillId="0" borderId="0" xfId="16" applyNumberFormat="1" applyFont="1" applyAlignment="1">
      <alignment horizontal="right"/>
    </xf>
    <xf numFmtId="0" fontId="14" fillId="0" borderId="0" xfId="16" applyFont="1" applyAlignment="1">
      <alignment horizontal="right"/>
    </xf>
    <xf numFmtId="3" fontId="5" fillId="0" borderId="0" xfId="16" applyNumberFormat="1" applyAlignment="1">
      <alignment horizontal="right"/>
    </xf>
    <xf numFmtId="3" fontId="5" fillId="0" borderId="0" xfId="4" applyNumberFormat="1" applyFont="1" applyFill="1"/>
    <xf numFmtId="0" fontId="14" fillId="69" borderId="0" xfId="16" applyFont="1" applyFill="1"/>
    <xf numFmtId="0" fontId="14" fillId="69" borderId="0" xfId="16" applyFont="1" applyFill="1" applyAlignment="1">
      <alignment horizontal="right"/>
    </xf>
    <xf numFmtId="0" fontId="103" fillId="68" borderId="0" xfId="16" applyFont="1" applyFill="1" applyAlignment="1">
      <alignment horizontal="left"/>
    </xf>
    <xf numFmtId="0" fontId="5" fillId="0" borderId="0" xfId="16" applyAlignment="1">
      <alignment horizontal="left" vertical="top" wrapText="1"/>
    </xf>
    <xf numFmtId="0" fontId="5" fillId="0" borderId="0" xfId="28" applyAlignment="1">
      <alignment horizontal="left" vertical="top"/>
    </xf>
    <xf numFmtId="0" fontId="5" fillId="0" borderId="0" xfId="16" applyAlignment="1">
      <alignment horizontal="left" vertical="top"/>
    </xf>
    <xf numFmtId="0" fontId="14" fillId="0" borderId="0" xfId="16" applyFont="1" applyAlignment="1">
      <alignment horizontal="left" vertical="top" wrapText="1"/>
    </xf>
    <xf numFmtId="0" fontId="32" fillId="0" borderId="0" xfId="16" applyFont="1" applyAlignment="1">
      <alignment horizontal="center" vertical="center"/>
    </xf>
    <xf numFmtId="0" fontId="5" fillId="0" borderId="0" xfId="16" applyAlignment="1">
      <alignment horizontal="left" wrapText="1"/>
    </xf>
    <xf numFmtId="0" fontId="5" fillId="0" borderId="0" xfId="27" applyFont="1" applyAlignment="1">
      <alignment horizontal="left"/>
    </xf>
    <xf numFmtId="0" fontId="14" fillId="0" borderId="0" xfId="16" quotePrefix="1" applyFont="1" applyAlignment="1">
      <alignment horizontal="center"/>
    </xf>
    <xf numFmtId="0" fontId="5" fillId="0" borderId="0" xfId="28" applyAlignment="1">
      <alignment horizontal="left"/>
    </xf>
    <xf numFmtId="0" fontId="14" fillId="0" borderId="0" xfId="16" applyFont="1" applyAlignment="1">
      <alignment horizontal="left" wrapText="1"/>
    </xf>
    <xf numFmtId="0" fontId="31" fillId="0" borderId="0" xfId="16" applyFont="1" applyAlignment="1">
      <alignment horizontal="left" wrapText="1"/>
    </xf>
    <xf numFmtId="0" fontId="14" fillId="0" borderId="0" xfId="27" applyFont="1" applyAlignment="1">
      <alignment horizontal="left"/>
    </xf>
    <xf numFmtId="0" fontId="14" fillId="0" borderId="0" xfId="16" applyFont="1" applyAlignment="1">
      <alignment horizontal="left"/>
    </xf>
    <xf numFmtId="0" fontId="14" fillId="0" borderId="0" xfId="16" applyFont="1" applyAlignment="1">
      <alignment horizontal="left" vertical="top"/>
    </xf>
    <xf numFmtId="0" fontId="14" fillId="0" borderId="0" xfId="0" applyFont="1" applyAlignment="1">
      <alignment horizontal="left" vertical="top" wrapText="1"/>
    </xf>
    <xf numFmtId="0" fontId="93" fillId="0" borderId="0" xfId="0" applyFont="1" applyAlignment="1">
      <alignment horizontal="left" vertical="top" wrapText="1"/>
    </xf>
    <xf numFmtId="0" fontId="14" fillId="0" borderId="0" xfId="0" applyFont="1" applyAlignment="1">
      <alignment horizontal="left" wrapText="1"/>
    </xf>
  </cellXfs>
  <cellStyles count="31379">
    <cellStyle name="_Facility Count" xfId="3865" xr:uid="{00000000-0005-0000-0000-0000200F0000}"/>
    <cellStyle name="=C:\WINNT35\SYSTEM32\COMMAND.COM" xfId="3866" xr:uid="{00000000-0005-0000-0000-0000210F0000}"/>
    <cellStyle name="20% - Accent1 10" xfId="285" xr:uid="{00000000-0005-0000-0000-000023010000}"/>
    <cellStyle name="20% - Accent1 11" xfId="284" xr:uid="{00000000-0005-0000-0000-000022010000}"/>
    <cellStyle name="20% - Accent1 2" xfId="36" xr:uid="{00000000-0005-0000-0000-00002A000000}"/>
    <cellStyle name="20% - Accent1 2 2" xfId="287" xr:uid="{00000000-0005-0000-0000-000025010000}"/>
    <cellStyle name="20% - Accent1 2 2 2" xfId="288" xr:uid="{00000000-0005-0000-0000-000026010000}"/>
    <cellStyle name="20% - Accent1 2 2 2 2" xfId="289" xr:uid="{00000000-0005-0000-0000-000027010000}"/>
    <cellStyle name="20% - Accent1 2 2 2 2 2" xfId="290" xr:uid="{00000000-0005-0000-0000-000028010000}"/>
    <cellStyle name="20% - Accent1 2 2 3" xfId="3867" xr:uid="{00000000-0005-0000-0000-0000220F0000}"/>
    <cellStyle name="20% - Accent1 2 2 4" xfId="8832" xr:uid="{00000000-0005-0000-0000-000087220000}"/>
    <cellStyle name="20% - Accent1 2 2 5" xfId="10190" xr:uid="{00000000-0005-0000-0000-0000D5270000}"/>
    <cellStyle name="20% - Accent1 2 3" xfId="291" xr:uid="{00000000-0005-0000-0000-000029010000}"/>
    <cellStyle name="20% - Accent1 2 4" xfId="286" xr:uid="{00000000-0005-0000-0000-000024010000}"/>
    <cellStyle name="20% - Accent1 3" xfId="292" xr:uid="{00000000-0005-0000-0000-00002A010000}"/>
    <cellStyle name="20% - Accent1 3 2" xfId="1415" xr:uid="{00000000-0005-0000-0000-00008E050000}"/>
    <cellStyle name="20% - Accent1 3 3" xfId="1693" xr:uid="{00000000-0005-0000-0000-0000A4060000}"/>
    <cellStyle name="20% - Accent1 4" xfId="293" xr:uid="{00000000-0005-0000-0000-00002B010000}"/>
    <cellStyle name="20% - Accent1 4 2" xfId="1416" xr:uid="{00000000-0005-0000-0000-00008F050000}"/>
    <cellStyle name="20% - Accent1 4 3" xfId="1694" xr:uid="{00000000-0005-0000-0000-0000A5060000}"/>
    <cellStyle name="20% - Accent1 5" xfId="294" xr:uid="{00000000-0005-0000-0000-00002C010000}"/>
    <cellStyle name="20% - Accent1 5 2" xfId="1417" xr:uid="{00000000-0005-0000-0000-000090050000}"/>
    <cellStyle name="20% - Accent1 5 3" xfId="1695" xr:uid="{00000000-0005-0000-0000-0000A6060000}"/>
    <cellStyle name="20% - Accent1 5 4" xfId="3671" xr:uid="{00000000-0005-0000-0000-00005E0E0000}"/>
    <cellStyle name="20% - Accent1 6" xfId="295" xr:uid="{00000000-0005-0000-0000-00002D010000}"/>
    <cellStyle name="20% - Accent1 7" xfId="296" xr:uid="{00000000-0005-0000-0000-00002E010000}"/>
    <cellStyle name="20% - Accent1 8" xfId="297" xr:uid="{00000000-0005-0000-0000-00002F010000}"/>
    <cellStyle name="20% - Accent1 9" xfId="298" xr:uid="{00000000-0005-0000-0000-000030010000}"/>
    <cellStyle name="20% - Accent2 10" xfId="300" xr:uid="{00000000-0005-0000-0000-000032010000}"/>
    <cellStyle name="20% - Accent2 11" xfId="299" xr:uid="{00000000-0005-0000-0000-000031010000}"/>
    <cellStyle name="20% - Accent2 2" xfId="37" xr:uid="{00000000-0005-0000-0000-00002B000000}"/>
    <cellStyle name="20% - Accent2 2 2" xfId="302" xr:uid="{00000000-0005-0000-0000-000034010000}"/>
    <cellStyle name="20% - Accent2 2 2 2" xfId="303" xr:uid="{00000000-0005-0000-0000-000035010000}"/>
    <cellStyle name="20% - Accent2 2 2 2 2" xfId="304" xr:uid="{00000000-0005-0000-0000-000036010000}"/>
    <cellStyle name="20% - Accent2 2 2 2 2 2" xfId="305" xr:uid="{00000000-0005-0000-0000-000037010000}"/>
    <cellStyle name="20% - Accent2 2 2 3" xfId="3868" xr:uid="{00000000-0005-0000-0000-0000230F0000}"/>
    <cellStyle name="20% - Accent2 2 2 4" xfId="8833" xr:uid="{00000000-0005-0000-0000-000088220000}"/>
    <cellStyle name="20% - Accent2 2 2 5" xfId="10191" xr:uid="{00000000-0005-0000-0000-0000D6270000}"/>
    <cellStyle name="20% - Accent2 2 3" xfId="306" xr:uid="{00000000-0005-0000-0000-000038010000}"/>
    <cellStyle name="20% - Accent2 2 4" xfId="301" xr:uid="{00000000-0005-0000-0000-000033010000}"/>
    <cellStyle name="20% - Accent2 3" xfId="307" xr:uid="{00000000-0005-0000-0000-000039010000}"/>
    <cellStyle name="20% - Accent2 3 2" xfId="1418" xr:uid="{00000000-0005-0000-0000-000091050000}"/>
    <cellStyle name="20% - Accent2 3 3" xfId="1696" xr:uid="{00000000-0005-0000-0000-0000A7060000}"/>
    <cellStyle name="20% - Accent2 4" xfId="308" xr:uid="{00000000-0005-0000-0000-00003A010000}"/>
    <cellStyle name="20% - Accent2 4 2" xfId="1419" xr:uid="{00000000-0005-0000-0000-000092050000}"/>
    <cellStyle name="20% - Accent2 4 3" xfId="1697" xr:uid="{00000000-0005-0000-0000-0000A8060000}"/>
    <cellStyle name="20% - Accent2 5" xfId="309" xr:uid="{00000000-0005-0000-0000-00003B010000}"/>
    <cellStyle name="20% - Accent2 5 2" xfId="1420" xr:uid="{00000000-0005-0000-0000-000093050000}"/>
    <cellStyle name="20% - Accent2 5 3" xfId="1698" xr:uid="{00000000-0005-0000-0000-0000A9060000}"/>
    <cellStyle name="20% - Accent2 5 4" xfId="3672" xr:uid="{00000000-0005-0000-0000-00005F0E0000}"/>
    <cellStyle name="20% - Accent2 6" xfId="310" xr:uid="{00000000-0005-0000-0000-00003C010000}"/>
    <cellStyle name="20% - Accent2 7" xfId="311" xr:uid="{00000000-0005-0000-0000-00003D010000}"/>
    <cellStyle name="20% - Accent2 8" xfId="312" xr:uid="{00000000-0005-0000-0000-00003E010000}"/>
    <cellStyle name="20% - Accent2 9" xfId="313" xr:uid="{00000000-0005-0000-0000-00003F010000}"/>
    <cellStyle name="20% - Accent3 10" xfId="315" xr:uid="{00000000-0005-0000-0000-000041010000}"/>
    <cellStyle name="20% - Accent3 11" xfId="314" xr:uid="{00000000-0005-0000-0000-000040010000}"/>
    <cellStyle name="20% - Accent3 2" xfId="38" xr:uid="{00000000-0005-0000-0000-00002C000000}"/>
    <cellStyle name="20% - Accent3 2 2" xfId="317" xr:uid="{00000000-0005-0000-0000-000043010000}"/>
    <cellStyle name="20% - Accent3 2 2 2" xfId="318" xr:uid="{00000000-0005-0000-0000-000044010000}"/>
    <cellStyle name="20% - Accent3 2 2 2 2" xfId="319" xr:uid="{00000000-0005-0000-0000-000045010000}"/>
    <cellStyle name="20% - Accent3 2 2 2 2 2" xfId="320" xr:uid="{00000000-0005-0000-0000-000046010000}"/>
    <cellStyle name="20% - Accent3 2 2 3" xfId="3869" xr:uid="{00000000-0005-0000-0000-0000240F0000}"/>
    <cellStyle name="20% - Accent3 2 2 4" xfId="8834" xr:uid="{00000000-0005-0000-0000-000089220000}"/>
    <cellStyle name="20% - Accent3 2 2 5" xfId="10192" xr:uid="{00000000-0005-0000-0000-0000D7270000}"/>
    <cellStyle name="20% - Accent3 2 3" xfId="321" xr:uid="{00000000-0005-0000-0000-000047010000}"/>
    <cellStyle name="20% - Accent3 2 4" xfId="316" xr:uid="{00000000-0005-0000-0000-000042010000}"/>
    <cellStyle name="20% - Accent3 3" xfId="322" xr:uid="{00000000-0005-0000-0000-000048010000}"/>
    <cellStyle name="20% - Accent3 3 2" xfId="1421" xr:uid="{00000000-0005-0000-0000-000094050000}"/>
    <cellStyle name="20% - Accent3 3 3" xfId="1699" xr:uid="{00000000-0005-0000-0000-0000AA060000}"/>
    <cellStyle name="20% - Accent3 4" xfId="323" xr:uid="{00000000-0005-0000-0000-000049010000}"/>
    <cellStyle name="20% - Accent3 4 2" xfId="1422" xr:uid="{00000000-0005-0000-0000-000095050000}"/>
    <cellStyle name="20% - Accent3 4 3" xfId="1700" xr:uid="{00000000-0005-0000-0000-0000AB060000}"/>
    <cellStyle name="20% - Accent3 5" xfId="324" xr:uid="{00000000-0005-0000-0000-00004A010000}"/>
    <cellStyle name="20% - Accent3 5 2" xfId="1423" xr:uid="{00000000-0005-0000-0000-000096050000}"/>
    <cellStyle name="20% - Accent3 5 3" xfId="1701" xr:uid="{00000000-0005-0000-0000-0000AC060000}"/>
    <cellStyle name="20% - Accent3 5 4" xfId="3673" xr:uid="{00000000-0005-0000-0000-0000600E0000}"/>
    <cellStyle name="20% - Accent3 6" xfId="325" xr:uid="{00000000-0005-0000-0000-00004B010000}"/>
    <cellStyle name="20% - Accent3 7" xfId="326" xr:uid="{00000000-0005-0000-0000-00004C010000}"/>
    <cellStyle name="20% - Accent3 8" xfId="327" xr:uid="{00000000-0005-0000-0000-00004D010000}"/>
    <cellStyle name="20% - Accent3 9" xfId="328" xr:uid="{00000000-0005-0000-0000-00004E010000}"/>
    <cellStyle name="20% - Accent4 10" xfId="330" xr:uid="{00000000-0005-0000-0000-000050010000}"/>
    <cellStyle name="20% - Accent4 11" xfId="329" xr:uid="{00000000-0005-0000-0000-00004F010000}"/>
    <cellStyle name="20% - Accent4 2" xfId="39" xr:uid="{00000000-0005-0000-0000-00002D000000}"/>
    <cellStyle name="20% - Accent4 2 2" xfId="332" xr:uid="{00000000-0005-0000-0000-000052010000}"/>
    <cellStyle name="20% - Accent4 2 2 2" xfId="333" xr:uid="{00000000-0005-0000-0000-000053010000}"/>
    <cellStyle name="20% - Accent4 2 2 2 2" xfId="334" xr:uid="{00000000-0005-0000-0000-000054010000}"/>
    <cellStyle name="20% - Accent4 2 2 2 2 2" xfId="335" xr:uid="{00000000-0005-0000-0000-000055010000}"/>
    <cellStyle name="20% - Accent4 2 2 3" xfId="3870" xr:uid="{00000000-0005-0000-0000-0000250F0000}"/>
    <cellStyle name="20% - Accent4 2 2 4" xfId="8835" xr:uid="{00000000-0005-0000-0000-00008A220000}"/>
    <cellStyle name="20% - Accent4 2 2 5" xfId="10193" xr:uid="{00000000-0005-0000-0000-0000D8270000}"/>
    <cellStyle name="20% - Accent4 2 3" xfId="336" xr:uid="{00000000-0005-0000-0000-000056010000}"/>
    <cellStyle name="20% - Accent4 2 4" xfId="331" xr:uid="{00000000-0005-0000-0000-000051010000}"/>
    <cellStyle name="20% - Accent4 3" xfId="337" xr:uid="{00000000-0005-0000-0000-000057010000}"/>
    <cellStyle name="20% - Accent4 3 2" xfId="1424" xr:uid="{00000000-0005-0000-0000-000097050000}"/>
    <cellStyle name="20% - Accent4 3 3" xfId="1702" xr:uid="{00000000-0005-0000-0000-0000AD060000}"/>
    <cellStyle name="20% - Accent4 4" xfId="338" xr:uid="{00000000-0005-0000-0000-000058010000}"/>
    <cellStyle name="20% - Accent4 4 2" xfId="1425" xr:uid="{00000000-0005-0000-0000-000098050000}"/>
    <cellStyle name="20% - Accent4 4 3" xfId="1703" xr:uid="{00000000-0005-0000-0000-0000AE060000}"/>
    <cellStyle name="20% - Accent4 5" xfId="339" xr:uid="{00000000-0005-0000-0000-000059010000}"/>
    <cellStyle name="20% - Accent4 5 2" xfId="1426" xr:uid="{00000000-0005-0000-0000-000099050000}"/>
    <cellStyle name="20% - Accent4 5 3" xfId="1704" xr:uid="{00000000-0005-0000-0000-0000AF060000}"/>
    <cellStyle name="20% - Accent4 5 4" xfId="3674" xr:uid="{00000000-0005-0000-0000-0000610E0000}"/>
    <cellStyle name="20% - Accent4 6" xfId="340" xr:uid="{00000000-0005-0000-0000-00005A010000}"/>
    <cellStyle name="20% - Accent4 7" xfId="341" xr:uid="{00000000-0005-0000-0000-00005B010000}"/>
    <cellStyle name="20% - Accent4 8" xfId="342" xr:uid="{00000000-0005-0000-0000-00005C010000}"/>
    <cellStyle name="20% - Accent4 9" xfId="343" xr:uid="{00000000-0005-0000-0000-00005D010000}"/>
    <cellStyle name="20% - Accent5 10" xfId="345" xr:uid="{00000000-0005-0000-0000-00005F010000}"/>
    <cellStyle name="20% - Accent5 11" xfId="344" xr:uid="{00000000-0005-0000-0000-00005E010000}"/>
    <cellStyle name="20% - Accent5 2" xfId="40" xr:uid="{00000000-0005-0000-0000-00002E000000}"/>
    <cellStyle name="20% - Accent5 2 2" xfId="347" xr:uid="{00000000-0005-0000-0000-000061010000}"/>
    <cellStyle name="20% - Accent5 2 2 2" xfId="348" xr:uid="{00000000-0005-0000-0000-000062010000}"/>
    <cellStyle name="20% - Accent5 2 2 2 2" xfId="349" xr:uid="{00000000-0005-0000-0000-000063010000}"/>
    <cellStyle name="20% - Accent5 2 2 2 2 2" xfId="350" xr:uid="{00000000-0005-0000-0000-000064010000}"/>
    <cellStyle name="20% - Accent5 2 2 3" xfId="3871" xr:uid="{00000000-0005-0000-0000-0000260F0000}"/>
    <cellStyle name="20% - Accent5 2 2 4" xfId="8836" xr:uid="{00000000-0005-0000-0000-00008B220000}"/>
    <cellStyle name="20% - Accent5 2 2 5" xfId="10194" xr:uid="{00000000-0005-0000-0000-0000D9270000}"/>
    <cellStyle name="20% - Accent5 2 3" xfId="351" xr:uid="{00000000-0005-0000-0000-000065010000}"/>
    <cellStyle name="20% - Accent5 2 4" xfId="346" xr:uid="{00000000-0005-0000-0000-000060010000}"/>
    <cellStyle name="20% - Accent5 3" xfId="352" xr:uid="{00000000-0005-0000-0000-000066010000}"/>
    <cellStyle name="20% - Accent5 3 2" xfId="1427" xr:uid="{00000000-0005-0000-0000-00009A050000}"/>
    <cellStyle name="20% - Accent5 3 3" xfId="1705" xr:uid="{00000000-0005-0000-0000-0000B0060000}"/>
    <cellStyle name="20% - Accent5 4" xfId="353" xr:uid="{00000000-0005-0000-0000-000067010000}"/>
    <cellStyle name="20% - Accent5 4 2" xfId="1428" xr:uid="{00000000-0005-0000-0000-00009B050000}"/>
    <cellStyle name="20% - Accent5 4 3" xfId="1706" xr:uid="{00000000-0005-0000-0000-0000B1060000}"/>
    <cellStyle name="20% - Accent5 5" xfId="354" xr:uid="{00000000-0005-0000-0000-000068010000}"/>
    <cellStyle name="20% - Accent5 5 2" xfId="1429" xr:uid="{00000000-0005-0000-0000-00009C050000}"/>
    <cellStyle name="20% - Accent5 5 3" xfId="1707" xr:uid="{00000000-0005-0000-0000-0000B2060000}"/>
    <cellStyle name="20% - Accent5 5 4" xfId="3675" xr:uid="{00000000-0005-0000-0000-0000620E0000}"/>
    <cellStyle name="20% - Accent5 6" xfId="355" xr:uid="{00000000-0005-0000-0000-000069010000}"/>
    <cellStyle name="20% - Accent5 7" xfId="356" xr:uid="{00000000-0005-0000-0000-00006A010000}"/>
    <cellStyle name="20% - Accent5 8" xfId="357" xr:uid="{00000000-0005-0000-0000-00006B010000}"/>
    <cellStyle name="20% - Accent5 9" xfId="358" xr:uid="{00000000-0005-0000-0000-00006C010000}"/>
    <cellStyle name="20% - Accent6 10" xfId="360" xr:uid="{00000000-0005-0000-0000-00006E010000}"/>
    <cellStyle name="20% - Accent6 11" xfId="359" xr:uid="{00000000-0005-0000-0000-00006D010000}"/>
    <cellStyle name="20% - Accent6 2" xfId="41" xr:uid="{00000000-0005-0000-0000-00002F000000}"/>
    <cellStyle name="20% - Accent6 2 2" xfId="362" xr:uid="{00000000-0005-0000-0000-000070010000}"/>
    <cellStyle name="20% - Accent6 2 2 2" xfId="363" xr:uid="{00000000-0005-0000-0000-000071010000}"/>
    <cellStyle name="20% - Accent6 2 2 2 2" xfId="364" xr:uid="{00000000-0005-0000-0000-000072010000}"/>
    <cellStyle name="20% - Accent6 2 2 2 2 2" xfId="365" xr:uid="{00000000-0005-0000-0000-000073010000}"/>
    <cellStyle name="20% - Accent6 2 2 3" xfId="3872" xr:uid="{00000000-0005-0000-0000-0000270F0000}"/>
    <cellStyle name="20% - Accent6 2 2 4" xfId="8837" xr:uid="{00000000-0005-0000-0000-00008C220000}"/>
    <cellStyle name="20% - Accent6 2 2 5" xfId="10195" xr:uid="{00000000-0005-0000-0000-0000DA270000}"/>
    <cellStyle name="20% - Accent6 2 3" xfId="366" xr:uid="{00000000-0005-0000-0000-000074010000}"/>
    <cellStyle name="20% - Accent6 2 4" xfId="361" xr:uid="{00000000-0005-0000-0000-00006F010000}"/>
    <cellStyle name="20% - Accent6 3" xfId="367" xr:uid="{00000000-0005-0000-0000-000075010000}"/>
    <cellStyle name="20% - Accent6 3 2" xfId="1430" xr:uid="{00000000-0005-0000-0000-00009D050000}"/>
    <cellStyle name="20% - Accent6 3 3" xfId="1708" xr:uid="{00000000-0005-0000-0000-0000B3060000}"/>
    <cellStyle name="20% - Accent6 4" xfId="368" xr:uid="{00000000-0005-0000-0000-000076010000}"/>
    <cellStyle name="20% - Accent6 4 2" xfId="1431" xr:uid="{00000000-0005-0000-0000-00009E050000}"/>
    <cellStyle name="20% - Accent6 4 3" xfId="1709" xr:uid="{00000000-0005-0000-0000-0000B4060000}"/>
    <cellStyle name="20% - Accent6 5" xfId="369" xr:uid="{00000000-0005-0000-0000-000077010000}"/>
    <cellStyle name="20% - Accent6 5 2" xfId="1432" xr:uid="{00000000-0005-0000-0000-00009F050000}"/>
    <cellStyle name="20% - Accent6 5 3" xfId="1710" xr:uid="{00000000-0005-0000-0000-0000B5060000}"/>
    <cellStyle name="20% - Accent6 5 4" xfId="3676" xr:uid="{00000000-0005-0000-0000-0000630E0000}"/>
    <cellStyle name="20% - Accent6 6" xfId="370" xr:uid="{00000000-0005-0000-0000-000078010000}"/>
    <cellStyle name="20% - Accent6 7" xfId="371" xr:uid="{00000000-0005-0000-0000-000079010000}"/>
    <cellStyle name="20% - Accent6 8" xfId="372" xr:uid="{00000000-0005-0000-0000-00007A010000}"/>
    <cellStyle name="20% - Accent6 9" xfId="373" xr:uid="{00000000-0005-0000-0000-00007B010000}"/>
    <cellStyle name="40% - Accent1 10" xfId="375" xr:uid="{00000000-0005-0000-0000-00007D010000}"/>
    <cellStyle name="40% - Accent1 11" xfId="374" xr:uid="{00000000-0005-0000-0000-00007C010000}"/>
    <cellStyle name="40% - Accent1 2" xfId="42" xr:uid="{00000000-0005-0000-0000-000030000000}"/>
    <cellStyle name="40% - Accent1 2 2" xfId="377" xr:uid="{00000000-0005-0000-0000-00007F010000}"/>
    <cellStyle name="40% - Accent1 2 2 2" xfId="378" xr:uid="{00000000-0005-0000-0000-000080010000}"/>
    <cellStyle name="40% - Accent1 2 2 2 2" xfId="379" xr:uid="{00000000-0005-0000-0000-000081010000}"/>
    <cellStyle name="40% - Accent1 2 2 2 2 2" xfId="380" xr:uid="{00000000-0005-0000-0000-000082010000}"/>
    <cellStyle name="40% - Accent1 2 2 3" xfId="3873" xr:uid="{00000000-0005-0000-0000-0000280F0000}"/>
    <cellStyle name="40% - Accent1 2 2 4" xfId="8838" xr:uid="{00000000-0005-0000-0000-00008D220000}"/>
    <cellStyle name="40% - Accent1 2 2 5" xfId="10196" xr:uid="{00000000-0005-0000-0000-0000DB270000}"/>
    <cellStyle name="40% - Accent1 2 3" xfId="381" xr:uid="{00000000-0005-0000-0000-000083010000}"/>
    <cellStyle name="40% - Accent1 2 4" xfId="376" xr:uid="{00000000-0005-0000-0000-00007E010000}"/>
    <cellStyle name="40% - Accent1 3" xfId="382" xr:uid="{00000000-0005-0000-0000-000084010000}"/>
    <cellStyle name="40% - Accent1 3 2" xfId="1433" xr:uid="{00000000-0005-0000-0000-0000A0050000}"/>
    <cellStyle name="40% - Accent1 3 3" xfId="1711" xr:uid="{00000000-0005-0000-0000-0000B6060000}"/>
    <cellStyle name="40% - Accent1 4" xfId="383" xr:uid="{00000000-0005-0000-0000-000085010000}"/>
    <cellStyle name="40% - Accent1 4 2" xfId="1434" xr:uid="{00000000-0005-0000-0000-0000A1050000}"/>
    <cellStyle name="40% - Accent1 4 3" xfId="1712" xr:uid="{00000000-0005-0000-0000-0000B7060000}"/>
    <cellStyle name="40% - Accent1 5" xfId="384" xr:uid="{00000000-0005-0000-0000-000086010000}"/>
    <cellStyle name="40% - Accent1 5 2" xfId="1435" xr:uid="{00000000-0005-0000-0000-0000A2050000}"/>
    <cellStyle name="40% - Accent1 5 3" xfId="1713" xr:uid="{00000000-0005-0000-0000-0000B8060000}"/>
    <cellStyle name="40% - Accent1 5 4" xfId="3677" xr:uid="{00000000-0005-0000-0000-0000640E0000}"/>
    <cellStyle name="40% - Accent1 6" xfId="385" xr:uid="{00000000-0005-0000-0000-000087010000}"/>
    <cellStyle name="40% - Accent1 7" xfId="386" xr:uid="{00000000-0005-0000-0000-000088010000}"/>
    <cellStyle name="40% - Accent1 8" xfId="387" xr:uid="{00000000-0005-0000-0000-000089010000}"/>
    <cellStyle name="40% - Accent1 9" xfId="388" xr:uid="{00000000-0005-0000-0000-00008A010000}"/>
    <cellStyle name="40% - Accent2 10" xfId="390" xr:uid="{00000000-0005-0000-0000-00008C010000}"/>
    <cellStyle name="40% - Accent2 11" xfId="389" xr:uid="{00000000-0005-0000-0000-00008B010000}"/>
    <cellStyle name="40% - Accent2 2" xfId="43" xr:uid="{00000000-0005-0000-0000-000031000000}"/>
    <cellStyle name="40% - Accent2 2 2" xfId="392" xr:uid="{00000000-0005-0000-0000-00008E010000}"/>
    <cellStyle name="40% - Accent2 2 2 2" xfId="393" xr:uid="{00000000-0005-0000-0000-00008F010000}"/>
    <cellStyle name="40% - Accent2 2 2 2 2" xfId="394" xr:uid="{00000000-0005-0000-0000-000090010000}"/>
    <cellStyle name="40% - Accent2 2 2 2 2 2" xfId="395" xr:uid="{00000000-0005-0000-0000-000091010000}"/>
    <cellStyle name="40% - Accent2 2 2 3" xfId="3874" xr:uid="{00000000-0005-0000-0000-0000290F0000}"/>
    <cellStyle name="40% - Accent2 2 2 4" xfId="8839" xr:uid="{00000000-0005-0000-0000-00008E220000}"/>
    <cellStyle name="40% - Accent2 2 2 5" xfId="10197" xr:uid="{00000000-0005-0000-0000-0000DC270000}"/>
    <cellStyle name="40% - Accent2 2 3" xfId="396" xr:uid="{00000000-0005-0000-0000-000092010000}"/>
    <cellStyle name="40% - Accent2 2 4" xfId="391" xr:uid="{00000000-0005-0000-0000-00008D010000}"/>
    <cellStyle name="40% - Accent2 3" xfId="397" xr:uid="{00000000-0005-0000-0000-000093010000}"/>
    <cellStyle name="40% - Accent2 3 2" xfId="1436" xr:uid="{00000000-0005-0000-0000-0000A3050000}"/>
    <cellStyle name="40% - Accent2 3 3" xfId="1714" xr:uid="{00000000-0005-0000-0000-0000B9060000}"/>
    <cellStyle name="40% - Accent2 4" xfId="398" xr:uid="{00000000-0005-0000-0000-000094010000}"/>
    <cellStyle name="40% - Accent2 4 2" xfId="1437" xr:uid="{00000000-0005-0000-0000-0000A4050000}"/>
    <cellStyle name="40% - Accent2 4 3" xfId="1715" xr:uid="{00000000-0005-0000-0000-0000BA060000}"/>
    <cellStyle name="40% - Accent2 5" xfId="399" xr:uid="{00000000-0005-0000-0000-000095010000}"/>
    <cellStyle name="40% - Accent2 5 2" xfId="1438" xr:uid="{00000000-0005-0000-0000-0000A5050000}"/>
    <cellStyle name="40% - Accent2 5 3" xfId="1716" xr:uid="{00000000-0005-0000-0000-0000BB060000}"/>
    <cellStyle name="40% - Accent2 5 4" xfId="3678" xr:uid="{00000000-0005-0000-0000-0000650E0000}"/>
    <cellStyle name="40% - Accent2 6" xfId="400" xr:uid="{00000000-0005-0000-0000-000096010000}"/>
    <cellStyle name="40% - Accent2 7" xfId="401" xr:uid="{00000000-0005-0000-0000-000097010000}"/>
    <cellStyle name="40% - Accent2 8" xfId="402" xr:uid="{00000000-0005-0000-0000-000098010000}"/>
    <cellStyle name="40% - Accent2 9" xfId="403" xr:uid="{00000000-0005-0000-0000-000099010000}"/>
    <cellStyle name="40% - Accent3 10" xfId="405" xr:uid="{00000000-0005-0000-0000-00009B010000}"/>
    <cellStyle name="40% - Accent3 11" xfId="404" xr:uid="{00000000-0005-0000-0000-00009A010000}"/>
    <cellStyle name="40% - Accent3 2" xfId="44" xr:uid="{00000000-0005-0000-0000-000032000000}"/>
    <cellStyle name="40% - Accent3 2 2" xfId="407" xr:uid="{00000000-0005-0000-0000-00009D010000}"/>
    <cellStyle name="40% - Accent3 2 2 2" xfId="408" xr:uid="{00000000-0005-0000-0000-00009E010000}"/>
    <cellStyle name="40% - Accent3 2 2 2 2" xfId="409" xr:uid="{00000000-0005-0000-0000-00009F010000}"/>
    <cellStyle name="40% - Accent3 2 2 2 2 2" xfId="410" xr:uid="{00000000-0005-0000-0000-0000A0010000}"/>
    <cellStyle name="40% - Accent3 2 2 3" xfId="3875" xr:uid="{00000000-0005-0000-0000-00002A0F0000}"/>
    <cellStyle name="40% - Accent3 2 2 4" xfId="8840" xr:uid="{00000000-0005-0000-0000-00008F220000}"/>
    <cellStyle name="40% - Accent3 2 2 5" xfId="10198" xr:uid="{00000000-0005-0000-0000-0000DD270000}"/>
    <cellStyle name="40% - Accent3 2 3" xfId="411" xr:uid="{00000000-0005-0000-0000-0000A1010000}"/>
    <cellStyle name="40% - Accent3 2 4" xfId="406" xr:uid="{00000000-0005-0000-0000-00009C010000}"/>
    <cellStyle name="40% - Accent3 3" xfId="412" xr:uid="{00000000-0005-0000-0000-0000A2010000}"/>
    <cellStyle name="40% - Accent3 3 2" xfId="1439" xr:uid="{00000000-0005-0000-0000-0000A6050000}"/>
    <cellStyle name="40% - Accent3 3 3" xfId="1717" xr:uid="{00000000-0005-0000-0000-0000BC060000}"/>
    <cellStyle name="40% - Accent3 4" xfId="413" xr:uid="{00000000-0005-0000-0000-0000A3010000}"/>
    <cellStyle name="40% - Accent3 4 2" xfId="1440" xr:uid="{00000000-0005-0000-0000-0000A7050000}"/>
    <cellStyle name="40% - Accent3 4 3" xfId="1718" xr:uid="{00000000-0005-0000-0000-0000BD060000}"/>
    <cellStyle name="40% - Accent3 5" xfId="414" xr:uid="{00000000-0005-0000-0000-0000A4010000}"/>
    <cellStyle name="40% - Accent3 5 2" xfId="1441" xr:uid="{00000000-0005-0000-0000-0000A8050000}"/>
    <cellStyle name="40% - Accent3 5 3" xfId="1719" xr:uid="{00000000-0005-0000-0000-0000BE060000}"/>
    <cellStyle name="40% - Accent3 5 4" xfId="3679" xr:uid="{00000000-0005-0000-0000-0000660E0000}"/>
    <cellStyle name="40% - Accent3 6" xfId="415" xr:uid="{00000000-0005-0000-0000-0000A5010000}"/>
    <cellStyle name="40% - Accent3 7" xfId="416" xr:uid="{00000000-0005-0000-0000-0000A6010000}"/>
    <cellStyle name="40% - Accent3 8" xfId="417" xr:uid="{00000000-0005-0000-0000-0000A7010000}"/>
    <cellStyle name="40% - Accent3 9" xfId="418" xr:uid="{00000000-0005-0000-0000-0000A8010000}"/>
    <cellStyle name="40% - Accent4 10" xfId="420" xr:uid="{00000000-0005-0000-0000-0000AA010000}"/>
    <cellStyle name="40% - Accent4 11" xfId="419" xr:uid="{00000000-0005-0000-0000-0000A9010000}"/>
    <cellStyle name="40% - Accent4 2" xfId="45" xr:uid="{00000000-0005-0000-0000-000033000000}"/>
    <cellStyle name="40% - Accent4 2 2" xfId="422" xr:uid="{00000000-0005-0000-0000-0000AC010000}"/>
    <cellStyle name="40% - Accent4 2 2 2" xfId="423" xr:uid="{00000000-0005-0000-0000-0000AD010000}"/>
    <cellStyle name="40% - Accent4 2 2 2 2" xfId="424" xr:uid="{00000000-0005-0000-0000-0000AE010000}"/>
    <cellStyle name="40% - Accent4 2 2 2 2 2" xfId="425" xr:uid="{00000000-0005-0000-0000-0000AF010000}"/>
    <cellStyle name="40% - Accent4 2 2 3" xfId="3876" xr:uid="{00000000-0005-0000-0000-00002B0F0000}"/>
    <cellStyle name="40% - Accent4 2 2 4" xfId="8841" xr:uid="{00000000-0005-0000-0000-000090220000}"/>
    <cellStyle name="40% - Accent4 2 2 5" xfId="10199" xr:uid="{00000000-0005-0000-0000-0000DE270000}"/>
    <cellStyle name="40% - Accent4 2 3" xfId="426" xr:uid="{00000000-0005-0000-0000-0000B0010000}"/>
    <cellStyle name="40% - Accent4 2 4" xfId="421" xr:uid="{00000000-0005-0000-0000-0000AB010000}"/>
    <cellStyle name="40% - Accent4 3" xfId="427" xr:uid="{00000000-0005-0000-0000-0000B1010000}"/>
    <cellStyle name="40% - Accent4 3 2" xfId="1442" xr:uid="{00000000-0005-0000-0000-0000A9050000}"/>
    <cellStyle name="40% - Accent4 3 3" xfId="1720" xr:uid="{00000000-0005-0000-0000-0000BF060000}"/>
    <cellStyle name="40% - Accent4 4" xfId="428" xr:uid="{00000000-0005-0000-0000-0000B2010000}"/>
    <cellStyle name="40% - Accent4 4 2" xfId="1443" xr:uid="{00000000-0005-0000-0000-0000AA050000}"/>
    <cellStyle name="40% - Accent4 4 3" xfId="1721" xr:uid="{00000000-0005-0000-0000-0000C0060000}"/>
    <cellStyle name="40% - Accent4 5" xfId="429" xr:uid="{00000000-0005-0000-0000-0000B3010000}"/>
    <cellStyle name="40% - Accent4 5 2" xfId="1444" xr:uid="{00000000-0005-0000-0000-0000AB050000}"/>
    <cellStyle name="40% - Accent4 5 3" xfId="1722" xr:uid="{00000000-0005-0000-0000-0000C1060000}"/>
    <cellStyle name="40% - Accent4 5 4" xfId="3680" xr:uid="{00000000-0005-0000-0000-0000670E0000}"/>
    <cellStyle name="40% - Accent4 6" xfId="430" xr:uid="{00000000-0005-0000-0000-0000B4010000}"/>
    <cellStyle name="40% - Accent4 7" xfId="431" xr:uid="{00000000-0005-0000-0000-0000B5010000}"/>
    <cellStyle name="40% - Accent4 8" xfId="432" xr:uid="{00000000-0005-0000-0000-0000B6010000}"/>
    <cellStyle name="40% - Accent4 9" xfId="433" xr:uid="{00000000-0005-0000-0000-0000B7010000}"/>
    <cellStyle name="40% - Accent5 10" xfId="435" xr:uid="{00000000-0005-0000-0000-0000B9010000}"/>
    <cellStyle name="40% - Accent5 11" xfId="434" xr:uid="{00000000-0005-0000-0000-0000B8010000}"/>
    <cellStyle name="40% - Accent5 2" xfId="46" xr:uid="{00000000-0005-0000-0000-000034000000}"/>
    <cellStyle name="40% - Accent5 2 2" xfId="437" xr:uid="{00000000-0005-0000-0000-0000BB010000}"/>
    <cellStyle name="40% - Accent5 2 2 2" xfId="438" xr:uid="{00000000-0005-0000-0000-0000BC010000}"/>
    <cellStyle name="40% - Accent5 2 2 2 2" xfId="439" xr:uid="{00000000-0005-0000-0000-0000BD010000}"/>
    <cellStyle name="40% - Accent5 2 2 2 2 2" xfId="440" xr:uid="{00000000-0005-0000-0000-0000BE010000}"/>
    <cellStyle name="40% - Accent5 2 2 3" xfId="3877" xr:uid="{00000000-0005-0000-0000-00002C0F0000}"/>
    <cellStyle name="40% - Accent5 2 2 4" xfId="8842" xr:uid="{00000000-0005-0000-0000-000091220000}"/>
    <cellStyle name="40% - Accent5 2 2 5" xfId="10200" xr:uid="{00000000-0005-0000-0000-0000DF270000}"/>
    <cellStyle name="40% - Accent5 2 3" xfId="441" xr:uid="{00000000-0005-0000-0000-0000BF010000}"/>
    <cellStyle name="40% - Accent5 2 4" xfId="436" xr:uid="{00000000-0005-0000-0000-0000BA010000}"/>
    <cellStyle name="40% - Accent5 3" xfId="442" xr:uid="{00000000-0005-0000-0000-0000C0010000}"/>
    <cellStyle name="40% - Accent5 3 2" xfId="1445" xr:uid="{00000000-0005-0000-0000-0000AC050000}"/>
    <cellStyle name="40% - Accent5 3 3" xfId="1723" xr:uid="{00000000-0005-0000-0000-0000C2060000}"/>
    <cellStyle name="40% - Accent5 4" xfId="443" xr:uid="{00000000-0005-0000-0000-0000C1010000}"/>
    <cellStyle name="40% - Accent5 4 2" xfId="1446" xr:uid="{00000000-0005-0000-0000-0000AD050000}"/>
    <cellStyle name="40% - Accent5 4 3" xfId="1724" xr:uid="{00000000-0005-0000-0000-0000C3060000}"/>
    <cellStyle name="40% - Accent5 5" xfId="444" xr:uid="{00000000-0005-0000-0000-0000C2010000}"/>
    <cellStyle name="40% - Accent5 5 2" xfId="1447" xr:uid="{00000000-0005-0000-0000-0000AE050000}"/>
    <cellStyle name="40% - Accent5 5 3" xfId="1725" xr:uid="{00000000-0005-0000-0000-0000C4060000}"/>
    <cellStyle name="40% - Accent5 5 4" xfId="3681" xr:uid="{00000000-0005-0000-0000-0000680E0000}"/>
    <cellStyle name="40% - Accent5 6" xfId="445" xr:uid="{00000000-0005-0000-0000-0000C3010000}"/>
    <cellStyle name="40% - Accent5 7" xfId="446" xr:uid="{00000000-0005-0000-0000-0000C4010000}"/>
    <cellStyle name="40% - Accent5 8" xfId="447" xr:uid="{00000000-0005-0000-0000-0000C5010000}"/>
    <cellStyle name="40% - Accent5 9" xfId="448" xr:uid="{00000000-0005-0000-0000-0000C6010000}"/>
    <cellStyle name="40% - Accent6 10" xfId="450" xr:uid="{00000000-0005-0000-0000-0000C8010000}"/>
    <cellStyle name="40% - Accent6 11" xfId="449" xr:uid="{00000000-0005-0000-0000-0000C7010000}"/>
    <cellStyle name="40% - Accent6 2" xfId="47" xr:uid="{00000000-0005-0000-0000-000035000000}"/>
    <cellStyle name="40% - Accent6 2 2" xfId="452" xr:uid="{00000000-0005-0000-0000-0000CA010000}"/>
    <cellStyle name="40% - Accent6 2 2 2" xfId="453" xr:uid="{00000000-0005-0000-0000-0000CB010000}"/>
    <cellStyle name="40% - Accent6 2 2 2 2" xfId="454" xr:uid="{00000000-0005-0000-0000-0000CC010000}"/>
    <cellStyle name="40% - Accent6 2 2 2 2 2" xfId="455" xr:uid="{00000000-0005-0000-0000-0000CD010000}"/>
    <cellStyle name="40% - Accent6 2 2 3" xfId="3878" xr:uid="{00000000-0005-0000-0000-00002D0F0000}"/>
    <cellStyle name="40% - Accent6 2 2 4" xfId="8843" xr:uid="{00000000-0005-0000-0000-000092220000}"/>
    <cellStyle name="40% - Accent6 2 2 5" xfId="10201" xr:uid="{00000000-0005-0000-0000-0000E0270000}"/>
    <cellStyle name="40% - Accent6 2 3" xfId="456" xr:uid="{00000000-0005-0000-0000-0000CE010000}"/>
    <cellStyle name="40% - Accent6 2 4" xfId="451" xr:uid="{00000000-0005-0000-0000-0000C9010000}"/>
    <cellStyle name="40% - Accent6 3" xfId="457" xr:uid="{00000000-0005-0000-0000-0000CF010000}"/>
    <cellStyle name="40% - Accent6 3 2" xfId="1448" xr:uid="{00000000-0005-0000-0000-0000AF050000}"/>
    <cellStyle name="40% - Accent6 3 3" xfId="1726" xr:uid="{00000000-0005-0000-0000-0000C5060000}"/>
    <cellStyle name="40% - Accent6 4" xfId="458" xr:uid="{00000000-0005-0000-0000-0000D0010000}"/>
    <cellStyle name="40% - Accent6 4 2" xfId="1449" xr:uid="{00000000-0005-0000-0000-0000B0050000}"/>
    <cellStyle name="40% - Accent6 4 3" xfId="1727" xr:uid="{00000000-0005-0000-0000-0000C6060000}"/>
    <cellStyle name="40% - Accent6 5" xfId="459" xr:uid="{00000000-0005-0000-0000-0000D1010000}"/>
    <cellStyle name="40% - Accent6 5 2" xfId="1450" xr:uid="{00000000-0005-0000-0000-0000B1050000}"/>
    <cellStyle name="40% - Accent6 5 3" xfId="1728" xr:uid="{00000000-0005-0000-0000-0000C7060000}"/>
    <cellStyle name="40% - Accent6 5 4" xfId="3682" xr:uid="{00000000-0005-0000-0000-0000690E0000}"/>
    <cellStyle name="40% - Accent6 6" xfId="460" xr:uid="{00000000-0005-0000-0000-0000D2010000}"/>
    <cellStyle name="40% - Accent6 7" xfId="461" xr:uid="{00000000-0005-0000-0000-0000D3010000}"/>
    <cellStyle name="40% - Accent6 8" xfId="462" xr:uid="{00000000-0005-0000-0000-0000D4010000}"/>
    <cellStyle name="40% - Accent6 9" xfId="463" xr:uid="{00000000-0005-0000-0000-0000D5010000}"/>
    <cellStyle name="60% - Accent1 10" xfId="465" xr:uid="{00000000-0005-0000-0000-0000D7010000}"/>
    <cellStyle name="60% - Accent1 11" xfId="464" xr:uid="{00000000-0005-0000-0000-0000D6010000}"/>
    <cellStyle name="60% - Accent1 2" xfId="48" xr:uid="{00000000-0005-0000-0000-000036000000}"/>
    <cellStyle name="60% - Accent1 2 2" xfId="467" xr:uid="{00000000-0005-0000-0000-0000D9010000}"/>
    <cellStyle name="60% - Accent1 2 2 2" xfId="468" xr:uid="{00000000-0005-0000-0000-0000DA010000}"/>
    <cellStyle name="60% - Accent1 2 2 2 2" xfId="469" xr:uid="{00000000-0005-0000-0000-0000DB010000}"/>
    <cellStyle name="60% - Accent1 2 2 2 2 2" xfId="470" xr:uid="{00000000-0005-0000-0000-0000DC010000}"/>
    <cellStyle name="60% - Accent1 2 2 3" xfId="3879" xr:uid="{00000000-0005-0000-0000-00002E0F0000}"/>
    <cellStyle name="60% - Accent1 2 2 4" xfId="8844" xr:uid="{00000000-0005-0000-0000-000093220000}"/>
    <cellStyle name="60% - Accent1 2 2 5" xfId="10202" xr:uid="{00000000-0005-0000-0000-0000E1270000}"/>
    <cellStyle name="60% - Accent1 2 3" xfId="471" xr:uid="{00000000-0005-0000-0000-0000DD010000}"/>
    <cellStyle name="60% - Accent1 2 4" xfId="466" xr:uid="{00000000-0005-0000-0000-0000D8010000}"/>
    <cellStyle name="60% - Accent1 3" xfId="472" xr:uid="{00000000-0005-0000-0000-0000DE010000}"/>
    <cellStyle name="60% - Accent1 3 2" xfId="1451" xr:uid="{00000000-0005-0000-0000-0000B2050000}"/>
    <cellStyle name="60% - Accent1 3 3" xfId="1729" xr:uid="{00000000-0005-0000-0000-0000C8060000}"/>
    <cellStyle name="60% - Accent1 4" xfId="473" xr:uid="{00000000-0005-0000-0000-0000DF010000}"/>
    <cellStyle name="60% - Accent1 4 2" xfId="1452" xr:uid="{00000000-0005-0000-0000-0000B3050000}"/>
    <cellStyle name="60% - Accent1 4 3" xfId="1730" xr:uid="{00000000-0005-0000-0000-0000C9060000}"/>
    <cellStyle name="60% - Accent1 5" xfId="474" xr:uid="{00000000-0005-0000-0000-0000E0010000}"/>
    <cellStyle name="60% - Accent1 5 2" xfId="1453" xr:uid="{00000000-0005-0000-0000-0000B4050000}"/>
    <cellStyle name="60% - Accent1 5 3" xfId="1731" xr:uid="{00000000-0005-0000-0000-0000CA060000}"/>
    <cellStyle name="60% - Accent1 5 4" xfId="3683" xr:uid="{00000000-0005-0000-0000-00006A0E0000}"/>
    <cellStyle name="60% - Accent1 6" xfId="475" xr:uid="{00000000-0005-0000-0000-0000E1010000}"/>
    <cellStyle name="60% - Accent1 7" xfId="476" xr:uid="{00000000-0005-0000-0000-0000E2010000}"/>
    <cellStyle name="60% - Accent1 8" xfId="477" xr:uid="{00000000-0005-0000-0000-0000E3010000}"/>
    <cellStyle name="60% - Accent1 9" xfId="478" xr:uid="{00000000-0005-0000-0000-0000E4010000}"/>
    <cellStyle name="60% - Accent2 10" xfId="480" xr:uid="{00000000-0005-0000-0000-0000E6010000}"/>
    <cellStyle name="60% - Accent2 11" xfId="479" xr:uid="{00000000-0005-0000-0000-0000E5010000}"/>
    <cellStyle name="60% - Accent2 2" xfId="49" xr:uid="{00000000-0005-0000-0000-000037000000}"/>
    <cellStyle name="60% - Accent2 2 2" xfId="482" xr:uid="{00000000-0005-0000-0000-0000E8010000}"/>
    <cellStyle name="60% - Accent2 2 2 2" xfId="483" xr:uid="{00000000-0005-0000-0000-0000E9010000}"/>
    <cellStyle name="60% - Accent2 2 2 2 2" xfId="484" xr:uid="{00000000-0005-0000-0000-0000EA010000}"/>
    <cellStyle name="60% - Accent2 2 2 2 2 2" xfId="485" xr:uid="{00000000-0005-0000-0000-0000EB010000}"/>
    <cellStyle name="60% - Accent2 2 2 3" xfId="3880" xr:uid="{00000000-0005-0000-0000-00002F0F0000}"/>
    <cellStyle name="60% - Accent2 2 2 4" xfId="8845" xr:uid="{00000000-0005-0000-0000-000094220000}"/>
    <cellStyle name="60% - Accent2 2 2 5" xfId="10203" xr:uid="{00000000-0005-0000-0000-0000E2270000}"/>
    <cellStyle name="60% - Accent2 2 3" xfId="486" xr:uid="{00000000-0005-0000-0000-0000EC010000}"/>
    <cellStyle name="60% - Accent2 2 4" xfId="481" xr:uid="{00000000-0005-0000-0000-0000E7010000}"/>
    <cellStyle name="60% - Accent2 3" xfId="487" xr:uid="{00000000-0005-0000-0000-0000ED010000}"/>
    <cellStyle name="60% - Accent2 3 2" xfId="1454" xr:uid="{00000000-0005-0000-0000-0000B5050000}"/>
    <cellStyle name="60% - Accent2 3 3" xfId="1732" xr:uid="{00000000-0005-0000-0000-0000CB060000}"/>
    <cellStyle name="60% - Accent2 4" xfId="488" xr:uid="{00000000-0005-0000-0000-0000EE010000}"/>
    <cellStyle name="60% - Accent2 4 2" xfId="1455" xr:uid="{00000000-0005-0000-0000-0000B6050000}"/>
    <cellStyle name="60% - Accent2 4 3" xfId="1733" xr:uid="{00000000-0005-0000-0000-0000CC060000}"/>
    <cellStyle name="60% - Accent2 5" xfId="489" xr:uid="{00000000-0005-0000-0000-0000EF010000}"/>
    <cellStyle name="60% - Accent2 5 2" xfId="1456" xr:uid="{00000000-0005-0000-0000-0000B7050000}"/>
    <cellStyle name="60% - Accent2 5 3" xfId="1734" xr:uid="{00000000-0005-0000-0000-0000CD060000}"/>
    <cellStyle name="60% - Accent2 5 4" xfId="3684" xr:uid="{00000000-0005-0000-0000-00006B0E0000}"/>
    <cellStyle name="60% - Accent2 6" xfId="490" xr:uid="{00000000-0005-0000-0000-0000F0010000}"/>
    <cellStyle name="60% - Accent2 7" xfId="491" xr:uid="{00000000-0005-0000-0000-0000F1010000}"/>
    <cellStyle name="60% - Accent2 8" xfId="492" xr:uid="{00000000-0005-0000-0000-0000F2010000}"/>
    <cellStyle name="60% - Accent2 9" xfId="493" xr:uid="{00000000-0005-0000-0000-0000F3010000}"/>
    <cellStyle name="60% - Accent3 10" xfId="495" xr:uid="{00000000-0005-0000-0000-0000F5010000}"/>
    <cellStyle name="60% - Accent3 11" xfId="494" xr:uid="{00000000-0005-0000-0000-0000F4010000}"/>
    <cellStyle name="60% - Accent3 2" xfId="50" xr:uid="{00000000-0005-0000-0000-000038000000}"/>
    <cellStyle name="60% - Accent3 2 2" xfId="497" xr:uid="{00000000-0005-0000-0000-0000F7010000}"/>
    <cellStyle name="60% - Accent3 2 2 2" xfId="498" xr:uid="{00000000-0005-0000-0000-0000F8010000}"/>
    <cellStyle name="60% - Accent3 2 2 2 2" xfId="499" xr:uid="{00000000-0005-0000-0000-0000F9010000}"/>
    <cellStyle name="60% - Accent3 2 2 2 2 2" xfId="500" xr:uid="{00000000-0005-0000-0000-0000FA010000}"/>
    <cellStyle name="60% - Accent3 2 2 3" xfId="3881" xr:uid="{00000000-0005-0000-0000-0000300F0000}"/>
    <cellStyle name="60% - Accent3 2 2 4" xfId="8846" xr:uid="{00000000-0005-0000-0000-000095220000}"/>
    <cellStyle name="60% - Accent3 2 2 5" xfId="10204" xr:uid="{00000000-0005-0000-0000-0000E3270000}"/>
    <cellStyle name="60% - Accent3 2 3" xfId="501" xr:uid="{00000000-0005-0000-0000-0000FB010000}"/>
    <cellStyle name="60% - Accent3 2 4" xfId="496" xr:uid="{00000000-0005-0000-0000-0000F6010000}"/>
    <cellStyle name="60% - Accent3 3" xfId="502" xr:uid="{00000000-0005-0000-0000-0000FC010000}"/>
    <cellStyle name="60% - Accent3 3 2" xfId="1457" xr:uid="{00000000-0005-0000-0000-0000B8050000}"/>
    <cellStyle name="60% - Accent3 3 3" xfId="1735" xr:uid="{00000000-0005-0000-0000-0000CE060000}"/>
    <cellStyle name="60% - Accent3 4" xfId="503" xr:uid="{00000000-0005-0000-0000-0000FD010000}"/>
    <cellStyle name="60% - Accent3 4 2" xfId="1458" xr:uid="{00000000-0005-0000-0000-0000B9050000}"/>
    <cellStyle name="60% - Accent3 4 3" xfId="1736" xr:uid="{00000000-0005-0000-0000-0000CF060000}"/>
    <cellStyle name="60% - Accent3 5" xfId="504" xr:uid="{00000000-0005-0000-0000-0000FE010000}"/>
    <cellStyle name="60% - Accent3 5 2" xfId="1459" xr:uid="{00000000-0005-0000-0000-0000BA050000}"/>
    <cellStyle name="60% - Accent3 5 3" xfId="1737" xr:uid="{00000000-0005-0000-0000-0000D0060000}"/>
    <cellStyle name="60% - Accent3 5 4" xfId="3685" xr:uid="{00000000-0005-0000-0000-00006C0E0000}"/>
    <cellStyle name="60% - Accent3 6" xfId="505" xr:uid="{00000000-0005-0000-0000-0000FF010000}"/>
    <cellStyle name="60% - Accent3 7" xfId="506" xr:uid="{00000000-0005-0000-0000-000000020000}"/>
    <cellStyle name="60% - Accent3 8" xfId="507" xr:uid="{00000000-0005-0000-0000-000001020000}"/>
    <cellStyle name="60% - Accent3 9" xfId="508" xr:uid="{00000000-0005-0000-0000-000002020000}"/>
    <cellStyle name="60% - Accent4 10" xfId="510" xr:uid="{00000000-0005-0000-0000-000004020000}"/>
    <cellStyle name="60% - Accent4 11" xfId="509" xr:uid="{00000000-0005-0000-0000-000003020000}"/>
    <cellStyle name="60% - Accent4 2" xfId="51" xr:uid="{00000000-0005-0000-0000-000039000000}"/>
    <cellStyle name="60% - Accent4 2 2" xfId="512" xr:uid="{00000000-0005-0000-0000-000006020000}"/>
    <cellStyle name="60% - Accent4 2 2 2" xfId="513" xr:uid="{00000000-0005-0000-0000-000007020000}"/>
    <cellStyle name="60% - Accent4 2 2 2 2" xfId="514" xr:uid="{00000000-0005-0000-0000-000008020000}"/>
    <cellStyle name="60% - Accent4 2 2 2 2 2" xfId="515" xr:uid="{00000000-0005-0000-0000-000009020000}"/>
    <cellStyle name="60% - Accent4 2 2 3" xfId="3882" xr:uid="{00000000-0005-0000-0000-0000310F0000}"/>
    <cellStyle name="60% - Accent4 2 2 4" xfId="8847" xr:uid="{00000000-0005-0000-0000-000096220000}"/>
    <cellStyle name="60% - Accent4 2 2 5" xfId="10205" xr:uid="{00000000-0005-0000-0000-0000E4270000}"/>
    <cellStyle name="60% - Accent4 2 3" xfId="516" xr:uid="{00000000-0005-0000-0000-00000A020000}"/>
    <cellStyle name="60% - Accent4 2 4" xfId="511" xr:uid="{00000000-0005-0000-0000-000005020000}"/>
    <cellStyle name="60% - Accent4 3" xfId="517" xr:uid="{00000000-0005-0000-0000-00000B020000}"/>
    <cellStyle name="60% - Accent4 3 2" xfId="1460" xr:uid="{00000000-0005-0000-0000-0000BB050000}"/>
    <cellStyle name="60% - Accent4 3 3" xfId="1738" xr:uid="{00000000-0005-0000-0000-0000D1060000}"/>
    <cellStyle name="60% - Accent4 4" xfId="518" xr:uid="{00000000-0005-0000-0000-00000C020000}"/>
    <cellStyle name="60% - Accent4 4 2" xfId="1461" xr:uid="{00000000-0005-0000-0000-0000BC050000}"/>
    <cellStyle name="60% - Accent4 4 3" xfId="1739" xr:uid="{00000000-0005-0000-0000-0000D2060000}"/>
    <cellStyle name="60% - Accent4 5" xfId="519" xr:uid="{00000000-0005-0000-0000-00000D020000}"/>
    <cellStyle name="60% - Accent4 5 2" xfId="1462" xr:uid="{00000000-0005-0000-0000-0000BD050000}"/>
    <cellStyle name="60% - Accent4 5 3" xfId="1740" xr:uid="{00000000-0005-0000-0000-0000D3060000}"/>
    <cellStyle name="60% - Accent4 5 4" xfId="3686" xr:uid="{00000000-0005-0000-0000-00006D0E0000}"/>
    <cellStyle name="60% - Accent4 6" xfId="520" xr:uid="{00000000-0005-0000-0000-00000E020000}"/>
    <cellStyle name="60% - Accent4 7" xfId="521" xr:uid="{00000000-0005-0000-0000-00000F020000}"/>
    <cellStyle name="60% - Accent4 8" xfId="522" xr:uid="{00000000-0005-0000-0000-000010020000}"/>
    <cellStyle name="60% - Accent4 9" xfId="523" xr:uid="{00000000-0005-0000-0000-000011020000}"/>
    <cellStyle name="60% - Accent5 10" xfId="525" xr:uid="{00000000-0005-0000-0000-000013020000}"/>
    <cellStyle name="60% - Accent5 11" xfId="524" xr:uid="{00000000-0005-0000-0000-000012020000}"/>
    <cellStyle name="60% - Accent5 2" xfId="52" xr:uid="{00000000-0005-0000-0000-00003A000000}"/>
    <cellStyle name="60% - Accent5 2 2" xfId="527" xr:uid="{00000000-0005-0000-0000-000015020000}"/>
    <cellStyle name="60% - Accent5 2 2 2" xfId="528" xr:uid="{00000000-0005-0000-0000-000016020000}"/>
    <cellStyle name="60% - Accent5 2 2 2 2" xfId="529" xr:uid="{00000000-0005-0000-0000-000017020000}"/>
    <cellStyle name="60% - Accent5 2 2 2 2 2" xfId="530" xr:uid="{00000000-0005-0000-0000-000018020000}"/>
    <cellStyle name="60% - Accent5 2 2 3" xfId="3883" xr:uid="{00000000-0005-0000-0000-0000320F0000}"/>
    <cellStyle name="60% - Accent5 2 2 4" xfId="8848" xr:uid="{00000000-0005-0000-0000-000097220000}"/>
    <cellStyle name="60% - Accent5 2 2 5" xfId="10206" xr:uid="{00000000-0005-0000-0000-0000E5270000}"/>
    <cellStyle name="60% - Accent5 2 3" xfId="531" xr:uid="{00000000-0005-0000-0000-000019020000}"/>
    <cellStyle name="60% - Accent5 2 4" xfId="526" xr:uid="{00000000-0005-0000-0000-000014020000}"/>
    <cellStyle name="60% - Accent5 3" xfId="532" xr:uid="{00000000-0005-0000-0000-00001A020000}"/>
    <cellStyle name="60% - Accent5 3 2" xfId="1463" xr:uid="{00000000-0005-0000-0000-0000BE050000}"/>
    <cellStyle name="60% - Accent5 3 3" xfId="1741" xr:uid="{00000000-0005-0000-0000-0000D4060000}"/>
    <cellStyle name="60% - Accent5 4" xfId="533" xr:uid="{00000000-0005-0000-0000-00001B020000}"/>
    <cellStyle name="60% - Accent5 4 2" xfId="1464" xr:uid="{00000000-0005-0000-0000-0000BF050000}"/>
    <cellStyle name="60% - Accent5 4 3" xfId="1742" xr:uid="{00000000-0005-0000-0000-0000D5060000}"/>
    <cellStyle name="60% - Accent5 5" xfId="534" xr:uid="{00000000-0005-0000-0000-00001C020000}"/>
    <cellStyle name="60% - Accent5 5 2" xfId="1465" xr:uid="{00000000-0005-0000-0000-0000C0050000}"/>
    <cellStyle name="60% - Accent5 5 3" xfId="1743" xr:uid="{00000000-0005-0000-0000-0000D6060000}"/>
    <cellStyle name="60% - Accent5 5 4" xfId="3687" xr:uid="{00000000-0005-0000-0000-00006E0E0000}"/>
    <cellStyle name="60% - Accent5 6" xfId="535" xr:uid="{00000000-0005-0000-0000-00001D020000}"/>
    <cellStyle name="60% - Accent5 7" xfId="536" xr:uid="{00000000-0005-0000-0000-00001E020000}"/>
    <cellStyle name="60% - Accent5 8" xfId="537" xr:uid="{00000000-0005-0000-0000-00001F020000}"/>
    <cellStyle name="60% - Accent5 9" xfId="538" xr:uid="{00000000-0005-0000-0000-000020020000}"/>
    <cellStyle name="60% - Accent6 10" xfId="540" xr:uid="{00000000-0005-0000-0000-000022020000}"/>
    <cellStyle name="60% - Accent6 11" xfId="539" xr:uid="{00000000-0005-0000-0000-000021020000}"/>
    <cellStyle name="60% - Accent6 2" xfId="53" xr:uid="{00000000-0005-0000-0000-00003B000000}"/>
    <cellStyle name="60% - Accent6 2 2" xfId="542" xr:uid="{00000000-0005-0000-0000-000024020000}"/>
    <cellStyle name="60% - Accent6 2 2 2" xfId="543" xr:uid="{00000000-0005-0000-0000-000025020000}"/>
    <cellStyle name="60% - Accent6 2 2 2 2" xfId="544" xr:uid="{00000000-0005-0000-0000-000026020000}"/>
    <cellStyle name="60% - Accent6 2 2 2 2 2" xfId="545" xr:uid="{00000000-0005-0000-0000-000027020000}"/>
    <cellStyle name="60% - Accent6 2 2 3" xfId="3884" xr:uid="{00000000-0005-0000-0000-0000330F0000}"/>
    <cellStyle name="60% - Accent6 2 2 4" xfId="8849" xr:uid="{00000000-0005-0000-0000-000098220000}"/>
    <cellStyle name="60% - Accent6 2 2 5" xfId="10207" xr:uid="{00000000-0005-0000-0000-0000E6270000}"/>
    <cellStyle name="60% - Accent6 2 3" xfId="546" xr:uid="{00000000-0005-0000-0000-000028020000}"/>
    <cellStyle name="60% - Accent6 2 4" xfId="541" xr:uid="{00000000-0005-0000-0000-000023020000}"/>
    <cellStyle name="60% - Accent6 3" xfId="547" xr:uid="{00000000-0005-0000-0000-000029020000}"/>
    <cellStyle name="60% - Accent6 3 2" xfId="1466" xr:uid="{00000000-0005-0000-0000-0000C1050000}"/>
    <cellStyle name="60% - Accent6 3 3" xfId="1744" xr:uid="{00000000-0005-0000-0000-0000D7060000}"/>
    <cellStyle name="60% - Accent6 4" xfId="548" xr:uid="{00000000-0005-0000-0000-00002A020000}"/>
    <cellStyle name="60% - Accent6 4 2" xfId="1467" xr:uid="{00000000-0005-0000-0000-0000C2050000}"/>
    <cellStyle name="60% - Accent6 4 3" xfId="1745" xr:uid="{00000000-0005-0000-0000-0000D8060000}"/>
    <cellStyle name="60% - Accent6 5" xfId="549" xr:uid="{00000000-0005-0000-0000-00002B020000}"/>
    <cellStyle name="60% - Accent6 5 2" xfId="1468" xr:uid="{00000000-0005-0000-0000-0000C3050000}"/>
    <cellStyle name="60% - Accent6 5 3" xfId="1746" xr:uid="{00000000-0005-0000-0000-0000D9060000}"/>
    <cellStyle name="60% - Accent6 5 4" xfId="3688" xr:uid="{00000000-0005-0000-0000-00006F0E0000}"/>
    <cellStyle name="60% - Accent6 6" xfId="550" xr:uid="{00000000-0005-0000-0000-00002C020000}"/>
    <cellStyle name="60% - Accent6 7" xfId="551" xr:uid="{00000000-0005-0000-0000-00002D020000}"/>
    <cellStyle name="60% - Accent6 8" xfId="552" xr:uid="{00000000-0005-0000-0000-00002E020000}"/>
    <cellStyle name="60% - Accent6 9" xfId="553" xr:uid="{00000000-0005-0000-0000-00002F020000}"/>
    <cellStyle name="Accent1 - 20%" xfId="3886" xr:uid="{00000000-0005-0000-0000-0000350F0000}"/>
    <cellStyle name="Accent1 - 20% 2" xfId="8851" xr:uid="{00000000-0005-0000-0000-00009A220000}"/>
    <cellStyle name="Accent1 - 20% 3" xfId="10209" xr:uid="{00000000-0005-0000-0000-0000E8270000}"/>
    <cellStyle name="Accent1 - 40%" xfId="3887" xr:uid="{00000000-0005-0000-0000-0000360F0000}"/>
    <cellStyle name="Accent1 - 40% 2" xfId="8852" xr:uid="{00000000-0005-0000-0000-00009B220000}"/>
    <cellStyle name="Accent1 - 40% 3" xfId="10210" xr:uid="{00000000-0005-0000-0000-0000E9270000}"/>
    <cellStyle name="Accent1 - 60%" xfId="3888" xr:uid="{00000000-0005-0000-0000-0000370F0000}"/>
    <cellStyle name="Accent1 - 60% 2" xfId="8853" xr:uid="{00000000-0005-0000-0000-00009C220000}"/>
    <cellStyle name="Accent1 - 60% 3" xfId="10211" xr:uid="{00000000-0005-0000-0000-0000EA270000}"/>
    <cellStyle name="Accent1 10" xfId="555" xr:uid="{00000000-0005-0000-0000-000031020000}"/>
    <cellStyle name="Accent1 10 2" xfId="3885" xr:uid="{00000000-0005-0000-0000-0000340F0000}"/>
    <cellStyle name="Accent1 10 3" xfId="8850" xr:uid="{00000000-0005-0000-0000-000099220000}"/>
    <cellStyle name="Accent1 10 4" xfId="10208" xr:uid="{00000000-0005-0000-0000-0000E7270000}"/>
    <cellStyle name="Accent1 11" xfId="554" xr:uid="{00000000-0005-0000-0000-000030020000}"/>
    <cellStyle name="Accent1 2" xfId="54" xr:uid="{00000000-0005-0000-0000-00003C000000}"/>
    <cellStyle name="Accent1 2 2" xfId="557" xr:uid="{00000000-0005-0000-0000-000033020000}"/>
    <cellStyle name="Accent1 2 2 2" xfId="558" xr:uid="{00000000-0005-0000-0000-000034020000}"/>
    <cellStyle name="Accent1 2 2 2 2" xfId="559" xr:uid="{00000000-0005-0000-0000-000035020000}"/>
    <cellStyle name="Accent1 2 2 2 2 2" xfId="560" xr:uid="{00000000-0005-0000-0000-000036020000}"/>
    <cellStyle name="Accent1 2 2 3" xfId="3889" xr:uid="{00000000-0005-0000-0000-0000380F0000}"/>
    <cellStyle name="Accent1 2 2 4" xfId="8854" xr:uid="{00000000-0005-0000-0000-00009D220000}"/>
    <cellStyle name="Accent1 2 2 5" xfId="10212" xr:uid="{00000000-0005-0000-0000-0000EB270000}"/>
    <cellStyle name="Accent1 2 3" xfId="561" xr:uid="{00000000-0005-0000-0000-000037020000}"/>
    <cellStyle name="Accent1 2 4" xfId="556" xr:uid="{00000000-0005-0000-0000-000032020000}"/>
    <cellStyle name="Accent1 3" xfId="562" xr:uid="{00000000-0005-0000-0000-000038020000}"/>
    <cellStyle name="Accent1 3 2" xfId="1469" xr:uid="{00000000-0005-0000-0000-0000C4050000}"/>
    <cellStyle name="Accent1 3 2 2" xfId="3890" xr:uid="{00000000-0005-0000-0000-0000390F0000}"/>
    <cellStyle name="Accent1 3 2 3" xfId="8855" xr:uid="{00000000-0005-0000-0000-00009E220000}"/>
    <cellStyle name="Accent1 3 2 4" xfId="10213" xr:uid="{00000000-0005-0000-0000-0000EC270000}"/>
    <cellStyle name="Accent1 3 3" xfId="1747" xr:uid="{00000000-0005-0000-0000-0000DA060000}"/>
    <cellStyle name="Accent1 4" xfId="563" xr:uid="{00000000-0005-0000-0000-000039020000}"/>
    <cellStyle name="Accent1 4 2" xfId="1470" xr:uid="{00000000-0005-0000-0000-0000C5050000}"/>
    <cellStyle name="Accent1 4 2 2" xfId="3891" xr:uid="{00000000-0005-0000-0000-00003A0F0000}"/>
    <cellStyle name="Accent1 4 2 3" xfId="8856" xr:uid="{00000000-0005-0000-0000-00009F220000}"/>
    <cellStyle name="Accent1 4 2 4" xfId="10214" xr:uid="{00000000-0005-0000-0000-0000ED270000}"/>
    <cellStyle name="Accent1 4 3" xfId="1748" xr:uid="{00000000-0005-0000-0000-0000DB060000}"/>
    <cellStyle name="Accent1 5" xfId="564" xr:uid="{00000000-0005-0000-0000-00003A020000}"/>
    <cellStyle name="Accent1 5 2" xfId="1471" xr:uid="{00000000-0005-0000-0000-0000C6050000}"/>
    <cellStyle name="Accent1 5 2 2" xfId="3892" xr:uid="{00000000-0005-0000-0000-00003B0F0000}"/>
    <cellStyle name="Accent1 5 2 3" xfId="8857" xr:uid="{00000000-0005-0000-0000-0000A0220000}"/>
    <cellStyle name="Accent1 5 2 4" xfId="10215" xr:uid="{00000000-0005-0000-0000-0000EE270000}"/>
    <cellStyle name="Accent1 5 3" xfId="1749" xr:uid="{00000000-0005-0000-0000-0000DC060000}"/>
    <cellStyle name="Accent1 5 4" xfId="3689" xr:uid="{00000000-0005-0000-0000-0000700E0000}"/>
    <cellStyle name="Accent1 6" xfId="565" xr:uid="{00000000-0005-0000-0000-00003B020000}"/>
    <cellStyle name="Accent1 6 2" xfId="3893" xr:uid="{00000000-0005-0000-0000-00003C0F0000}"/>
    <cellStyle name="Accent1 6 3" xfId="8858" xr:uid="{00000000-0005-0000-0000-0000A1220000}"/>
    <cellStyle name="Accent1 6 4" xfId="10216" xr:uid="{00000000-0005-0000-0000-0000EF270000}"/>
    <cellStyle name="Accent1 7" xfId="566" xr:uid="{00000000-0005-0000-0000-00003C020000}"/>
    <cellStyle name="Accent1 7 2" xfId="3894" xr:uid="{00000000-0005-0000-0000-00003D0F0000}"/>
    <cellStyle name="Accent1 7 3" xfId="8859" xr:uid="{00000000-0005-0000-0000-0000A2220000}"/>
    <cellStyle name="Accent1 7 4" xfId="10217" xr:uid="{00000000-0005-0000-0000-0000F0270000}"/>
    <cellStyle name="Accent1 8" xfId="567" xr:uid="{00000000-0005-0000-0000-00003D020000}"/>
    <cellStyle name="Accent1 8 2" xfId="3895" xr:uid="{00000000-0005-0000-0000-00003E0F0000}"/>
    <cellStyle name="Accent1 8 3" xfId="8860" xr:uid="{00000000-0005-0000-0000-0000A3220000}"/>
    <cellStyle name="Accent1 8 4" xfId="10218" xr:uid="{00000000-0005-0000-0000-0000F1270000}"/>
    <cellStyle name="Accent1 9" xfId="568" xr:uid="{00000000-0005-0000-0000-00003E020000}"/>
    <cellStyle name="Accent1 9 2" xfId="3896" xr:uid="{00000000-0005-0000-0000-00003F0F0000}"/>
    <cellStyle name="Accent1 9 3" xfId="8861" xr:uid="{00000000-0005-0000-0000-0000A4220000}"/>
    <cellStyle name="Accent1 9 4" xfId="10219" xr:uid="{00000000-0005-0000-0000-0000F2270000}"/>
    <cellStyle name="Accent2 - 20%" xfId="3898" xr:uid="{00000000-0005-0000-0000-0000410F0000}"/>
    <cellStyle name="Accent2 - 20% 2" xfId="8863" xr:uid="{00000000-0005-0000-0000-0000A6220000}"/>
    <cellStyle name="Accent2 - 20% 3" xfId="10221" xr:uid="{00000000-0005-0000-0000-0000F4270000}"/>
    <cellStyle name="Accent2 - 40%" xfId="3899" xr:uid="{00000000-0005-0000-0000-0000420F0000}"/>
    <cellStyle name="Accent2 - 40% 2" xfId="8864" xr:uid="{00000000-0005-0000-0000-0000A7220000}"/>
    <cellStyle name="Accent2 - 40% 3" xfId="10222" xr:uid="{00000000-0005-0000-0000-0000F5270000}"/>
    <cellStyle name="Accent2 - 60%" xfId="3900" xr:uid="{00000000-0005-0000-0000-0000430F0000}"/>
    <cellStyle name="Accent2 - 60% 2" xfId="8865" xr:uid="{00000000-0005-0000-0000-0000A8220000}"/>
    <cellStyle name="Accent2 - 60% 3" xfId="10223" xr:uid="{00000000-0005-0000-0000-0000F6270000}"/>
    <cellStyle name="Accent2 10" xfId="570" xr:uid="{00000000-0005-0000-0000-000040020000}"/>
    <cellStyle name="Accent2 10 2" xfId="3897" xr:uid="{00000000-0005-0000-0000-0000400F0000}"/>
    <cellStyle name="Accent2 10 3" xfId="8862" xr:uid="{00000000-0005-0000-0000-0000A5220000}"/>
    <cellStyle name="Accent2 10 4" xfId="10220" xr:uid="{00000000-0005-0000-0000-0000F3270000}"/>
    <cellStyle name="Accent2 11" xfId="569" xr:uid="{00000000-0005-0000-0000-00003F020000}"/>
    <cellStyle name="Accent2 2" xfId="55" xr:uid="{00000000-0005-0000-0000-00003D000000}"/>
    <cellStyle name="Accent2 2 2" xfId="572" xr:uid="{00000000-0005-0000-0000-000042020000}"/>
    <cellStyle name="Accent2 2 2 2" xfId="573" xr:uid="{00000000-0005-0000-0000-000043020000}"/>
    <cellStyle name="Accent2 2 2 2 2" xfId="574" xr:uid="{00000000-0005-0000-0000-000044020000}"/>
    <cellStyle name="Accent2 2 2 2 2 2" xfId="575" xr:uid="{00000000-0005-0000-0000-000045020000}"/>
    <cellStyle name="Accent2 2 2 3" xfId="3901" xr:uid="{00000000-0005-0000-0000-0000440F0000}"/>
    <cellStyle name="Accent2 2 2 4" xfId="8866" xr:uid="{00000000-0005-0000-0000-0000A9220000}"/>
    <cellStyle name="Accent2 2 2 5" xfId="10224" xr:uid="{00000000-0005-0000-0000-0000F7270000}"/>
    <cellStyle name="Accent2 2 3" xfId="576" xr:uid="{00000000-0005-0000-0000-000046020000}"/>
    <cellStyle name="Accent2 2 4" xfId="571" xr:uid="{00000000-0005-0000-0000-000041020000}"/>
    <cellStyle name="Accent2 3" xfId="577" xr:uid="{00000000-0005-0000-0000-000047020000}"/>
    <cellStyle name="Accent2 3 2" xfId="1472" xr:uid="{00000000-0005-0000-0000-0000C7050000}"/>
    <cellStyle name="Accent2 3 2 2" xfId="3902" xr:uid="{00000000-0005-0000-0000-0000450F0000}"/>
    <cellStyle name="Accent2 3 2 3" xfId="8867" xr:uid="{00000000-0005-0000-0000-0000AA220000}"/>
    <cellStyle name="Accent2 3 2 4" xfId="10225" xr:uid="{00000000-0005-0000-0000-0000F8270000}"/>
    <cellStyle name="Accent2 3 3" xfId="1750" xr:uid="{00000000-0005-0000-0000-0000DD060000}"/>
    <cellStyle name="Accent2 4" xfId="578" xr:uid="{00000000-0005-0000-0000-000048020000}"/>
    <cellStyle name="Accent2 4 2" xfId="1473" xr:uid="{00000000-0005-0000-0000-0000C8050000}"/>
    <cellStyle name="Accent2 4 2 2" xfId="3903" xr:uid="{00000000-0005-0000-0000-0000460F0000}"/>
    <cellStyle name="Accent2 4 2 3" xfId="8868" xr:uid="{00000000-0005-0000-0000-0000AB220000}"/>
    <cellStyle name="Accent2 4 2 4" xfId="10226" xr:uid="{00000000-0005-0000-0000-0000F9270000}"/>
    <cellStyle name="Accent2 4 3" xfId="1751" xr:uid="{00000000-0005-0000-0000-0000DE060000}"/>
    <cellStyle name="Accent2 5" xfId="579" xr:uid="{00000000-0005-0000-0000-000049020000}"/>
    <cellStyle name="Accent2 5 2" xfId="1474" xr:uid="{00000000-0005-0000-0000-0000C9050000}"/>
    <cellStyle name="Accent2 5 2 2" xfId="3904" xr:uid="{00000000-0005-0000-0000-0000470F0000}"/>
    <cellStyle name="Accent2 5 2 3" xfId="8869" xr:uid="{00000000-0005-0000-0000-0000AC220000}"/>
    <cellStyle name="Accent2 5 2 4" xfId="10227" xr:uid="{00000000-0005-0000-0000-0000FA270000}"/>
    <cellStyle name="Accent2 5 3" xfId="1752" xr:uid="{00000000-0005-0000-0000-0000DF060000}"/>
    <cellStyle name="Accent2 5 4" xfId="3690" xr:uid="{00000000-0005-0000-0000-0000710E0000}"/>
    <cellStyle name="Accent2 6" xfId="580" xr:uid="{00000000-0005-0000-0000-00004A020000}"/>
    <cellStyle name="Accent2 6 2" xfId="3905" xr:uid="{00000000-0005-0000-0000-0000480F0000}"/>
    <cellStyle name="Accent2 6 3" xfId="8870" xr:uid="{00000000-0005-0000-0000-0000AD220000}"/>
    <cellStyle name="Accent2 6 4" xfId="10228" xr:uid="{00000000-0005-0000-0000-0000FB270000}"/>
    <cellStyle name="Accent2 7" xfId="581" xr:uid="{00000000-0005-0000-0000-00004B020000}"/>
    <cellStyle name="Accent2 7 2" xfId="3906" xr:uid="{00000000-0005-0000-0000-0000490F0000}"/>
    <cellStyle name="Accent2 7 3" xfId="8871" xr:uid="{00000000-0005-0000-0000-0000AE220000}"/>
    <cellStyle name="Accent2 7 4" xfId="10229" xr:uid="{00000000-0005-0000-0000-0000FC270000}"/>
    <cellStyle name="Accent2 8" xfId="582" xr:uid="{00000000-0005-0000-0000-00004C020000}"/>
    <cellStyle name="Accent2 8 2" xfId="3907" xr:uid="{00000000-0005-0000-0000-00004A0F0000}"/>
    <cellStyle name="Accent2 8 3" xfId="8872" xr:uid="{00000000-0005-0000-0000-0000AF220000}"/>
    <cellStyle name="Accent2 8 4" xfId="10230" xr:uid="{00000000-0005-0000-0000-0000FD270000}"/>
    <cellStyle name="Accent2 9" xfId="583" xr:uid="{00000000-0005-0000-0000-00004D020000}"/>
    <cellStyle name="Accent2 9 2" xfId="3908" xr:uid="{00000000-0005-0000-0000-00004B0F0000}"/>
    <cellStyle name="Accent2 9 3" xfId="8873" xr:uid="{00000000-0005-0000-0000-0000B0220000}"/>
    <cellStyle name="Accent2 9 4" xfId="10231" xr:uid="{00000000-0005-0000-0000-0000FE270000}"/>
    <cellStyle name="Accent3 - 20%" xfId="3910" xr:uid="{00000000-0005-0000-0000-00004D0F0000}"/>
    <cellStyle name="Accent3 - 20% 2" xfId="8875" xr:uid="{00000000-0005-0000-0000-0000B2220000}"/>
    <cellStyle name="Accent3 - 20% 3" xfId="10233" xr:uid="{00000000-0005-0000-0000-000000280000}"/>
    <cellStyle name="Accent3 - 40%" xfId="3911" xr:uid="{00000000-0005-0000-0000-00004E0F0000}"/>
    <cellStyle name="Accent3 - 40% 2" xfId="8876" xr:uid="{00000000-0005-0000-0000-0000B3220000}"/>
    <cellStyle name="Accent3 - 40% 3" xfId="10234" xr:uid="{00000000-0005-0000-0000-000001280000}"/>
    <cellStyle name="Accent3 - 60%" xfId="3912" xr:uid="{00000000-0005-0000-0000-00004F0F0000}"/>
    <cellStyle name="Accent3 - 60% 2" xfId="8877" xr:uid="{00000000-0005-0000-0000-0000B4220000}"/>
    <cellStyle name="Accent3 - 60% 3" xfId="10235" xr:uid="{00000000-0005-0000-0000-000002280000}"/>
    <cellStyle name="Accent3 10" xfId="585" xr:uid="{00000000-0005-0000-0000-00004F020000}"/>
    <cellStyle name="Accent3 10 2" xfId="3909" xr:uid="{00000000-0005-0000-0000-00004C0F0000}"/>
    <cellStyle name="Accent3 10 3" xfId="8874" xr:uid="{00000000-0005-0000-0000-0000B1220000}"/>
    <cellStyle name="Accent3 10 4" xfId="10232" xr:uid="{00000000-0005-0000-0000-0000FF270000}"/>
    <cellStyle name="Accent3 11" xfId="584" xr:uid="{00000000-0005-0000-0000-00004E020000}"/>
    <cellStyle name="Accent3 2" xfId="56" xr:uid="{00000000-0005-0000-0000-00003E000000}"/>
    <cellStyle name="Accent3 2 2" xfId="587" xr:uid="{00000000-0005-0000-0000-000051020000}"/>
    <cellStyle name="Accent3 2 2 2" xfId="588" xr:uid="{00000000-0005-0000-0000-000052020000}"/>
    <cellStyle name="Accent3 2 2 2 2" xfId="589" xr:uid="{00000000-0005-0000-0000-000053020000}"/>
    <cellStyle name="Accent3 2 2 2 2 2" xfId="590" xr:uid="{00000000-0005-0000-0000-000054020000}"/>
    <cellStyle name="Accent3 2 2 3" xfId="3913" xr:uid="{00000000-0005-0000-0000-0000500F0000}"/>
    <cellStyle name="Accent3 2 2 4" xfId="8878" xr:uid="{00000000-0005-0000-0000-0000B5220000}"/>
    <cellStyle name="Accent3 2 2 5" xfId="10236" xr:uid="{00000000-0005-0000-0000-000003280000}"/>
    <cellStyle name="Accent3 2 3" xfId="591" xr:uid="{00000000-0005-0000-0000-000055020000}"/>
    <cellStyle name="Accent3 2 4" xfId="586" xr:uid="{00000000-0005-0000-0000-000050020000}"/>
    <cellStyle name="Accent3 3" xfId="592" xr:uid="{00000000-0005-0000-0000-000056020000}"/>
    <cellStyle name="Accent3 3 2" xfId="1475" xr:uid="{00000000-0005-0000-0000-0000CA050000}"/>
    <cellStyle name="Accent3 3 2 2" xfId="3914" xr:uid="{00000000-0005-0000-0000-0000510F0000}"/>
    <cellStyle name="Accent3 3 2 3" xfId="8879" xr:uid="{00000000-0005-0000-0000-0000B6220000}"/>
    <cellStyle name="Accent3 3 2 4" xfId="10237" xr:uid="{00000000-0005-0000-0000-000004280000}"/>
    <cellStyle name="Accent3 3 3" xfId="1753" xr:uid="{00000000-0005-0000-0000-0000E0060000}"/>
    <cellStyle name="Accent3 4" xfId="593" xr:uid="{00000000-0005-0000-0000-000057020000}"/>
    <cellStyle name="Accent3 4 2" xfId="1476" xr:uid="{00000000-0005-0000-0000-0000CB050000}"/>
    <cellStyle name="Accent3 4 2 2" xfId="3915" xr:uid="{00000000-0005-0000-0000-0000520F0000}"/>
    <cellStyle name="Accent3 4 2 3" xfId="8880" xr:uid="{00000000-0005-0000-0000-0000B7220000}"/>
    <cellStyle name="Accent3 4 2 4" xfId="10238" xr:uid="{00000000-0005-0000-0000-000005280000}"/>
    <cellStyle name="Accent3 4 3" xfId="1754" xr:uid="{00000000-0005-0000-0000-0000E1060000}"/>
    <cellStyle name="Accent3 5" xfId="594" xr:uid="{00000000-0005-0000-0000-000058020000}"/>
    <cellStyle name="Accent3 5 2" xfId="1477" xr:uid="{00000000-0005-0000-0000-0000CC050000}"/>
    <cellStyle name="Accent3 5 2 2" xfId="3916" xr:uid="{00000000-0005-0000-0000-0000530F0000}"/>
    <cellStyle name="Accent3 5 2 3" xfId="8881" xr:uid="{00000000-0005-0000-0000-0000B8220000}"/>
    <cellStyle name="Accent3 5 2 4" xfId="10239" xr:uid="{00000000-0005-0000-0000-000006280000}"/>
    <cellStyle name="Accent3 5 3" xfId="1755" xr:uid="{00000000-0005-0000-0000-0000E2060000}"/>
    <cellStyle name="Accent3 5 4" xfId="3691" xr:uid="{00000000-0005-0000-0000-0000720E0000}"/>
    <cellStyle name="Accent3 6" xfId="595" xr:uid="{00000000-0005-0000-0000-000059020000}"/>
    <cellStyle name="Accent3 6 2" xfId="3917" xr:uid="{00000000-0005-0000-0000-0000540F0000}"/>
    <cellStyle name="Accent3 6 3" xfId="8882" xr:uid="{00000000-0005-0000-0000-0000B9220000}"/>
    <cellStyle name="Accent3 6 4" xfId="10240" xr:uid="{00000000-0005-0000-0000-000007280000}"/>
    <cellStyle name="Accent3 7" xfId="596" xr:uid="{00000000-0005-0000-0000-00005A020000}"/>
    <cellStyle name="Accent3 7 2" xfId="3918" xr:uid="{00000000-0005-0000-0000-0000550F0000}"/>
    <cellStyle name="Accent3 7 3" xfId="8883" xr:uid="{00000000-0005-0000-0000-0000BA220000}"/>
    <cellStyle name="Accent3 7 4" xfId="10241" xr:uid="{00000000-0005-0000-0000-000008280000}"/>
    <cellStyle name="Accent3 8" xfId="597" xr:uid="{00000000-0005-0000-0000-00005B020000}"/>
    <cellStyle name="Accent3 8 2" xfId="3919" xr:uid="{00000000-0005-0000-0000-0000560F0000}"/>
    <cellStyle name="Accent3 8 3" xfId="8884" xr:uid="{00000000-0005-0000-0000-0000BB220000}"/>
    <cellStyle name="Accent3 8 4" xfId="10242" xr:uid="{00000000-0005-0000-0000-000009280000}"/>
    <cellStyle name="Accent3 9" xfId="598" xr:uid="{00000000-0005-0000-0000-00005C020000}"/>
    <cellStyle name="Accent3 9 2" xfId="3920" xr:uid="{00000000-0005-0000-0000-0000570F0000}"/>
    <cellStyle name="Accent3 9 3" xfId="8885" xr:uid="{00000000-0005-0000-0000-0000BC220000}"/>
    <cellStyle name="Accent3 9 4" xfId="10243" xr:uid="{00000000-0005-0000-0000-00000A280000}"/>
    <cellStyle name="Accent4 - 20%" xfId="3922" xr:uid="{00000000-0005-0000-0000-0000590F0000}"/>
    <cellStyle name="Accent4 - 20% 2" xfId="8887" xr:uid="{00000000-0005-0000-0000-0000BE220000}"/>
    <cellStyle name="Accent4 - 20% 3" xfId="10245" xr:uid="{00000000-0005-0000-0000-00000C280000}"/>
    <cellStyle name="Accent4 - 40%" xfId="3923" xr:uid="{00000000-0005-0000-0000-00005A0F0000}"/>
    <cellStyle name="Accent4 - 40% 2" xfId="8888" xr:uid="{00000000-0005-0000-0000-0000BF220000}"/>
    <cellStyle name="Accent4 - 40% 3" xfId="10246" xr:uid="{00000000-0005-0000-0000-00000D280000}"/>
    <cellStyle name="Accent4 - 60%" xfId="3924" xr:uid="{00000000-0005-0000-0000-00005B0F0000}"/>
    <cellStyle name="Accent4 - 60% 2" xfId="8889" xr:uid="{00000000-0005-0000-0000-0000C0220000}"/>
    <cellStyle name="Accent4 - 60% 3" xfId="10247" xr:uid="{00000000-0005-0000-0000-00000E280000}"/>
    <cellStyle name="Accent4 10" xfId="600" xr:uid="{00000000-0005-0000-0000-00005E020000}"/>
    <cellStyle name="Accent4 10 2" xfId="3921" xr:uid="{00000000-0005-0000-0000-0000580F0000}"/>
    <cellStyle name="Accent4 10 3" xfId="8886" xr:uid="{00000000-0005-0000-0000-0000BD220000}"/>
    <cellStyle name="Accent4 10 4" xfId="10244" xr:uid="{00000000-0005-0000-0000-00000B280000}"/>
    <cellStyle name="Accent4 11" xfId="599" xr:uid="{00000000-0005-0000-0000-00005D020000}"/>
    <cellStyle name="Accent4 2" xfId="57" xr:uid="{00000000-0005-0000-0000-00003F000000}"/>
    <cellStyle name="Accent4 2 2" xfId="602" xr:uid="{00000000-0005-0000-0000-000060020000}"/>
    <cellStyle name="Accent4 2 2 2" xfId="603" xr:uid="{00000000-0005-0000-0000-000061020000}"/>
    <cellStyle name="Accent4 2 2 2 2" xfId="604" xr:uid="{00000000-0005-0000-0000-000062020000}"/>
    <cellStyle name="Accent4 2 2 2 2 2" xfId="605" xr:uid="{00000000-0005-0000-0000-000063020000}"/>
    <cellStyle name="Accent4 2 2 3" xfId="3925" xr:uid="{00000000-0005-0000-0000-00005C0F0000}"/>
    <cellStyle name="Accent4 2 2 4" xfId="8890" xr:uid="{00000000-0005-0000-0000-0000C1220000}"/>
    <cellStyle name="Accent4 2 2 5" xfId="10248" xr:uid="{00000000-0005-0000-0000-00000F280000}"/>
    <cellStyle name="Accent4 2 3" xfId="606" xr:uid="{00000000-0005-0000-0000-000064020000}"/>
    <cellStyle name="Accent4 2 4" xfId="601" xr:uid="{00000000-0005-0000-0000-00005F020000}"/>
    <cellStyle name="Accent4 3" xfId="607" xr:uid="{00000000-0005-0000-0000-000065020000}"/>
    <cellStyle name="Accent4 3 2" xfId="1478" xr:uid="{00000000-0005-0000-0000-0000CD050000}"/>
    <cellStyle name="Accent4 3 2 2" xfId="3926" xr:uid="{00000000-0005-0000-0000-00005D0F0000}"/>
    <cellStyle name="Accent4 3 2 3" xfId="8891" xr:uid="{00000000-0005-0000-0000-0000C2220000}"/>
    <cellStyle name="Accent4 3 2 4" xfId="10249" xr:uid="{00000000-0005-0000-0000-000010280000}"/>
    <cellStyle name="Accent4 3 3" xfId="1756" xr:uid="{00000000-0005-0000-0000-0000E3060000}"/>
    <cellStyle name="Accent4 4" xfId="608" xr:uid="{00000000-0005-0000-0000-000066020000}"/>
    <cellStyle name="Accent4 4 2" xfId="1479" xr:uid="{00000000-0005-0000-0000-0000CE050000}"/>
    <cellStyle name="Accent4 4 2 2" xfId="3927" xr:uid="{00000000-0005-0000-0000-00005E0F0000}"/>
    <cellStyle name="Accent4 4 2 3" xfId="8892" xr:uid="{00000000-0005-0000-0000-0000C3220000}"/>
    <cellStyle name="Accent4 4 2 4" xfId="10250" xr:uid="{00000000-0005-0000-0000-000011280000}"/>
    <cellStyle name="Accent4 4 3" xfId="1757" xr:uid="{00000000-0005-0000-0000-0000E4060000}"/>
    <cellStyle name="Accent4 5" xfId="609" xr:uid="{00000000-0005-0000-0000-000067020000}"/>
    <cellStyle name="Accent4 5 2" xfId="1480" xr:uid="{00000000-0005-0000-0000-0000CF050000}"/>
    <cellStyle name="Accent4 5 2 2" xfId="3928" xr:uid="{00000000-0005-0000-0000-00005F0F0000}"/>
    <cellStyle name="Accent4 5 2 3" xfId="8893" xr:uid="{00000000-0005-0000-0000-0000C4220000}"/>
    <cellStyle name="Accent4 5 2 4" xfId="10251" xr:uid="{00000000-0005-0000-0000-000012280000}"/>
    <cellStyle name="Accent4 5 3" xfId="1758" xr:uid="{00000000-0005-0000-0000-0000E5060000}"/>
    <cellStyle name="Accent4 5 4" xfId="3692" xr:uid="{00000000-0005-0000-0000-0000730E0000}"/>
    <cellStyle name="Accent4 6" xfId="610" xr:uid="{00000000-0005-0000-0000-000068020000}"/>
    <cellStyle name="Accent4 6 2" xfId="3929" xr:uid="{00000000-0005-0000-0000-0000600F0000}"/>
    <cellStyle name="Accent4 6 3" xfId="8894" xr:uid="{00000000-0005-0000-0000-0000C5220000}"/>
    <cellStyle name="Accent4 6 4" xfId="10252" xr:uid="{00000000-0005-0000-0000-000013280000}"/>
    <cellStyle name="Accent4 7" xfId="611" xr:uid="{00000000-0005-0000-0000-000069020000}"/>
    <cellStyle name="Accent4 7 2" xfId="3930" xr:uid="{00000000-0005-0000-0000-0000610F0000}"/>
    <cellStyle name="Accent4 7 3" xfId="8895" xr:uid="{00000000-0005-0000-0000-0000C6220000}"/>
    <cellStyle name="Accent4 7 4" xfId="10253" xr:uid="{00000000-0005-0000-0000-000014280000}"/>
    <cellStyle name="Accent4 8" xfId="612" xr:uid="{00000000-0005-0000-0000-00006A020000}"/>
    <cellStyle name="Accent4 8 2" xfId="3931" xr:uid="{00000000-0005-0000-0000-0000620F0000}"/>
    <cellStyle name="Accent4 8 3" xfId="8896" xr:uid="{00000000-0005-0000-0000-0000C7220000}"/>
    <cellStyle name="Accent4 8 4" xfId="10254" xr:uid="{00000000-0005-0000-0000-000015280000}"/>
    <cellStyle name="Accent4 9" xfId="613" xr:uid="{00000000-0005-0000-0000-00006B020000}"/>
    <cellStyle name="Accent4 9 2" xfId="3932" xr:uid="{00000000-0005-0000-0000-0000630F0000}"/>
    <cellStyle name="Accent4 9 3" xfId="8897" xr:uid="{00000000-0005-0000-0000-0000C8220000}"/>
    <cellStyle name="Accent4 9 4" xfId="10255" xr:uid="{00000000-0005-0000-0000-000016280000}"/>
    <cellStyle name="Accent5 - 20%" xfId="3934" xr:uid="{00000000-0005-0000-0000-0000650F0000}"/>
    <cellStyle name="Accent5 - 20% 2" xfId="8899" xr:uid="{00000000-0005-0000-0000-0000CA220000}"/>
    <cellStyle name="Accent5 - 20% 3" xfId="10257" xr:uid="{00000000-0005-0000-0000-000018280000}"/>
    <cellStyle name="Accent5 - 40%" xfId="3935" xr:uid="{00000000-0005-0000-0000-0000660F0000}"/>
    <cellStyle name="Accent5 - 40% 2" xfId="8900" xr:uid="{00000000-0005-0000-0000-0000CB220000}"/>
    <cellStyle name="Accent5 - 40% 3" xfId="10258" xr:uid="{00000000-0005-0000-0000-000019280000}"/>
    <cellStyle name="Accent5 - 60%" xfId="3936" xr:uid="{00000000-0005-0000-0000-0000670F0000}"/>
    <cellStyle name="Accent5 - 60% 2" xfId="8901" xr:uid="{00000000-0005-0000-0000-0000CC220000}"/>
    <cellStyle name="Accent5 - 60% 3" xfId="10259" xr:uid="{00000000-0005-0000-0000-00001A280000}"/>
    <cellStyle name="Accent5 10" xfId="615" xr:uid="{00000000-0005-0000-0000-00006D020000}"/>
    <cellStyle name="Accent5 10 2" xfId="3933" xr:uid="{00000000-0005-0000-0000-0000640F0000}"/>
    <cellStyle name="Accent5 10 3" xfId="8898" xr:uid="{00000000-0005-0000-0000-0000C9220000}"/>
    <cellStyle name="Accent5 10 4" xfId="10256" xr:uid="{00000000-0005-0000-0000-000017280000}"/>
    <cellStyle name="Accent5 11" xfId="614" xr:uid="{00000000-0005-0000-0000-00006C020000}"/>
    <cellStyle name="Accent5 2" xfId="58" xr:uid="{00000000-0005-0000-0000-000040000000}"/>
    <cellStyle name="Accent5 2 2" xfId="617" xr:uid="{00000000-0005-0000-0000-00006F020000}"/>
    <cellStyle name="Accent5 2 2 2" xfId="618" xr:uid="{00000000-0005-0000-0000-000070020000}"/>
    <cellStyle name="Accent5 2 2 2 2" xfId="619" xr:uid="{00000000-0005-0000-0000-000071020000}"/>
    <cellStyle name="Accent5 2 2 2 2 2" xfId="620" xr:uid="{00000000-0005-0000-0000-000072020000}"/>
    <cellStyle name="Accent5 2 2 3" xfId="3937" xr:uid="{00000000-0005-0000-0000-0000680F0000}"/>
    <cellStyle name="Accent5 2 2 4" xfId="8902" xr:uid="{00000000-0005-0000-0000-0000CD220000}"/>
    <cellStyle name="Accent5 2 2 5" xfId="10260" xr:uid="{00000000-0005-0000-0000-00001B280000}"/>
    <cellStyle name="Accent5 2 3" xfId="621" xr:uid="{00000000-0005-0000-0000-000073020000}"/>
    <cellStyle name="Accent5 2 4" xfId="616" xr:uid="{00000000-0005-0000-0000-00006E020000}"/>
    <cellStyle name="Accent5 3" xfId="622" xr:uid="{00000000-0005-0000-0000-000074020000}"/>
    <cellStyle name="Accent5 3 2" xfId="1481" xr:uid="{00000000-0005-0000-0000-0000D0050000}"/>
    <cellStyle name="Accent5 3 2 2" xfId="3938" xr:uid="{00000000-0005-0000-0000-0000690F0000}"/>
    <cellStyle name="Accent5 3 2 3" xfId="8903" xr:uid="{00000000-0005-0000-0000-0000CE220000}"/>
    <cellStyle name="Accent5 3 2 4" xfId="10261" xr:uid="{00000000-0005-0000-0000-00001C280000}"/>
    <cellStyle name="Accent5 3 3" xfId="1759" xr:uid="{00000000-0005-0000-0000-0000E6060000}"/>
    <cellStyle name="Accent5 4" xfId="623" xr:uid="{00000000-0005-0000-0000-000075020000}"/>
    <cellStyle name="Accent5 4 2" xfId="1482" xr:uid="{00000000-0005-0000-0000-0000D1050000}"/>
    <cellStyle name="Accent5 4 2 2" xfId="3939" xr:uid="{00000000-0005-0000-0000-00006A0F0000}"/>
    <cellStyle name="Accent5 4 2 3" xfId="8904" xr:uid="{00000000-0005-0000-0000-0000CF220000}"/>
    <cellStyle name="Accent5 4 2 4" xfId="10262" xr:uid="{00000000-0005-0000-0000-00001D280000}"/>
    <cellStyle name="Accent5 4 3" xfId="1760" xr:uid="{00000000-0005-0000-0000-0000E7060000}"/>
    <cellStyle name="Accent5 5" xfId="624" xr:uid="{00000000-0005-0000-0000-000076020000}"/>
    <cellStyle name="Accent5 5 2" xfId="1483" xr:uid="{00000000-0005-0000-0000-0000D2050000}"/>
    <cellStyle name="Accent5 5 2 2" xfId="3940" xr:uid="{00000000-0005-0000-0000-00006B0F0000}"/>
    <cellStyle name="Accent5 5 2 3" xfId="8905" xr:uid="{00000000-0005-0000-0000-0000D0220000}"/>
    <cellStyle name="Accent5 5 2 4" xfId="10263" xr:uid="{00000000-0005-0000-0000-00001E280000}"/>
    <cellStyle name="Accent5 5 3" xfId="1761" xr:uid="{00000000-0005-0000-0000-0000E8060000}"/>
    <cellStyle name="Accent5 5 4" xfId="3693" xr:uid="{00000000-0005-0000-0000-0000740E0000}"/>
    <cellStyle name="Accent5 6" xfId="625" xr:uid="{00000000-0005-0000-0000-000077020000}"/>
    <cellStyle name="Accent5 6 2" xfId="3941" xr:uid="{00000000-0005-0000-0000-00006C0F0000}"/>
    <cellStyle name="Accent5 6 3" xfId="8906" xr:uid="{00000000-0005-0000-0000-0000D1220000}"/>
    <cellStyle name="Accent5 6 4" xfId="10264" xr:uid="{00000000-0005-0000-0000-00001F280000}"/>
    <cellStyle name="Accent5 7" xfId="626" xr:uid="{00000000-0005-0000-0000-000078020000}"/>
    <cellStyle name="Accent5 7 2" xfId="3942" xr:uid="{00000000-0005-0000-0000-00006D0F0000}"/>
    <cellStyle name="Accent5 7 3" xfId="8907" xr:uid="{00000000-0005-0000-0000-0000D2220000}"/>
    <cellStyle name="Accent5 7 4" xfId="10265" xr:uid="{00000000-0005-0000-0000-000020280000}"/>
    <cellStyle name="Accent5 8" xfId="627" xr:uid="{00000000-0005-0000-0000-000079020000}"/>
    <cellStyle name="Accent5 8 2" xfId="3943" xr:uid="{00000000-0005-0000-0000-00006E0F0000}"/>
    <cellStyle name="Accent5 8 3" xfId="8908" xr:uid="{00000000-0005-0000-0000-0000D3220000}"/>
    <cellStyle name="Accent5 8 4" xfId="10266" xr:uid="{00000000-0005-0000-0000-000021280000}"/>
    <cellStyle name="Accent5 9" xfId="628" xr:uid="{00000000-0005-0000-0000-00007A020000}"/>
    <cellStyle name="Accent5 9 2" xfId="3944" xr:uid="{00000000-0005-0000-0000-00006F0F0000}"/>
    <cellStyle name="Accent5 9 3" xfId="8909" xr:uid="{00000000-0005-0000-0000-0000D4220000}"/>
    <cellStyle name="Accent5 9 4" xfId="10267" xr:uid="{00000000-0005-0000-0000-000022280000}"/>
    <cellStyle name="Accent6 - 20%" xfId="3946" xr:uid="{00000000-0005-0000-0000-0000710F0000}"/>
    <cellStyle name="Accent6 - 20% 2" xfId="8911" xr:uid="{00000000-0005-0000-0000-0000D6220000}"/>
    <cellStyle name="Accent6 - 20% 3" xfId="10269" xr:uid="{00000000-0005-0000-0000-000024280000}"/>
    <cellStyle name="Accent6 - 40%" xfId="3947" xr:uid="{00000000-0005-0000-0000-0000720F0000}"/>
    <cellStyle name="Accent6 - 40% 2" xfId="8912" xr:uid="{00000000-0005-0000-0000-0000D7220000}"/>
    <cellStyle name="Accent6 - 40% 3" xfId="10270" xr:uid="{00000000-0005-0000-0000-000025280000}"/>
    <cellStyle name="Accent6 - 60%" xfId="3948" xr:uid="{00000000-0005-0000-0000-0000730F0000}"/>
    <cellStyle name="Accent6 - 60% 2" xfId="8913" xr:uid="{00000000-0005-0000-0000-0000D8220000}"/>
    <cellStyle name="Accent6 - 60% 3" xfId="10271" xr:uid="{00000000-0005-0000-0000-000026280000}"/>
    <cellStyle name="Accent6 10" xfId="630" xr:uid="{00000000-0005-0000-0000-00007C020000}"/>
    <cellStyle name="Accent6 10 2" xfId="3945" xr:uid="{00000000-0005-0000-0000-0000700F0000}"/>
    <cellStyle name="Accent6 10 3" xfId="8910" xr:uid="{00000000-0005-0000-0000-0000D5220000}"/>
    <cellStyle name="Accent6 10 4" xfId="10268" xr:uid="{00000000-0005-0000-0000-000023280000}"/>
    <cellStyle name="Accent6 11" xfId="629" xr:uid="{00000000-0005-0000-0000-00007B020000}"/>
    <cellStyle name="Accent6 2" xfId="59" xr:uid="{00000000-0005-0000-0000-000041000000}"/>
    <cellStyle name="Accent6 2 2" xfId="632" xr:uid="{00000000-0005-0000-0000-00007E020000}"/>
    <cellStyle name="Accent6 2 2 2" xfId="633" xr:uid="{00000000-0005-0000-0000-00007F020000}"/>
    <cellStyle name="Accent6 2 2 2 2" xfId="634" xr:uid="{00000000-0005-0000-0000-000080020000}"/>
    <cellStyle name="Accent6 2 2 2 2 2" xfId="635" xr:uid="{00000000-0005-0000-0000-000081020000}"/>
    <cellStyle name="Accent6 2 2 3" xfId="3949" xr:uid="{00000000-0005-0000-0000-0000740F0000}"/>
    <cellStyle name="Accent6 2 2 4" xfId="8914" xr:uid="{00000000-0005-0000-0000-0000D9220000}"/>
    <cellStyle name="Accent6 2 2 5" xfId="10272" xr:uid="{00000000-0005-0000-0000-000027280000}"/>
    <cellStyle name="Accent6 2 3" xfId="636" xr:uid="{00000000-0005-0000-0000-000082020000}"/>
    <cellStyle name="Accent6 2 4" xfId="631" xr:uid="{00000000-0005-0000-0000-00007D020000}"/>
    <cellStyle name="Accent6 3" xfId="637" xr:uid="{00000000-0005-0000-0000-000083020000}"/>
    <cellStyle name="Accent6 3 2" xfId="1484" xr:uid="{00000000-0005-0000-0000-0000D3050000}"/>
    <cellStyle name="Accent6 3 2 2" xfId="3950" xr:uid="{00000000-0005-0000-0000-0000750F0000}"/>
    <cellStyle name="Accent6 3 2 3" xfId="8915" xr:uid="{00000000-0005-0000-0000-0000DA220000}"/>
    <cellStyle name="Accent6 3 2 4" xfId="10273" xr:uid="{00000000-0005-0000-0000-000028280000}"/>
    <cellStyle name="Accent6 3 3" xfId="1762" xr:uid="{00000000-0005-0000-0000-0000E9060000}"/>
    <cellStyle name="Accent6 4" xfId="638" xr:uid="{00000000-0005-0000-0000-000084020000}"/>
    <cellStyle name="Accent6 4 2" xfId="1485" xr:uid="{00000000-0005-0000-0000-0000D4050000}"/>
    <cellStyle name="Accent6 4 2 2" xfId="3951" xr:uid="{00000000-0005-0000-0000-0000760F0000}"/>
    <cellStyle name="Accent6 4 2 3" xfId="8916" xr:uid="{00000000-0005-0000-0000-0000DB220000}"/>
    <cellStyle name="Accent6 4 2 4" xfId="10274" xr:uid="{00000000-0005-0000-0000-000029280000}"/>
    <cellStyle name="Accent6 4 3" xfId="1763" xr:uid="{00000000-0005-0000-0000-0000EA060000}"/>
    <cellStyle name="Accent6 5" xfId="639" xr:uid="{00000000-0005-0000-0000-000085020000}"/>
    <cellStyle name="Accent6 5 2" xfId="1486" xr:uid="{00000000-0005-0000-0000-0000D5050000}"/>
    <cellStyle name="Accent6 5 2 2" xfId="3952" xr:uid="{00000000-0005-0000-0000-0000770F0000}"/>
    <cellStyle name="Accent6 5 2 3" xfId="8917" xr:uid="{00000000-0005-0000-0000-0000DC220000}"/>
    <cellStyle name="Accent6 5 2 4" xfId="10275" xr:uid="{00000000-0005-0000-0000-00002A280000}"/>
    <cellStyle name="Accent6 5 3" xfId="1764" xr:uid="{00000000-0005-0000-0000-0000EB060000}"/>
    <cellStyle name="Accent6 5 4" xfId="3694" xr:uid="{00000000-0005-0000-0000-0000750E0000}"/>
    <cellStyle name="Accent6 6" xfId="640" xr:uid="{00000000-0005-0000-0000-000086020000}"/>
    <cellStyle name="Accent6 6 2" xfId="3953" xr:uid="{00000000-0005-0000-0000-0000780F0000}"/>
    <cellStyle name="Accent6 6 3" xfId="8918" xr:uid="{00000000-0005-0000-0000-0000DD220000}"/>
    <cellStyle name="Accent6 6 4" xfId="10276" xr:uid="{00000000-0005-0000-0000-00002B280000}"/>
    <cellStyle name="Accent6 7" xfId="641" xr:uid="{00000000-0005-0000-0000-000087020000}"/>
    <cellStyle name="Accent6 7 2" xfId="3954" xr:uid="{00000000-0005-0000-0000-0000790F0000}"/>
    <cellStyle name="Accent6 7 3" xfId="8919" xr:uid="{00000000-0005-0000-0000-0000DE220000}"/>
    <cellStyle name="Accent6 7 4" xfId="10277" xr:uid="{00000000-0005-0000-0000-00002C280000}"/>
    <cellStyle name="Accent6 8" xfId="642" xr:uid="{00000000-0005-0000-0000-000088020000}"/>
    <cellStyle name="Accent6 8 2" xfId="3955" xr:uid="{00000000-0005-0000-0000-00007A0F0000}"/>
    <cellStyle name="Accent6 8 3" xfId="8920" xr:uid="{00000000-0005-0000-0000-0000DF220000}"/>
    <cellStyle name="Accent6 8 4" xfId="10278" xr:uid="{00000000-0005-0000-0000-00002D280000}"/>
    <cellStyle name="Accent6 9" xfId="643" xr:uid="{00000000-0005-0000-0000-000089020000}"/>
    <cellStyle name="Accent6 9 2" xfId="3956" xr:uid="{00000000-0005-0000-0000-00007B0F0000}"/>
    <cellStyle name="Accent6 9 3" xfId="8921" xr:uid="{00000000-0005-0000-0000-0000E0220000}"/>
    <cellStyle name="Accent6 9 4" xfId="10279" xr:uid="{00000000-0005-0000-0000-00002E280000}"/>
    <cellStyle name="Bad 10" xfId="645" xr:uid="{00000000-0005-0000-0000-00008B020000}"/>
    <cellStyle name="Bad 11" xfId="644" xr:uid="{00000000-0005-0000-0000-00008A020000}"/>
    <cellStyle name="Bad 2" xfId="60" xr:uid="{00000000-0005-0000-0000-000042000000}"/>
    <cellStyle name="Bad 2 2" xfId="647" xr:uid="{00000000-0005-0000-0000-00008D020000}"/>
    <cellStyle name="Bad 2 2 2" xfId="648" xr:uid="{00000000-0005-0000-0000-00008E020000}"/>
    <cellStyle name="Bad 2 2 2 2" xfId="649" xr:uid="{00000000-0005-0000-0000-00008F020000}"/>
    <cellStyle name="Bad 2 2 2 2 2" xfId="650" xr:uid="{00000000-0005-0000-0000-000090020000}"/>
    <cellStyle name="Bad 2 2 3" xfId="3958" xr:uid="{00000000-0005-0000-0000-00007D0F0000}"/>
    <cellStyle name="Bad 2 2 4" xfId="8923" xr:uid="{00000000-0005-0000-0000-0000E2220000}"/>
    <cellStyle name="Bad 2 2 5" xfId="10281" xr:uid="{00000000-0005-0000-0000-000030280000}"/>
    <cellStyle name="Bad 2 3" xfId="651" xr:uid="{00000000-0005-0000-0000-000091020000}"/>
    <cellStyle name="Bad 2 4" xfId="646" xr:uid="{00000000-0005-0000-0000-00008C020000}"/>
    <cellStyle name="Bad 3" xfId="652" xr:uid="{00000000-0005-0000-0000-000092020000}"/>
    <cellStyle name="Bad 3 2" xfId="1487" xr:uid="{00000000-0005-0000-0000-0000D6050000}"/>
    <cellStyle name="Bad 3 2 2" xfId="3959" xr:uid="{00000000-0005-0000-0000-00007E0F0000}"/>
    <cellStyle name="Bad 3 2 3" xfId="8924" xr:uid="{00000000-0005-0000-0000-0000E3220000}"/>
    <cellStyle name="Bad 3 2 4" xfId="10282" xr:uid="{00000000-0005-0000-0000-000031280000}"/>
    <cellStyle name="Bad 3 3" xfId="1765" xr:uid="{00000000-0005-0000-0000-0000EC060000}"/>
    <cellStyle name="Bad 4" xfId="653" xr:uid="{00000000-0005-0000-0000-000093020000}"/>
    <cellStyle name="Bad 4 2" xfId="1488" xr:uid="{00000000-0005-0000-0000-0000D7050000}"/>
    <cellStyle name="Bad 4 3" xfId="1766" xr:uid="{00000000-0005-0000-0000-0000ED060000}"/>
    <cellStyle name="Bad 5" xfId="654" xr:uid="{00000000-0005-0000-0000-000094020000}"/>
    <cellStyle name="Bad 5 2" xfId="1489" xr:uid="{00000000-0005-0000-0000-0000D8050000}"/>
    <cellStyle name="Bad 5 3" xfId="1767" xr:uid="{00000000-0005-0000-0000-0000EE060000}"/>
    <cellStyle name="Bad 5 4" xfId="3695" xr:uid="{00000000-0005-0000-0000-0000760E0000}"/>
    <cellStyle name="Bad 6" xfId="655" xr:uid="{00000000-0005-0000-0000-000095020000}"/>
    <cellStyle name="Bad 6 2" xfId="3957" xr:uid="{00000000-0005-0000-0000-00007C0F0000}"/>
    <cellStyle name="Bad 6 3" xfId="8922" xr:uid="{00000000-0005-0000-0000-0000E1220000}"/>
    <cellStyle name="Bad 6 4" xfId="10280" xr:uid="{00000000-0005-0000-0000-00002F280000}"/>
    <cellStyle name="Bad 7" xfId="656" xr:uid="{00000000-0005-0000-0000-000096020000}"/>
    <cellStyle name="Bad 8" xfId="657" xr:uid="{00000000-0005-0000-0000-000097020000}"/>
    <cellStyle name="Bad 9" xfId="658" xr:uid="{00000000-0005-0000-0000-000098020000}"/>
    <cellStyle name="Calculation 10" xfId="660" xr:uid="{00000000-0005-0000-0000-00009A020000}"/>
    <cellStyle name="Calculation 11" xfId="659" xr:uid="{00000000-0005-0000-0000-000099020000}"/>
    <cellStyle name="Calculation 2" xfId="61" xr:uid="{00000000-0005-0000-0000-000043000000}"/>
    <cellStyle name="Calculation 2 2" xfId="662" xr:uid="{00000000-0005-0000-0000-00009C020000}"/>
    <cellStyle name="Calculation 2 2 10" xfId="10284" xr:uid="{00000000-0005-0000-0000-000033280000}"/>
    <cellStyle name="Calculation 2 2 2" xfId="663" xr:uid="{00000000-0005-0000-0000-00009D020000}"/>
    <cellStyle name="Calculation 2 2 2 2" xfId="664" xr:uid="{00000000-0005-0000-0000-00009E020000}"/>
    <cellStyle name="Calculation 2 2 2 2 2" xfId="665" xr:uid="{00000000-0005-0000-0000-00009F020000}"/>
    <cellStyle name="Calculation 2 2 3" xfId="1490" xr:uid="{00000000-0005-0000-0000-0000D9050000}"/>
    <cellStyle name="Calculation 2 2 4" xfId="1491" xr:uid="{00000000-0005-0000-0000-0000DA050000}"/>
    <cellStyle name="Calculation 2 2 4 2" xfId="2135" xr:uid="{00000000-0005-0000-0000-00005E080000}"/>
    <cellStyle name="Calculation 2 2 4 2 2" xfId="2678" xr:uid="{00000000-0005-0000-0000-00007D0A0000}"/>
    <cellStyle name="Calculation 2 2 5" xfId="1492" xr:uid="{00000000-0005-0000-0000-0000DB050000}"/>
    <cellStyle name="Calculation 2 2 5 2" xfId="2134" xr:uid="{00000000-0005-0000-0000-00005D080000}"/>
    <cellStyle name="Calculation 2 2 5 2 2" xfId="2677" xr:uid="{00000000-0005-0000-0000-00007C0A0000}"/>
    <cellStyle name="Calculation 2 2 6" xfId="2136" xr:uid="{00000000-0005-0000-0000-00005F080000}"/>
    <cellStyle name="Calculation 2 2 6 2" xfId="2679" xr:uid="{00000000-0005-0000-0000-00007E0A0000}"/>
    <cellStyle name="Calculation 2 2 7" xfId="3961" xr:uid="{00000000-0005-0000-0000-0000800F0000}"/>
    <cellStyle name="Calculation 2 2 8" xfId="5161" xr:uid="{00000000-0005-0000-0000-000030140000}"/>
    <cellStyle name="Calculation 2 2 9" xfId="8926" xr:uid="{00000000-0005-0000-0000-0000E5220000}"/>
    <cellStyle name="Calculation 2 3" xfId="666" xr:uid="{00000000-0005-0000-0000-0000A0020000}"/>
    <cellStyle name="Calculation 2 4" xfId="661" xr:uid="{00000000-0005-0000-0000-00009B020000}"/>
    <cellStyle name="Calculation 2 5" xfId="2137" xr:uid="{00000000-0005-0000-0000-000060080000}"/>
    <cellStyle name="Calculation 2 5 2" xfId="2680" xr:uid="{00000000-0005-0000-0000-00007F0A0000}"/>
    <cellStyle name="Calculation 2 6" xfId="3697" xr:uid="{00000000-0005-0000-0000-0000780E0000}"/>
    <cellStyle name="Calculation 3" xfId="667" xr:uid="{00000000-0005-0000-0000-0000A1020000}"/>
    <cellStyle name="Calculation 3 2" xfId="1493" xr:uid="{00000000-0005-0000-0000-0000DC050000}"/>
    <cellStyle name="Calculation 3 2 2" xfId="1494" xr:uid="{00000000-0005-0000-0000-0000DD050000}"/>
    <cellStyle name="Calculation 3 2 2 2" xfId="2131" xr:uid="{00000000-0005-0000-0000-00005A080000}"/>
    <cellStyle name="Calculation 3 2 2 2 2" xfId="2674" xr:uid="{00000000-0005-0000-0000-0000790A0000}"/>
    <cellStyle name="Calculation 3 2 3" xfId="1495" xr:uid="{00000000-0005-0000-0000-0000DE050000}"/>
    <cellStyle name="Calculation 3 2 3 2" xfId="2130" xr:uid="{00000000-0005-0000-0000-000059080000}"/>
    <cellStyle name="Calculation 3 2 3 2 2" xfId="2673" xr:uid="{00000000-0005-0000-0000-0000780A0000}"/>
    <cellStyle name="Calculation 3 2 4" xfId="2132" xr:uid="{00000000-0005-0000-0000-00005B080000}"/>
    <cellStyle name="Calculation 3 2 4 2" xfId="2675" xr:uid="{00000000-0005-0000-0000-00007A0A0000}"/>
    <cellStyle name="Calculation 3 2 5" xfId="3962" xr:uid="{00000000-0005-0000-0000-0000810F0000}"/>
    <cellStyle name="Calculation 3 2 6" xfId="5162" xr:uid="{00000000-0005-0000-0000-000031140000}"/>
    <cellStyle name="Calculation 3 2 7" xfId="8927" xr:uid="{00000000-0005-0000-0000-0000E6220000}"/>
    <cellStyle name="Calculation 3 2 8" xfId="10285" xr:uid="{00000000-0005-0000-0000-000034280000}"/>
    <cellStyle name="Calculation 3 3" xfId="1496" xr:uid="{00000000-0005-0000-0000-0000DF050000}"/>
    <cellStyle name="Calculation 3 4" xfId="2133" xr:uid="{00000000-0005-0000-0000-00005C080000}"/>
    <cellStyle name="Calculation 3 4 2" xfId="2676" xr:uid="{00000000-0005-0000-0000-00007B0A0000}"/>
    <cellStyle name="Calculation 3 5" xfId="3698" xr:uid="{00000000-0005-0000-0000-0000790E0000}"/>
    <cellStyle name="Calculation 4" xfId="668" xr:uid="{00000000-0005-0000-0000-0000A2020000}"/>
    <cellStyle name="Calculation 4 2" xfId="1497" xr:uid="{00000000-0005-0000-0000-0000E0050000}"/>
    <cellStyle name="Calculation 4 2 2" xfId="1498" xr:uid="{00000000-0005-0000-0000-0000E1050000}"/>
    <cellStyle name="Calculation 4 2 2 2" xfId="2127" xr:uid="{00000000-0005-0000-0000-000056080000}"/>
    <cellStyle name="Calculation 4 2 2 2 2" xfId="2670" xr:uid="{00000000-0005-0000-0000-0000750A0000}"/>
    <cellStyle name="Calculation 4 2 3" xfId="1499" xr:uid="{00000000-0005-0000-0000-0000E2050000}"/>
    <cellStyle name="Calculation 4 2 3 2" xfId="2126" xr:uid="{00000000-0005-0000-0000-000055080000}"/>
    <cellStyle name="Calculation 4 2 3 2 2" xfId="2669" xr:uid="{00000000-0005-0000-0000-0000740A0000}"/>
    <cellStyle name="Calculation 4 2 4" xfId="2128" xr:uid="{00000000-0005-0000-0000-000057080000}"/>
    <cellStyle name="Calculation 4 2 4 2" xfId="2671" xr:uid="{00000000-0005-0000-0000-0000760A0000}"/>
    <cellStyle name="Calculation 4 3" xfId="1500" xr:uid="{00000000-0005-0000-0000-0000E3050000}"/>
    <cellStyle name="Calculation 4 4" xfId="2129" xr:uid="{00000000-0005-0000-0000-000058080000}"/>
    <cellStyle name="Calculation 4 4 2" xfId="2672" xr:uid="{00000000-0005-0000-0000-0000770A0000}"/>
    <cellStyle name="Calculation 4 5" xfId="3699" xr:uid="{00000000-0005-0000-0000-00007A0E0000}"/>
    <cellStyle name="Calculation 5" xfId="669" xr:uid="{00000000-0005-0000-0000-0000A3020000}"/>
    <cellStyle name="Calculation 5 2" xfId="1501" xr:uid="{00000000-0005-0000-0000-0000E4050000}"/>
    <cellStyle name="Calculation 5 2 2" xfId="1502" xr:uid="{00000000-0005-0000-0000-0000E5050000}"/>
    <cellStyle name="Calculation 5 2 2 2" xfId="2123" xr:uid="{00000000-0005-0000-0000-000052080000}"/>
    <cellStyle name="Calculation 5 2 2 2 2" xfId="2666" xr:uid="{00000000-0005-0000-0000-0000710A0000}"/>
    <cellStyle name="Calculation 5 2 3" xfId="1503" xr:uid="{00000000-0005-0000-0000-0000E6050000}"/>
    <cellStyle name="Calculation 5 2 3 2" xfId="2122" xr:uid="{00000000-0005-0000-0000-000051080000}"/>
    <cellStyle name="Calculation 5 2 3 2 2" xfId="2665" xr:uid="{00000000-0005-0000-0000-0000700A0000}"/>
    <cellStyle name="Calculation 5 2 4" xfId="2124" xr:uid="{00000000-0005-0000-0000-000053080000}"/>
    <cellStyle name="Calculation 5 2 4 2" xfId="2667" xr:uid="{00000000-0005-0000-0000-0000720A0000}"/>
    <cellStyle name="Calculation 5 3" xfId="1504" xr:uid="{00000000-0005-0000-0000-0000E7050000}"/>
    <cellStyle name="Calculation 5 4" xfId="2125" xr:uid="{00000000-0005-0000-0000-000054080000}"/>
    <cellStyle name="Calculation 5 4 2" xfId="2668" xr:uid="{00000000-0005-0000-0000-0000730A0000}"/>
    <cellStyle name="Calculation 5 5" xfId="3724" xr:uid="{00000000-0005-0000-0000-0000930E0000}"/>
    <cellStyle name="Calculation 6" xfId="670" xr:uid="{00000000-0005-0000-0000-0000A4020000}"/>
    <cellStyle name="Calculation 6 2" xfId="3696" xr:uid="{00000000-0005-0000-0000-0000770E0000}"/>
    <cellStyle name="Calculation 6 3" xfId="3723" xr:uid="{00000000-0005-0000-0000-0000920E0000}"/>
    <cellStyle name="Calculation 7" xfId="671" xr:uid="{00000000-0005-0000-0000-0000A5020000}"/>
    <cellStyle name="Calculation 7 2" xfId="3960" xr:uid="{00000000-0005-0000-0000-00007F0F0000}"/>
    <cellStyle name="Calculation 7 3" xfId="5160" xr:uid="{00000000-0005-0000-0000-00002F140000}"/>
    <cellStyle name="Calculation 7 4" xfId="8925" xr:uid="{00000000-0005-0000-0000-0000E4220000}"/>
    <cellStyle name="Calculation 7 5" xfId="10283" xr:uid="{00000000-0005-0000-0000-000032280000}"/>
    <cellStyle name="Calculation 8" xfId="672" xr:uid="{00000000-0005-0000-0000-0000A6020000}"/>
    <cellStyle name="Calculation 9" xfId="673" xr:uid="{00000000-0005-0000-0000-0000A7020000}"/>
    <cellStyle name="Calculation Cells" xfId="3963" xr:uid="{00000000-0005-0000-0000-0000820F0000}"/>
    <cellStyle name="Check Cell 10" xfId="675" xr:uid="{00000000-0005-0000-0000-0000A9020000}"/>
    <cellStyle name="Check Cell 11" xfId="674" xr:uid="{00000000-0005-0000-0000-0000A8020000}"/>
    <cellStyle name="Check Cell 2" xfId="62" xr:uid="{00000000-0005-0000-0000-000044000000}"/>
    <cellStyle name="Check Cell 2 2" xfId="677" xr:uid="{00000000-0005-0000-0000-0000AB020000}"/>
    <cellStyle name="Check Cell 2 2 2" xfId="678" xr:uid="{00000000-0005-0000-0000-0000AC020000}"/>
    <cellStyle name="Check Cell 2 2 2 2" xfId="679" xr:uid="{00000000-0005-0000-0000-0000AD020000}"/>
    <cellStyle name="Check Cell 2 2 2 2 2" xfId="680" xr:uid="{00000000-0005-0000-0000-0000AE020000}"/>
    <cellStyle name="Check Cell 2 2 3" xfId="3965" xr:uid="{00000000-0005-0000-0000-0000840F0000}"/>
    <cellStyle name="Check Cell 2 2 4" xfId="8929" xr:uid="{00000000-0005-0000-0000-0000E8220000}"/>
    <cellStyle name="Check Cell 2 2 5" xfId="10287" xr:uid="{00000000-0005-0000-0000-000036280000}"/>
    <cellStyle name="Check Cell 2 3" xfId="681" xr:uid="{00000000-0005-0000-0000-0000AF020000}"/>
    <cellStyle name="Check Cell 2 4" xfId="676" xr:uid="{00000000-0005-0000-0000-0000AA020000}"/>
    <cellStyle name="Check Cell 3" xfId="682" xr:uid="{00000000-0005-0000-0000-0000B0020000}"/>
    <cellStyle name="Check Cell 3 2" xfId="1505" xr:uid="{00000000-0005-0000-0000-0000E8050000}"/>
    <cellStyle name="Check Cell 3 2 2" xfId="3966" xr:uid="{00000000-0005-0000-0000-0000850F0000}"/>
    <cellStyle name="Check Cell 3 2 3" xfId="8930" xr:uid="{00000000-0005-0000-0000-0000E9220000}"/>
    <cellStyle name="Check Cell 3 2 4" xfId="10288" xr:uid="{00000000-0005-0000-0000-000037280000}"/>
    <cellStyle name="Check Cell 3 3" xfId="1768" xr:uid="{00000000-0005-0000-0000-0000EF060000}"/>
    <cellStyle name="Check Cell 4" xfId="683" xr:uid="{00000000-0005-0000-0000-0000B1020000}"/>
    <cellStyle name="Check Cell 4 2" xfId="1506" xr:uid="{00000000-0005-0000-0000-0000E9050000}"/>
    <cellStyle name="Check Cell 4 3" xfId="1769" xr:uid="{00000000-0005-0000-0000-0000F0060000}"/>
    <cellStyle name="Check Cell 5" xfId="684" xr:uid="{00000000-0005-0000-0000-0000B2020000}"/>
    <cellStyle name="Check Cell 5 2" xfId="1507" xr:uid="{00000000-0005-0000-0000-0000EA050000}"/>
    <cellStyle name="Check Cell 5 3" xfId="1770" xr:uid="{00000000-0005-0000-0000-0000F1060000}"/>
    <cellStyle name="Check Cell 5 4" xfId="3700" xr:uid="{00000000-0005-0000-0000-00007B0E0000}"/>
    <cellStyle name="Check Cell 6" xfId="685" xr:uid="{00000000-0005-0000-0000-0000B3020000}"/>
    <cellStyle name="Check Cell 6 2" xfId="3964" xr:uid="{00000000-0005-0000-0000-0000830F0000}"/>
    <cellStyle name="Check Cell 6 3" xfId="8928" xr:uid="{00000000-0005-0000-0000-0000E7220000}"/>
    <cellStyle name="Check Cell 6 4" xfId="10286" xr:uid="{00000000-0005-0000-0000-000035280000}"/>
    <cellStyle name="Check Cell 7" xfId="686" xr:uid="{00000000-0005-0000-0000-0000B4020000}"/>
    <cellStyle name="Check Cell 8" xfId="687" xr:uid="{00000000-0005-0000-0000-0000B5020000}"/>
    <cellStyle name="Check Cell 9" xfId="688" xr:uid="{00000000-0005-0000-0000-0000B6020000}"/>
    <cellStyle name="Comma" xfId="4" xr:uid="{00000000-0005-0000-0000-000004000000}"/>
    <cellStyle name="Comma [0]" xfId="5" xr:uid="{00000000-0005-0000-0000-000005000000}"/>
    <cellStyle name="Comma [0] 2" xfId="63" xr:uid="{00000000-0005-0000-0000-000045000000}"/>
    <cellStyle name="Comma [0] 3" xfId="1508" xr:uid="{00000000-0005-0000-0000-0000EB050000}"/>
    <cellStyle name="Comma [0] 4" xfId="1509" xr:uid="{00000000-0005-0000-0000-0000EC050000}"/>
    <cellStyle name="Comma [0] 5" xfId="31374" xr:uid="{39B750A5-1E73-4863-B2F0-574564451A2A}"/>
    <cellStyle name="Comma 10" xfId="64" xr:uid="{00000000-0005-0000-0000-000046000000}"/>
    <cellStyle name="Comma 11" xfId="65" xr:uid="{00000000-0005-0000-0000-000047000000}"/>
    <cellStyle name="Comma 11 10" xfId="12600" xr:uid="{00000000-0005-0000-0000-00003F310000}"/>
    <cellStyle name="Comma 11 11" xfId="21976" xr:uid="{00000000-0005-0000-0000-0000DF550000}"/>
    <cellStyle name="Comma 11 12" xfId="31352" xr:uid="{00000000-0005-0000-0000-00007F7A0000}"/>
    <cellStyle name="Comma 11 14" xfId="11407" xr:uid="{00000000-0005-0000-0000-0000962C0000}"/>
    <cellStyle name="Comma 11 2" xfId="66" xr:uid="{00000000-0005-0000-0000-000048000000}"/>
    <cellStyle name="Comma 11 2 10" xfId="5171" xr:uid="{00000000-0005-0000-0000-00003A140000}"/>
    <cellStyle name="Comma 11 2 10 2" xfId="25497" xr:uid="{00000000-0005-0000-0000-0000A0630000}"/>
    <cellStyle name="Comma 11 2 10 4" xfId="16121" xr:uid="{00000000-0005-0000-0000-0000003F0000}"/>
    <cellStyle name="Comma 11 2 11" xfId="12601" xr:uid="{00000000-0005-0000-0000-000040310000}"/>
    <cellStyle name="Comma 11 2 12" xfId="21977" xr:uid="{00000000-0005-0000-0000-0000E0550000}"/>
    <cellStyle name="Comma 11 2 13" xfId="31353" xr:uid="{00000000-0005-0000-0000-0000807A0000}"/>
    <cellStyle name="Comma 11 2 15" xfId="11408" xr:uid="{00000000-0005-0000-0000-0000972C0000}"/>
    <cellStyle name="Comma 11 2 2" xfId="124" xr:uid="{00000000-0005-0000-0000-000082000000}"/>
    <cellStyle name="Comma 11 2 2 10" xfId="12632" xr:uid="{00000000-0005-0000-0000-00005F310000}"/>
    <cellStyle name="Comma 11 2 2 11" xfId="22008" xr:uid="{00000000-0005-0000-0000-0000FF550000}"/>
    <cellStyle name="Comma 11 2 2 13" xfId="11439" xr:uid="{00000000-0005-0000-0000-0000B62C0000}"/>
    <cellStyle name="Comma 11 2 2 2" xfId="139" xr:uid="{00000000-0005-0000-0000-000091000000}"/>
    <cellStyle name="Comma 11 2 2 2 10" xfId="22021" xr:uid="{00000000-0005-0000-0000-00000C560000}"/>
    <cellStyle name="Comma 11 2 2 2 12" xfId="11452" xr:uid="{00000000-0005-0000-0000-0000C32C0000}"/>
    <cellStyle name="Comma 11 2 2 2 2" xfId="230" xr:uid="{00000000-0005-0000-0000-0000EC000000}"/>
    <cellStyle name="Comma 11 2 2 2 2 11" xfId="11541" xr:uid="{00000000-0005-0000-0000-00001C2D0000}"/>
    <cellStyle name="Comma 11 2 2 2 2 2" xfId="1988" xr:uid="{00000000-0005-0000-0000-0000CB070000}"/>
    <cellStyle name="Comma 11 2 2 2 2 2 2" xfId="2488" xr:uid="{00000000-0005-0000-0000-0000BF090000}"/>
    <cellStyle name="Comma 11 2 2 2 2 2 2 2" xfId="3548" xr:uid="{00000000-0005-0000-0000-0000E30D0000}"/>
    <cellStyle name="Comma 11 2 2 2 2 2 2 2 2" xfId="7403" xr:uid="{00000000-0005-0000-0000-0000F21C0000}"/>
    <cellStyle name="Comma 11 2 2 2 2 2 2 2 2 2" xfId="27729" xr:uid="{00000000-0005-0000-0000-0000586C0000}"/>
    <cellStyle name="Comma 11 2 2 2 2 2 2 2 2 4" xfId="18353" xr:uid="{00000000-0005-0000-0000-0000B8470000}"/>
    <cellStyle name="Comma 11 2 2 2 2 2 2 2 3" xfId="24209" xr:uid="{00000000-0005-0000-0000-0000985E0000}"/>
    <cellStyle name="Comma 11 2 2 2 2 2 2 2 5" xfId="14833" xr:uid="{00000000-0005-0000-0000-0000F8390000}"/>
    <cellStyle name="Comma 11 2 2 2 2 2 2 3" xfId="6463" xr:uid="{00000000-0005-0000-0000-000046190000}"/>
    <cellStyle name="Comma 11 2 2 2 2 2 2 3 2" xfId="26789" xr:uid="{00000000-0005-0000-0000-0000AC680000}"/>
    <cellStyle name="Comma 11 2 2 2 2 2 2 3 4" xfId="17413" xr:uid="{00000000-0005-0000-0000-00000C440000}"/>
    <cellStyle name="Comma 11 2 2 2 2 2 2 4" xfId="13893" xr:uid="{00000000-0005-0000-0000-00004C360000}"/>
    <cellStyle name="Comma 11 2 2 2 2 2 2 5" xfId="23269" xr:uid="{00000000-0005-0000-0000-0000EC5A0000}"/>
    <cellStyle name="Comma 11 2 2 2 2 2 2 7" xfId="12481" xr:uid="{00000000-0005-0000-0000-0000C8300000}"/>
    <cellStyle name="Comma 11 2 2 2 2 2 3" xfId="3078" xr:uid="{00000000-0005-0000-0000-00000D0C0000}"/>
    <cellStyle name="Comma 11 2 2 2 2 2 3 2" xfId="6933" xr:uid="{00000000-0005-0000-0000-00001C1B0000}"/>
    <cellStyle name="Comma 11 2 2 2 2 2 3 2 2" xfId="27259" xr:uid="{00000000-0005-0000-0000-0000826A0000}"/>
    <cellStyle name="Comma 11 2 2 2 2 2 3 2 4" xfId="17883" xr:uid="{00000000-0005-0000-0000-0000E2450000}"/>
    <cellStyle name="Comma 11 2 2 2 2 2 3 3" xfId="23739" xr:uid="{00000000-0005-0000-0000-0000C25C0000}"/>
    <cellStyle name="Comma 11 2 2 2 2 2 3 5" xfId="14363" xr:uid="{00000000-0005-0000-0000-000022380000}"/>
    <cellStyle name="Comma 11 2 2 2 2 2 4" xfId="5996" xr:uid="{00000000-0005-0000-0000-000073170000}"/>
    <cellStyle name="Comma 11 2 2 2 2 2 4 2" xfId="26322" xr:uid="{00000000-0005-0000-0000-0000D9660000}"/>
    <cellStyle name="Comma 11 2 2 2 2 2 4 4" xfId="16946" xr:uid="{00000000-0005-0000-0000-000039420000}"/>
    <cellStyle name="Comma 11 2 2 2 2 2 5" xfId="13426" xr:uid="{00000000-0005-0000-0000-000079340000}"/>
    <cellStyle name="Comma 11 2 2 2 2 2 6" xfId="22802" xr:uid="{00000000-0005-0000-0000-000019590000}"/>
    <cellStyle name="Comma 11 2 2 2 2 2 8" xfId="12014" xr:uid="{00000000-0005-0000-0000-0000F52E0000}"/>
    <cellStyle name="Comma 11 2 2 2 2 3" xfId="2141" xr:uid="{00000000-0005-0000-0000-000064080000}"/>
    <cellStyle name="Comma 11 2 2 2 2 3 2" xfId="3201" xr:uid="{00000000-0005-0000-0000-0000880C0000}"/>
    <cellStyle name="Comma 11 2 2 2 2 3 2 2" xfId="7056" xr:uid="{00000000-0005-0000-0000-0000971B0000}"/>
    <cellStyle name="Comma 11 2 2 2 2 3 2 2 2" xfId="27382" xr:uid="{00000000-0005-0000-0000-0000FD6A0000}"/>
    <cellStyle name="Comma 11 2 2 2 2 3 2 2 4" xfId="18006" xr:uid="{00000000-0005-0000-0000-00005D460000}"/>
    <cellStyle name="Comma 11 2 2 2 2 3 2 3" xfId="23862" xr:uid="{00000000-0005-0000-0000-00003D5D0000}"/>
    <cellStyle name="Comma 11 2 2 2 2 3 2 5" xfId="14486" xr:uid="{00000000-0005-0000-0000-00009D380000}"/>
    <cellStyle name="Comma 11 2 2 2 2 3 3" xfId="6116" xr:uid="{00000000-0005-0000-0000-0000EB170000}"/>
    <cellStyle name="Comma 11 2 2 2 2 3 3 2" xfId="26442" xr:uid="{00000000-0005-0000-0000-000051670000}"/>
    <cellStyle name="Comma 11 2 2 2 2 3 3 4" xfId="17066" xr:uid="{00000000-0005-0000-0000-0000B1420000}"/>
    <cellStyle name="Comma 11 2 2 2 2 3 4" xfId="13546" xr:uid="{00000000-0005-0000-0000-0000F1340000}"/>
    <cellStyle name="Comma 11 2 2 2 2 3 5" xfId="22922" xr:uid="{00000000-0005-0000-0000-000091590000}"/>
    <cellStyle name="Comma 11 2 2 2 2 3 7" xfId="12134" xr:uid="{00000000-0005-0000-0000-00006D2F0000}"/>
    <cellStyle name="Comma 11 2 2 2 2 4" xfId="1333" xr:uid="{00000000-0005-0000-0000-00003C050000}"/>
    <cellStyle name="Comma 11 2 2 2 2 4 2" xfId="5745" xr:uid="{00000000-0005-0000-0000-000078160000}"/>
    <cellStyle name="Comma 11 2 2 2 2 4 2 2" xfId="26071" xr:uid="{00000000-0005-0000-0000-0000DE650000}"/>
    <cellStyle name="Comma 11 2 2 2 2 4 2 4" xfId="16695" xr:uid="{00000000-0005-0000-0000-00003E410000}"/>
    <cellStyle name="Comma 11 2 2 2 2 4 3" xfId="13175" xr:uid="{00000000-0005-0000-0000-00007E330000}"/>
    <cellStyle name="Comma 11 2 2 2 2 4 4" xfId="22551" xr:uid="{00000000-0005-0000-0000-00001E580000}"/>
    <cellStyle name="Comma 11 2 2 2 2 4 6" xfId="11763" xr:uid="{00000000-0005-0000-0000-0000FA2D0000}"/>
    <cellStyle name="Comma 11 2 2 2 2 5" xfId="1091" xr:uid="{00000000-0005-0000-0000-00004A040000}"/>
    <cellStyle name="Comma 11 2 2 2 2 5 2" xfId="5523" xr:uid="{00000000-0005-0000-0000-00009A150000}"/>
    <cellStyle name="Comma 11 2 2 2 2 5 2 2" xfId="25849" xr:uid="{00000000-0005-0000-0000-000000650000}"/>
    <cellStyle name="Comma 11 2 2 2 2 5 2 4" xfId="16473" xr:uid="{00000000-0005-0000-0000-000060400000}"/>
    <cellStyle name="Comma 11 2 2 2 2 5 3" xfId="22329" xr:uid="{00000000-0005-0000-0000-000040570000}"/>
    <cellStyle name="Comma 11 2 2 2 2 5 5" xfId="12953" xr:uid="{00000000-0005-0000-0000-0000A0320000}"/>
    <cellStyle name="Comma 11 2 2 2 2 6" xfId="2731" xr:uid="{00000000-0005-0000-0000-0000B20A0000}"/>
    <cellStyle name="Comma 11 2 2 2 2 6 2" xfId="6586" xr:uid="{00000000-0005-0000-0000-0000C1190000}"/>
    <cellStyle name="Comma 11 2 2 2 2 6 2 2" xfId="26912" xr:uid="{00000000-0005-0000-0000-000027690000}"/>
    <cellStyle name="Comma 11 2 2 2 2 6 2 4" xfId="17536" xr:uid="{00000000-0005-0000-0000-000087440000}"/>
    <cellStyle name="Comma 11 2 2 2 2 6 3" xfId="23392" xr:uid="{00000000-0005-0000-0000-0000675B0000}"/>
    <cellStyle name="Comma 11 2 2 2 2 6 5" xfId="14016" xr:uid="{00000000-0005-0000-0000-0000C7360000}"/>
    <cellStyle name="Comma 11 2 2 2 2 7" xfId="5304" xr:uid="{00000000-0005-0000-0000-0000BF140000}"/>
    <cellStyle name="Comma 11 2 2 2 2 7 2" xfId="25630" xr:uid="{00000000-0005-0000-0000-000025640000}"/>
    <cellStyle name="Comma 11 2 2 2 2 7 4" xfId="16254" xr:uid="{00000000-0005-0000-0000-0000853F0000}"/>
    <cellStyle name="Comma 11 2 2 2 2 8" xfId="12734" xr:uid="{00000000-0005-0000-0000-0000C5310000}"/>
    <cellStyle name="Comma 11 2 2 2 2 9" xfId="22110" xr:uid="{00000000-0005-0000-0000-000065560000}"/>
    <cellStyle name="Comma 11 2 2 2 3" xfId="1899" xr:uid="{00000000-0005-0000-0000-000072070000}"/>
    <cellStyle name="Comma 11 2 2 2 3 2" xfId="2399" xr:uid="{00000000-0005-0000-0000-000066090000}"/>
    <cellStyle name="Comma 11 2 2 2 3 2 2" xfId="3459" xr:uid="{00000000-0005-0000-0000-00008A0D0000}"/>
    <cellStyle name="Comma 11 2 2 2 3 2 2 2" xfId="7314" xr:uid="{00000000-0005-0000-0000-0000991C0000}"/>
    <cellStyle name="Comma 11 2 2 2 3 2 2 2 2" xfId="27640" xr:uid="{00000000-0005-0000-0000-0000FF6B0000}"/>
    <cellStyle name="Comma 11 2 2 2 3 2 2 2 4" xfId="18264" xr:uid="{00000000-0005-0000-0000-00005F470000}"/>
    <cellStyle name="Comma 11 2 2 2 3 2 2 3" xfId="24120" xr:uid="{00000000-0005-0000-0000-00003F5E0000}"/>
    <cellStyle name="Comma 11 2 2 2 3 2 2 5" xfId="14744" xr:uid="{00000000-0005-0000-0000-00009F390000}"/>
    <cellStyle name="Comma 11 2 2 2 3 2 3" xfId="6374" xr:uid="{00000000-0005-0000-0000-0000ED180000}"/>
    <cellStyle name="Comma 11 2 2 2 3 2 3 2" xfId="26700" xr:uid="{00000000-0005-0000-0000-000053680000}"/>
    <cellStyle name="Comma 11 2 2 2 3 2 3 4" xfId="17324" xr:uid="{00000000-0005-0000-0000-0000B3430000}"/>
    <cellStyle name="Comma 11 2 2 2 3 2 4" xfId="13804" xr:uid="{00000000-0005-0000-0000-0000F3350000}"/>
    <cellStyle name="Comma 11 2 2 2 3 2 5" xfId="23180" xr:uid="{00000000-0005-0000-0000-0000935A0000}"/>
    <cellStyle name="Comma 11 2 2 2 3 2 7" xfId="12392" xr:uid="{00000000-0005-0000-0000-00006F300000}"/>
    <cellStyle name="Comma 11 2 2 2 3 3" xfId="2989" xr:uid="{00000000-0005-0000-0000-0000B40B0000}"/>
    <cellStyle name="Comma 11 2 2 2 3 3 2" xfId="6844" xr:uid="{00000000-0005-0000-0000-0000C31A0000}"/>
    <cellStyle name="Comma 11 2 2 2 3 3 2 2" xfId="27170" xr:uid="{00000000-0005-0000-0000-0000296A0000}"/>
    <cellStyle name="Comma 11 2 2 2 3 3 2 4" xfId="17794" xr:uid="{00000000-0005-0000-0000-000089450000}"/>
    <cellStyle name="Comma 11 2 2 2 3 3 3" xfId="23650" xr:uid="{00000000-0005-0000-0000-0000695C0000}"/>
    <cellStyle name="Comma 11 2 2 2 3 3 5" xfId="14274" xr:uid="{00000000-0005-0000-0000-0000C9370000}"/>
    <cellStyle name="Comma 11 2 2 2 3 4" xfId="5907" xr:uid="{00000000-0005-0000-0000-00001A170000}"/>
    <cellStyle name="Comma 11 2 2 2 3 4 2" xfId="26233" xr:uid="{00000000-0005-0000-0000-000080660000}"/>
    <cellStyle name="Comma 11 2 2 2 3 4 4" xfId="16857" xr:uid="{00000000-0005-0000-0000-0000E0410000}"/>
    <cellStyle name="Comma 11 2 2 2 3 5" xfId="13337" xr:uid="{00000000-0005-0000-0000-000020340000}"/>
    <cellStyle name="Comma 11 2 2 2 3 6" xfId="22713" xr:uid="{00000000-0005-0000-0000-0000C0580000}"/>
    <cellStyle name="Comma 11 2 2 2 3 8" xfId="11925" xr:uid="{00000000-0005-0000-0000-00009C2E0000}"/>
    <cellStyle name="Comma 11 2 2 2 4" xfId="2140" xr:uid="{00000000-0005-0000-0000-000063080000}"/>
    <cellStyle name="Comma 11 2 2 2 4 2" xfId="3200" xr:uid="{00000000-0005-0000-0000-0000870C0000}"/>
    <cellStyle name="Comma 11 2 2 2 4 2 2" xfId="7055" xr:uid="{00000000-0005-0000-0000-0000961B0000}"/>
    <cellStyle name="Comma 11 2 2 2 4 2 2 2" xfId="27381" xr:uid="{00000000-0005-0000-0000-0000FC6A0000}"/>
    <cellStyle name="Comma 11 2 2 2 4 2 2 4" xfId="18005" xr:uid="{00000000-0005-0000-0000-00005C460000}"/>
    <cellStyle name="Comma 11 2 2 2 4 2 3" xfId="23861" xr:uid="{00000000-0005-0000-0000-00003C5D0000}"/>
    <cellStyle name="Comma 11 2 2 2 4 2 5" xfId="14485" xr:uid="{00000000-0005-0000-0000-00009C380000}"/>
    <cellStyle name="Comma 11 2 2 2 4 3" xfId="6115" xr:uid="{00000000-0005-0000-0000-0000EA170000}"/>
    <cellStyle name="Comma 11 2 2 2 4 3 2" xfId="26441" xr:uid="{00000000-0005-0000-0000-000050670000}"/>
    <cellStyle name="Comma 11 2 2 2 4 3 4" xfId="17065" xr:uid="{00000000-0005-0000-0000-0000B0420000}"/>
    <cellStyle name="Comma 11 2 2 2 4 4" xfId="13545" xr:uid="{00000000-0005-0000-0000-0000F0340000}"/>
    <cellStyle name="Comma 11 2 2 2 4 5" xfId="22921" xr:uid="{00000000-0005-0000-0000-000090590000}"/>
    <cellStyle name="Comma 11 2 2 2 4 7" xfId="12133" xr:uid="{00000000-0005-0000-0000-00006C2F0000}"/>
    <cellStyle name="Comma 11 2 2 2 5" xfId="1244" xr:uid="{00000000-0005-0000-0000-0000E3040000}"/>
    <cellStyle name="Comma 11 2 2 2 5 2" xfId="5656" xr:uid="{00000000-0005-0000-0000-00001F160000}"/>
    <cellStyle name="Comma 11 2 2 2 5 2 2" xfId="25982" xr:uid="{00000000-0005-0000-0000-000085650000}"/>
    <cellStyle name="Comma 11 2 2 2 5 2 4" xfId="16606" xr:uid="{00000000-0005-0000-0000-0000E5400000}"/>
    <cellStyle name="Comma 11 2 2 2 5 3" xfId="13086" xr:uid="{00000000-0005-0000-0000-000025330000}"/>
    <cellStyle name="Comma 11 2 2 2 5 4" xfId="22462" xr:uid="{00000000-0005-0000-0000-0000C5570000}"/>
    <cellStyle name="Comma 11 2 2 2 5 6" xfId="11674" xr:uid="{00000000-0005-0000-0000-0000A12D0000}"/>
    <cellStyle name="Comma 11 2 2 2 6" xfId="1002" xr:uid="{00000000-0005-0000-0000-0000F1030000}"/>
    <cellStyle name="Comma 11 2 2 2 6 2" xfId="5434" xr:uid="{00000000-0005-0000-0000-000041150000}"/>
    <cellStyle name="Comma 11 2 2 2 6 2 2" xfId="25760" xr:uid="{00000000-0005-0000-0000-0000A7640000}"/>
    <cellStyle name="Comma 11 2 2 2 6 2 4" xfId="16384" xr:uid="{00000000-0005-0000-0000-000007400000}"/>
    <cellStyle name="Comma 11 2 2 2 6 3" xfId="22240" xr:uid="{00000000-0005-0000-0000-0000E7560000}"/>
    <cellStyle name="Comma 11 2 2 2 6 5" xfId="12864" xr:uid="{00000000-0005-0000-0000-000047320000}"/>
    <cellStyle name="Comma 11 2 2 2 7" xfId="2730" xr:uid="{00000000-0005-0000-0000-0000B10A0000}"/>
    <cellStyle name="Comma 11 2 2 2 7 2" xfId="6585" xr:uid="{00000000-0005-0000-0000-0000C0190000}"/>
    <cellStyle name="Comma 11 2 2 2 7 2 2" xfId="26911" xr:uid="{00000000-0005-0000-0000-000026690000}"/>
    <cellStyle name="Comma 11 2 2 2 7 2 4" xfId="17535" xr:uid="{00000000-0005-0000-0000-000086440000}"/>
    <cellStyle name="Comma 11 2 2 2 7 3" xfId="23391" xr:uid="{00000000-0005-0000-0000-0000665B0000}"/>
    <cellStyle name="Comma 11 2 2 2 7 5" xfId="14015" xr:uid="{00000000-0005-0000-0000-0000C6360000}"/>
    <cellStyle name="Comma 11 2 2 2 8" xfId="5215" xr:uid="{00000000-0005-0000-0000-000066140000}"/>
    <cellStyle name="Comma 11 2 2 2 8 2" xfId="25541" xr:uid="{00000000-0005-0000-0000-0000CC630000}"/>
    <cellStyle name="Comma 11 2 2 2 8 4" xfId="16165" xr:uid="{00000000-0005-0000-0000-00002C3F0000}"/>
    <cellStyle name="Comma 11 2 2 2 9" xfId="12645" xr:uid="{00000000-0005-0000-0000-00006C310000}"/>
    <cellStyle name="Comma 11 2 2 3" xfId="217" xr:uid="{00000000-0005-0000-0000-0000DF000000}"/>
    <cellStyle name="Comma 11 2 2 3 11" xfId="11528" xr:uid="{00000000-0005-0000-0000-00000F2D0000}"/>
    <cellStyle name="Comma 11 2 2 3 2" xfId="1975" xr:uid="{00000000-0005-0000-0000-0000BE070000}"/>
    <cellStyle name="Comma 11 2 2 3 2 2" xfId="2475" xr:uid="{00000000-0005-0000-0000-0000B2090000}"/>
    <cellStyle name="Comma 11 2 2 3 2 2 2" xfId="3535" xr:uid="{00000000-0005-0000-0000-0000D60D0000}"/>
    <cellStyle name="Comma 11 2 2 3 2 2 2 2" xfId="7390" xr:uid="{00000000-0005-0000-0000-0000E51C0000}"/>
    <cellStyle name="Comma 11 2 2 3 2 2 2 2 2" xfId="27716" xr:uid="{00000000-0005-0000-0000-00004B6C0000}"/>
    <cellStyle name="Comma 11 2 2 3 2 2 2 2 4" xfId="18340" xr:uid="{00000000-0005-0000-0000-0000AB470000}"/>
    <cellStyle name="Comma 11 2 2 3 2 2 2 3" xfId="24196" xr:uid="{00000000-0005-0000-0000-00008B5E0000}"/>
    <cellStyle name="Comma 11 2 2 3 2 2 2 5" xfId="14820" xr:uid="{00000000-0005-0000-0000-0000EB390000}"/>
    <cellStyle name="Comma 11 2 2 3 2 2 3" xfId="6450" xr:uid="{00000000-0005-0000-0000-000039190000}"/>
    <cellStyle name="Comma 11 2 2 3 2 2 3 2" xfId="26776" xr:uid="{00000000-0005-0000-0000-00009F680000}"/>
    <cellStyle name="Comma 11 2 2 3 2 2 3 4" xfId="17400" xr:uid="{00000000-0005-0000-0000-0000FF430000}"/>
    <cellStyle name="Comma 11 2 2 3 2 2 4" xfId="13880" xr:uid="{00000000-0005-0000-0000-00003F360000}"/>
    <cellStyle name="Comma 11 2 2 3 2 2 5" xfId="23256" xr:uid="{00000000-0005-0000-0000-0000DF5A0000}"/>
    <cellStyle name="Comma 11 2 2 3 2 2 7" xfId="12468" xr:uid="{00000000-0005-0000-0000-0000BB300000}"/>
    <cellStyle name="Comma 11 2 2 3 2 3" xfId="3065" xr:uid="{00000000-0005-0000-0000-0000000C0000}"/>
    <cellStyle name="Comma 11 2 2 3 2 3 2" xfId="6920" xr:uid="{00000000-0005-0000-0000-00000F1B0000}"/>
    <cellStyle name="Comma 11 2 2 3 2 3 2 2" xfId="27246" xr:uid="{00000000-0005-0000-0000-0000756A0000}"/>
    <cellStyle name="Comma 11 2 2 3 2 3 2 4" xfId="17870" xr:uid="{00000000-0005-0000-0000-0000D5450000}"/>
    <cellStyle name="Comma 11 2 2 3 2 3 3" xfId="23726" xr:uid="{00000000-0005-0000-0000-0000B55C0000}"/>
    <cellStyle name="Comma 11 2 2 3 2 3 5" xfId="14350" xr:uid="{00000000-0005-0000-0000-000015380000}"/>
    <cellStyle name="Comma 11 2 2 3 2 4" xfId="5983" xr:uid="{00000000-0005-0000-0000-000066170000}"/>
    <cellStyle name="Comma 11 2 2 3 2 4 2" xfId="26309" xr:uid="{00000000-0005-0000-0000-0000CC660000}"/>
    <cellStyle name="Comma 11 2 2 3 2 4 4" xfId="16933" xr:uid="{00000000-0005-0000-0000-00002C420000}"/>
    <cellStyle name="Comma 11 2 2 3 2 5" xfId="13413" xr:uid="{00000000-0005-0000-0000-00006C340000}"/>
    <cellStyle name="Comma 11 2 2 3 2 6" xfId="22789" xr:uid="{00000000-0005-0000-0000-00000C590000}"/>
    <cellStyle name="Comma 11 2 2 3 2 8" xfId="12001" xr:uid="{00000000-0005-0000-0000-0000E82E0000}"/>
    <cellStyle name="Comma 11 2 2 3 3" xfId="2142" xr:uid="{00000000-0005-0000-0000-000065080000}"/>
    <cellStyle name="Comma 11 2 2 3 3 2" xfId="3202" xr:uid="{00000000-0005-0000-0000-0000890C0000}"/>
    <cellStyle name="Comma 11 2 2 3 3 2 2" xfId="7057" xr:uid="{00000000-0005-0000-0000-0000981B0000}"/>
    <cellStyle name="Comma 11 2 2 3 3 2 2 2" xfId="27383" xr:uid="{00000000-0005-0000-0000-0000FE6A0000}"/>
    <cellStyle name="Comma 11 2 2 3 3 2 2 4" xfId="18007" xr:uid="{00000000-0005-0000-0000-00005E460000}"/>
    <cellStyle name="Comma 11 2 2 3 3 2 3" xfId="23863" xr:uid="{00000000-0005-0000-0000-00003E5D0000}"/>
    <cellStyle name="Comma 11 2 2 3 3 2 5" xfId="14487" xr:uid="{00000000-0005-0000-0000-00009E380000}"/>
    <cellStyle name="Comma 11 2 2 3 3 3" xfId="6117" xr:uid="{00000000-0005-0000-0000-0000EC170000}"/>
    <cellStyle name="Comma 11 2 2 3 3 3 2" xfId="26443" xr:uid="{00000000-0005-0000-0000-000052670000}"/>
    <cellStyle name="Comma 11 2 2 3 3 3 4" xfId="17067" xr:uid="{00000000-0005-0000-0000-0000B2420000}"/>
    <cellStyle name="Comma 11 2 2 3 3 4" xfId="13547" xr:uid="{00000000-0005-0000-0000-0000F2340000}"/>
    <cellStyle name="Comma 11 2 2 3 3 5" xfId="22923" xr:uid="{00000000-0005-0000-0000-000092590000}"/>
    <cellStyle name="Comma 11 2 2 3 3 7" xfId="12135" xr:uid="{00000000-0005-0000-0000-00006E2F0000}"/>
    <cellStyle name="Comma 11 2 2 3 4" xfId="1320" xr:uid="{00000000-0005-0000-0000-00002F050000}"/>
    <cellStyle name="Comma 11 2 2 3 4 2" xfId="5732" xr:uid="{00000000-0005-0000-0000-00006B160000}"/>
    <cellStyle name="Comma 11 2 2 3 4 2 2" xfId="26058" xr:uid="{00000000-0005-0000-0000-0000D1650000}"/>
    <cellStyle name="Comma 11 2 2 3 4 2 4" xfId="16682" xr:uid="{00000000-0005-0000-0000-000031410000}"/>
    <cellStyle name="Comma 11 2 2 3 4 3" xfId="13162" xr:uid="{00000000-0005-0000-0000-000071330000}"/>
    <cellStyle name="Comma 11 2 2 3 4 4" xfId="22538" xr:uid="{00000000-0005-0000-0000-000011580000}"/>
    <cellStyle name="Comma 11 2 2 3 4 6" xfId="11750" xr:uid="{00000000-0005-0000-0000-0000ED2D0000}"/>
    <cellStyle name="Comma 11 2 2 3 5" xfId="1078" xr:uid="{00000000-0005-0000-0000-00003D040000}"/>
    <cellStyle name="Comma 11 2 2 3 5 2" xfId="5510" xr:uid="{00000000-0005-0000-0000-00008D150000}"/>
    <cellStyle name="Comma 11 2 2 3 5 2 2" xfId="25836" xr:uid="{00000000-0005-0000-0000-0000F3640000}"/>
    <cellStyle name="Comma 11 2 2 3 5 2 4" xfId="16460" xr:uid="{00000000-0005-0000-0000-000053400000}"/>
    <cellStyle name="Comma 11 2 2 3 5 3" xfId="22316" xr:uid="{00000000-0005-0000-0000-000033570000}"/>
    <cellStyle name="Comma 11 2 2 3 5 5" xfId="12940" xr:uid="{00000000-0005-0000-0000-000093320000}"/>
    <cellStyle name="Comma 11 2 2 3 6" xfId="2732" xr:uid="{00000000-0005-0000-0000-0000B30A0000}"/>
    <cellStyle name="Comma 11 2 2 3 6 2" xfId="6587" xr:uid="{00000000-0005-0000-0000-0000C2190000}"/>
    <cellStyle name="Comma 11 2 2 3 6 2 2" xfId="26913" xr:uid="{00000000-0005-0000-0000-000028690000}"/>
    <cellStyle name="Comma 11 2 2 3 6 2 4" xfId="17537" xr:uid="{00000000-0005-0000-0000-000088440000}"/>
    <cellStyle name="Comma 11 2 2 3 6 3" xfId="23393" xr:uid="{00000000-0005-0000-0000-0000685B0000}"/>
    <cellStyle name="Comma 11 2 2 3 6 5" xfId="14017" xr:uid="{00000000-0005-0000-0000-0000C8360000}"/>
    <cellStyle name="Comma 11 2 2 3 7" xfId="5291" xr:uid="{00000000-0005-0000-0000-0000B2140000}"/>
    <cellStyle name="Comma 11 2 2 3 7 2" xfId="25617" xr:uid="{00000000-0005-0000-0000-000018640000}"/>
    <cellStyle name="Comma 11 2 2 3 7 4" xfId="16241" xr:uid="{00000000-0005-0000-0000-0000783F0000}"/>
    <cellStyle name="Comma 11 2 2 3 8" xfId="12721" xr:uid="{00000000-0005-0000-0000-0000B8310000}"/>
    <cellStyle name="Comma 11 2 2 3 9" xfId="22097" xr:uid="{00000000-0005-0000-0000-000058560000}"/>
    <cellStyle name="Comma 11 2 2 4" xfId="1886" xr:uid="{00000000-0005-0000-0000-000065070000}"/>
    <cellStyle name="Comma 11 2 2 4 2" xfId="2386" xr:uid="{00000000-0005-0000-0000-000059090000}"/>
    <cellStyle name="Comma 11 2 2 4 2 2" xfId="3446" xr:uid="{00000000-0005-0000-0000-00007D0D0000}"/>
    <cellStyle name="Comma 11 2 2 4 2 2 2" xfId="7301" xr:uid="{00000000-0005-0000-0000-00008C1C0000}"/>
    <cellStyle name="Comma 11 2 2 4 2 2 2 2" xfId="27627" xr:uid="{00000000-0005-0000-0000-0000F26B0000}"/>
    <cellStyle name="Comma 11 2 2 4 2 2 2 4" xfId="18251" xr:uid="{00000000-0005-0000-0000-000052470000}"/>
    <cellStyle name="Comma 11 2 2 4 2 2 3" xfId="24107" xr:uid="{00000000-0005-0000-0000-0000325E0000}"/>
    <cellStyle name="Comma 11 2 2 4 2 2 5" xfId="14731" xr:uid="{00000000-0005-0000-0000-000092390000}"/>
    <cellStyle name="Comma 11 2 2 4 2 3" xfId="6361" xr:uid="{00000000-0005-0000-0000-0000E0180000}"/>
    <cellStyle name="Comma 11 2 2 4 2 3 2" xfId="26687" xr:uid="{00000000-0005-0000-0000-000046680000}"/>
    <cellStyle name="Comma 11 2 2 4 2 3 4" xfId="17311" xr:uid="{00000000-0005-0000-0000-0000A6430000}"/>
    <cellStyle name="Comma 11 2 2 4 2 4" xfId="13791" xr:uid="{00000000-0005-0000-0000-0000E6350000}"/>
    <cellStyle name="Comma 11 2 2 4 2 5" xfId="23167" xr:uid="{00000000-0005-0000-0000-0000865A0000}"/>
    <cellStyle name="Comma 11 2 2 4 2 7" xfId="12379" xr:uid="{00000000-0005-0000-0000-000062300000}"/>
    <cellStyle name="Comma 11 2 2 4 3" xfId="2976" xr:uid="{00000000-0005-0000-0000-0000A70B0000}"/>
    <cellStyle name="Comma 11 2 2 4 3 2" xfId="6831" xr:uid="{00000000-0005-0000-0000-0000B61A0000}"/>
    <cellStyle name="Comma 11 2 2 4 3 2 2" xfId="27157" xr:uid="{00000000-0005-0000-0000-00001C6A0000}"/>
    <cellStyle name="Comma 11 2 2 4 3 2 4" xfId="17781" xr:uid="{00000000-0005-0000-0000-00007C450000}"/>
    <cellStyle name="Comma 11 2 2 4 3 3" xfId="23637" xr:uid="{00000000-0005-0000-0000-00005C5C0000}"/>
    <cellStyle name="Comma 11 2 2 4 3 5" xfId="14261" xr:uid="{00000000-0005-0000-0000-0000BC370000}"/>
    <cellStyle name="Comma 11 2 2 4 4" xfId="5894" xr:uid="{00000000-0005-0000-0000-00000D170000}"/>
    <cellStyle name="Comma 11 2 2 4 4 2" xfId="26220" xr:uid="{00000000-0005-0000-0000-000073660000}"/>
    <cellStyle name="Comma 11 2 2 4 4 4" xfId="16844" xr:uid="{00000000-0005-0000-0000-0000D3410000}"/>
    <cellStyle name="Comma 11 2 2 4 5" xfId="13324" xr:uid="{00000000-0005-0000-0000-000013340000}"/>
    <cellStyle name="Comma 11 2 2 4 6" xfId="22700" xr:uid="{00000000-0005-0000-0000-0000B3580000}"/>
    <cellStyle name="Comma 11 2 2 4 8" xfId="11912" xr:uid="{00000000-0005-0000-0000-00008F2E0000}"/>
    <cellStyle name="Comma 11 2 2 5" xfId="2139" xr:uid="{00000000-0005-0000-0000-000062080000}"/>
    <cellStyle name="Comma 11 2 2 5 2" xfId="3199" xr:uid="{00000000-0005-0000-0000-0000860C0000}"/>
    <cellStyle name="Comma 11 2 2 5 2 2" xfId="7054" xr:uid="{00000000-0005-0000-0000-0000951B0000}"/>
    <cellStyle name="Comma 11 2 2 5 2 2 2" xfId="27380" xr:uid="{00000000-0005-0000-0000-0000FB6A0000}"/>
    <cellStyle name="Comma 11 2 2 5 2 2 4" xfId="18004" xr:uid="{00000000-0005-0000-0000-00005B460000}"/>
    <cellStyle name="Comma 11 2 2 5 2 3" xfId="23860" xr:uid="{00000000-0005-0000-0000-00003B5D0000}"/>
    <cellStyle name="Comma 11 2 2 5 2 5" xfId="14484" xr:uid="{00000000-0005-0000-0000-00009B380000}"/>
    <cellStyle name="Comma 11 2 2 5 3" xfId="6114" xr:uid="{00000000-0005-0000-0000-0000E9170000}"/>
    <cellStyle name="Comma 11 2 2 5 3 2" xfId="26440" xr:uid="{00000000-0005-0000-0000-00004F670000}"/>
    <cellStyle name="Comma 11 2 2 5 3 4" xfId="17064" xr:uid="{00000000-0005-0000-0000-0000AF420000}"/>
    <cellStyle name="Comma 11 2 2 5 4" xfId="13544" xr:uid="{00000000-0005-0000-0000-0000EF340000}"/>
    <cellStyle name="Comma 11 2 2 5 5" xfId="22920" xr:uid="{00000000-0005-0000-0000-00008F590000}"/>
    <cellStyle name="Comma 11 2 2 5 7" xfId="12132" xr:uid="{00000000-0005-0000-0000-00006B2F0000}"/>
    <cellStyle name="Comma 11 2 2 6" xfId="1231" xr:uid="{00000000-0005-0000-0000-0000D6040000}"/>
    <cellStyle name="Comma 11 2 2 6 2" xfId="5643" xr:uid="{00000000-0005-0000-0000-000012160000}"/>
    <cellStyle name="Comma 11 2 2 6 2 2" xfId="25969" xr:uid="{00000000-0005-0000-0000-000078650000}"/>
    <cellStyle name="Comma 11 2 2 6 2 4" xfId="16593" xr:uid="{00000000-0005-0000-0000-0000D8400000}"/>
    <cellStyle name="Comma 11 2 2 6 3" xfId="13073" xr:uid="{00000000-0005-0000-0000-000018330000}"/>
    <cellStyle name="Comma 11 2 2 6 4" xfId="22449" xr:uid="{00000000-0005-0000-0000-0000B8570000}"/>
    <cellStyle name="Comma 11 2 2 6 6" xfId="11661" xr:uid="{00000000-0005-0000-0000-0000942D0000}"/>
    <cellStyle name="Comma 11 2 2 7" xfId="989" xr:uid="{00000000-0005-0000-0000-0000E4030000}"/>
    <cellStyle name="Comma 11 2 2 7 2" xfId="5421" xr:uid="{00000000-0005-0000-0000-000034150000}"/>
    <cellStyle name="Comma 11 2 2 7 2 2" xfId="25747" xr:uid="{00000000-0005-0000-0000-00009A640000}"/>
    <cellStyle name="Comma 11 2 2 7 2 4" xfId="16371" xr:uid="{00000000-0005-0000-0000-0000FA3F0000}"/>
    <cellStyle name="Comma 11 2 2 7 3" xfId="22227" xr:uid="{00000000-0005-0000-0000-0000DA560000}"/>
    <cellStyle name="Comma 11 2 2 7 5" xfId="12851" xr:uid="{00000000-0005-0000-0000-00003A320000}"/>
    <cellStyle name="Comma 11 2 2 8" xfId="2729" xr:uid="{00000000-0005-0000-0000-0000B00A0000}"/>
    <cellStyle name="Comma 11 2 2 8 2" xfId="6584" xr:uid="{00000000-0005-0000-0000-0000BF190000}"/>
    <cellStyle name="Comma 11 2 2 8 2 2" xfId="26910" xr:uid="{00000000-0005-0000-0000-000025690000}"/>
    <cellStyle name="Comma 11 2 2 8 2 4" xfId="17534" xr:uid="{00000000-0005-0000-0000-000085440000}"/>
    <cellStyle name="Comma 11 2 2 8 3" xfId="23390" xr:uid="{00000000-0005-0000-0000-0000655B0000}"/>
    <cellStyle name="Comma 11 2 2 8 5" xfId="14014" xr:uid="{00000000-0005-0000-0000-0000C5360000}"/>
    <cellStyle name="Comma 11 2 2 9" xfId="5202" xr:uid="{00000000-0005-0000-0000-000059140000}"/>
    <cellStyle name="Comma 11 2 2 9 2" xfId="25528" xr:uid="{00000000-0005-0000-0000-0000BF630000}"/>
    <cellStyle name="Comma 11 2 2 9 4" xfId="16152" xr:uid="{00000000-0005-0000-0000-00001F3F0000}"/>
    <cellStyle name="Comma 11 2 3" xfId="138" xr:uid="{00000000-0005-0000-0000-000090000000}"/>
    <cellStyle name="Comma 11 2 3 10" xfId="22020" xr:uid="{00000000-0005-0000-0000-00000B560000}"/>
    <cellStyle name="Comma 11 2 3 12" xfId="11451" xr:uid="{00000000-0005-0000-0000-0000C22C0000}"/>
    <cellStyle name="Comma 11 2 3 2" xfId="229" xr:uid="{00000000-0005-0000-0000-0000EB000000}"/>
    <cellStyle name="Comma 11 2 3 2 11" xfId="11540" xr:uid="{00000000-0005-0000-0000-00001B2D0000}"/>
    <cellStyle name="Comma 11 2 3 2 2" xfId="1987" xr:uid="{00000000-0005-0000-0000-0000CA070000}"/>
    <cellStyle name="Comma 11 2 3 2 2 2" xfId="2487" xr:uid="{00000000-0005-0000-0000-0000BE090000}"/>
    <cellStyle name="Comma 11 2 3 2 2 2 2" xfId="3547" xr:uid="{00000000-0005-0000-0000-0000E20D0000}"/>
    <cellStyle name="Comma 11 2 3 2 2 2 2 2" xfId="7402" xr:uid="{00000000-0005-0000-0000-0000F11C0000}"/>
    <cellStyle name="Comma 11 2 3 2 2 2 2 2 2" xfId="27728" xr:uid="{00000000-0005-0000-0000-0000576C0000}"/>
    <cellStyle name="Comma 11 2 3 2 2 2 2 2 4" xfId="18352" xr:uid="{00000000-0005-0000-0000-0000B7470000}"/>
    <cellStyle name="Comma 11 2 3 2 2 2 2 3" xfId="24208" xr:uid="{00000000-0005-0000-0000-0000975E0000}"/>
    <cellStyle name="Comma 11 2 3 2 2 2 2 5" xfId="14832" xr:uid="{00000000-0005-0000-0000-0000F7390000}"/>
    <cellStyle name="Comma 11 2 3 2 2 2 3" xfId="6462" xr:uid="{00000000-0005-0000-0000-000045190000}"/>
    <cellStyle name="Comma 11 2 3 2 2 2 3 2" xfId="26788" xr:uid="{00000000-0005-0000-0000-0000AB680000}"/>
    <cellStyle name="Comma 11 2 3 2 2 2 3 4" xfId="17412" xr:uid="{00000000-0005-0000-0000-00000B440000}"/>
    <cellStyle name="Comma 11 2 3 2 2 2 4" xfId="13892" xr:uid="{00000000-0005-0000-0000-00004B360000}"/>
    <cellStyle name="Comma 11 2 3 2 2 2 5" xfId="23268" xr:uid="{00000000-0005-0000-0000-0000EB5A0000}"/>
    <cellStyle name="Comma 11 2 3 2 2 2 7" xfId="12480" xr:uid="{00000000-0005-0000-0000-0000C7300000}"/>
    <cellStyle name="Comma 11 2 3 2 2 3" xfId="3077" xr:uid="{00000000-0005-0000-0000-00000C0C0000}"/>
    <cellStyle name="Comma 11 2 3 2 2 3 2" xfId="6932" xr:uid="{00000000-0005-0000-0000-00001B1B0000}"/>
    <cellStyle name="Comma 11 2 3 2 2 3 2 2" xfId="27258" xr:uid="{00000000-0005-0000-0000-0000816A0000}"/>
    <cellStyle name="Comma 11 2 3 2 2 3 2 4" xfId="17882" xr:uid="{00000000-0005-0000-0000-0000E1450000}"/>
    <cellStyle name="Comma 11 2 3 2 2 3 3" xfId="23738" xr:uid="{00000000-0005-0000-0000-0000C15C0000}"/>
    <cellStyle name="Comma 11 2 3 2 2 3 5" xfId="14362" xr:uid="{00000000-0005-0000-0000-000021380000}"/>
    <cellStyle name="Comma 11 2 3 2 2 4" xfId="5995" xr:uid="{00000000-0005-0000-0000-000072170000}"/>
    <cellStyle name="Comma 11 2 3 2 2 4 2" xfId="26321" xr:uid="{00000000-0005-0000-0000-0000D8660000}"/>
    <cellStyle name="Comma 11 2 3 2 2 4 4" xfId="16945" xr:uid="{00000000-0005-0000-0000-000038420000}"/>
    <cellStyle name="Comma 11 2 3 2 2 5" xfId="13425" xr:uid="{00000000-0005-0000-0000-000078340000}"/>
    <cellStyle name="Comma 11 2 3 2 2 6" xfId="22801" xr:uid="{00000000-0005-0000-0000-000018590000}"/>
    <cellStyle name="Comma 11 2 3 2 2 8" xfId="12013" xr:uid="{00000000-0005-0000-0000-0000F42E0000}"/>
    <cellStyle name="Comma 11 2 3 2 3" xfId="2144" xr:uid="{00000000-0005-0000-0000-000067080000}"/>
    <cellStyle name="Comma 11 2 3 2 3 2" xfId="3204" xr:uid="{00000000-0005-0000-0000-00008B0C0000}"/>
    <cellStyle name="Comma 11 2 3 2 3 2 2" xfId="7059" xr:uid="{00000000-0005-0000-0000-00009A1B0000}"/>
    <cellStyle name="Comma 11 2 3 2 3 2 2 2" xfId="27385" xr:uid="{00000000-0005-0000-0000-0000006B0000}"/>
    <cellStyle name="Comma 11 2 3 2 3 2 2 4" xfId="18009" xr:uid="{00000000-0005-0000-0000-000060460000}"/>
    <cellStyle name="Comma 11 2 3 2 3 2 3" xfId="23865" xr:uid="{00000000-0005-0000-0000-0000405D0000}"/>
    <cellStyle name="Comma 11 2 3 2 3 2 5" xfId="14489" xr:uid="{00000000-0005-0000-0000-0000A0380000}"/>
    <cellStyle name="Comma 11 2 3 2 3 3" xfId="6119" xr:uid="{00000000-0005-0000-0000-0000EE170000}"/>
    <cellStyle name="Comma 11 2 3 2 3 3 2" xfId="26445" xr:uid="{00000000-0005-0000-0000-000054670000}"/>
    <cellStyle name="Comma 11 2 3 2 3 3 4" xfId="17069" xr:uid="{00000000-0005-0000-0000-0000B4420000}"/>
    <cellStyle name="Comma 11 2 3 2 3 4" xfId="13549" xr:uid="{00000000-0005-0000-0000-0000F4340000}"/>
    <cellStyle name="Comma 11 2 3 2 3 5" xfId="22925" xr:uid="{00000000-0005-0000-0000-000094590000}"/>
    <cellStyle name="Comma 11 2 3 2 3 7" xfId="12137" xr:uid="{00000000-0005-0000-0000-0000702F0000}"/>
    <cellStyle name="Comma 11 2 3 2 4" xfId="1332" xr:uid="{00000000-0005-0000-0000-00003B050000}"/>
    <cellStyle name="Comma 11 2 3 2 4 2" xfId="5744" xr:uid="{00000000-0005-0000-0000-000077160000}"/>
    <cellStyle name="Comma 11 2 3 2 4 2 2" xfId="26070" xr:uid="{00000000-0005-0000-0000-0000DD650000}"/>
    <cellStyle name="Comma 11 2 3 2 4 2 4" xfId="16694" xr:uid="{00000000-0005-0000-0000-00003D410000}"/>
    <cellStyle name="Comma 11 2 3 2 4 3" xfId="13174" xr:uid="{00000000-0005-0000-0000-00007D330000}"/>
    <cellStyle name="Comma 11 2 3 2 4 4" xfId="22550" xr:uid="{00000000-0005-0000-0000-00001D580000}"/>
    <cellStyle name="Comma 11 2 3 2 4 6" xfId="11762" xr:uid="{00000000-0005-0000-0000-0000F92D0000}"/>
    <cellStyle name="Comma 11 2 3 2 5" xfId="1090" xr:uid="{00000000-0005-0000-0000-000049040000}"/>
    <cellStyle name="Comma 11 2 3 2 5 2" xfId="5522" xr:uid="{00000000-0005-0000-0000-000099150000}"/>
    <cellStyle name="Comma 11 2 3 2 5 2 2" xfId="25848" xr:uid="{00000000-0005-0000-0000-0000FF640000}"/>
    <cellStyle name="Comma 11 2 3 2 5 2 4" xfId="16472" xr:uid="{00000000-0005-0000-0000-00005F400000}"/>
    <cellStyle name="Comma 11 2 3 2 5 3" xfId="22328" xr:uid="{00000000-0005-0000-0000-00003F570000}"/>
    <cellStyle name="Comma 11 2 3 2 5 5" xfId="12952" xr:uid="{00000000-0005-0000-0000-00009F320000}"/>
    <cellStyle name="Comma 11 2 3 2 6" xfId="2734" xr:uid="{00000000-0005-0000-0000-0000B50A0000}"/>
    <cellStyle name="Comma 11 2 3 2 6 2" xfId="6589" xr:uid="{00000000-0005-0000-0000-0000C4190000}"/>
    <cellStyle name="Comma 11 2 3 2 6 2 2" xfId="26915" xr:uid="{00000000-0005-0000-0000-00002A690000}"/>
    <cellStyle name="Comma 11 2 3 2 6 2 4" xfId="17539" xr:uid="{00000000-0005-0000-0000-00008A440000}"/>
    <cellStyle name="Comma 11 2 3 2 6 3" xfId="23395" xr:uid="{00000000-0005-0000-0000-00006A5B0000}"/>
    <cellStyle name="Comma 11 2 3 2 6 5" xfId="14019" xr:uid="{00000000-0005-0000-0000-0000CA360000}"/>
    <cellStyle name="Comma 11 2 3 2 7" xfId="5303" xr:uid="{00000000-0005-0000-0000-0000BE140000}"/>
    <cellStyle name="Comma 11 2 3 2 7 2" xfId="25629" xr:uid="{00000000-0005-0000-0000-000024640000}"/>
    <cellStyle name="Comma 11 2 3 2 7 4" xfId="16253" xr:uid="{00000000-0005-0000-0000-0000843F0000}"/>
    <cellStyle name="Comma 11 2 3 2 8" xfId="12733" xr:uid="{00000000-0005-0000-0000-0000C4310000}"/>
    <cellStyle name="Comma 11 2 3 2 9" xfId="22109" xr:uid="{00000000-0005-0000-0000-000064560000}"/>
    <cellStyle name="Comma 11 2 3 3" xfId="1898" xr:uid="{00000000-0005-0000-0000-000071070000}"/>
    <cellStyle name="Comma 11 2 3 3 2" xfId="2398" xr:uid="{00000000-0005-0000-0000-000065090000}"/>
    <cellStyle name="Comma 11 2 3 3 2 2" xfId="3458" xr:uid="{00000000-0005-0000-0000-0000890D0000}"/>
    <cellStyle name="Comma 11 2 3 3 2 2 2" xfId="7313" xr:uid="{00000000-0005-0000-0000-0000981C0000}"/>
    <cellStyle name="Comma 11 2 3 3 2 2 2 2" xfId="27639" xr:uid="{00000000-0005-0000-0000-0000FE6B0000}"/>
    <cellStyle name="Comma 11 2 3 3 2 2 2 4" xfId="18263" xr:uid="{00000000-0005-0000-0000-00005E470000}"/>
    <cellStyle name="Comma 11 2 3 3 2 2 3" xfId="24119" xr:uid="{00000000-0005-0000-0000-00003E5E0000}"/>
    <cellStyle name="Comma 11 2 3 3 2 2 5" xfId="14743" xr:uid="{00000000-0005-0000-0000-00009E390000}"/>
    <cellStyle name="Comma 11 2 3 3 2 3" xfId="6373" xr:uid="{00000000-0005-0000-0000-0000EC180000}"/>
    <cellStyle name="Comma 11 2 3 3 2 3 2" xfId="26699" xr:uid="{00000000-0005-0000-0000-000052680000}"/>
    <cellStyle name="Comma 11 2 3 3 2 3 4" xfId="17323" xr:uid="{00000000-0005-0000-0000-0000B2430000}"/>
    <cellStyle name="Comma 11 2 3 3 2 4" xfId="13803" xr:uid="{00000000-0005-0000-0000-0000F2350000}"/>
    <cellStyle name="Comma 11 2 3 3 2 5" xfId="23179" xr:uid="{00000000-0005-0000-0000-0000925A0000}"/>
    <cellStyle name="Comma 11 2 3 3 2 7" xfId="12391" xr:uid="{00000000-0005-0000-0000-00006E300000}"/>
    <cellStyle name="Comma 11 2 3 3 3" xfId="2988" xr:uid="{00000000-0005-0000-0000-0000B30B0000}"/>
    <cellStyle name="Comma 11 2 3 3 3 2" xfId="6843" xr:uid="{00000000-0005-0000-0000-0000C21A0000}"/>
    <cellStyle name="Comma 11 2 3 3 3 2 2" xfId="27169" xr:uid="{00000000-0005-0000-0000-0000286A0000}"/>
    <cellStyle name="Comma 11 2 3 3 3 2 4" xfId="17793" xr:uid="{00000000-0005-0000-0000-000088450000}"/>
    <cellStyle name="Comma 11 2 3 3 3 3" xfId="23649" xr:uid="{00000000-0005-0000-0000-0000685C0000}"/>
    <cellStyle name="Comma 11 2 3 3 3 5" xfId="14273" xr:uid="{00000000-0005-0000-0000-0000C8370000}"/>
    <cellStyle name="Comma 11 2 3 3 4" xfId="5906" xr:uid="{00000000-0005-0000-0000-000019170000}"/>
    <cellStyle name="Comma 11 2 3 3 4 2" xfId="26232" xr:uid="{00000000-0005-0000-0000-00007F660000}"/>
    <cellStyle name="Comma 11 2 3 3 4 4" xfId="16856" xr:uid="{00000000-0005-0000-0000-0000DF410000}"/>
    <cellStyle name="Comma 11 2 3 3 5" xfId="13336" xr:uid="{00000000-0005-0000-0000-00001F340000}"/>
    <cellStyle name="Comma 11 2 3 3 6" xfId="22712" xr:uid="{00000000-0005-0000-0000-0000BF580000}"/>
    <cellStyle name="Comma 11 2 3 3 8" xfId="11924" xr:uid="{00000000-0005-0000-0000-00009B2E0000}"/>
    <cellStyle name="Comma 11 2 3 4" xfId="2143" xr:uid="{00000000-0005-0000-0000-000066080000}"/>
    <cellStyle name="Comma 11 2 3 4 2" xfId="3203" xr:uid="{00000000-0005-0000-0000-00008A0C0000}"/>
    <cellStyle name="Comma 11 2 3 4 2 2" xfId="7058" xr:uid="{00000000-0005-0000-0000-0000991B0000}"/>
    <cellStyle name="Comma 11 2 3 4 2 2 2" xfId="27384" xr:uid="{00000000-0005-0000-0000-0000FF6A0000}"/>
    <cellStyle name="Comma 11 2 3 4 2 2 4" xfId="18008" xr:uid="{00000000-0005-0000-0000-00005F460000}"/>
    <cellStyle name="Comma 11 2 3 4 2 3" xfId="23864" xr:uid="{00000000-0005-0000-0000-00003F5D0000}"/>
    <cellStyle name="Comma 11 2 3 4 2 5" xfId="14488" xr:uid="{00000000-0005-0000-0000-00009F380000}"/>
    <cellStyle name="Comma 11 2 3 4 3" xfId="6118" xr:uid="{00000000-0005-0000-0000-0000ED170000}"/>
    <cellStyle name="Comma 11 2 3 4 3 2" xfId="26444" xr:uid="{00000000-0005-0000-0000-000053670000}"/>
    <cellStyle name="Comma 11 2 3 4 3 4" xfId="17068" xr:uid="{00000000-0005-0000-0000-0000B3420000}"/>
    <cellStyle name="Comma 11 2 3 4 4" xfId="13548" xr:uid="{00000000-0005-0000-0000-0000F3340000}"/>
    <cellStyle name="Comma 11 2 3 4 5" xfId="22924" xr:uid="{00000000-0005-0000-0000-000093590000}"/>
    <cellStyle name="Comma 11 2 3 4 7" xfId="12136" xr:uid="{00000000-0005-0000-0000-00006F2F0000}"/>
    <cellStyle name="Comma 11 2 3 5" xfId="1243" xr:uid="{00000000-0005-0000-0000-0000E2040000}"/>
    <cellStyle name="Comma 11 2 3 5 2" xfId="5655" xr:uid="{00000000-0005-0000-0000-00001E160000}"/>
    <cellStyle name="Comma 11 2 3 5 2 2" xfId="25981" xr:uid="{00000000-0005-0000-0000-000084650000}"/>
    <cellStyle name="Comma 11 2 3 5 2 4" xfId="16605" xr:uid="{00000000-0005-0000-0000-0000E4400000}"/>
    <cellStyle name="Comma 11 2 3 5 3" xfId="13085" xr:uid="{00000000-0005-0000-0000-000024330000}"/>
    <cellStyle name="Comma 11 2 3 5 4" xfId="22461" xr:uid="{00000000-0005-0000-0000-0000C4570000}"/>
    <cellStyle name="Comma 11 2 3 5 6" xfId="11673" xr:uid="{00000000-0005-0000-0000-0000A02D0000}"/>
    <cellStyle name="Comma 11 2 3 6" xfId="1001" xr:uid="{00000000-0005-0000-0000-0000F0030000}"/>
    <cellStyle name="Comma 11 2 3 6 2" xfId="5433" xr:uid="{00000000-0005-0000-0000-000040150000}"/>
    <cellStyle name="Comma 11 2 3 6 2 2" xfId="25759" xr:uid="{00000000-0005-0000-0000-0000A6640000}"/>
    <cellStyle name="Comma 11 2 3 6 2 4" xfId="16383" xr:uid="{00000000-0005-0000-0000-000006400000}"/>
    <cellStyle name="Comma 11 2 3 6 3" xfId="22239" xr:uid="{00000000-0005-0000-0000-0000E6560000}"/>
    <cellStyle name="Comma 11 2 3 6 5" xfId="12863" xr:uid="{00000000-0005-0000-0000-000046320000}"/>
    <cellStyle name="Comma 11 2 3 7" xfId="2733" xr:uid="{00000000-0005-0000-0000-0000B40A0000}"/>
    <cellStyle name="Comma 11 2 3 7 2" xfId="6588" xr:uid="{00000000-0005-0000-0000-0000C3190000}"/>
    <cellStyle name="Comma 11 2 3 7 2 2" xfId="26914" xr:uid="{00000000-0005-0000-0000-000029690000}"/>
    <cellStyle name="Comma 11 2 3 7 2 4" xfId="17538" xr:uid="{00000000-0005-0000-0000-000089440000}"/>
    <cellStyle name="Comma 11 2 3 7 3" xfId="23394" xr:uid="{00000000-0005-0000-0000-0000695B0000}"/>
    <cellStyle name="Comma 11 2 3 7 5" xfId="14018" xr:uid="{00000000-0005-0000-0000-0000C9360000}"/>
    <cellStyle name="Comma 11 2 3 8" xfId="5214" xr:uid="{00000000-0005-0000-0000-000065140000}"/>
    <cellStyle name="Comma 11 2 3 8 2" xfId="25540" xr:uid="{00000000-0005-0000-0000-0000CB630000}"/>
    <cellStyle name="Comma 11 2 3 8 4" xfId="16164" xr:uid="{00000000-0005-0000-0000-00002B3F0000}"/>
    <cellStyle name="Comma 11 2 3 9" xfId="12644" xr:uid="{00000000-0005-0000-0000-00006B310000}"/>
    <cellStyle name="Comma 11 2 4" xfId="186" xr:uid="{00000000-0005-0000-0000-0000C0000000}"/>
    <cellStyle name="Comma 11 2 4 11" xfId="11497" xr:uid="{00000000-0005-0000-0000-0000F02C0000}"/>
    <cellStyle name="Comma 11 2 4 2" xfId="1944" xr:uid="{00000000-0005-0000-0000-00009F070000}"/>
    <cellStyle name="Comma 11 2 4 2 2" xfId="2444" xr:uid="{00000000-0005-0000-0000-000093090000}"/>
    <cellStyle name="Comma 11 2 4 2 2 2" xfId="3504" xr:uid="{00000000-0005-0000-0000-0000B70D0000}"/>
    <cellStyle name="Comma 11 2 4 2 2 2 2" xfId="7359" xr:uid="{00000000-0005-0000-0000-0000C61C0000}"/>
    <cellStyle name="Comma 11 2 4 2 2 2 2 2" xfId="27685" xr:uid="{00000000-0005-0000-0000-00002C6C0000}"/>
    <cellStyle name="Comma 11 2 4 2 2 2 2 4" xfId="18309" xr:uid="{00000000-0005-0000-0000-00008C470000}"/>
    <cellStyle name="Comma 11 2 4 2 2 2 3" xfId="24165" xr:uid="{00000000-0005-0000-0000-00006C5E0000}"/>
    <cellStyle name="Comma 11 2 4 2 2 2 5" xfId="14789" xr:uid="{00000000-0005-0000-0000-0000CC390000}"/>
    <cellStyle name="Comma 11 2 4 2 2 3" xfId="6419" xr:uid="{00000000-0005-0000-0000-00001A190000}"/>
    <cellStyle name="Comma 11 2 4 2 2 3 2" xfId="26745" xr:uid="{00000000-0005-0000-0000-000080680000}"/>
    <cellStyle name="Comma 11 2 4 2 2 3 4" xfId="17369" xr:uid="{00000000-0005-0000-0000-0000E0430000}"/>
    <cellStyle name="Comma 11 2 4 2 2 4" xfId="13849" xr:uid="{00000000-0005-0000-0000-000020360000}"/>
    <cellStyle name="Comma 11 2 4 2 2 5" xfId="23225" xr:uid="{00000000-0005-0000-0000-0000C05A0000}"/>
    <cellStyle name="Comma 11 2 4 2 2 7" xfId="12437" xr:uid="{00000000-0005-0000-0000-00009C300000}"/>
    <cellStyle name="Comma 11 2 4 2 3" xfId="3034" xr:uid="{00000000-0005-0000-0000-0000E10B0000}"/>
    <cellStyle name="Comma 11 2 4 2 3 2" xfId="6889" xr:uid="{00000000-0005-0000-0000-0000F01A0000}"/>
    <cellStyle name="Comma 11 2 4 2 3 2 2" xfId="27215" xr:uid="{00000000-0005-0000-0000-0000566A0000}"/>
    <cellStyle name="Comma 11 2 4 2 3 2 4" xfId="17839" xr:uid="{00000000-0005-0000-0000-0000B6450000}"/>
    <cellStyle name="Comma 11 2 4 2 3 3" xfId="23695" xr:uid="{00000000-0005-0000-0000-0000965C0000}"/>
    <cellStyle name="Comma 11 2 4 2 3 5" xfId="14319" xr:uid="{00000000-0005-0000-0000-0000F6370000}"/>
    <cellStyle name="Comma 11 2 4 2 4" xfId="5952" xr:uid="{00000000-0005-0000-0000-000047170000}"/>
    <cellStyle name="Comma 11 2 4 2 4 2" xfId="26278" xr:uid="{00000000-0005-0000-0000-0000AD660000}"/>
    <cellStyle name="Comma 11 2 4 2 4 4" xfId="16902" xr:uid="{00000000-0005-0000-0000-00000D420000}"/>
    <cellStyle name="Comma 11 2 4 2 5" xfId="13382" xr:uid="{00000000-0005-0000-0000-00004D340000}"/>
    <cellStyle name="Comma 11 2 4 2 6" xfId="22758" xr:uid="{00000000-0005-0000-0000-0000ED580000}"/>
    <cellStyle name="Comma 11 2 4 2 8" xfId="11970" xr:uid="{00000000-0005-0000-0000-0000C92E0000}"/>
    <cellStyle name="Comma 11 2 4 3" xfId="2145" xr:uid="{00000000-0005-0000-0000-000068080000}"/>
    <cellStyle name="Comma 11 2 4 3 2" xfId="3205" xr:uid="{00000000-0005-0000-0000-00008C0C0000}"/>
    <cellStyle name="Comma 11 2 4 3 2 2" xfId="7060" xr:uid="{00000000-0005-0000-0000-00009B1B0000}"/>
    <cellStyle name="Comma 11 2 4 3 2 2 2" xfId="27386" xr:uid="{00000000-0005-0000-0000-0000016B0000}"/>
    <cellStyle name="Comma 11 2 4 3 2 2 4" xfId="18010" xr:uid="{00000000-0005-0000-0000-000061460000}"/>
    <cellStyle name="Comma 11 2 4 3 2 3" xfId="23866" xr:uid="{00000000-0005-0000-0000-0000415D0000}"/>
    <cellStyle name="Comma 11 2 4 3 2 5" xfId="14490" xr:uid="{00000000-0005-0000-0000-0000A1380000}"/>
    <cellStyle name="Comma 11 2 4 3 3" xfId="6120" xr:uid="{00000000-0005-0000-0000-0000EF170000}"/>
    <cellStyle name="Comma 11 2 4 3 3 2" xfId="26446" xr:uid="{00000000-0005-0000-0000-000055670000}"/>
    <cellStyle name="Comma 11 2 4 3 3 4" xfId="17070" xr:uid="{00000000-0005-0000-0000-0000B5420000}"/>
    <cellStyle name="Comma 11 2 4 3 4" xfId="13550" xr:uid="{00000000-0005-0000-0000-0000F5340000}"/>
    <cellStyle name="Comma 11 2 4 3 5" xfId="22926" xr:uid="{00000000-0005-0000-0000-000095590000}"/>
    <cellStyle name="Comma 11 2 4 3 7" xfId="12138" xr:uid="{00000000-0005-0000-0000-0000712F0000}"/>
    <cellStyle name="Comma 11 2 4 4" xfId="1289" xr:uid="{00000000-0005-0000-0000-000010050000}"/>
    <cellStyle name="Comma 11 2 4 4 2" xfId="5701" xr:uid="{00000000-0005-0000-0000-00004C160000}"/>
    <cellStyle name="Comma 11 2 4 4 2 2" xfId="26027" xr:uid="{00000000-0005-0000-0000-0000B2650000}"/>
    <cellStyle name="Comma 11 2 4 4 2 4" xfId="16651" xr:uid="{00000000-0005-0000-0000-000012410000}"/>
    <cellStyle name="Comma 11 2 4 4 3" xfId="13131" xr:uid="{00000000-0005-0000-0000-000052330000}"/>
    <cellStyle name="Comma 11 2 4 4 4" xfId="22507" xr:uid="{00000000-0005-0000-0000-0000F2570000}"/>
    <cellStyle name="Comma 11 2 4 4 6" xfId="11719" xr:uid="{00000000-0005-0000-0000-0000CE2D0000}"/>
    <cellStyle name="Comma 11 2 4 5" xfId="1047" xr:uid="{00000000-0005-0000-0000-00001E040000}"/>
    <cellStyle name="Comma 11 2 4 5 2" xfId="5479" xr:uid="{00000000-0005-0000-0000-00006E150000}"/>
    <cellStyle name="Comma 11 2 4 5 2 2" xfId="25805" xr:uid="{00000000-0005-0000-0000-0000D4640000}"/>
    <cellStyle name="Comma 11 2 4 5 2 4" xfId="16429" xr:uid="{00000000-0005-0000-0000-000034400000}"/>
    <cellStyle name="Comma 11 2 4 5 3" xfId="22285" xr:uid="{00000000-0005-0000-0000-000014570000}"/>
    <cellStyle name="Comma 11 2 4 5 5" xfId="12909" xr:uid="{00000000-0005-0000-0000-000074320000}"/>
    <cellStyle name="Comma 11 2 4 6" xfId="2735" xr:uid="{00000000-0005-0000-0000-0000B60A0000}"/>
    <cellStyle name="Comma 11 2 4 6 2" xfId="6590" xr:uid="{00000000-0005-0000-0000-0000C5190000}"/>
    <cellStyle name="Comma 11 2 4 6 2 2" xfId="26916" xr:uid="{00000000-0005-0000-0000-00002B690000}"/>
    <cellStyle name="Comma 11 2 4 6 2 4" xfId="17540" xr:uid="{00000000-0005-0000-0000-00008B440000}"/>
    <cellStyle name="Comma 11 2 4 6 3" xfId="23396" xr:uid="{00000000-0005-0000-0000-00006B5B0000}"/>
    <cellStyle name="Comma 11 2 4 6 5" xfId="14020" xr:uid="{00000000-0005-0000-0000-0000CB360000}"/>
    <cellStyle name="Comma 11 2 4 7" xfId="5260" xr:uid="{00000000-0005-0000-0000-000093140000}"/>
    <cellStyle name="Comma 11 2 4 7 2" xfId="25586" xr:uid="{00000000-0005-0000-0000-0000F9630000}"/>
    <cellStyle name="Comma 11 2 4 7 4" xfId="16210" xr:uid="{00000000-0005-0000-0000-0000593F0000}"/>
    <cellStyle name="Comma 11 2 4 8" xfId="12690" xr:uid="{00000000-0005-0000-0000-000099310000}"/>
    <cellStyle name="Comma 11 2 4 9" xfId="22066" xr:uid="{00000000-0005-0000-0000-000039560000}"/>
    <cellStyle name="Comma 11 2 5" xfId="1855" xr:uid="{00000000-0005-0000-0000-000046070000}"/>
    <cellStyle name="Comma 11 2 5 2" xfId="2355" xr:uid="{00000000-0005-0000-0000-00003A090000}"/>
    <cellStyle name="Comma 11 2 5 2 2" xfId="3415" xr:uid="{00000000-0005-0000-0000-00005E0D0000}"/>
    <cellStyle name="Comma 11 2 5 2 2 2" xfId="7270" xr:uid="{00000000-0005-0000-0000-00006D1C0000}"/>
    <cellStyle name="Comma 11 2 5 2 2 2 2" xfId="27596" xr:uid="{00000000-0005-0000-0000-0000D36B0000}"/>
    <cellStyle name="Comma 11 2 5 2 2 2 4" xfId="18220" xr:uid="{00000000-0005-0000-0000-000033470000}"/>
    <cellStyle name="Comma 11 2 5 2 2 3" xfId="24076" xr:uid="{00000000-0005-0000-0000-0000135E0000}"/>
    <cellStyle name="Comma 11 2 5 2 2 5" xfId="14700" xr:uid="{00000000-0005-0000-0000-000073390000}"/>
    <cellStyle name="Comma 11 2 5 2 3" xfId="6330" xr:uid="{00000000-0005-0000-0000-0000C1180000}"/>
    <cellStyle name="Comma 11 2 5 2 3 2" xfId="26656" xr:uid="{00000000-0005-0000-0000-000027680000}"/>
    <cellStyle name="Comma 11 2 5 2 3 4" xfId="17280" xr:uid="{00000000-0005-0000-0000-000087430000}"/>
    <cellStyle name="Comma 11 2 5 2 4" xfId="13760" xr:uid="{00000000-0005-0000-0000-0000C7350000}"/>
    <cellStyle name="Comma 11 2 5 2 5" xfId="23136" xr:uid="{00000000-0005-0000-0000-0000675A0000}"/>
    <cellStyle name="Comma 11 2 5 2 7" xfId="12348" xr:uid="{00000000-0005-0000-0000-000043300000}"/>
    <cellStyle name="Comma 11 2 5 3" xfId="2945" xr:uid="{00000000-0005-0000-0000-0000880B0000}"/>
    <cellStyle name="Comma 11 2 5 3 2" xfId="6800" xr:uid="{00000000-0005-0000-0000-0000971A0000}"/>
    <cellStyle name="Comma 11 2 5 3 2 2" xfId="27126" xr:uid="{00000000-0005-0000-0000-0000FD690000}"/>
    <cellStyle name="Comma 11 2 5 3 2 4" xfId="17750" xr:uid="{00000000-0005-0000-0000-00005D450000}"/>
    <cellStyle name="Comma 11 2 5 3 3" xfId="23606" xr:uid="{00000000-0005-0000-0000-00003D5C0000}"/>
    <cellStyle name="Comma 11 2 5 3 5" xfId="14230" xr:uid="{00000000-0005-0000-0000-00009D370000}"/>
    <cellStyle name="Comma 11 2 5 4" xfId="5863" xr:uid="{00000000-0005-0000-0000-0000EE160000}"/>
    <cellStyle name="Comma 11 2 5 4 2" xfId="26189" xr:uid="{00000000-0005-0000-0000-000054660000}"/>
    <cellStyle name="Comma 11 2 5 4 4" xfId="16813" xr:uid="{00000000-0005-0000-0000-0000B4410000}"/>
    <cellStyle name="Comma 11 2 5 5" xfId="13293" xr:uid="{00000000-0005-0000-0000-0000F4330000}"/>
    <cellStyle name="Comma 11 2 5 6" xfId="22669" xr:uid="{00000000-0005-0000-0000-000094580000}"/>
    <cellStyle name="Comma 11 2 5 8" xfId="11881" xr:uid="{00000000-0005-0000-0000-0000702E0000}"/>
    <cellStyle name="Comma 11 2 6" xfId="2138" xr:uid="{00000000-0005-0000-0000-000061080000}"/>
    <cellStyle name="Comma 11 2 6 2" xfId="3198" xr:uid="{00000000-0005-0000-0000-0000850C0000}"/>
    <cellStyle name="Comma 11 2 6 2 2" xfId="7053" xr:uid="{00000000-0005-0000-0000-0000941B0000}"/>
    <cellStyle name="Comma 11 2 6 2 2 2" xfId="27379" xr:uid="{00000000-0005-0000-0000-0000FA6A0000}"/>
    <cellStyle name="Comma 11 2 6 2 2 4" xfId="18003" xr:uid="{00000000-0005-0000-0000-00005A460000}"/>
    <cellStyle name="Comma 11 2 6 2 3" xfId="23859" xr:uid="{00000000-0005-0000-0000-00003A5D0000}"/>
    <cellStyle name="Comma 11 2 6 2 5" xfId="14483" xr:uid="{00000000-0005-0000-0000-00009A380000}"/>
    <cellStyle name="Comma 11 2 6 3" xfId="6113" xr:uid="{00000000-0005-0000-0000-0000E8170000}"/>
    <cellStyle name="Comma 11 2 6 3 2" xfId="26439" xr:uid="{00000000-0005-0000-0000-00004E670000}"/>
    <cellStyle name="Comma 11 2 6 3 4" xfId="17063" xr:uid="{00000000-0005-0000-0000-0000AE420000}"/>
    <cellStyle name="Comma 11 2 6 4" xfId="13543" xr:uid="{00000000-0005-0000-0000-0000EE340000}"/>
    <cellStyle name="Comma 11 2 6 5" xfId="22919" xr:uid="{00000000-0005-0000-0000-00008E590000}"/>
    <cellStyle name="Comma 11 2 6 7" xfId="12131" xr:uid="{00000000-0005-0000-0000-00006A2F0000}"/>
    <cellStyle name="Comma 11 2 7" xfId="1200" xr:uid="{00000000-0005-0000-0000-0000B7040000}"/>
    <cellStyle name="Comma 11 2 7 2" xfId="5612" xr:uid="{00000000-0005-0000-0000-0000F3150000}"/>
    <cellStyle name="Comma 11 2 7 2 2" xfId="25938" xr:uid="{00000000-0005-0000-0000-000059650000}"/>
    <cellStyle name="Comma 11 2 7 2 4" xfId="16562" xr:uid="{00000000-0005-0000-0000-0000B9400000}"/>
    <cellStyle name="Comma 11 2 7 3" xfId="13042" xr:uid="{00000000-0005-0000-0000-0000F9320000}"/>
    <cellStyle name="Comma 11 2 7 4" xfId="22418" xr:uid="{00000000-0005-0000-0000-000099570000}"/>
    <cellStyle name="Comma 11 2 7 6" xfId="11630" xr:uid="{00000000-0005-0000-0000-0000752D0000}"/>
    <cellStyle name="Comma 11 2 8" xfId="958" xr:uid="{00000000-0005-0000-0000-0000C5030000}"/>
    <cellStyle name="Comma 11 2 8 2" xfId="5390" xr:uid="{00000000-0005-0000-0000-000015150000}"/>
    <cellStyle name="Comma 11 2 8 2 2" xfId="25716" xr:uid="{00000000-0005-0000-0000-00007B640000}"/>
    <cellStyle name="Comma 11 2 8 2 4" xfId="16340" xr:uid="{00000000-0005-0000-0000-0000DB3F0000}"/>
    <cellStyle name="Comma 11 2 8 3" xfId="22196" xr:uid="{00000000-0005-0000-0000-0000BB560000}"/>
    <cellStyle name="Comma 11 2 8 5" xfId="12820" xr:uid="{00000000-0005-0000-0000-00001B320000}"/>
    <cellStyle name="Comma 11 2 9" xfId="2728" xr:uid="{00000000-0005-0000-0000-0000AF0A0000}"/>
    <cellStyle name="Comma 11 2 9 2" xfId="6583" xr:uid="{00000000-0005-0000-0000-0000BE190000}"/>
    <cellStyle name="Comma 11 2 9 2 2" xfId="26909" xr:uid="{00000000-0005-0000-0000-000024690000}"/>
    <cellStyle name="Comma 11 2 9 2 4" xfId="17533" xr:uid="{00000000-0005-0000-0000-000084440000}"/>
    <cellStyle name="Comma 11 2 9 3" xfId="23389" xr:uid="{00000000-0005-0000-0000-0000645B0000}"/>
    <cellStyle name="Comma 11 2 9 5" xfId="14013" xr:uid="{00000000-0005-0000-0000-0000C4360000}"/>
    <cellStyle name="Comma 11 3" xfId="113" xr:uid="{00000000-0005-0000-0000-000077000000}"/>
    <cellStyle name="Comma 11 3 10" xfId="12621" xr:uid="{00000000-0005-0000-0000-000054310000}"/>
    <cellStyle name="Comma 11 3 11" xfId="21997" xr:uid="{00000000-0005-0000-0000-0000F4550000}"/>
    <cellStyle name="Comma 11 3 13" xfId="11428" xr:uid="{00000000-0005-0000-0000-0000AB2C0000}"/>
    <cellStyle name="Comma 11 3 2" xfId="140" xr:uid="{00000000-0005-0000-0000-000092000000}"/>
    <cellStyle name="Comma 11 3 2 10" xfId="22022" xr:uid="{00000000-0005-0000-0000-00000D560000}"/>
    <cellStyle name="Comma 11 3 2 12" xfId="11453" xr:uid="{00000000-0005-0000-0000-0000C42C0000}"/>
    <cellStyle name="Comma 11 3 2 2" xfId="231" xr:uid="{00000000-0005-0000-0000-0000ED000000}"/>
    <cellStyle name="Comma 11 3 2 2 11" xfId="11542" xr:uid="{00000000-0005-0000-0000-00001D2D0000}"/>
    <cellStyle name="Comma 11 3 2 2 2" xfId="1989" xr:uid="{00000000-0005-0000-0000-0000CC070000}"/>
    <cellStyle name="Comma 11 3 2 2 2 2" xfId="2489" xr:uid="{00000000-0005-0000-0000-0000C0090000}"/>
    <cellStyle name="Comma 11 3 2 2 2 2 2" xfId="3549" xr:uid="{00000000-0005-0000-0000-0000E40D0000}"/>
    <cellStyle name="Comma 11 3 2 2 2 2 2 2" xfId="7404" xr:uid="{00000000-0005-0000-0000-0000F31C0000}"/>
    <cellStyle name="Comma 11 3 2 2 2 2 2 2 2" xfId="27730" xr:uid="{00000000-0005-0000-0000-0000596C0000}"/>
    <cellStyle name="Comma 11 3 2 2 2 2 2 2 4" xfId="18354" xr:uid="{00000000-0005-0000-0000-0000B9470000}"/>
    <cellStyle name="Comma 11 3 2 2 2 2 2 3" xfId="24210" xr:uid="{00000000-0005-0000-0000-0000995E0000}"/>
    <cellStyle name="Comma 11 3 2 2 2 2 2 5" xfId="14834" xr:uid="{00000000-0005-0000-0000-0000F9390000}"/>
    <cellStyle name="Comma 11 3 2 2 2 2 3" xfId="6464" xr:uid="{00000000-0005-0000-0000-000047190000}"/>
    <cellStyle name="Comma 11 3 2 2 2 2 3 2" xfId="26790" xr:uid="{00000000-0005-0000-0000-0000AD680000}"/>
    <cellStyle name="Comma 11 3 2 2 2 2 3 4" xfId="17414" xr:uid="{00000000-0005-0000-0000-00000D440000}"/>
    <cellStyle name="Comma 11 3 2 2 2 2 4" xfId="13894" xr:uid="{00000000-0005-0000-0000-00004D360000}"/>
    <cellStyle name="Comma 11 3 2 2 2 2 5" xfId="23270" xr:uid="{00000000-0005-0000-0000-0000ED5A0000}"/>
    <cellStyle name="Comma 11 3 2 2 2 2 7" xfId="12482" xr:uid="{00000000-0005-0000-0000-0000C9300000}"/>
    <cellStyle name="Comma 11 3 2 2 2 3" xfId="3079" xr:uid="{00000000-0005-0000-0000-00000E0C0000}"/>
    <cellStyle name="Comma 11 3 2 2 2 3 2" xfId="6934" xr:uid="{00000000-0005-0000-0000-00001D1B0000}"/>
    <cellStyle name="Comma 11 3 2 2 2 3 2 2" xfId="27260" xr:uid="{00000000-0005-0000-0000-0000836A0000}"/>
    <cellStyle name="Comma 11 3 2 2 2 3 2 4" xfId="17884" xr:uid="{00000000-0005-0000-0000-0000E3450000}"/>
    <cellStyle name="Comma 11 3 2 2 2 3 3" xfId="23740" xr:uid="{00000000-0005-0000-0000-0000C35C0000}"/>
    <cellStyle name="Comma 11 3 2 2 2 3 5" xfId="14364" xr:uid="{00000000-0005-0000-0000-000023380000}"/>
    <cellStyle name="Comma 11 3 2 2 2 4" xfId="5997" xr:uid="{00000000-0005-0000-0000-000074170000}"/>
    <cellStyle name="Comma 11 3 2 2 2 4 2" xfId="26323" xr:uid="{00000000-0005-0000-0000-0000DA660000}"/>
    <cellStyle name="Comma 11 3 2 2 2 4 4" xfId="16947" xr:uid="{00000000-0005-0000-0000-00003A420000}"/>
    <cellStyle name="Comma 11 3 2 2 2 5" xfId="13427" xr:uid="{00000000-0005-0000-0000-00007A340000}"/>
    <cellStyle name="Comma 11 3 2 2 2 6" xfId="22803" xr:uid="{00000000-0005-0000-0000-00001A590000}"/>
    <cellStyle name="Comma 11 3 2 2 2 8" xfId="12015" xr:uid="{00000000-0005-0000-0000-0000F62E0000}"/>
    <cellStyle name="Comma 11 3 2 2 3" xfId="2148" xr:uid="{00000000-0005-0000-0000-00006B080000}"/>
    <cellStyle name="Comma 11 3 2 2 3 2" xfId="3208" xr:uid="{00000000-0005-0000-0000-00008F0C0000}"/>
    <cellStyle name="Comma 11 3 2 2 3 2 2" xfId="7063" xr:uid="{00000000-0005-0000-0000-00009E1B0000}"/>
    <cellStyle name="Comma 11 3 2 2 3 2 2 2" xfId="27389" xr:uid="{00000000-0005-0000-0000-0000046B0000}"/>
    <cellStyle name="Comma 11 3 2 2 3 2 2 4" xfId="18013" xr:uid="{00000000-0005-0000-0000-000064460000}"/>
    <cellStyle name="Comma 11 3 2 2 3 2 3" xfId="23869" xr:uid="{00000000-0005-0000-0000-0000445D0000}"/>
    <cellStyle name="Comma 11 3 2 2 3 2 5" xfId="14493" xr:uid="{00000000-0005-0000-0000-0000A4380000}"/>
    <cellStyle name="Comma 11 3 2 2 3 3" xfId="6123" xr:uid="{00000000-0005-0000-0000-0000F2170000}"/>
    <cellStyle name="Comma 11 3 2 2 3 3 2" xfId="26449" xr:uid="{00000000-0005-0000-0000-000058670000}"/>
    <cellStyle name="Comma 11 3 2 2 3 3 4" xfId="17073" xr:uid="{00000000-0005-0000-0000-0000B8420000}"/>
    <cellStyle name="Comma 11 3 2 2 3 4" xfId="13553" xr:uid="{00000000-0005-0000-0000-0000F8340000}"/>
    <cellStyle name="Comma 11 3 2 2 3 5" xfId="22929" xr:uid="{00000000-0005-0000-0000-000098590000}"/>
    <cellStyle name="Comma 11 3 2 2 3 7" xfId="12141" xr:uid="{00000000-0005-0000-0000-0000742F0000}"/>
    <cellStyle name="Comma 11 3 2 2 4" xfId="1334" xr:uid="{00000000-0005-0000-0000-00003D050000}"/>
    <cellStyle name="Comma 11 3 2 2 4 2" xfId="5746" xr:uid="{00000000-0005-0000-0000-000079160000}"/>
    <cellStyle name="Comma 11 3 2 2 4 2 2" xfId="26072" xr:uid="{00000000-0005-0000-0000-0000DF650000}"/>
    <cellStyle name="Comma 11 3 2 2 4 2 4" xfId="16696" xr:uid="{00000000-0005-0000-0000-00003F410000}"/>
    <cellStyle name="Comma 11 3 2 2 4 3" xfId="13176" xr:uid="{00000000-0005-0000-0000-00007F330000}"/>
    <cellStyle name="Comma 11 3 2 2 4 4" xfId="22552" xr:uid="{00000000-0005-0000-0000-00001F580000}"/>
    <cellStyle name="Comma 11 3 2 2 4 6" xfId="11764" xr:uid="{00000000-0005-0000-0000-0000FB2D0000}"/>
    <cellStyle name="Comma 11 3 2 2 5" xfId="1092" xr:uid="{00000000-0005-0000-0000-00004B040000}"/>
    <cellStyle name="Comma 11 3 2 2 5 2" xfId="5524" xr:uid="{00000000-0005-0000-0000-00009B150000}"/>
    <cellStyle name="Comma 11 3 2 2 5 2 2" xfId="25850" xr:uid="{00000000-0005-0000-0000-000001650000}"/>
    <cellStyle name="Comma 11 3 2 2 5 2 4" xfId="16474" xr:uid="{00000000-0005-0000-0000-000061400000}"/>
    <cellStyle name="Comma 11 3 2 2 5 3" xfId="22330" xr:uid="{00000000-0005-0000-0000-000041570000}"/>
    <cellStyle name="Comma 11 3 2 2 5 5" xfId="12954" xr:uid="{00000000-0005-0000-0000-0000A1320000}"/>
    <cellStyle name="Comma 11 3 2 2 6" xfId="2738" xr:uid="{00000000-0005-0000-0000-0000B90A0000}"/>
    <cellStyle name="Comma 11 3 2 2 6 2" xfId="6593" xr:uid="{00000000-0005-0000-0000-0000C8190000}"/>
    <cellStyle name="Comma 11 3 2 2 6 2 2" xfId="26919" xr:uid="{00000000-0005-0000-0000-00002E690000}"/>
    <cellStyle name="Comma 11 3 2 2 6 2 4" xfId="17543" xr:uid="{00000000-0005-0000-0000-00008E440000}"/>
    <cellStyle name="Comma 11 3 2 2 6 3" xfId="23399" xr:uid="{00000000-0005-0000-0000-00006E5B0000}"/>
    <cellStyle name="Comma 11 3 2 2 6 5" xfId="14023" xr:uid="{00000000-0005-0000-0000-0000CE360000}"/>
    <cellStyle name="Comma 11 3 2 2 7" xfId="5305" xr:uid="{00000000-0005-0000-0000-0000C0140000}"/>
    <cellStyle name="Comma 11 3 2 2 7 2" xfId="25631" xr:uid="{00000000-0005-0000-0000-000026640000}"/>
    <cellStyle name="Comma 11 3 2 2 7 4" xfId="16255" xr:uid="{00000000-0005-0000-0000-0000863F0000}"/>
    <cellStyle name="Comma 11 3 2 2 8" xfId="12735" xr:uid="{00000000-0005-0000-0000-0000C6310000}"/>
    <cellStyle name="Comma 11 3 2 2 9" xfId="22111" xr:uid="{00000000-0005-0000-0000-000066560000}"/>
    <cellStyle name="Comma 11 3 2 3" xfId="1900" xr:uid="{00000000-0005-0000-0000-000073070000}"/>
    <cellStyle name="Comma 11 3 2 3 2" xfId="2400" xr:uid="{00000000-0005-0000-0000-000067090000}"/>
    <cellStyle name="Comma 11 3 2 3 2 2" xfId="3460" xr:uid="{00000000-0005-0000-0000-00008B0D0000}"/>
    <cellStyle name="Comma 11 3 2 3 2 2 2" xfId="7315" xr:uid="{00000000-0005-0000-0000-00009A1C0000}"/>
    <cellStyle name="Comma 11 3 2 3 2 2 2 2" xfId="27641" xr:uid="{00000000-0005-0000-0000-0000006C0000}"/>
    <cellStyle name="Comma 11 3 2 3 2 2 2 4" xfId="18265" xr:uid="{00000000-0005-0000-0000-000060470000}"/>
    <cellStyle name="Comma 11 3 2 3 2 2 3" xfId="24121" xr:uid="{00000000-0005-0000-0000-0000405E0000}"/>
    <cellStyle name="Comma 11 3 2 3 2 2 5" xfId="14745" xr:uid="{00000000-0005-0000-0000-0000A0390000}"/>
    <cellStyle name="Comma 11 3 2 3 2 3" xfId="6375" xr:uid="{00000000-0005-0000-0000-0000EE180000}"/>
    <cellStyle name="Comma 11 3 2 3 2 3 2" xfId="26701" xr:uid="{00000000-0005-0000-0000-000054680000}"/>
    <cellStyle name="Comma 11 3 2 3 2 3 4" xfId="17325" xr:uid="{00000000-0005-0000-0000-0000B4430000}"/>
    <cellStyle name="Comma 11 3 2 3 2 4" xfId="13805" xr:uid="{00000000-0005-0000-0000-0000F4350000}"/>
    <cellStyle name="Comma 11 3 2 3 2 5" xfId="23181" xr:uid="{00000000-0005-0000-0000-0000945A0000}"/>
    <cellStyle name="Comma 11 3 2 3 2 7" xfId="12393" xr:uid="{00000000-0005-0000-0000-000070300000}"/>
    <cellStyle name="Comma 11 3 2 3 3" xfId="2990" xr:uid="{00000000-0005-0000-0000-0000B50B0000}"/>
    <cellStyle name="Comma 11 3 2 3 3 2" xfId="6845" xr:uid="{00000000-0005-0000-0000-0000C41A0000}"/>
    <cellStyle name="Comma 11 3 2 3 3 2 2" xfId="27171" xr:uid="{00000000-0005-0000-0000-00002A6A0000}"/>
    <cellStyle name="Comma 11 3 2 3 3 2 4" xfId="17795" xr:uid="{00000000-0005-0000-0000-00008A450000}"/>
    <cellStyle name="Comma 11 3 2 3 3 3" xfId="23651" xr:uid="{00000000-0005-0000-0000-00006A5C0000}"/>
    <cellStyle name="Comma 11 3 2 3 3 5" xfId="14275" xr:uid="{00000000-0005-0000-0000-0000CA370000}"/>
    <cellStyle name="Comma 11 3 2 3 4" xfId="5908" xr:uid="{00000000-0005-0000-0000-00001B170000}"/>
    <cellStyle name="Comma 11 3 2 3 4 2" xfId="26234" xr:uid="{00000000-0005-0000-0000-000081660000}"/>
    <cellStyle name="Comma 11 3 2 3 4 4" xfId="16858" xr:uid="{00000000-0005-0000-0000-0000E1410000}"/>
    <cellStyle name="Comma 11 3 2 3 5" xfId="13338" xr:uid="{00000000-0005-0000-0000-000021340000}"/>
    <cellStyle name="Comma 11 3 2 3 6" xfId="22714" xr:uid="{00000000-0005-0000-0000-0000C1580000}"/>
    <cellStyle name="Comma 11 3 2 3 8" xfId="11926" xr:uid="{00000000-0005-0000-0000-00009D2E0000}"/>
    <cellStyle name="Comma 11 3 2 4" xfId="2147" xr:uid="{00000000-0005-0000-0000-00006A080000}"/>
    <cellStyle name="Comma 11 3 2 4 2" xfId="3207" xr:uid="{00000000-0005-0000-0000-00008E0C0000}"/>
    <cellStyle name="Comma 11 3 2 4 2 2" xfId="7062" xr:uid="{00000000-0005-0000-0000-00009D1B0000}"/>
    <cellStyle name="Comma 11 3 2 4 2 2 2" xfId="27388" xr:uid="{00000000-0005-0000-0000-0000036B0000}"/>
    <cellStyle name="Comma 11 3 2 4 2 2 4" xfId="18012" xr:uid="{00000000-0005-0000-0000-000063460000}"/>
    <cellStyle name="Comma 11 3 2 4 2 3" xfId="23868" xr:uid="{00000000-0005-0000-0000-0000435D0000}"/>
    <cellStyle name="Comma 11 3 2 4 2 5" xfId="14492" xr:uid="{00000000-0005-0000-0000-0000A3380000}"/>
    <cellStyle name="Comma 11 3 2 4 3" xfId="6122" xr:uid="{00000000-0005-0000-0000-0000F1170000}"/>
    <cellStyle name="Comma 11 3 2 4 3 2" xfId="26448" xr:uid="{00000000-0005-0000-0000-000057670000}"/>
    <cellStyle name="Comma 11 3 2 4 3 4" xfId="17072" xr:uid="{00000000-0005-0000-0000-0000B7420000}"/>
    <cellStyle name="Comma 11 3 2 4 4" xfId="13552" xr:uid="{00000000-0005-0000-0000-0000F7340000}"/>
    <cellStyle name="Comma 11 3 2 4 5" xfId="22928" xr:uid="{00000000-0005-0000-0000-000097590000}"/>
    <cellStyle name="Comma 11 3 2 4 7" xfId="12140" xr:uid="{00000000-0005-0000-0000-0000732F0000}"/>
    <cellStyle name="Comma 11 3 2 5" xfId="1245" xr:uid="{00000000-0005-0000-0000-0000E4040000}"/>
    <cellStyle name="Comma 11 3 2 5 2" xfId="5657" xr:uid="{00000000-0005-0000-0000-000020160000}"/>
    <cellStyle name="Comma 11 3 2 5 2 2" xfId="25983" xr:uid="{00000000-0005-0000-0000-000086650000}"/>
    <cellStyle name="Comma 11 3 2 5 2 4" xfId="16607" xr:uid="{00000000-0005-0000-0000-0000E6400000}"/>
    <cellStyle name="Comma 11 3 2 5 3" xfId="13087" xr:uid="{00000000-0005-0000-0000-000026330000}"/>
    <cellStyle name="Comma 11 3 2 5 4" xfId="22463" xr:uid="{00000000-0005-0000-0000-0000C6570000}"/>
    <cellStyle name="Comma 11 3 2 5 6" xfId="11675" xr:uid="{00000000-0005-0000-0000-0000A22D0000}"/>
    <cellStyle name="Comma 11 3 2 6" xfId="1003" xr:uid="{00000000-0005-0000-0000-0000F2030000}"/>
    <cellStyle name="Comma 11 3 2 6 2" xfId="5435" xr:uid="{00000000-0005-0000-0000-000042150000}"/>
    <cellStyle name="Comma 11 3 2 6 2 2" xfId="25761" xr:uid="{00000000-0005-0000-0000-0000A8640000}"/>
    <cellStyle name="Comma 11 3 2 6 2 4" xfId="16385" xr:uid="{00000000-0005-0000-0000-000008400000}"/>
    <cellStyle name="Comma 11 3 2 6 3" xfId="22241" xr:uid="{00000000-0005-0000-0000-0000E8560000}"/>
    <cellStyle name="Comma 11 3 2 6 5" xfId="12865" xr:uid="{00000000-0005-0000-0000-000048320000}"/>
    <cellStyle name="Comma 11 3 2 7" xfId="2737" xr:uid="{00000000-0005-0000-0000-0000B80A0000}"/>
    <cellStyle name="Comma 11 3 2 7 2" xfId="6592" xr:uid="{00000000-0005-0000-0000-0000C7190000}"/>
    <cellStyle name="Comma 11 3 2 7 2 2" xfId="26918" xr:uid="{00000000-0005-0000-0000-00002D690000}"/>
    <cellStyle name="Comma 11 3 2 7 2 4" xfId="17542" xr:uid="{00000000-0005-0000-0000-00008D440000}"/>
    <cellStyle name="Comma 11 3 2 7 3" xfId="23398" xr:uid="{00000000-0005-0000-0000-00006D5B0000}"/>
    <cellStyle name="Comma 11 3 2 7 5" xfId="14022" xr:uid="{00000000-0005-0000-0000-0000CD360000}"/>
    <cellStyle name="Comma 11 3 2 8" xfId="5216" xr:uid="{00000000-0005-0000-0000-000067140000}"/>
    <cellStyle name="Comma 11 3 2 8 2" xfId="25542" xr:uid="{00000000-0005-0000-0000-0000CD630000}"/>
    <cellStyle name="Comma 11 3 2 8 4" xfId="16166" xr:uid="{00000000-0005-0000-0000-00002D3F0000}"/>
    <cellStyle name="Comma 11 3 2 9" xfId="12646" xr:uid="{00000000-0005-0000-0000-00006D310000}"/>
    <cellStyle name="Comma 11 3 3" xfId="206" xr:uid="{00000000-0005-0000-0000-0000D4000000}"/>
    <cellStyle name="Comma 11 3 3 11" xfId="11517" xr:uid="{00000000-0005-0000-0000-0000042D0000}"/>
    <cellStyle name="Comma 11 3 3 2" xfId="1964" xr:uid="{00000000-0005-0000-0000-0000B3070000}"/>
    <cellStyle name="Comma 11 3 3 2 2" xfId="2464" xr:uid="{00000000-0005-0000-0000-0000A7090000}"/>
    <cellStyle name="Comma 11 3 3 2 2 2" xfId="3524" xr:uid="{00000000-0005-0000-0000-0000CB0D0000}"/>
    <cellStyle name="Comma 11 3 3 2 2 2 2" xfId="7379" xr:uid="{00000000-0005-0000-0000-0000DA1C0000}"/>
    <cellStyle name="Comma 11 3 3 2 2 2 2 2" xfId="27705" xr:uid="{00000000-0005-0000-0000-0000406C0000}"/>
    <cellStyle name="Comma 11 3 3 2 2 2 2 4" xfId="18329" xr:uid="{00000000-0005-0000-0000-0000A0470000}"/>
    <cellStyle name="Comma 11 3 3 2 2 2 3" xfId="24185" xr:uid="{00000000-0005-0000-0000-0000805E0000}"/>
    <cellStyle name="Comma 11 3 3 2 2 2 5" xfId="14809" xr:uid="{00000000-0005-0000-0000-0000E0390000}"/>
    <cellStyle name="Comma 11 3 3 2 2 3" xfId="6439" xr:uid="{00000000-0005-0000-0000-00002E190000}"/>
    <cellStyle name="Comma 11 3 3 2 2 3 2" xfId="26765" xr:uid="{00000000-0005-0000-0000-000094680000}"/>
    <cellStyle name="Comma 11 3 3 2 2 3 4" xfId="17389" xr:uid="{00000000-0005-0000-0000-0000F4430000}"/>
    <cellStyle name="Comma 11 3 3 2 2 4" xfId="13869" xr:uid="{00000000-0005-0000-0000-000034360000}"/>
    <cellStyle name="Comma 11 3 3 2 2 5" xfId="23245" xr:uid="{00000000-0005-0000-0000-0000D45A0000}"/>
    <cellStyle name="Comma 11 3 3 2 2 7" xfId="12457" xr:uid="{00000000-0005-0000-0000-0000B0300000}"/>
    <cellStyle name="Comma 11 3 3 2 3" xfId="3054" xr:uid="{00000000-0005-0000-0000-0000F50B0000}"/>
    <cellStyle name="Comma 11 3 3 2 3 2" xfId="6909" xr:uid="{00000000-0005-0000-0000-0000041B0000}"/>
    <cellStyle name="Comma 11 3 3 2 3 2 2" xfId="27235" xr:uid="{00000000-0005-0000-0000-00006A6A0000}"/>
    <cellStyle name="Comma 11 3 3 2 3 2 4" xfId="17859" xr:uid="{00000000-0005-0000-0000-0000CA450000}"/>
    <cellStyle name="Comma 11 3 3 2 3 3" xfId="23715" xr:uid="{00000000-0005-0000-0000-0000AA5C0000}"/>
    <cellStyle name="Comma 11 3 3 2 3 5" xfId="14339" xr:uid="{00000000-0005-0000-0000-00000A380000}"/>
    <cellStyle name="Comma 11 3 3 2 4" xfId="5972" xr:uid="{00000000-0005-0000-0000-00005B170000}"/>
    <cellStyle name="Comma 11 3 3 2 4 2" xfId="26298" xr:uid="{00000000-0005-0000-0000-0000C1660000}"/>
    <cellStyle name="Comma 11 3 3 2 4 4" xfId="16922" xr:uid="{00000000-0005-0000-0000-000021420000}"/>
    <cellStyle name="Comma 11 3 3 2 5" xfId="13402" xr:uid="{00000000-0005-0000-0000-000061340000}"/>
    <cellStyle name="Comma 11 3 3 2 6" xfId="22778" xr:uid="{00000000-0005-0000-0000-000001590000}"/>
    <cellStyle name="Comma 11 3 3 2 8" xfId="11990" xr:uid="{00000000-0005-0000-0000-0000DD2E0000}"/>
    <cellStyle name="Comma 11 3 3 3" xfId="2149" xr:uid="{00000000-0005-0000-0000-00006C080000}"/>
    <cellStyle name="Comma 11 3 3 3 2" xfId="3209" xr:uid="{00000000-0005-0000-0000-0000900C0000}"/>
    <cellStyle name="Comma 11 3 3 3 2 2" xfId="7064" xr:uid="{00000000-0005-0000-0000-00009F1B0000}"/>
    <cellStyle name="Comma 11 3 3 3 2 2 2" xfId="27390" xr:uid="{00000000-0005-0000-0000-0000056B0000}"/>
    <cellStyle name="Comma 11 3 3 3 2 2 4" xfId="18014" xr:uid="{00000000-0005-0000-0000-000065460000}"/>
    <cellStyle name="Comma 11 3 3 3 2 3" xfId="23870" xr:uid="{00000000-0005-0000-0000-0000455D0000}"/>
    <cellStyle name="Comma 11 3 3 3 2 5" xfId="14494" xr:uid="{00000000-0005-0000-0000-0000A5380000}"/>
    <cellStyle name="Comma 11 3 3 3 3" xfId="6124" xr:uid="{00000000-0005-0000-0000-0000F3170000}"/>
    <cellStyle name="Comma 11 3 3 3 3 2" xfId="26450" xr:uid="{00000000-0005-0000-0000-000059670000}"/>
    <cellStyle name="Comma 11 3 3 3 3 4" xfId="17074" xr:uid="{00000000-0005-0000-0000-0000B9420000}"/>
    <cellStyle name="Comma 11 3 3 3 4" xfId="13554" xr:uid="{00000000-0005-0000-0000-0000F9340000}"/>
    <cellStyle name="Comma 11 3 3 3 5" xfId="22930" xr:uid="{00000000-0005-0000-0000-000099590000}"/>
    <cellStyle name="Comma 11 3 3 3 7" xfId="12142" xr:uid="{00000000-0005-0000-0000-0000752F0000}"/>
    <cellStyle name="Comma 11 3 3 4" xfId="1309" xr:uid="{00000000-0005-0000-0000-000024050000}"/>
    <cellStyle name="Comma 11 3 3 4 2" xfId="5721" xr:uid="{00000000-0005-0000-0000-000060160000}"/>
    <cellStyle name="Comma 11 3 3 4 2 2" xfId="26047" xr:uid="{00000000-0005-0000-0000-0000C6650000}"/>
    <cellStyle name="Comma 11 3 3 4 2 4" xfId="16671" xr:uid="{00000000-0005-0000-0000-000026410000}"/>
    <cellStyle name="Comma 11 3 3 4 3" xfId="13151" xr:uid="{00000000-0005-0000-0000-000066330000}"/>
    <cellStyle name="Comma 11 3 3 4 4" xfId="22527" xr:uid="{00000000-0005-0000-0000-000006580000}"/>
    <cellStyle name="Comma 11 3 3 4 6" xfId="11739" xr:uid="{00000000-0005-0000-0000-0000E22D0000}"/>
    <cellStyle name="Comma 11 3 3 5" xfId="1067" xr:uid="{00000000-0005-0000-0000-000032040000}"/>
    <cellStyle name="Comma 11 3 3 5 2" xfId="5499" xr:uid="{00000000-0005-0000-0000-000082150000}"/>
    <cellStyle name="Comma 11 3 3 5 2 2" xfId="25825" xr:uid="{00000000-0005-0000-0000-0000E8640000}"/>
    <cellStyle name="Comma 11 3 3 5 2 4" xfId="16449" xr:uid="{00000000-0005-0000-0000-000048400000}"/>
    <cellStyle name="Comma 11 3 3 5 3" xfId="22305" xr:uid="{00000000-0005-0000-0000-000028570000}"/>
    <cellStyle name="Comma 11 3 3 5 5" xfId="12929" xr:uid="{00000000-0005-0000-0000-000088320000}"/>
    <cellStyle name="Comma 11 3 3 6" xfId="2739" xr:uid="{00000000-0005-0000-0000-0000BA0A0000}"/>
    <cellStyle name="Comma 11 3 3 6 2" xfId="6594" xr:uid="{00000000-0005-0000-0000-0000C9190000}"/>
    <cellStyle name="Comma 11 3 3 6 2 2" xfId="26920" xr:uid="{00000000-0005-0000-0000-00002F690000}"/>
    <cellStyle name="Comma 11 3 3 6 2 4" xfId="17544" xr:uid="{00000000-0005-0000-0000-00008F440000}"/>
    <cellStyle name="Comma 11 3 3 6 3" xfId="23400" xr:uid="{00000000-0005-0000-0000-00006F5B0000}"/>
    <cellStyle name="Comma 11 3 3 6 5" xfId="14024" xr:uid="{00000000-0005-0000-0000-0000CF360000}"/>
    <cellStyle name="Comma 11 3 3 7" xfId="5280" xr:uid="{00000000-0005-0000-0000-0000A7140000}"/>
    <cellStyle name="Comma 11 3 3 7 2" xfId="25606" xr:uid="{00000000-0005-0000-0000-00000D640000}"/>
    <cellStyle name="Comma 11 3 3 7 4" xfId="16230" xr:uid="{00000000-0005-0000-0000-00006D3F0000}"/>
    <cellStyle name="Comma 11 3 3 8" xfId="12710" xr:uid="{00000000-0005-0000-0000-0000AD310000}"/>
    <cellStyle name="Comma 11 3 3 9" xfId="22086" xr:uid="{00000000-0005-0000-0000-00004D560000}"/>
    <cellStyle name="Comma 11 3 4" xfId="1875" xr:uid="{00000000-0005-0000-0000-00005A070000}"/>
    <cellStyle name="Comma 11 3 4 2" xfId="2375" xr:uid="{00000000-0005-0000-0000-00004E090000}"/>
    <cellStyle name="Comma 11 3 4 2 2" xfId="3435" xr:uid="{00000000-0005-0000-0000-0000720D0000}"/>
    <cellStyle name="Comma 11 3 4 2 2 2" xfId="7290" xr:uid="{00000000-0005-0000-0000-0000811C0000}"/>
    <cellStyle name="Comma 11 3 4 2 2 2 2" xfId="27616" xr:uid="{00000000-0005-0000-0000-0000E76B0000}"/>
    <cellStyle name="Comma 11 3 4 2 2 2 4" xfId="18240" xr:uid="{00000000-0005-0000-0000-000047470000}"/>
    <cellStyle name="Comma 11 3 4 2 2 3" xfId="24096" xr:uid="{00000000-0005-0000-0000-0000275E0000}"/>
    <cellStyle name="Comma 11 3 4 2 2 5" xfId="14720" xr:uid="{00000000-0005-0000-0000-000087390000}"/>
    <cellStyle name="Comma 11 3 4 2 3" xfId="6350" xr:uid="{00000000-0005-0000-0000-0000D5180000}"/>
    <cellStyle name="Comma 11 3 4 2 3 2" xfId="26676" xr:uid="{00000000-0005-0000-0000-00003B680000}"/>
    <cellStyle name="Comma 11 3 4 2 3 4" xfId="17300" xr:uid="{00000000-0005-0000-0000-00009B430000}"/>
    <cellStyle name="Comma 11 3 4 2 4" xfId="13780" xr:uid="{00000000-0005-0000-0000-0000DB350000}"/>
    <cellStyle name="Comma 11 3 4 2 5" xfId="23156" xr:uid="{00000000-0005-0000-0000-00007B5A0000}"/>
    <cellStyle name="Comma 11 3 4 2 7" xfId="12368" xr:uid="{00000000-0005-0000-0000-000057300000}"/>
    <cellStyle name="Comma 11 3 4 3" xfId="2965" xr:uid="{00000000-0005-0000-0000-00009C0B0000}"/>
    <cellStyle name="Comma 11 3 4 3 2" xfId="6820" xr:uid="{00000000-0005-0000-0000-0000AB1A0000}"/>
    <cellStyle name="Comma 11 3 4 3 2 2" xfId="27146" xr:uid="{00000000-0005-0000-0000-0000116A0000}"/>
    <cellStyle name="Comma 11 3 4 3 2 4" xfId="17770" xr:uid="{00000000-0005-0000-0000-000071450000}"/>
    <cellStyle name="Comma 11 3 4 3 3" xfId="23626" xr:uid="{00000000-0005-0000-0000-0000515C0000}"/>
    <cellStyle name="Comma 11 3 4 3 5" xfId="14250" xr:uid="{00000000-0005-0000-0000-0000B1370000}"/>
    <cellStyle name="Comma 11 3 4 4" xfId="5883" xr:uid="{00000000-0005-0000-0000-000002170000}"/>
    <cellStyle name="Comma 11 3 4 4 2" xfId="26209" xr:uid="{00000000-0005-0000-0000-000068660000}"/>
    <cellStyle name="Comma 11 3 4 4 4" xfId="16833" xr:uid="{00000000-0005-0000-0000-0000C8410000}"/>
    <cellStyle name="Comma 11 3 4 5" xfId="13313" xr:uid="{00000000-0005-0000-0000-000008340000}"/>
    <cellStyle name="Comma 11 3 4 6" xfId="22689" xr:uid="{00000000-0005-0000-0000-0000A8580000}"/>
    <cellStyle name="Comma 11 3 4 8" xfId="11901" xr:uid="{00000000-0005-0000-0000-0000842E0000}"/>
    <cellStyle name="Comma 11 3 5" xfId="2146" xr:uid="{00000000-0005-0000-0000-000069080000}"/>
    <cellStyle name="Comma 11 3 5 2" xfId="3206" xr:uid="{00000000-0005-0000-0000-00008D0C0000}"/>
    <cellStyle name="Comma 11 3 5 2 2" xfId="7061" xr:uid="{00000000-0005-0000-0000-00009C1B0000}"/>
    <cellStyle name="Comma 11 3 5 2 2 2" xfId="27387" xr:uid="{00000000-0005-0000-0000-0000026B0000}"/>
    <cellStyle name="Comma 11 3 5 2 2 4" xfId="18011" xr:uid="{00000000-0005-0000-0000-000062460000}"/>
    <cellStyle name="Comma 11 3 5 2 3" xfId="23867" xr:uid="{00000000-0005-0000-0000-0000425D0000}"/>
    <cellStyle name="Comma 11 3 5 2 5" xfId="14491" xr:uid="{00000000-0005-0000-0000-0000A2380000}"/>
    <cellStyle name="Comma 11 3 5 3" xfId="6121" xr:uid="{00000000-0005-0000-0000-0000F0170000}"/>
    <cellStyle name="Comma 11 3 5 3 2" xfId="26447" xr:uid="{00000000-0005-0000-0000-000056670000}"/>
    <cellStyle name="Comma 11 3 5 3 4" xfId="17071" xr:uid="{00000000-0005-0000-0000-0000B6420000}"/>
    <cellStyle name="Comma 11 3 5 4" xfId="13551" xr:uid="{00000000-0005-0000-0000-0000F6340000}"/>
    <cellStyle name="Comma 11 3 5 5" xfId="22927" xr:uid="{00000000-0005-0000-0000-000096590000}"/>
    <cellStyle name="Comma 11 3 5 7" xfId="12139" xr:uid="{00000000-0005-0000-0000-0000722F0000}"/>
    <cellStyle name="Comma 11 3 6" xfId="1220" xr:uid="{00000000-0005-0000-0000-0000CB040000}"/>
    <cellStyle name="Comma 11 3 6 2" xfId="5632" xr:uid="{00000000-0005-0000-0000-000007160000}"/>
    <cellStyle name="Comma 11 3 6 2 2" xfId="25958" xr:uid="{00000000-0005-0000-0000-00006D650000}"/>
    <cellStyle name="Comma 11 3 6 2 4" xfId="16582" xr:uid="{00000000-0005-0000-0000-0000CD400000}"/>
    <cellStyle name="Comma 11 3 6 3" xfId="13062" xr:uid="{00000000-0005-0000-0000-00000D330000}"/>
    <cellStyle name="Comma 11 3 6 4" xfId="22438" xr:uid="{00000000-0005-0000-0000-0000AD570000}"/>
    <cellStyle name="Comma 11 3 6 6" xfId="11650" xr:uid="{00000000-0005-0000-0000-0000892D0000}"/>
    <cellStyle name="Comma 11 3 7" xfId="978" xr:uid="{00000000-0005-0000-0000-0000D9030000}"/>
    <cellStyle name="Comma 11 3 7 2" xfId="5410" xr:uid="{00000000-0005-0000-0000-000029150000}"/>
    <cellStyle name="Comma 11 3 7 2 2" xfId="25736" xr:uid="{00000000-0005-0000-0000-00008F640000}"/>
    <cellStyle name="Comma 11 3 7 2 4" xfId="16360" xr:uid="{00000000-0005-0000-0000-0000EF3F0000}"/>
    <cellStyle name="Comma 11 3 7 3" xfId="22216" xr:uid="{00000000-0005-0000-0000-0000CF560000}"/>
    <cellStyle name="Comma 11 3 7 5" xfId="12840" xr:uid="{00000000-0005-0000-0000-00002F320000}"/>
    <cellStyle name="Comma 11 3 8" xfId="2736" xr:uid="{00000000-0005-0000-0000-0000B70A0000}"/>
    <cellStyle name="Comma 11 3 8 2" xfId="6591" xr:uid="{00000000-0005-0000-0000-0000C6190000}"/>
    <cellStyle name="Comma 11 3 8 2 2" xfId="26917" xr:uid="{00000000-0005-0000-0000-00002C690000}"/>
    <cellStyle name="Comma 11 3 8 2 4" xfId="17541" xr:uid="{00000000-0005-0000-0000-00008C440000}"/>
    <cellStyle name="Comma 11 3 8 3" xfId="23397" xr:uid="{00000000-0005-0000-0000-00006C5B0000}"/>
    <cellStyle name="Comma 11 3 8 5" xfId="14021" xr:uid="{00000000-0005-0000-0000-0000CC360000}"/>
    <cellStyle name="Comma 11 3 9" xfId="5191" xr:uid="{00000000-0005-0000-0000-00004E140000}"/>
    <cellStyle name="Comma 11 3 9 2" xfId="25517" xr:uid="{00000000-0005-0000-0000-0000B4630000}"/>
    <cellStyle name="Comma 11 3 9 4" xfId="16141" xr:uid="{00000000-0005-0000-0000-0000143F0000}"/>
    <cellStyle name="Comma 11 4" xfId="137" xr:uid="{00000000-0005-0000-0000-00008F000000}"/>
    <cellStyle name="Comma 11 4 10" xfId="22019" xr:uid="{00000000-0005-0000-0000-00000A560000}"/>
    <cellStyle name="Comma 11 4 12" xfId="11450" xr:uid="{00000000-0005-0000-0000-0000C12C0000}"/>
    <cellStyle name="Comma 11 4 2" xfId="228" xr:uid="{00000000-0005-0000-0000-0000EA000000}"/>
    <cellStyle name="Comma 11 4 2 11" xfId="11539" xr:uid="{00000000-0005-0000-0000-00001A2D0000}"/>
    <cellStyle name="Comma 11 4 2 2" xfId="1986" xr:uid="{00000000-0005-0000-0000-0000C9070000}"/>
    <cellStyle name="Comma 11 4 2 2 2" xfId="2486" xr:uid="{00000000-0005-0000-0000-0000BD090000}"/>
    <cellStyle name="Comma 11 4 2 2 2 2" xfId="3546" xr:uid="{00000000-0005-0000-0000-0000E10D0000}"/>
    <cellStyle name="Comma 11 4 2 2 2 2 2" xfId="7401" xr:uid="{00000000-0005-0000-0000-0000F01C0000}"/>
    <cellStyle name="Comma 11 4 2 2 2 2 2 2" xfId="27727" xr:uid="{00000000-0005-0000-0000-0000566C0000}"/>
    <cellStyle name="Comma 11 4 2 2 2 2 2 4" xfId="18351" xr:uid="{00000000-0005-0000-0000-0000B6470000}"/>
    <cellStyle name="Comma 11 4 2 2 2 2 3" xfId="24207" xr:uid="{00000000-0005-0000-0000-0000965E0000}"/>
    <cellStyle name="Comma 11 4 2 2 2 2 5" xfId="14831" xr:uid="{00000000-0005-0000-0000-0000F6390000}"/>
    <cellStyle name="Comma 11 4 2 2 2 3" xfId="6461" xr:uid="{00000000-0005-0000-0000-000044190000}"/>
    <cellStyle name="Comma 11 4 2 2 2 3 2" xfId="26787" xr:uid="{00000000-0005-0000-0000-0000AA680000}"/>
    <cellStyle name="Comma 11 4 2 2 2 3 4" xfId="17411" xr:uid="{00000000-0005-0000-0000-00000A440000}"/>
    <cellStyle name="Comma 11 4 2 2 2 4" xfId="13891" xr:uid="{00000000-0005-0000-0000-00004A360000}"/>
    <cellStyle name="Comma 11 4 2 2 2 5" xfId="23267" xr:uid="{00000000-0005-0000-0000-0000EA5A0000}"/>
    <cellStyle name="Comma 11 4 2 2 2 7" xfId="12479" xr:uid="{00000000-0005-0000-0000-0000C6300000}"/>
    <cellStyle name="Comma 11 4 2 2 3" xfId="3076" xr:uid="{00000000-0005-0000-0000-00000B0C0000}"/>
    <cellStyle name="Comma 11 4 2 2 3 2" xfId="6931" xr:uid="{00000000-0005-0000-0000-00001A1B0000}"/>
    <cellStyle name="Comma 11 4 2 2 3 2 2" xfId="27257" xr:uid="{00000000-0005-0000-0000-0000806A0000}"/>
    <cellStyle name="Comma 11 4 2 2 3 2 4" xfId="17881" xr:uid="{00000000-0005-0000-0000-0000E0450000}"/>
    <cellStyle name="Comma 11 4 2 2 3 3" xfId="23737" xr:uid="{00000000-0005-0000-0000-0000C05C0000}"/>
    <cellStyle name="Comma 11 4 2 2 3 5" xfId="14361" xr:uid="{00000000-0005-0000-0000-000020380000}"/>
    <cellStyle name="Comma 11 4 2 2 4" xfId="5994" xr:uid="{00000000-0005-0000-0000-000071170000}"/>
    <cellStyle name="Comma 11 4 2 2 4 2" xfId="26320" xr:uid="{00000000-0005-0000-0000-0000D7660000}"/>
    <cellStyle name="Comma 11 4 2 2 4 4" xfId="16944" xr:uid="{00000000-0005-0000-0000-000037420000}"/>
    <cellStyle name="Comma 11 4 2 2 5" xfId="13424" xr:uid="{00000000-0005-0000-0000-000077340000}"/>
    <cellStyle name="Comma 11 4 2 2 6" xfId="22800" xr:uid="{00000000-0005-0000-0000-000017590000}"/>
    <cellStyle name="Comma 11 4 2 2 8" xfId="12012" xr:uid="{00000000-0005-0000-0000-0000F32E0000}"/>
    <cellStyle name="Comma 11 4 2 3" xfId="2151" xr:uid="{00000000-0005-0000-0000-00006E080000}"/>
    <cellStyle name="Comma 11 4 2 3 2" xfId="3211" xr:uid="{00000000-0005-0000-0000-0000920C0000}"/>
    <cellStyle name="Comma 11 4 2 3 2 2" xfId="7066" xr:uid="{00000000-0005-0000-0000-0000A11B0000}"/>
    <cellStyle name="Comma 11 4 2 3 2 2 2" xfId="27392" xr:uid="{00000000-0005-0000-0000-0000076B0000}"/>
    <cellStyle name="Comma 11 4 2 3 2 2 4" xfId="18016" xr:uid="{00000000-0005-0000-0000-000067460000}"/>
    <cellStyle name="Comma 11 4 2 3 2 3" xfId="23872" xr:uid="{00000000-0005-0000-0000-0000475D0000}"/>
    <cellStyle name="Comma 11 4 2 3 2 5" xfId="14496" xr:uid="{00000000-0005-0000-0000-0000A7380000}"/>
    <cellStyle name="Comma 11 4 2 3 3" xfId="6126" xr:uid="{00000000-0005-0000-0000-0000F5170000}"/>
    <cellStyle name="Comma 11 4 2 3 3 2" xfId="26452" xr:uid="{00000000-0005-0000-0000-00005B670000}"/>
    <cellStyle name="Comma 11 4 2 3 3 4" xfId="17076" xr:uid="{00000000-0005-0000-0000-0000BB420000}"/>
    <cellStyle name="Comma 11 4 2 3 4" xfId="13556" xr:uid="{00000000-0005-0000-0000-0000FB340000}"/>
    <cellStyle name="Comma 11 4 2 3 5" xfId="22932" xr:uid="{00000000-0005-0000-0000-00009B590000}"/>
    <cellStyle name="Comma 11 4 2 3 7" xfId="12144" xr:uid="{00000000-0005-0000-0000-0000772F0000}"/>
    <cellStyle name="Comma 11 4 2 4" xfId="1331" xr:uid="{00000000-0005-0000-0000-00003A050000}"/>
    <cellStyle name="Comma 11 4 2 4 2" xfId="5743" xr:uid="{00000000-0005-0000-0000-000076160000}"/>
    <cellStyle name="Comma 11 4 2 4 2 2" xfId="26069" xr:uid="{00000000-0005-0000-0000-0000DC650000}"/>
    <cellStyle name="Comma 11 4 2 4 2 4" xfId="16693" xr:uid="{00000000-0005-0000-0000-00003C410000}"/>
    <cellStyle name="Comma 11 4 2 4 3" xfId="13173" xr:uid="{00000000-0005-0000-0000-00007C330000}"/>
    <cellStyle name="Comma 11 4 2 4 4" xfId="22549" xr:uid="{00000000-0005-0000-0000-00001C580000}"/>
    <cellStyle name="Comma 11 4 2 4 6" xfId="11761" xr:uid="{00000000-0005-0000-0000-0000F82D0000}"/>
    <cellStyle name="Comma 11 4 2 5" xfId="1089" xr:uid="{00000000-0005-0000-0000-000048040000}"/>
    <cellStyle name="Comma 11 4 2 5 2" xfId="5521" xr:uid="{00000000-0005-0000-0000-000098150000}"/>
    <cellStyle name="Comma 11 4 2 5 2 2" xfId="25847" xr:uid="{00000000-0005-0000-0000-0000FE640000}"/>
    <cellStyle name="Comma 11 4 2 5 2 4" xfId="16471" xr:uid="{00000000-0005-0000-0000-00005E400000}"/>
    <cellStyle name="Comma 11 4 2 5 3" xfId="22327" xr:uid="{00000000-0005-0000-0000-00003E570000}"/>
    <cellStyle name="Comma 11 4 2 5 5" xfId="12951" xr:uid="{00000000-0005-0000-0000-00009E320000}"/>
    <cellStyle name="Comma 11 4 2 6" xfId="2741" xr:uid="{00000000-0005-0000-0000-0000BC0A0000}"/>
    <cellStyle name="Comma 11 4 2 6 2" xfId="6596" xr:uid="{00000000-0005-0000-0000-0000CB190000}"/>
    <cellStyle name="Comma 11 4 2 6 2 2" xfId="26922" xr:uid="{00000000-0005-0000-0000-000031690000}"/>
    <cellStyle name="Comma 11 4 2 6 2 4" xfId="17546" xr:uid="{00000000-0005-0000-0000-000091440000}"/>
    <cellStyle name="Comma 11 4 2 6 3" xfId="23402" xr:uid="{00000000-0005-0000-0000-0000715B0000}"/>
    <cellStyle name="Comma 11 4 2 6 5" xfId="14026" xr:uid="{00000000-0005-0000-0000-0000D1360000}"/>
    <cellStyle name="Comma 11 4 2 7" xfId="5302" xr:uid="{00000000-0005-0000-0000-0000BD140000}"/>
    <cellStyle name="Comma 11 4 2 7 2" xfId="25628" xr:uid="{00000000-0005-0000-0000-000023640000}"/>
    <cellStyle name="Comma 11 4 2 7 4" xfId="16252" xr:uid="{00000000-0005-0000-0000-0000833F0000}"/>
    <cellStyle name="Comma 11 4 2 8" xfId="12732" xr:uid="{00000000-0005-0000-0000-0000C3310000}"/>
    <cellStyle name="Comma 11 4 2 9" xfId="22108" xr:uid="{00000000-0005-0000-0000-000063560000}"/>
    <cellStyle name="Comma 11 4 3" xfId="1897" xr:uid="{00000000-0005-0000-0000-000070070000}"/>
    <cellStyle name="Comma 11 4 3 2" xfId="2397" xr:uid="{00000000-0005-0000-0000-000064090000}"/>
    <cellStyle name="Comma 11 4 3 2 2" xfId="3457" xr:uid="{00000000-0005-0000-0000-0000880D0000}"/>
    <cellStyle name="Comma 11 4 3 2 2 2" xfId="7312" xr:uid="{00000000-0005-0000-0000-0000971C0000}"/>
    <cellStyle name="Comma 11 4 3 2 2 2 2" xfId="27638" xr:uid="{00000000-0005-0000-0000-0000FD6B0000}"/>
    <cellStyle name="Comma 11 4 3 2 2 2 4" xfId="18262" xr:uid="{00000000-0005-0000-0000-00005D470000}"/>
    <cellStyle name="Comma 11 4 3 2 2 3" xfId="24118" xr:uid="{00000000-0005-0000-0000-00003D5E0000}"/>
    <cellStyle name="Comma 11 4 3 2 2 5" xfId="14742" xr:uid="{00000000-0005-0000-0000-00009D390000}"/>
    <cellStyle name="Comma 11 4 3 2 3" xfId="6372" xr:uid="{00000000-0005-0000-0000-0000EB180000}"/>
    <cellStyle name="Comma 11 4 3 2 3 2" xfId="26698" xr:uid="{00000000-0005-0000-0000-000051680000}"/>
    <cellStyle name="Comma 11 4 3 2 3 4" xfId="17322" xr:uid="{00000000-0005-0000-0000-0000B1430000}"/>
    <cellStyle name="Comma 11 4 3 2 4" xfId="13802" xr:uid="{00000000-0005-0000-0000-0000F1350000}"/>
    <cellStyle name="Comma 11 4 3 2 5" xfId="23178" xr:uid="{00000000-0005-0000-0000-0000915A0000}"/>
    <cellStyle name="Comma 11 4 3 2 7" xfId="12390" xr:uid="{00000000-0005-0000-0000-00006D300000}"/>
    <cellStyle name="Comma 11 4 3 3" xfId="2987" xr:uid="{00000000-0005-0000-0000-0000B20B0000}"/>
    <cellStyle name="Comma 11 4 3 3 2" xfId="6842" xr:uid="{00000000-0005-0000-0000-0000C11A0000}"/>
    <cellStyle name="Comma 11 4 3 3 2 2" xfId="27168" xr:uid="{00000000-0005-0000-0000-0000276A0000}"/>
    <cellStyle name="Comma 11 4 3 3 2 4" xfId="17792" xr:uid="{00000000-0005-0000-0000-000087450000}"/>
    <cellStyle name="Comma 11 4 3 3 3" xfId="23648" xr:uid="{00000000-0005-0000-0000-0000675C0000}"/>
    <cellStyle name="Comma 11 4 3 3 5" xfId="14272" xr:uid="{00000000-0005-0000-0000-0000C7370000}"/>
    <cellStyle name="Comma 11 4 3 4" xfId="5905" xr:uid="{00000000-0005-0000-0000-000018170000}"/>
    <cellStyle name="Comma 11 4 3 4 2" xfId="26231" xr:uid="{00000000-0005-0000-0000-00007E660000}"/>
    <cellStyle name="Comma 11 4 3 4 4" xfId="16855" xr:uid="{00000000-0005-0000-0000-0000DE410000}"/>
    <cellStyle name="Comma 11 4 3 5" xfId="13335" xr:uid="{00000000-0005-0000-0000-00001E340000}"/>
    <cellStyle name="Comma 11 4 3 6" xfId="22711" xr:uid="{00000000-0005-0000-0000-0000BE580000}"/>
    <cellStyle name="Comma 11 4 3 8" xfId="11923" xr:uid="{00000000-0005-0000-0000-00009A2E0000}"/>
    <cellStyle name="Comma 11 4 4" xfId="2150" xr:uid="{00000000-0005-0000-0000-00006D080000}"/>
    <cellStyle name="Comma 11 4 4 2" xfId="3210" xr:uid="{00000000-0005-0000-0000-0000910C0000}"/>
    <cellStyle name="Comma 11 4 4 2 2" xfId="7065" xr:uid="{00000000-0005-0000-0000-0000A01B0000}"/>
    <cellStyle name="Comma 11 4 4 2 2 2" xfId="27391" xr:uid="{00000000-0005-0000-0000-0000066B0000}"/>
    <cellStyle name="Comma 11 4 4 2 2 4" xfId="18015" xr:uid="{00000000-0005-0000-0000-000066460000}"/>
    <cellStyle name="Comma 11 4 4 2 3" xfId="23871" xr:uid="{00000000-0005-0000-0000-0000465D0000}"/>
    <cellStyle name="Comma 11 4 4 2 5" xfId="14495" xr:uid="{00000000-0005-0000-0000-0000A6380000}"/>
    <cellStyle name="Comma 11 4 4 3" xfId="6125" xr:uid="{00000000-0005-0000-0000-0000F4170000}"/>
    <cellStyle name="Comma 11 4 4 3 2" xfId="26451" xr:uid="{00000000-0005-0000-0000-00005A670000}"/>
    <cellStyle name="Comma 11 4 4 3 4" xfId="17075" xr:uid="{00000000-0005-0000-0000-0000BA420000}"/>
    <cellStyle name="Comma 11 4 4 4" xfId="13555" xr:uid="{00000000-0005-0000-0000-0000FA340000}"/>
    <cellStyle name="Comma 11 4 4 5" xfId="22931" xr:uid="{00000000-0005-0000-0000-00009A590000}"/>
    <cellStyle name="Comma 11 4 4 7" xfId="12143" xr:uid="{00000000-0005-0000-0000-0000762F0000}"/>
    <cellStyle name="Comma 11 4 5" xfId="1242" xr:uid="{00000000-0005-0000-0000-0000E1040000}"/>
    <cellStyle name="Comma 11 4 5 2" xfId="5654" xr:uid="{00000000-0005-0000-0000-00001D160000}"/>
    <cellStyle name="Comma 11 4 5 2 2" xfId="25980" xr:uid="{00000000-0005-0000-0000-000083650000}"/>
    <cellStyle name="Comma 11 4 5 2 4" xfId="16604" xr:uid="{00000000-0005-0000-0000-0000E3400000}"/>
    <cellStyle name="Comma 11 4 5 3" xfId="13084" xr:uid="{00000000-0005-0000-0000-000023330000}"/>
    <cellStyle name="Comma 11 4 5 4" xfId="22460" xr:uid="{00000000-0005-0000-0000-0000C3570000}"/>
    <cellStyle name="Comma 11 4 5 6" xfId="11672" xr:uid="{00000000-0005-0000-0000-00009F2D0000}"/>
    <cellStyle name="Comma 11 4 6" xfId="1000" xr:uid="{00000000-0005-0000-0000-0000EF030000}"/>
    <cellStyle name="Comma 11 4 6 2" xfId="5432" xr:uid="{00000000-0005-0000-0000-00003F150000}"/>
    <cellStyle name="Comma 11 4 6 2 2" xfId="25758" xr:uid="{00000000-0005-0000-0000-0000A5640000}"/>
    <cellStyle name="Comma 11 4 6 2 4" xfId="16382" xr:uid="{00000000-0005-0000-0000-000005400000}"/>
    <cellStyle name="Comma 11 4 6 3" xfId="22238" xr:uid="{00000000-0005-0000-0000-0000E5560000}"/>
    <cellStyle name="Comma 11 4 6 5" xfId="12862" xr:uid="{00000000-0005-0000-0000-000045320000}"/>
    <cellStyle name="Comma 11 4 7" xfId="2740" xr:uid="{00000000-0005-0000-0000-0000BB0A0000}"/>
    <cellStyle name="Comma 11 4 7 2" xfId="6595" xr:uid="{00000000-0005-0000-0000-0000CA190000}"/>
    <cellStyle name="Comma 11 4 7 2 2" xfId="26921" xr:uid="{00000000-0005-0000-0000-000030690000}"/>
    <cellStyle name="Comma 11 4 7 2 4" xfId="17545" xr:uid="{00000000-0005-0000-0000-000090440000}"/>
    <cellStyle name="Comma 11 4 7 3" xfId="23401" xr:uid="{00000000-0005-0000-0000-0000705B0000}"/>
    <cellStyle name="Comma 11 4 7 5" xfId="14025" xr:uid="{00000000-0005-0000-0000-0000D0360000}"/>
    <cellStyle name="Comma 11 4 8" xfId="5213" xr:uid="{00000000-0005-0000-0000-000064140000}"/>
    <cellStyle name="Comma 11 4 8 2" xfId="25539" xr:uid="{00000000-0005-0000-0000-0000CA630000}"/>
    <cellStyle name="Comma 11 4 8 4" xfId="16163" xr:uid="{00000000-0005-0000-0000-00002A3F0000}"/>
    <cellStyle name="Comma 11 4 9" xfId="12643" xr:uid="{00000000-0005-0000-0000-00006A310000}"/>
    <cellStyle name="Comma 11 5" xfId="185" xr:uid="{00000000-0005-0000-0000-0000BF000000}"/>
    <cellStyle name="Comma 11 5 11" xfId="11496" xr:uid="{00000000-0005-0000-0000-0000EF2C0000}"/>
    <cellStyle name="Comma 11 5 2" xfId="1943" xr:uid="{00000000-0005-0000-0000-00009E070000}"/>
    <cellStyle name="Comma 11 5 2 2" xfId="2443" xr:uid="{00000000-0005-0000-0000-000092090000}"/>
    <cellStyle name="Comma 11 5 2 2 2" xfId="3503" xr:uid="{00000000-0005-0000-0000-0000B60D0000}"/>
    <cellStyle name="Comma 11 5 2 2 2 2" xfId="7358" xr:uid="{00000000-0005-0000-0000-0000C51C0000}"/>
    <cellStyle name="Comma 11 5 2 2 2 2 2" xfId="27684" xr:uid="{00000000-0005-0000-0000-00002B6C0000}"/>
    <cellStyle name="Comma 11 5 2 2 2 2 4" xfId="18308" xr:uid="{00000000-0005-0000-0000-00008B470000}"/>
    <cellStyle name="Comma 11 5 2 2 2 3" xfId="24164" xr:uid="{00000000-0005-0000-0000-00006B5E0000}"/>
    <cellStyle name="Comma 11 5 2 2 2 5" xfId="14788" xr:uid="{00000000-0005-0000-0000-0000CB390000}"/>
    <cellStyle name="Comma 11 5 2 2 3" xfId="6418" xr:uid="{00000000-0005-0000-0000-000019190000}"/>
    <cellStyle name="Comma 11 5 2 2 3 2" xfId="26744" xr:uid="{00000000-0005-0000-0000-00007F680000}"/>
    <cellStyle name="Comma 11 5 2 2 3 4" xfId="17368" xr:uid="{00000000-0005-0000-0000-0000DF430000}"/>
    <cellStyle name="Comma 11 5 2 2 4" xfId="13848" xr:uid="{00000000-0005-0000-0000-00001F360000}"/>
    <cellStyle name="Comma 11 5 2 2 5" xfId="23224" xr:uid="{00000000-0005-0000-0000-0000BF5A0000}"/>
    <cellStyle name="Comma 11 5 2 2 7" xfId="12436" xr:uid="{00000000-0005-0000-0000-00009B300000}"/>
    <cellStyle name="Comma 11 5 2 3" xfId="3033" xr:uid="{00000000-0005-0000-0000-0000E00B0000}"/>
    <cellStyle name="Comma 11 5 2 3 2" xfId="6888" xr:uid="{00000000-0005-0000-0000-0000EF1A0000}"/>
    <cellStyle name="Comma 11 5 2 3 2 2" xfId="27214" xr:uid="{00000000-0005-0000-0000-0000556A0000}"/>
    <cellStyle name="Comma 11 5 2 3 2 4" xfId="17838" xr:uid="{00000000-0005-0000-0000-0000B5450000}"/>
    <cellStyle name="Comma 11 5 2 3 3" xfId="23694" xr:uid="{00000000-0005-0000-0000-0000955C0000}"/>
    <cellStyle name="Comma 11 5 2 3 5" xfId="14318" xr:uid="{00000000-0005-0000-0000-0000F5370000}"/>
    <cellStyle name="Comma 11 5 2 4" xfId="5951" xr:uid="{00000000-0005-0000-0000-000046170000}"/>
    <cellStyle name="Comma 11 5 2 4 2" xfId="26277" xr:uid="{00000000-0005-0000-0000-0000AC660000}"/>
    <cellStyle name="Comma 11 5 2 4 4" xfId="16901" xr:uid="{00000000-0005-0000-0000-00000C420000}"/>
    <cellStyle name="Comma 11 5 2 5" xfId="13381" xr:uid="{00000000-0005-0000-0000-00004C340000}"/>
    <cellStyle name="Comma 11 5 2 6" xfId="22757" xr:uid="{00000000-0005-0000-0000-0000EC580000}"/>
    <cellStyle name="Comma 11 5 2 8" xfId="11969" xr:uid="{00000000-0005-0000-0000-0000C82E0000}"/>
    <cellStyle name="Comma 11 5 3" xfId="2152" xr:uid="{00000000-0005-0000-0000-00006F080000}"/>
    <cellStyle name="Comma 11 5 3 2" xfId="3212" xr:uid="{00000000-0005-0000-0000-0000930C0000}"/>
    <cellStyle name="Comma 11 5 3 2 2" xfId="7067" xr:uid="{00000000-0005-0000-0000-0000A21B0000}"/>
    <cellStyle name="Comma 11 5 3 2 2 2" xfId="27393" xr:uid="{00000000-0005-0000-0000-0000086B0000}"/>
    <cellStyle name="Comma 11 5 3 2 2 4" xfId="18017" xr:uid="{00000000-0005-0000-0000-000068460000}"/>
    <cellStyle name="Comma 11 5 3 2 3" xfId="23873" xr:uid="{00000000-0005-0000-0000-0000485D0000}"/>
    <cellStyle name="Comma 11 5 3 2 5" xfId="14497" xr:uid="{00000000-0005-0000-0000-0000A8380000}"/>
    <cellStyle name="Comma 11 5 3 3" xfId="6127" xr:uid="{00000000-0005-0000-0000-0000F6170000}"/>
    <cellStyle name="Comma 11 5 3 3 2" xfId="26453" xr:uid="{00000000-0005-0000-0000-00005C670000}"/>
    <cellStyle name="Comma 11 5 3 3 4" xfId="17077" xr:uid="{00000000-0005-0000-0000-0000BC420000}"/>
    <cellStyle name="Comma 11 5 3 4" xfId="13557" xr:uid="{00000000-0005-0000-0000-0000FC340000}"/>
    <cellStyle name="Comma 11 5 3 5" xfId="22933" xr:uid="{00000000-0005-0000-0000-00009C590000}"/>
    <cellStyle name="Comma 11 5 3 7" xfId="12145" xr:uid="{00000000-0005-0000-0000-0000782F0000}"/>
    <cellStyle name="Comma 11 5 4" xfId="1288" xr:uid="{00000000-0005-0000-0000-00000F050000}"/>
    <cellStyle name="Comma 11 5 4 2" xfId="5700" xr:uid="{00000000-0005-0000-0000-00004B160000}"/>
    <cellStyle name="Comma 11 5 4 2 2" xfId="26026" xr:uid="{00000000-0005-0000-0000-0000B1650000}"/>
    <cellStyle name="Comma 11 5 4 2 4" xfId="16650" xr:uid="{00000000-0005-0000-0000-000011410000}"/>
    <cellStyle name="Comma 11 5 4 3" xfId="13130" xr:uid="{00000000-0005-0000-0000-000051330000}"/>
    <cellStyle name="Comma 11 5 4 4" xfId="22506" xr:uid="{00000000-0005-0000-0000-0000F1570000}"/>
    <cellStyle name="Comma 11 5 4 6" xfId="11718" xr:uid="{00000000-0005-0000-0000-0000CD2D0000}"/>
    <cellStyle name="Comma 11 5 5" xfId="1046" xr:uid="{00000000-0005-0000-0000-00001D040000}"/>
    <cellStyle name="Comma 11 5 5 2" xfId="5478" xr:uid="{00000000-0005-0000-0000-00006D150000}"/>
    <cellStyle name="Comma 11 5 5 2 2" xfId="25804" xr:uid="{00000000-0005-0000-0000-0000D3640000}"/>
    <cellStyle name="Comma 11 5 5 2 4" xfId="16428" xr:uid="{00000000-0005-0000-0000-000033400000}"/>
    <cellStyle name="Comma 11 5 5 3" xfId="22284" xr:uid="{00000000-0005-0000-0000-000013570000}"/>
    <cellStyle name="Comma 11 5 5 5" xfId="12908" xr:uid="{00000000-0005-0000-0000-000073320000}"/>
    <cellStyle name="Comma 11 5 6" xfId="2742" xr:uid="{00000000-0005-0000-0000-0000BD0A0000}"/>
    <cellStyle name="Comma 11 5 6 2" xfId="6597" xr:uid="{00000000-0005-0000-0000-0000CC190000}"/>
    <cellStyle name="Comma 11 5 6 2 2" xfId="26923" xr:uid="{00000000-0005-0000-0000-000032690000}"/>
    <cellStyle name="Comma 11 5 6 2 4" xfId="17547" xr:uid="{00000000-0005-0000-0000-000092440000}"/>
    <cellStyle name="Comma 11 5 6 3" xfId="23403" xr:uid="{00000000-0005-0000-0000-0000725B0000}"/>
    <cellStyle name="Comma 11 5 6 5" xfId="14027" xr:uid="{00000000-0005-0000-0000-0000D2360000}"/>
    <cellStyle name="Comma 11 5 7" xfId="5259" xr:uid="{00000000-0005-0000-0000-000092140000}"/>
    <cellStyle name="Comma 11 5 7 2" xfId="25585" xr:uid="{00000000-0005-0000-0000-0000F8630000}"/>
    <cellStyle name="Comma 11 5 7 4" xfId="16209" xr:uid="{00000000-0005-0000-0000-0000583F0000}"/>
    <cellStyle name="Comma 11 5 8" xfId="12689" xr:uid="{00000000-0005-0000-0000-000098310000}"/>
    <cellStyle name="Comma 11 5 9" xfId="22065" xr:uid="{00000000-0005-0000-0000-000038560000}"/>
    <cellStyle name="Comma 11 6" xfId="1771" xr:uid="{00000000-0005-0000-0000-0000F2060000}"/>
    <cellStyle name="Comma 11 6 2" xfId="2354" xr:uid="{00000000-0005-0000-0000-000039090000}"/>
    <cellStyle name="Comma 11 6 2 2" xfId="3414" xr:uid="{00000000-0005-0000-0000-00005D0D0000}"/>
    <cellStyle name="Comma 11 6 2 2 2" xfId="7269" xr:uid="{00000000-0005-0000-0000-00006C1C0000}"/>
    <cellStyle name="Comma 11 6 2 2 2 2" xfId="27595" xr:uid="{00000000-0005-0000-0000-0000D26B0000}"/>
    <cellStyle name="Comma 11 6 2 2 2 4" xfId="18219" xr:uid="{00000000-0005-0000-0000-000032470000}"/>
    <cellStyle name="Comma 11 6 2 2 3" xfId="24075" xr:uid="{00000000-0005-0000-0000-0000125E0000}"/>
    <cellStyle name="Comma 11 6 2 2 5" xfId="14699" xr:uid="{00000000-0005-0000-0000-000072390000}"/>
    <cellStyle name="Comma 11 6 2 3" xfId="6329" xr:uid="{00000000-0005-0000-0000-0000C0180000}"/>
    <cellStyle name="Comma 11 6 2 3 2" xfId="26655" xr:uid="{00000000-0005-0000-0000-000026680000}"/>
    <cellStyle name="Comma 11 6 2 3 4" xfId="17279" xr:uid="{00000000-0005-0000-0000-000086430000}"/>
    <cellStyle name="Comma 11 6 2 4" xfId="13759" xr:uid="{00000000-0005-0000-0000-0000C6350000}"/>
    <cellStyle name="Comma 11 6 2 5" xfId="23135" xr:uid="{00000000-0005-0000-0000-0000665A0000}"/>
    <cellStyle name="Comma 11 6 2 7" xfId="12347" xr:uid="{00000000-0005-0000-0000-000042300000}"/>
    <cellStyle name="Comma 11 6 3" xfId="1854" xr:uid="{00000000-0005-0000-0000-000045070000}"/>
    <cellStyle name="Comma 11 6 3 2" xfId="5862" xr:uid="{00000000-0005-0000-0000-0000ED160000}"/>
    <cellStyle name="Comma 11 6 3 2 2" xfId="26188" xr:uid="{00000000-0005-0000-0000-000053660000}"/>
    <cellStyle name="Comma 11 6 3 2 4" xfId="16812" xr:uid="{00000000-0005-0000-0000-0000B3410000}"/>
    <cellStyle name="Comma 11 6 3 3" xfId="13292" xr:uid="{00000000-0005-0000-0000-0000F3330000}"/>
    <cellStyle name="Comma 11 6 3 4" xfId="22668" xr:uid="{00000000-0005-0000-0000-000093580000}"/>
    <cellStyle name="Comma 11 6 3 6" xfId="11880" xr:uid="{00000000-0005-0000-0000-00006F2E0000}"/>
    <cellStyle name="Comma 11 6 4" xfId="2944" xr:uid="{00000000-0005-0000-0000-0000870B0000}"/>
    <cellStyle name="Comma 11 6 4 2" xfId="6799" xr:uid="{00000000-0005-0000-0000-0000961A0000}"/>
    <cellStyle name="Comma 11 6 4 2 2" xfId="27125" xr:uid="{00000000-0005-0000-0000-0000FC690000}"/>
    <cellStyle name="Comma 11 6 4 2 4" xfId="17749" xr:uid="{00000000-0005-0000-0000-00005C450000}"/>
    <cellStyle name="Comma 11 6 4 3" xfId="23605" xr:uid="{00000000-0005-0000-0000-00003C5C0000}"/>
    <cellStyle name="Comma 11 6 4 5" xfId="14229" xr:uid="{00000000-0005-0000-0000-00009C370000}"/>
    <cellStyle name="Comma 11 7" xfId="1199" xr:uid="{00000000-0005-0000-0000-0000B6040000}"/>
    <cellStyle name="Comma 11 7 2" xfId="5611" xr:uid="{00000000-0005-0000-0000-0000F2150000}"/>
    <cellStyle name="Comma 11 7 2 2" xfId="25937" xr:uid="{00000000-0005-0000-0000-000058650000}"/>
    <cellStyle name="Comma 11 7 2 4" xfId="16561" xr:uid="{00000000-0005-0000-0000-0000B8400000}"/>
    <cellStyle name="Comma 11 7 3" xfId="13041" xr:uid="{00000000-0005-0000-0000-0000F8320000}"/>
    <cellStyle name="Comma 11 7 4" xfId="22417" xr:uid="{00000000-0005-0000-0000-000098570000}"/>
    <cellStyle name="Comma 11 7 6" xfId="11629" xr:uid="{00000000-0005-0000-0000-0000742D0000}"/>
    <cellStyle name="Comma 11 8" xfId="957" xr:uid="{00000000-0005-0000-0000-0000C4030000}"/>
    <cellStyle name="Comma 11 8 2" xfId="5389" xr:uid="{00000000-0005-0000-0000-000014150000}"/>
    <cellStyle name="Comma 11 8 2 2" xfId="25715" xr:uid="{00000000-0005-0000-0000-00007A640000}"/>
    <cellStyle name="Comma 11 8 2 4" xfId="16339" xr:uid="{00000000-0005-0000-0000-0000DA3F0000}"/>
    <cellStyle name="Comma 11 8 3" xfId="22195" xr:uid="{00000000-0005-0000-0000-0000BA560000}"/>
    <cellStyle name="Comma 11 8 5" xfId="12819" xr:uid="{00000000-0005-0000-0000-00001A320000}"/>
    <cellStyle name="Comma 11 9" xfId="5170" xr:uid="{00000000-0005-0000-0000-000039140000}"/>
    <cellStyle name="Comma 11 9 2" xfId="25496" xr:uid="{00000000-0005-0000-0000-00009F630000}"/>
    <cellStyle name="Comma 11 9 4" xfId="16120" xr:uid="{00000000-0005-0000-0000-0000FF3E0000}"/>
    <cellStyle name="Comma 12" xfId="67" xr:uid="{00000000-0005-0000-0000-000049000000}"/>
    <cellStyle name="Comma 12 10" xfId="12602" xr:uid="{00000000-0005-0000-0000-000041310000}"/>
    <cellStyle name="Comma 12 11" xfId="21978" xr:uid="{00000000-0005-0000-0000-0000E1550000}"/>
    <cellStyle name="Comma 12 12" xfId="31354" xr:uid="{00000000-0005-0000-0000-0000817A0000}"/>
    <cellStyle name="Comma 12 14" xfId="11409" xr:uid="{00000000-0005-0000-0000-0000982C0000}"/>
    <cellStyle name="Comma 12 2" xfId="68" xr:uid="{00000000-0005-0000-0000-00004A000000}"/>
    <cellStyle name="Comma 12 2 10" xfId="5173" xr:uid="{00000000-0005-0000-0000-00003C140000}"/>
    <cellStyle name="Comma 12 2 10 2" xfId="25499" xr:uid="{00000000-0005-0000-0000-0000A2630000}"/>
    <cellStyle name="Comma 12 2 10 4" xfId="16123" xr:uid="{00000000-0005-0000-0000-0000023F0000}"/>
    <cellStyle name="Comma 12 2 11" xfId="12603" xr:uid="{00000000-0005-0000-0000-000042310000}"/>
    <cellStyle name="Comma 12 2 12" xfId="21979" xr:uid="{00000000-0005-0000-0000-0000E2550000}"/>
    <cellStyle name="Comma 12 2 13" xfId="31355" xr:uid="{00000000-0005-0000-0000-0000827A0000}"/>
    <cellStyle name="Comma 12 2 15" xfId="11410" xr:uid="{00000000-0005-0000-0000-0000992C0000}"/>
    <cellStyle name="Comma 12 2 2" xfId="128" xr:uid="{00000000-0005-0000-0000-000086000000}"/>
    <cellStyle name="Comma 12 2 2 10" xfId="12636" xr:uid="{00000000-0005-0000-0000-000063310000}"/>
    <cellStyle name="Comma 12 2 2 11" xfId="22012" xr:uid="{00000000-0005-0000-0000-000003560000}"/>
    <cellStyle name="Comma 12 2 2 13" xfId="11443" xr:uid="{00000000-0005-0000-0000-0000BA2C0000}"/>
    <cellStyle name="Comma 12 2 2 2" xfId="143" xr:uid="{00000000-0005-0000-0000-000095000000}"/>
    <cellStyle name="Comma 12 2 2 2 10" xfId="22025" xr:uid="{00000000-0005-0000-0000-000010560000}"/>
    <cellStyle name="Comma 12 2 2 2 12" xfId="11456" xr:uid="{00000000-0005-0000-0000-0000C72C0000}"/>
    <cellStyle name="Comma 12 2 2 2 2" xfId="234" xr:uid="{00000000-0005-0000-0000-0000F0000000}"/>
    <cellStyle name="Comma 12 2 2 2 2 11" xfId="11545" xr:uid="{00000000-0005-0000-0000-0000202D0000}"/>
    <cellStyle name="Comma 12 2 2 2 2 2" xfId="1992" xr:uid="{00000000-0005-0000-0000-0000CF070000}"/>
    <cellStyle name="Comma 12 2 2 2 2 2 2" xfId="2492" xr:uid="{00000000-0005-0000-0000-0000C3090000}"/>
    <cellStyle name="Comma 12 2 2 2 2 2 2 2" xfId="3552" xr:uid="{00000000-0005-0000-0000-0000E70D0000}"/>
    <cellStyle name="Comma 12 2 2 2 2 2 2 2 2" xfId="7407" xr:uid="{00000000-0005-0000-0000-0000F61C0000}"/>
    <cellStyle name="Comma 12 2 2 2 2 2 2 2 2 2" xfId="27733" xr:uid="{00000000-0005-0000-0000-00005C6C0000}"/>
    <cellStyle name="Comma 12 2 2 2 2 2 2 2 2 4" xfId="18357" xr:uid="{00000000-0005-0000-0000-0000BC470000}"/>
    <cellStyle name="Comma 12 2 2 2 2 2 2 2 3" xfId="24213" xr:uid="{00000000-0005-0000-0000-00009C5E0000}"/>
    <cellStyle name="Comma 12 2 2 2 2 2 2 2 5" xfId="14837" xr:uid="{00000000-0005-0000-0000-0000FC390000}"/>
    <cellStyle name="Comma 12 2 2 2 2 2 2 3" xfId="6467" xr:uid="{00000000-0005-0000-0000-00004A190000}"/>
    <cellStyle name="Comma 12 2 2 2 2 2 2 3 2" xfId="26793" xr:uid="{00000000-0005-0000-0000-0000B0680000}"/>
    <cellStyle name="Comma 12 2 2 2 2 2 2 3 4" xfId="17417" xr:uid="{00000000-0005-0000-0000-000010440000}"/>
    <cellStyle name="Comma 12 2 2 2 2 2 2 4" xfId="13897" xr:uid="{00000000-0005-0000-0000-000050360000}"/>
    <cellStyle name="Comma 12 2 2 2 2 2 2 5" xfId="23273" xr:uid="{00000000-0005-0000-0000-0000F05A0000}"/>
    <cellStyle name="Comma 12 2 2 2 2 2 2 7" xfId="12485" xr:uid="{00000000-0005-0000-0000-0000CC300000}"/>
    <cellStyle name="Comma 12 2 2 2 2 2 3" xfId="3082" xr:uid="{00000000-0005-0000-0000-0000110C0000}"/>
    <cellStyle name="Comma 12 2 2 2 2 2 3 2" xfId="6937" xr:uid="{00000000-0005-0000-0000-0000201B0000}"/>
    <cellStyle name="Comma 12 2 2 2 2 2 3 2 2" xfId="27263" xr:uid="{00000000-0005-0000-0000-0000866A0000}"/>
    <cellStyle name="Comma 12 2 2 2 2 2 3 2 4" xfId="17887" xr:uid="{00000000-0005-0000-0000-0000E6450000}"/>
    <cellStyle name="Comma 12 2 2 2 2 2 3 3" xfId="23743" xr:uid="{00000000-0005-0000-0000-0000C65C0000}"/>
    <cellStyle name="Comma 12 2 2 2 2 2 3 5" xfId="14367" xr:uid="{00000000-0005-0000-0000-000026380000}"/>
    <cellStyle name="Comma 12 2 2 2 2 2 4" xfId="6000" xr:uid="{00000000-0005-0000-0000-000077170000}"/>
    <cellStyle name="Comma 12 2 2 2 2 2 4 2" xfId="26326" xr:uid="{00000000-0005-0000-0000-0000DD660000}"/>
    <cellStyle name="Comma 12 2 2 2 2 2 4 4" xfId="16950" xr:uid="{00000000-0005-0000-0000-00003D420000}"/>
    <cellStyle name="Comma 12 2 2 2 2 2 5" xfId="13430" xr:uid="{00000000-0005-0000-0000-00007D340000}"/>
    <cellStyle name="Comma 12 2 2 2 2 2 6" xfId="22806" xr:uid="{00000000-0005-0000-0000-00001D590000}"/>
    <cellStyle name="Comma 12 2 2 2 2 2 8" xfId="12018" xr:uid="{00000000-0005-0000-0000-0000F92E0000}"/>
    <cellStyle name="Comma 12 2 2 2 2 3" xfId="2156" xr:uid="{00000000-0005-0000-0000-000073080000}"/>
    <cellStyle name="Comma 12 2 2 2 2 3 2" xfId="3216" xr:uid="{00000000-0005-0000-0000-0000970C0000}"/>
    <cellStyle name="Comma 12 2 2 2 2 3 2 2" xfId="7071" xr:uid="{00000000-0005-0000-0000-0000A61B0000}"/>
    <cellStyle name="Comma 12 2 2 2 2 3 2 2 2" xfId="27397" xr:uid="{00000000-0005-0000-0000-00000C6B0000}"/>
    <cellStyle name="Comma 12 2 2 2 2 3 2 2 4" xfId="18021" xr:uid="{00000000-0005-0000-0000-00006C460000}"/>
    <cellStyle name="Comma 12 2 2 2 2 3 2 3" xfId="23877" xr:uid="{00000000-0005-0000-0000-00004C5D0000}"/>
    <cellStyle name="Comma 12 2 2 2 2 3 2 5" xfId="14501" xr:uid="{00000000-0005-0000-0000-0000AC380000}"/>
    <cellStyle name="Comma 12 2 2 2 2 3 3" xfId="6131" xr:uid="{00000000-0005-0000-0000-0000FA170000}"/>
    <cellStyle name="Comma 12 2 2 2 2 3 3 2" xfId="26457" xr:uid="{00000000-0005-0000-0000-000060670000}"/>
    <cellStyle name="Comma 12 2 2 2 2 3 3 4" xfId="17081" xr:uid="{00000000-0005-0000-0000-0000C0420000}"/>
    <cellStyle name="Comma 12 2 2 2 2 3 4" xfId="13561" xr:uid="{00000000-0005-0000-0000-000000350000}"/>
    <cellStyle name="Comma 12 2 2 2 2 3 5" xfId="22937" xr:uid="{00000000-0005-0000-0000-0000A0590000}"/>
    <cellStyle name="Comma 12 2 2 2 2 3 7" xfId="12149" xr:uid="{00000000-0005-0000-0000-00007C2F0000}"/>
    <cellStyle name="Comma 12 2 2 2 2 4" xfId="1337" xr:uid="{00000000-0005-0000-0000-000040050000}"/>
    <cellStyle name="Comma 12 2 2 2 2 4 2" xfId="5749" xr:uid="{00000000-0005-0000-0000-00007C160000}"/>
    <cellStyle name="Comma 12 2 2 2 2 4 2 2" xfId="26075" xr:uid="{00000000-0005-0000-0000-0000E2650000}"/>
    <cellStyle name="Comma 12 2 2 2 2 4 2 4" xfId="16699" xr:uid="{00000000-0005-0000-0000-000042410000}"/>
    <cellStyle name="Comma 12 2 2 2 2 4 3" xfId="13179" xr:uid="{00000000-0005-0000-0000-000082330000}"/>
    <cellStyle name="Comma 12 2 2 2 2 4 4" xfId="22555" xr:uid="{00000000-0005-0000-0000-000022580000}"/>
    <cellStyle name="Comma 12 2 2 2 2 4 6" xfId="11767" xr:uid="{00000000-0005-0000-0000-0000FE2D0000}"/>
    <cellStyle name="Comma 12 2 2 2 2 5" xfId="1095" xr:uid="{00000000-0005-0000-0000-00004E040000}"/>
    <cellStyle name="Comma 12 2 2 2 2 5 2" xfId="5527" xr:uid="{00000000-0005-0000-0000-00009E150000}"/>
    <cellStyle name="Comma 12 2 2 2 2 5 2 2" xfId="25853" xr:uid="{00000000-0005-0000-0000-000004650000}"/>
    <cellStyle name="Comma 12 2 2 2 2 5 2 4" xfId="16477" xr:uid="{00000000-0005-0000-0000-000064400000}"/>
    <cellStyle name="Comma 12 2 2 2 2 5 3" xfId="22333" xr:uid="{00000000-0005-0000-0000-000044570000}"/>
    <cellStyle name="Comma 12 2 2 2 2 5 5" xfId="12957" xr:uid="{00000000-0005-0000-0000-0000A4320000}"/>
    <cellStyle name="Comma 12 2 2 2 2 6" xfId="2746" xr:uid="{00000000-0005-0000-0000-0000C10A0000}"/>
    <cellStyle name="Comma 12 2 2 2 2 6 2" xfId="6601" xr:uid="{00000000-0005-0000-0000-0000D0190000}"/>
    <cellStyle name="Comma 12 2 2 2 2 6 2 2" xfId="26927" xr:uid="{00000000-0005-0000-0000-000036690000}"/>
    <cellStyle name="Comma 12 2 2 2 2 6 2 4" xfId="17551" xr:uid="{00000000-0005-0000-0000-000096440000}"/>
    <cellStyle name="Comma 12 2 2 2 2 6 3" xfId="23407" xr:uid="{00000000-0005-0000-0000-0000765B0000}"/>
    <cellStyle name="Comma 12 2 2 2 2 6 5" xfId="14031" xr:uid="{00000000-0005-0000-0000-0000D6360000}"/>
    <cellStyle name="Comma 12 2 2 2 2 7" xfId="5308" xr:uid="{00000000-0005-0000-0000-0000C3140000}"/>
    <cellStyle name="Comma 12 2 2 2 2 7 2" xfId="25634" xr:uid="{00000000-0005-0000-0000-000029640000}"/>
    <cellStyle name="Comma 12 2 2 2 2 7 4" xfId="16258" xr:uid="{00000000-0005-0000-0000-0000893F0000}"/>
    <cellStyle name="Comma 12 2 2 2 2 8" xfId="12738" xr:uid="{00000000-0005-0000-0000-0000C9310000}"/>
    <cellStyle name="Comma 12 2 2 2 2 9" xfId="22114" xr:uid="{00000000-0005-0000-0000-000069560000}"/>
    <cellStyle name="Comma 12 2 2 2 3" xfId="1903" xr:uid="{00000000-0005-0000-0000-000076070000}"/>
    <cellStyle name="Comma 12 2 2 2 3 2" xfId="2403" xr:uid="{00000000-0005-0000-0000-00006A090000}"/>
    <cellStyle name="Comma 12 2 2 2 3 2 2" xfId="3463" xr:uid="{00000000-0005-0000-0000-00008E0D0000}"/>
    <cellStyle name="Comma 12 2 2 2 3 2 2 2" xfId="7318" xr:uid="{00000000-0005-0000-0000-00009D1C0000}"/>
    <cellStyle name="Comma 12 2 2 2 3 2 2 2 2" xfId="27644" xr:uid="{00000000-0005-0000-0000-0000036C0000}"/>
    <cellStyle name="Comma 12 2 2 2 3 2 2 2 4" xfId="18268" xr:uid="{00000000-0005-0000-0000-000063470000}"/>
    <cellStyle name="Comma 12 2 2 2 3 2 2 3" xfId="24124" xr:uid="{00000000-0005-0000-0000-0000435E0000}"/>
    <cellStyle name="Comma 12 2 2 2 3 2 2 5" xfId="14748" xr:uid="{00000000-0005-0000-0000-0000A3390000}"/>
    <cellStyle name="Comma 12 2 2 2 3 2 3" xfId="6378" xr:uid="{00000000-0005-0000-0000-0000F1180000}"/>
    <cellStyle name="Comma 12 2 2 2 3 2 3 2" xfId="26704" xr:uid="{00000000-0005-0000-0000-000057680000}"/>
    <cellStyle name="Comma 12 2 2 2 3 2 3 4" xfId="17328" xr:uid="{00000000-0005-0000-0000-0000B7430000}"/>
    <cellStyle name="Comma 12 2 2 2 3 2 4" xfId="13808" xr:uid="{00000000-0005-0000-0000-0000F7350000}"/>
    <cellStyle name="Comma 12 2 2 2 3 2 5" xfId="23184" xr:uid="{00000000-0005-0000-0000-0000975A0000}"/>
    <cellStyle name="Comma 12 2 2 2 3 2 7" xfId="12396" xr:uid="{00000000-0005-0000-0000-000073300000}"/>
    <cellStyle name="Comma 12 2 2 2 3 3" xfId="2993" xr:uid="{00000000-0005-0000-0000-0000B80B0000}"/>
    <cellStyle name="Comma 12 2 2 2 3 3 2" xfId="6848" xr:uid="{00000000-0005-0000-0000-0000C71A0000}"/>
    <cellStyle name="Comma 12 2 2 2 3 3 2 2" xfId="27174" xr:uid="{00000000-0005-0000-0000-00002D6A0000}"/>
    <cellStyle name="Comma 12 2 2 2 3 3 2 4" xfId="17798" xr:uid="{00000000-0005-0000-0000-00008D450000}"/>
    <cellStyle name="Comma 12 2 2 2 3 3 3" xfId="23654" xr:uid="{00000000-0005-0000-0000-00006D5C0000}"/>
    <cellStyle name="Comma 12 2 2 2 3 3 5" xfId="14278" xr:uid="{00000000-0005-0000-0000-0000CD370000}"/>
    <cellStyle name="Comma 12 2 2 2 3 4" xfId="5911" xr:uid="{00000000-0005-0000-0000-00001E170000}"/>
    <cellStyle name="Comma 12 2 2 2 3 4 2" xfId="26237" xr:uid="{00000000-0005-0000-0000-000084660000}"/>
    <cellStyle name="Comma 12 2 2 2 3 4 4" xfId="16861" xr:uid="{00000000-0005-0000-0000-0000E4410000}"/>
    <cellStyle name="Comma 12 2 2 2 3 5" xfId="13341" xr:uid="{00000000-0005-0000-0000-000024340000}"/>
    <cellStyle name="Comma 12 2 2 2 3 6" xfId="22717" xr:uid="{00000000-0005-0000-0000-0000C4580000}"/>
    <cellStyle name="Comma 12 2 2 2 3 8" xfId="11929" xr:uid="{00000000-0005-0000-0000-0000A02E0000}"/>
    <cellStyle name="Comma 12 2 2 2 4" xfId="2155" xr:uid="{00000000-0005-0000-0000-000072080000}"/>
    <cellStyle name="Comma 12 2 2 2 4 2" xfId="3215" xr:uid="{00000000-0005-0000-0000-0000960C0000}"/>
    <cellStyle name="Comma 12 2 2 2 4 2 2" xfId="7070" xr:uid="{00000000-0005-0000-0000-0000A51B0000}"/>
    <cellStyle name="Comma 12 2 2 2 4 2 2 2" xfId="27396" xr:uid="{00000000-0005-0000-0000-00000B6B0000}"/>
    <cellStyle name="Comma 12 2 2 2 4 2 2 4" xfId="18020" xr:uid="{00000000-0005-0000-0000-00006B460000}"/>
    <cellStyle name="Comma 12 2 2 2 4 2 3" xfId="23876" xr:uid="{00000000-0005-0000-0000-00004B5D0000}"/>
    <cellStyle name="Comma 12 2 2 2 4 2 5" xfId="14500" xr:uid="{00000000-0005-0000-0000-0000AB380000}"/>
    <cellStyle name="Comma 12 2 2 2 4 3" xfId="6130" xr:uid="{00000000-0005-0000-0000-0000F9170000}"/>
    <cellStyle name="Comma 12 2 2 2 4 3 2" xfId="26456" xr:uid="{00000000-0005-0000-0000-00005F670000}"/>
    <cellStyle name="Comma 12 2 2 2 4 3 4" xfId="17080" xr:uid="{00000000-0005-0000-0000-0000BF420000}"/>
    <cellStyle name="Comma 12 2 2 2 4 4" xfId="13560" xr:uid="{00000000-0005-0000-0000-0000FF340000}"/>
    <cellStyle name="Comma 12 2 2 2 4 5" xfId="22936" xr:uid="{00000000-0005-0000-0000-00009F590000}"/>
    <cellStyle name="Comma 12 2 2 2 4 7" xfId="12148" xr:uid="{00000000-0005-0000-0000-00007B2F0000}"/>
    <cellStyle name="Comma 12 2 2 2 5" xfId="1248" xr:uid="{00000000-0005-0000-0000-0000E7040000}"/>
    <cellStyle name="Comma 12 2 2 2 5 2" xfId="5660" xr:uid="{00000000-0005-0000-0000-000023160000}"/>
    <cellStyle name="Comma 12 2 2 2 5 2 2" xfId="25986" xr:uid="{00000000-0005-0000-0000-000089650000}"/>
    <cellStyle name="Comma 12 2 2 2 5 2 4" xfId="16610" xr:uid="{00000000-0005-0000-0000-0000E9400000}"/>
    <cellStyle name="Comma 12 2 2 2 5 3" xfId="13090" xr:uid="{00000000-0005-0000-0000-000029330000}"/>
    <cellStyle name="Comma 12 2 2 2 5 4" xfId="22466" xr:uid="{00000000-0005-0000-0000-0000C9570000}"/>
    <cellStyle name="Comma 12 2 2 2 5 6" xfId="11678" xr:uid="{00000000-0005-0000-0000-0000A52D0000}"/>
    <cellStyle name="Comma 12 2 2 2 6" xfId="1006" xr:uid="{00000000-0005-0000-0000-0000F5030000}"/>
    <cellStyle name="Comma 12 2 2 2 6 2" xfId="5438" xr:uid="{00000000-0005-0000-0000-000045150000}"/>
    <cellStyle name="Comma 12 2 2 2 6 2 2" xfId="25764" xr:uid="{00000000-0005-0000-0000-0000AB640000}"/>
    <cellStyle name="Comma 12 2 2 2 6 2 4" xfId="16388" xr:uid="{00000000-0005-0000-0000-00000B400000}"/>
    <cellStyle name="Comma 12 2 2 2 6 3" xfId="22244" xr:uid="{00000000-0005-0000-0000-0000EB560000}"/>
    <cellStyle name="Comma 12 2 2 2 6 5" xfId="12868" xr:uid="{00000000-0005-0000-0000-00004B320000}"/>
    <cellStyle name="Comma 12 2 2 2 7" xfId="2745" xr:uid="{00000000-0005-0000-0000-0000C00A0000}"/>
    <cellStyle name="Comma 12 2 2 2 7 2" xfId="6600" xr:uid="{00000000-0005-0000-0000-0000CF190000}"/>
    <cellStyle name="Comma 12 2 2 2 7 2 2" xfId="26926" xr:uid="{00000000-0005-0000-0000-000035690000}"/>
    <cellStyle name="Comma 12 2 2 2 7 2 4" xfId="17550" xr:uid="{00000000-0005-0000-0000-000095440000}"/>
    <cellStyle name="Comma 12 2 2 2 7 3" xfId="23406" xr:uid="{00000000-0005-0000-0000-0000755B0000}"/>
    <cellStyle name="Comma 12 2 2 2 7 5" xfId="14030" xr:uid="{00000000-0005-0000-0000-0000D5360000}"/>
    <cellStyle name="Comma 12 2 2 2 8" xfId="5219" xr:uid="{00000000-0005-0000-0000-00006A140000}"/>
    <cellStyle name="Comma 12 2 2 2 8 2" xfId="25545" xr:uid="{00000000-0005-0000-0000-0000D0630000}"/>
    <cellStyle name="Comma 12 2 2 2 8 4" xfId="16169" xr:uid="{00000000-0005-0000-0000-0000303F0000}"/>
    <cellStyle name="Comma 12 2 2 2 9" xfId="12649" xr:uid="{00000000-0005-0000-0000-000070310000}"/>
    <cellStyle name="Comma 12 2 2 3" xfId="221" xr:uid="{00000000-0005-0000-0000-0000E3000000}"/>
    <cellStyle name="Comma 12 2 2 3 11" xfId="11532" xr:uid="{00000000-0005-0000-0000-0000132D0000}"/>
    <cellStyle name="Comma 12 2 2 3 2" xfId="1979" xr:uid="{00000000-0005-0000-0000-0000C2070000}"/>
    <cellStyle name="Comma 12 2 2 3 2 2" xfId="2479" xr:uid="{00000000-0005-0000-0000-0000B6090000}"/>
    <cellStyle name="Comma 12 2 2 3 2 2 2" xfId="3539" xr:uid="{00000000-0005-0000-0000-0000DA0D0000}"/>
    <cellStyle name="Comma 12 2 2 3 2 2 2 2" xfId="7394" xr:uid="{00000000-0005-0000-0000-0000E91C0000}"/>
    <cellStyle name="Comma 12 2 2 3 2 2 2 2 2" xfId="27720" xr:uid="{00000000-0005-0000-0000-00004F6C0000}"/>
    <cellStyle name="Comma 12 2 2 3 2 2 2 2 4" xfId="18344" xr:uid="{00000000-0005-0000-0000-0000AF470000}"/>
    <cellStyle name="Comma 12 2 2 3 2 2 2 3" xfId="24200" xr:uid="{00000000-0005-0000-0000-00008F5E0000}"/>
    <cellStyle name="Comma 12 2 2 3 2 2 2 5" xfId="14824" xr:uid="{00000000-0005-0000-0000-0000EF390000}"/>
    <cellStyle name="Comma 12 2 2 3 2 2 3" xfId="6454" xr:uid="{00000000-0005-0000-0000-00003D190000}"/>
    <cellStyle name="Comma 12 2 2 3 2 2 3 2" xfId="26780" xr:uid="{00000000-0005-0000-0000-0000A3680000}"/>
    <cellStyle name="Comma 12 2 2 3 2 2 3 4" xfId="17404" xr:uid="{00000000-0005-0000-0000-000003440000}"/>
    <cellStyle name="Comma 12 2 2 3 2 2 4" xfId="13884" xr:uid="{00000000-0005-0000-0000-000043360000}"/>
    <cellStyle name="Comma 12 2 2 3 2 2 5" xfId="23260" xr:uid="{00000000-0005-0000-0000-0000E35A0000}"/>
    <cellStyle name="Comma 12 2 2 3 2 2 7" xfId="12472" xr:uid="{00000000-0005-0000-0000-0000BF300000}"/>
    <cellStyle name="Comma 12 2 2 3 2 3" xfId="3069" xr:uid="{00000000-0005-0000-0000-0000040C0000}"/>
    <cellStyle name="Comma 12 2 2 3 2 3 2" xfId="6924" xr:uid="{00000000-0005-0000-0000-0000131B0000}"/>
    <cellStyle name="Comma 12 2 2 3 2 3 2 2" xfId="27250" xr:uid="{00000000-0005-0000-0000-0000796A0000}"/>
    <cellStyle name="Comma 12 2 2 3 2 3 2 4" xfId="17874" xr:uid="{00000000-0005-0000-0000-0000D9450000}"/>
    <cellStyle name="Comma 12 2 2 3 2 3 3" xfId="23730" xr:uid="{00000000-0005-0000-0000-0000B95C0000}"/>
    <cellStyle name="Comma 12 2 2 3 2 3 5" xfId="14354" xr:uid="{00000000-0005-0000-0000-000019380000}"/>
    <cellStyle name="Comma 12 2 2 3 2 4" xfId="5987" xr:uid="{00000000-0005-0000-0000-00006A170000}"/>
    <cellStyle name="Comma 12 2 2 3 2 4 2" xfId="26313" xr:uid="{00000000-0005-0000-0000-0000D0660000}"/>
    <cellStyle name="Comma 12 2 2 3 2 4 4" xfId="16937" xr:uid="{00000000-0005-0000-0000-000030420000}"/>
    <cellStyle name="Comma 12 2 2 3 2 5" xfId="13417" xr:uid="{00000000-0005-0000-0000-000070340000}"/>
    <cellStyle name="Comma 12 2 2 3 2 6" xfId="22793" xr:uid="{00000000-0005-0000-0000-000010590000}"/>
    <cellStyle name="Comma 12 2 2 3 2 8" xfId="12005" xr:uid="{00000000-0005-0000-0000-0000EC2E0000}"/>
    <cellStyle name="Comma 12 2 2 3 3" xfId="2157" xr:uid="{00000000-0005-0000-0000-000074080000}"/>
    <cellStyle name="Comma 12 2 2 3 3 2" xfId="3217" xr:uid="{00000000-0005-0000-0000-0000980C0000}"/>
    <cellStyle name="Comma 12 2 2 3 3 2 2" xfId="7072" xr:uid="{00000000-0005-0000-0000-0000A71B0000}"/>
    <cellStyle name="Comma 12 2 2 3 3 2 2 2" xfId="27398" xr:uid="{00000000-0005-0000-0000-00000D6B0000}"/>
    <cellStyle name="Comma 12 2 2 3 3 2 2 4" xfId="18022" xr:uid="{00000000-0005-0000-0000-00006D460000}"/>
    <cellStyle name="Comma 12 2 2 3 3 2 3" xfId="23878" xr:uid="{00000000-0005-0000-0000-00004D5D0000}"/>
    <cellStyle name="Comma 12 2 2 3 3 2 5" xfId="14502" xr:uid="{00000000-0005-0000-0000-0000AD380000}"/>
    <cellStyle name="Comma 12 2 2 3 3 3" xfId="6132" xr:uid="{00000000-0005-0000-0000-0000FB170000}"/>
    <cellStyle name="Comma 12 2 2 3 3 3 2" xfId="26458" xr:uid="{00000000-0005-0000-0000-000061670000}"/>
    <cellStyle name="Comma 12 2 2 3 3 3 4" xfId="17082" xr:uid="{00000000-0005-0000-0000-0000C1420000}"/>
    <cellStyle name="Comma 12 2 2 3 3 4" xfId="13562" xr:uid="{00000000-0005-0000-0000-000001350000}"/>
    <cellStyle name="Comma 12 2 2 3 3 5" xfId="22938" xr:uid="{00000000-0005-0000-0000-0000A1590000}"/>
    <cellStyle name="Comma 12 2 2 3 3 7" xfId="12150" xr:uid="{00000000-0005-0000-0000-00007D2F0000}"/>
    <cellStyle name="Comma 12 2 2 3 4" xfId="1324" xr:uid="{00000000-0005-0000-0000-000033050000}"/>
    <cellStyle name="Comma 12 2 2 3 4 2" xfId="5736" xr:uid="{00000000-0005-0000-0000-00006F160000}"/>
    <cellStyle name="Comma 12 2 2 3 4 2 2" xfId="26062" xr:uid="{00000000-0005-0000-0000-0000D5650000}"/>
    <cellStyle name="Comma 12 2 2 3 4 2 4" xfId="16686" xr:uid="{00000000-0005-0000-0000-000035410000}"/>
    <cellStyle name="Comma 12 2 2 3 4 3" xfId="13166" xr:uid="{00000000-0005-0000-0000-000075330000}"/>
    <cellStyle name="Comma 12 2 2 3 4 4" xfId="22542" xr:uid="{00000000-0005-0000-0000-000015580000}"/>
    <cellStyle name="Comma 12 2 2 3 4 6" xfId="11754" xr:uid="{00000000-0005-0000-0000-0000F12D0000}"/>
    <cellStyle name="Comma 12 2 2 3 5" xfId="1082" xr:uid="{00000000-0005-0000-0000-000041040000}"/>
    <cellStyle name="Comma 12 2 2 3 5 2" xfId="5514" xr:uid="{00000000-0005-0000-0000-000091150000}"/>
    <cellStyle name="Comma 12 2 2 3 5 2 2" xfId="25840" xr:uid="{00000000-0005-0000-0000-0000F7640000}"/>
    <cellStyle name="Comma 12 2 2 3 5 2 4" xfId="16464" xr:uid="{00000000-0005-0000-0000-000057400000}"/>
    <cellStyle name="Comma 12 2 2 3 5 3" xfId="22320" xr:uid="{00000000-0005-0000-0000-000037570000}"/>
    <cellStyle name="Comma 12 2 2 3 5 5" xfId="12944" xr:uid="{00000000-0005-0000-0000-000097320000}"/>
    <cellStyle name="Comma 12 2 2 3 6" xfId="2747" xr:uid="{00000000-0005-0000-0000-0000C20A0000}"/>
    <cellStyle name="Comma 12 2 2 3 6 2" xfId="6602" xr:uid="{00000000-0005-0000-0000-0000D1190000}"/>
    <cellStyle name="Comma 12 2 2 3 6 2 2" xfId="26928" xr:uid="{00000000-0005-0000-0000-000037690000}"/>
    <cellStyle name="Comma 12 2 2 3 6 2 4" xfId="17552" xr:uid="{00000000-0005-0000-0000-000097440000}"/>
    <cellStyle name="Comma 12 2 2 3 6 3" xfId="23408" xr:uid="{00000000-0005-0000-0000-0000775B0000}"/>
    <cellStyle name="Comma 12 2 2 3 6 5" xfId="14032" xr:uid="{00000000-0005-0000-0000-0000D7360000}"/>
    <cellStyle name="Comma 12 2 2 3 7" xfId="5295" xr:uid="{00000000-0005-0000-0000-0000B6140000}"/>
    <cellStyle name="Comma 12 2 2 3 7 2" xfId="25621" xr:uid="{00000000-0005-0000-0000-00001C640000}"/>
    <cellStyle name="Comma 12 2 2 3 7 4" xfId="16245" xr:uid="{00000000-0005-0000-0000-00007C3F0000}"/>
    <cellStyle name="Comma 12 2 2 3 8" xfId="12725" xr:uid="{00000000-0005-0000-0000-0000BC310000}"/>
    <cellStyle name="Comma 12 2 2 3 9" xfId="22101" xr:uid="{00000000-0005-0000-0000-00005C560000}"/>
    <cellStyle name="Comma 12 2 2 4" xfId="1890" xr:uid="{00000000-0005-0000-0000-000069070000}"/>
    <cellStyle name="Comma 12 2 2 4 2" xfId="2390" xr:uid="{00000000-0005-0000-0000-00005D090000}"/>
    <cellStyle name="Comma 12 2 2 4 2 2" xfId="3450" xr:uid="{00000000-0005-0000-0000-0000810D0000}"/>
    <cellStyle name="Comma 12 2 2 4 2 2 2" xfId="7305" xr:uid="{00000000-0005-0000-0000-0000901C0000}"/>
    <cellStyle name="Comma 12 2 2 4 2 2 2 2" xfId="27631" xr:uid="{00000000-0005-0000-0000-0000F66B0000}"/>
    <cellStyle name="Comma 12 2 2 4 2 2 2 4" xfId="18255" xr:uid="{00000000-0005-0000-0000-000056470000}"/>
    <cellStyle name="Comma 12 2 2 4 2 2 3" xfId="24111" xr:uid="{00000000-0005-0000-0000-0000365E0000}"/>
    <cellStyle name="Comma 12 2 2 4 2 2 5" xfId="14735" xr:uid="{00000000-0005-0000-0000-000096390000}"/>
    <cellStyle name="Comma 12 2 2 4 2 3" xfId="6365" xr:uid="{00000000-0005-0000-0000-0000E4180000}"/>
    <cellStyle name="Comma 12 2 2 4 2 3 2" xfId="26691" xr:uid="{00000000-0005-0000-0000-00004A680000}"/>
    <cellStyle name="Comma 12 2 2 4 2 3 4" xfId="17315" xr:uid="{00000000-0005-0000-0000-0000AA430000}"/>
    <cellStyle name="Comma 12 2 2 4 2 4" xfId="13795" xr:uid="{00000000-0005-0000-0000-0000EA350000}"/>
    <cellStyle name="Comma 12 2 2 4 2 5" xfId="23171" xr:uid="{00000000-0005-0000-0000-00008A5A0000}"/>
    <cellStyle name="Comma 12 2 2 4 2 7" xfId="12383" xr:uid="{00000000-0005-0000-0000-000066300000}"/>
    <cellStyle name="Comma 12 2 2 4 3" xfId="2980" xr:uid="{00000000-0005-0000-0000-0000AB0B0000}"/>
    <cellStyle name="Comma 12 2 2 4 3 2" xfId="6835" xr:uid="{00000000-0005-0000-0000-0000BA1A0000}"/>
    <cellStyle name="Comma 12 2 2 4 3 2 2" xfId="27161" xr:uid="{00000000-0005-0000-0000-0000206A0000}"/>
    <cellStyle name="Comma 12 2 2 4 3 2 4" xfId="17785" xr:uid="{00000000-0005-0000-0000-000080450000}"/>
    <cellStyle name="Comma 12 2 2 4 3 3" xfId="23641" xr:uid="{00000000-0005-0000-0000-0000605C0000}"/>
    <cellStyle name="Comma 12 2 2 4 3 5" xfId="14265" xr:uid="{00000000-0005-0000-0000-0000C0370000}"/>
    <cellStyle name="Comma 12 2 2 4 4" xfId="5898" xr:uid="{00000000-0005-0000-0000-000011170000}"/>
    <cellStyle name="Comma 12 2 2 4 4 2" xfId="26224" xr:uid="{00000000-0005-0000-0000-000077660000}"/>
    <cellStyle name="Comma 12 2 2 4 4 4" xfId="16848" xr:uid="{00000000-0005-0000-0000-0000D7410000}"/>
    <cellStyle name="Comma 12 2 2 4 5" xfId="13328" xr:uid="{00000000-0005-0000-0000-000017340000}"/>
    <cellStyle name="Comma 12 2 2 4 6" xfId="22704" xr:uid="{00000000-0005-0000-0000-0000B7580000}"/>
    <cellStyle name="Comma 12 2 2 4 8" xfId="11916" xr:uid="{00000000-0005-0000-0000-0000932E0000}"/>
    <cellStyle name="Comma 12 2 2 5" xfId="2154" xr:uid="{00000000-0005-0000-0000-000071080000}"/>
    <cellStyle name="Comma 12 2 2 5 2" xfId="3214" xr:uid="{00000000-0005-0000-0000-0000950C0000}"/>
    <cellStyle name="Comma 12 2 2 5 2 2" xfId="7069" xr:uid="{00000000-0005-0000-0000-0000A41B0000}"/>
    <cellStyle name="Comma 12 2 2 5 2 2 2" xfId="27395" xr:uid="{00000000-0005-0000-0000-00000A6B0000}"/>
    <cellStyle name="Comma 12 2 2 5 2 2 4" xfId="18019" xr:uid="{00000000-0005-0000-0000-00006A460000}"/>
    <cellStyle name="Comma 12 2 2 5 2 3" xfId="23875" xr:uid="{00000000-0005-0000-0000-00004A5D0000}"/>
    <cellStyle name="Comma 12 2 2 5 2 5" xfId="14499" xr:uid="{00000000-0005-0000-0000-0000AA380000}"/>
    <cellStyle name="Comma 12 2 2 5 3" xfId="6129" xr:uid="{00000000-0005-0000-0000-0000F8170000}"/>
    <cellStyle name="Comma 12 2 2 5 3 2" xfId="26455" xr:uid="{00000000-0005-0000-0000-00005E670000}"/>
    <cellStyle name="Comma 12 2 2 5 3 4" xfId="17079" xr:uid="{00000000-0005-0000-0000-0000BE420000}"/>
    <cellStyle name="Comma 12 2 2 5 4" xfId="13559" xr:uid="{00000000-0005-0000-0000-0000FE340000}"/>
    <cellStyle name="Comma 12 2 2 5 5" xfId="22935" xr:uid="{00000000-0005-0000-0000-00009E590000}"/>
    <cellStyle name="Comma 12 2 2 5 7" xfId="12147" xr:uid="{00000000-0005-0000-0000-00007A2F0000}"/>
    <cellStyle name="Comma 12 2 2 6" xfId="1235" xr:uid="{00000000-0005-0000-0000-0000DA040000}"/>
    <cellStyle name="Comma 12 2 2 6 2" xfId="5647" xr:uid="{00000000-0005-0000-0000-000016160000}"/>
    <cellStyle name="Comma 12 2 2 6 2 2" xfId="25973" xr:uid="{00000000-0005-0000-0000-00007C650000}"/>
    <cellStyle name="Comma 12 2 2 6 2 4" xfId="16597" xr:uid="{00000000-0005-0000-0000-0000DC400000}"/>
    <cellStyle name="Comma 12 2 2 6 3" xfId="13077" xr:uid="{00000000-0005-0000-0000-00001C330000}"/>
    <cellStyle name="Comma 12 2 2 6 4" xfId="22453" xr:uid="{00000000-0005-0000-0000-0000BC570000}"/>
    <cellStyle name="Comma 12 2 2 6 6" xfId="11665" xr:uid="{00000000-0005-0000-0000-0000982D0000}"/>
    <cellStyle name="Comma 12 2 2 7" xfId="993" xr:uid="{00000000-0005-0000-0000-0000E8030000}"/>
    <cellStyle name="Comma 12 2 2 7 2" xfId="5425" xr:uid="{00000000-0005-0000-0000-000038150000}"/>
    <cellStyle name="Comma 12 2 2 7 2 2" xfId="25751" xr:uid="{00000000-0005-0000-0000-00009E640000}"/>
    <cellStyle name="Comma 12 2 2 7 2 4" xfId="16375" xr:uid="{00000000-0005-0000-0000-0000FE3F0000}"/>
    <cellStyle name="Comma 12 2 2 7 3" xfId="22231" xr:uid="{00000000-0005-0000-0000-0000DE560000}"/>
    <cellStyle name="Comma 12 2 2 7 5" xfId="12855" xr:uid="{00000000-0005-0000-0000-00003E320000}"/>
    <cellStyle name="Comma 12 2 2 8" xfId="2744" xr:uid="{00000000-0005-0000-0000-0000BF0A0000}"/>
    <cellStyle name="Comma 12 2 2 8 2" xfId="6599" xr:uid="{00000000-0005-0000-0000-0000CE190000}"/>
    <cellStyle name="Comma 12 2 2 8 2 2" xfId="26925" xr:uid="{00000000-0005-0000-0000-000034690000}"/>
    <cellStyle name="Comma 12 2 2 8 2 4" xfId="17549" xr:uid="{00000000-0005-0000-0000-000094440000}"/>
    <cellStyle name="Comma 12 2 2 8 3" xfId="23405" xr:uid="{00000000-0005-0000-0000-0000745B0000}"/>
    <cellStyle name="Comma 12 2 2 8 5" xfId="14029" xr:uid="{00000000-0005-0000-0000-0000D4360000}"/>
    <cellStyle name="Comma 12 2 2 9" xfId="5206" xr:uid="{00000000-0005-0000-0000-00005D140000}"/>
    <cellStyle name="Comma 12 2 2 9 2" xfId="25532" xr:uid="{00000000-0005-0000-0000-0000C3630000}"/>
    <cellStyle name="Comma 12 2 2 9 4" xfId="16156" xr:uid="{00000000-0005-0000-0000-0000233F0000}"/>
    <cellStyle name="Comma 12 2 3" xfId="142" xr:uid="{00000000-0005-0000-0000-000094000000}"/>
    <cellStyle name="Comma 12 2 3 10" xfId="22024" xr:uid="{00000000-0005-0000-0000-00000F560000}"/>
    <cellStyle name="Comma 12 2 3 12" xfId="11455" xr:uid="{00000000-0005-0000-0000-0000C62C0000}"/>
    <cellStyle name="Comma 12 2 3 2" xfId="233" xr:uid="{00000000-0005-0000-0000-0000EF000000}"/>
    <cellStyle name="Comma 12 2 3 2 11" xfId="11544" xr:uid="{00000000-0005-0000-0000-00001F2D0000}"/>
    <cellStyle name="Comma 12 2 3 2 2" xfId="1991" xr:uid="{00000000-0005-0000-0000-0000CE070000}"/>
    <cellStyle name="Comma 12 2 3 2 2 2" xfId="2491" xr:uid="{00000000-0005-0000-0000-0000C2090000}"/>
    <cellStyle name="Comma 12 2 3 2 2 2 2" xfId="3551" xr:uid="{00000000-0005-0000-0000-0000E60D0000}"/>
    <cellStyle name="Comma 12 2 3 2 2 2 2 2" xfId="7406" xr:uid="{00000000-0005-0000-0000-0000F51C0000}"/>
    <cellStyle name="Comma 12 2 3 2 2 2 2 2 2" xfId="27732" xr:uid="{00000000-0005-0000-0000-00005B6C0000}"/>
    <cellStyle name="Comma 12 2 3 2 2 2 2 2 4" xfId="18356" xr:uid="{00000000-0005-0000-0000-0000BB470000}"/>
    <cellStyle name="Comma 12 2 3 2 2 2 2 3" xfId="24212" xr:uid="{00000000-0005-0000-0000-00009B5E0000}"/>
    <cellStyle name="Comma 12 2 3 2 2 2 2 5" xfId="14836" xr:uid="{00000000-0005-0000-0000-0000FB390000}"/>
    <cellStyle name="Comma 12 2 3 2 2 2 3" xfId="6466" xr:uid="{00000000-0005-0000-0000-000049190000}"/>
    <cellStyle name="Comma 12 2 3 2 2 2 3 2" xfId="26792" xr:uid="{00000000-0005-0000-0000-0000AF680000}"/>
    <cellStyle name="Comma 12 2 3 2 2 2 3 4" xfId="17416" xr:uid="{00000000-0005-0000-0000-00000F440000}"/>
    <cellStyle name="Comma 12 2 3 2 2 2 4" xfId="13896" xr:uid="{00000000-0005-0000-0000-00004F360000}"/>
    <cellStyle name="Comma 12 2 3 2 2 2 5" xfId="23272" xr:uid="{00000000-0005-0000-0000-0000EF5A0000}"/>
    <cellStyle name="Comma 12 2 3 2 2 2 7" xfId="12484" xr:uid="{00000000-0005-0000-0000-0000CB300000}"/>
    <cellStyle name="Comma 12 2 3 2 2 3" xfId="3081" xr:uid="{00000000-0005-0000-0000-0000100C0000}"/>
    <cellStyle name="Comma 12 2 3 2 2 3 2" xfId="6936" xr:uid="{00000000-0005-0000-0000-00001F1B0000}"/>
    <cellStyle name="Comma 12 2 3 2 2 3 2 2" xfId="27262" xr:uid="{00000000-0005-0000-0000-0000856A0000}"/>
    <cellStyle name="Comma 12 2 3 2 2 3 2 4" xfId="17886" xr:uid="{00000000-0005-0000-0000-0000E5450000}"/>
    <cellStyle name="Comma 12 2 3 2 2 3 3" xfId="23742" xr:uid="{00000000-0005-0000-0000-0000C55C0000}"/>
    <cellStyle name="Comma 12 2 3 2 2 3 5" xfId="14366" xr:uid="{00000000-0005-0000-0000-000025380000}"/>
    <cellStyle name="Comma 12 2 3 2 2 4" xfId="5999" xr:uid="{00000000-0005-0000-0000-000076170000}"/>
    <cellStyle name="Comma 12 2 3 2 2 4 2" xfId="26325" xr:uid="{00000000-0005-0000-0000-0000DC660000}"/>
    <cellStyle name="Comma 12 2 3 2 2 4 4" xfId="16949" xr:uid="{00000000-0005-0000-0000-00003C420000}"/>
    <cellStyle name="Comma 12 2 3 2 2 5" xfId="13429" xr:uid="{00000000-0005-0000-0000-00007C340000}"/>
    <cellStyle name="Comma 12 2 3 2 2 6" xfId="22805" xr:uid="{00000000-0005-0000-0000-00001C590000}"/>
    <cellStyle name="Comma 12 2 3 2 2 8" xfId="12017" xr:uid="{00000000-0005-0000-0000-0000F82E0000}"/>
    <cellStyle name="Comma 12 2 3 2 3" xfId="2159" xr:uid="{00000000-0005-0000-0000-000076080000}"/>
    <cellStyle name="Comma 12 2 3 2 3 2" xfId="3219" xr:uid="{00000000-0005-0000-0000-00009A0C0000}"/>
    <cellStyle name="Comma 12 2 3 2 3 2 2" xfId="7074" xr:uid="{00000000-0005-0000-0000-0000A91B0000}"/>
    <cellStyle name="Comma 12 2 3 2 3 2 2 2" xfId="27400" xr:uid="{00000000-0005-0000-0000-00000F6B0000}"/>
    <cellStyle name="Comma 12 2 3 2 3 2 2 4" xfId="18024" xr:uid="{00000000-0005-0000-0000-00006F460000}"/>
    <cellStyle name="Comma 12 2 3 2 3 2 3" xfId="23880" xr:uid="{00000000-0005-0000-0000-00004F5D0000}"/>
    <cellStyle name="Comma 12 2 3 2 3 2 5" xfId="14504" xr:uid="{00000000-0005-0000-0000-0000AF380000}"/>
    <cellStyle name="Comma 12 2 3 2 3 3" xfId="6134" xr:uid="{00000000-0005-0000-0000-0000FD170000}"/>
    <cellStyle name="Comma 12 2 3 2 3 3 2" xfId="26460" xr:uid="{00000000-0005-0000-0000-000063670000}"/>
    <cellStyle name="Comma 12 2 3 2 3 3 4" xfId="17084" xr:uid="{00000000-0005-0000-0000-0000C3420000}"/>
    <cellStyle name="Comma 12 2 3 2 3 4" xfId="13564" xr:uid="{00000000-0005-0000-0000-000003350000}"/>
    <cellStyle name="Comma 12 2 3 2 3 5" xfId="22940" xr:uid="{00000000-0005-0000-0000-0000A3590000}"/>
    <cellStyle name="Comma 12 2 3 2 3 7" xfId="12152" xr:uid="{00000000-0005-0000-0000-00007F2F0000}"/>
    <cellStyle name="Comma 12 2 3 2 4" xfId="1336" xr:uid="{00000000-0005-0000-0000-00003F050000}"/>
    <cellStyle name="Comma 12 2 3 2 4 2" xfId="5748" xr:uid="{00000000-0005-0000-0000-00007B160000}"/>
    <cellStyle name="Comma 12 2 3 2 4 2 2" xfId="26074" xr:uid="{00000000-0005-0000-0000-0000E1650000}"/>
    <cellStyle name="Comma 12 2 3 2 4 2 4" xfId="16698" xr:uid="{00000000-0005-0000-0000-000041410000}"/>
    <cellStyle name="Comma 12 2 3 2 4 3" xfId="13178" xr:uid="{00000000-0005-0000-0000-000081330000}"/>
    <cellStyle name="Comma 12 2 3 2 4 4" xfId="22554" xr:uid="{00000000-0005-0000-0000-000021580000}"/>
    <cellStyle name="Comma 12 2 3 2 4 6" xfId="11766" xr:uid="{00000000-0005-0000-0000-0000FD2D0000}"/>
    <cellStyle name="Comma 12 2 3 2 5" xfId="1094" xr:uid="{00000000-0005-0000-0000-00004D040000}"/>
    <cellStyle name="Comma 12 2 3 2 5 2" xfId="5526" xr:uid="{00000000-0005-0000-0000-00009D150000}"/>
    <cellStyle name="Comma 12 2 3 2 5 2 2" xfId="25852" xr:uid="{00000000-0005-0000-0000-000003650000}"/>
    <cellStyle name="Comma 12 2 3 2 5 2 4" xfId="16476" xr:uid="{00000000-0005-0000-0000-000063400000}"/>
    <cellStyle name="Comma 12 2 3 2 5 3" xfId="22332" xr:uid="{00000000-0005-0000-0000-000043570000}"/>
    <cellStyle name="Comma 12 2 3 2 5 5" xfId="12956" xr:uid="{00000000-0005-0000-0000-0000A3320000}"/>
    <cellStyle name="Comma 12 2 3 2 6" xfId="2749" xr:uid="{00000000-0005-0000-0000-0000C40A0000}"/>
    <cellStyle name="Comma 12 2 3 2 6 2" xfId="6604" xr:uid="{00000000-0005-0000-0000-0000D3190000}"/>
    <cellStyle name="Comma 12 2 3 2 6 2 2" xfId="26930" xr:uid="{00000000-0005-0000-0000-000039690000}"/>
    <cellStyle name="Comma 12 2 3 2 6 2 4" xfId="17554" xr:uid="{00000000-0005-0000-0000-000099440000}"/>
    <cellStyle name="Comma 12 2 3 2 6 3" xfId="23410" xr:uid="{00000000-0005-0000-0000-0000795B0000}"/>
    <cellStyle name="Comma 12 2 3 2 6 5" xfId="14034" xr:uid="{00000000-0005-0000-0000-0000D9360000}"/>
    <cellStyle name="Comma 12 2 3 2 7" xfId="5307" xr:uid="{00000000-0005-0000-0000-0000C2140000}"/>
    <cellStyle name="Comma 12 2 3 2 7 2" xfId="25633" xr:uid="{00000000-0005-0000-0000-000028640000}"/>
    <cellStyle name="Comma 12 2 3 2 7 4" xfId="16257" xr:uid="{00000000-0005-0000-0000-0000883F0000}"/>
    <cellStyle name="Comma 12 2 3 2 8" xfId="12737" xr:uid="{00000000-0005-0000-0000-0000C8310000}"/>
    <cellStyle name="Comma 12 2 3 2 9" xfId="22113" xr:uid="{00000000-0005-0000-0000-000068560000}"/>
    <cellStyle name="Comma 12 2 3 3" xfId="1902" xr:uid="{00000000-0005-0000-0000-000075070000}"/>
    <cellStyle name="Comma 12 2 3 3 2" xfId="2402" xr:uid="{00000000-0005-0000-0000-000069090000}"/>
    <cellStyle name="Comma 12 2 3 3 2 2" xfId="3462" xr:uid="{00000000-0005-0000-0000-00008D0D0000}"/>
    <cellStyle name="Comma 12 2 3 3 2 2 2" xfId="7317" xr:uid="{00000000-0005-0000-0000-00009C1C0000}"/>
    <cellStyle name="Comma 12 2 3 3 2 2 2 2" xfId="27643" xr:uid="{00000000-0005-0000-0000-0000026C0000}"/>
    <cellStyle name="Comma 12 2 3 3 2 2 2 4" xfId="18267" xr:uid="{00000000-0005-0000-0000-000062470000}"/>
    <cellStyle name="Comma 12 2 3 3 2 2 3" xfId="24123" xr:uid="{00000000-0005-0000-0000-0000425E0000}"/>
    <cellStyle name="Comma 12 2 3 3 2 2 5" xfId="14747" xr:uid="{00000000-0005-0000-0000-0000A2390000}"/>
    <cellStyle name="Comma 12 2 3 3 2 3" xfId="6377" xr:uid="{00000000-0005-0000-0000-0000F0180000}"/>
    <cellStyle name="Comma 12 2 3 3 2 3 2" xfId="26703" xr:uid="{00000000-0005-0000-0000-000056680000}"/>
    <cellStyle name="Comma 12 2 3 3 2 3 4" xfId="17327" xr:uid="{00000000-0005-0000-0000-0000B6430000}"/>
    <cellStyle name="Comma 12 2 3 3 2 4" xfId="13807" xr:uid="{00000000-0005-0000-0000-0000F6350000}"/>
    <cellStyle name="Comma 12 2 3 3 2 5" xfId="23183" xr:uid="{00000000-0005-0000-0000-0000965A0000}"/>
    <cellStyle name="Comma 12 2 3 3 2 7" xfId="12395" xr:uid="{00000000-0005-0000-0000-000072300000}"/>
    <cellStyle name="Comma 12 2 3 3 3" xfId="2992" xr:uid="{00000000-0005-0000-0000-0000B70B0000}"/>
    <cellStyle name="Comma 12 2 3 3 3 2" xfId="6847" xr:uid="{00000000-0005-0000-0000-0000C61A0000}"/>
    <cellStyle name="Comma 12 2 3 3 3 2 2" xfId="27173" xr:uid="{00000000-0005-0000-0000-00002C6A0000}"/>
    <cellStyle name="Comma 12 2 3 3 3 2 4" xfId="17797" xr:uid="{00000000-0005-0000-0000-00008C450000}"/>
    <cellStyle name="Comma 12 2 3 3 3 3" xfId="23653" xr:uid="{00000000-0005-0000-0000-00006C5C0000}"/>
    <cellStyle name="Comma 12 2 3 3 3 5" xfId="14277" xr:uid="{00000000-0005-0000-0000-0000CC370000}"/>
    <cellStyle name="Comma 12 2 3 3 4" xfId="5910" xr:uid="{00000000-0005-0000-0000-00001D170000}"/>
    <cellStyle name="Comma 12 2 3 3 4 2" xfId="26236" xr:uid="{00000000-0005-0000-0000-000083660000}"/>
    <cellStyle name="Comma 12 2 3 3 4 4" xfId="16860" xr:uid="{00000000-0005-0000-0000-0000E3410000}"/>
    <cellStyle name="Comma 12 2 3 3 5" xfId="13340" xr:uid="{00000000-0005-0000-0000-000023340000}"/>
    <cellStyle name="Comma 12 2 3 3 6" xfId="22716" xr:uid="{00000000-0005-0000-0000-0000C3580000}"/>
    <cellStyle name="Comma 12 2 3 3 8" xfId="11928" xr:uid="{00000000-0005-0000-0000-00009F2E0000}"/>
    <cellStyle name="Comma 12 2 3 4" xfId="2158" xr:uid="{00000000-0005-0000-0000-000075080000}"/>
    <cellStyle name="Comma 12 2 3 4 2" xfId="3218" xr:uid="{00000000-0005-0000-0000-0000990C0000}"/>
    <cellStyle name="Comma 12 2 3 4 2 2" xfId="7073" xr:uid="{00000000-0005-0000-0000-0000A81B0000}"/>
    <cellStyle name="Comma 12 2 3 4 2 2 2" xfId="27399" xr:uid="{00000000-0005-0000-0000-00000E6B0000}"/>
    <cellStyle name="Comma 12 2 3 4 2 2 4" xfId="18023" xr:uid="{00000000-0005-0000-0000-00006E460000}"/>
    <cellStyle name="Comma 12 2 3 4 2 3" xfId="23879" xr:uid="{00000000-0005-0000-0000-00004E5D0000}"/>
    <cellStyle name="Comma 12 2 3 4 2 5" xfId="14503" xr:uid="{00000000-0005-0000-0000-0000AE380000}"/>
    <cellStyle name="Comma 12 2 3 4 3" xfId="6133" xr:uid="{00000000-0005-0000-0000-0000FC170000}"/>
    <cellStyle name="Comma 12 2 3 4 3 2" xfId="26459" xr:uid="{00000000-0005-0000-0000-000062670000}"/>
    <cellStyle name="Comma 12 2 3 4 3 4" xfId="17083" xr:uid="{00000000-0005-0000-0000-0000C2420000}"/>
    <cellStyle name="Comma 12 2 3 4 4" xfId="13563" xr:uid="{00000000-0005-0000-0000-000002350000}"/>
    <cellStyle name="Comma 12 2 3 4 5" xfId="22939" xr:uid="{00000000-0005-0000-0000-0000A2590000}"/>
    <cellStyle name="Comma 12 2 3 4 7" xfId="12151" xr:uid="{00000000-0005-0000-0000-00007E2F0000}"/>
    <cellStyle name="Comma 12 2 3 5" xfId="1247" xr:uid="{00000000-0005-0000-0000-0000E6040000}"/>
    <cellStyle name="Comma 12 2 3 5 2" xfId="5659" xr:uid="{00000000-0005-0000-0000-000022160000}"/>
    <cellStyle name="Comma 12 2 3 5 2 2" xfId="25985" xr:uid="{00000000-0005-0000-0000-000088650000}"/>
    <cellStyle name="Comma 12 2 3 5 2 4" xfId="16609" xr:uid="{00000000-0005-0000-0000-0000E8400000}"/>
    <cellStyle name="Comma 12 2 3 5 3" xfId="13089" xr:uid="{00000000-0005-0000-0000-000028330000}"/>
    <cellStyle name="Comma 12 2 3 5 4" xfId="22465" xr:uid="{00000000-0005-0000-0000-0000C8570000}"/>
    <cellStyle name="Comma 12 2 3 5 6" xfId="11677" xr:uid="{00000000-0005-0000-0000-0000A42D0000}"/>
    <cellStyle name="Comma 12 2 3 6" xfId="1005" xr:uid="{00000000-0005-0000-0000-0000F4030000}"/>
    <cellStyle name="Comma 12 2 3 6 2" xfId="5437" xr:uid="{00000000-0005-0000-0000-000044150000}"/>
    <cellStyle name="Comma 12 2 3 6 2 2" xfId="25763" xr:uid="{00000000-0005-0000-0000-0000AA640000}"/>
    <cellStyle name="Comma 12 2 3 6 2 4" xfId="16387" xr:uid="{00000000-0005-0000-0000-00000A400000}"/>
    <cellStyle name="Comma 12 2 3 6 3" xfId="22243" xr:uid="{00000000-0005-0000-0000-0000EA560000}"/>
    <cellStyle name="Comma 12 2 3 6 5" xfId="12867" xr:uid="{00000000-0005-0000-0000-00004A320000}"/>
    <cellStyle name="Comma 12 2 3 7" xfId="2748" xr:uid="{00000000-0005-0000-0000-0000C30A0000}"/>
    <cellStyle name="Comma 12 2 3 7 2" xfId="6603" xr:uid="{00000000-0005-0000-0000-0000D2190000}"/>
    <cellStyle name="Comma 12 2 3 7 2 2" xfId="26929" xr:uid="{00000000-0005-0000-0000-000038690000}"/>
    <cellStyle name="Comma 12 2 3 7 2 4" xfId="17553" xr:uid="{00000000-0005-0000-0000-000098440000}"/>
    <cellStyle name="Comma 12 2 3 7 3" xfId="23409" xr:uid="{00000000-0005-0000-0000-0000785B0000}"/>
    <cellStyle name="Comma 12 2 3 7 5" xfId="14033" xr:uid="{00000000-0005-0000-0000-0000D8360000}"/>
    <cellStyle name="Comma 12 2 3 8" xfId="5218" xr:uid="{00000000-0005-0000-0000-000069140000}"/>
    <cellStyle name="Comma 12 2 3 8 2" xfId="25544" xr:uid="{00000000-0005-0000-0000-0000CF630000}"/>
    <cellStyle name="Comma 12 2 3 8 4" xfId="16168" xr:uid="{00000000-0005-0000-0000-00002F3F0000}"/>
    <cellStyle name="Comma 12 2 3 9" xfId="12648" xr:uid="{00000000-0005-0000-0000-00006F310000}"/>
    <cellStyle name="Comma 12 2 4" xfId="188" xr:uid="{00000000-0005-0000-0000-0000C2000000}"/>
    <cellStyle name="Comma 12 2 4 11" xfId="11499" xr:uid="{00000000-0005-0000-0000-0000F22C0000}"/>
    <cellStyle name="Comma 12 2 4 2" xfId="1946" xr:uid="{00000000-0005-0000-0000-0000A1070000}"/>
    <cellStyle name="Comma 12 2 4 2 2" xfId="2446" xr:uid="{00000000-0005-0000-0000-000095090000}"/>
    <cellStyle name="Comma 12 2 4 2 2 2" xfId="3506" xr:uid="{00000000-0005-0000-0000-0000B90D0000}"/>
    <cellStyle name="Comma 12 2 4 2 2 2 2" xfId="7361" xr:uid="{00000000-0005-0000-0000-0000C81C0000}"/>
    <cellStyle name="Comma 12 2 4 2 2 2 2 2" xfId="27687" xr:uid="{00000000-0005-0000-0000-00002E6C0000}"/>
    <cellStyle name="Comma 12 2 4 2 2 2 2 4" xfId="18311" xr:uid="{00000000-0005-0000-0000-00008E470000}"/>
    <cellStyle name="Comma 12 2 4 2 2 2 3" xfId="24167" xr:uid="{00000000-0005-0000-0000-00006E5E0000}"/>
    <cellStyle name="Comma 12 2 4 2 2 2 5" xfId="14791" xr:uid="{00000000-0005-0000-0000-0000CE390000}"/>
    <cellStyle name="Comma 12 2 4 2 2 3" xfId="6421" xr:uid="{00000000-0005-0000-0000-00001C190000}"/>
    <cellStyle name="Comma 12 2 4 2 2 3 2" xfId="26747" xr:uid="{00000000-0005-0000-0000-000082680000}"/>
    <cellStyle name="Comma 12 2 4 2 2 3 4" xfId="17371" xr:uid="{00000000-0005-0000-0000-0000E2430000}"/>
    <cellStyle name="Comma 12 2 4 2 2 4" xfId="13851" xr:uid="{00000000-0005-0000-0000-000022360000}"/>
    <cellStyle name="Comma 12 2 4 2 2 5" xfId="23227" xr:uid="{00000000-0005-0000-0000-0000C25A0000}"/>
    <cellStyle name="Comma 12 2 4 2 2 7" xfId="12439" xr:uid="{00000000-0005-0000-0000-00009E300000}"/>
    <cellStyle name="Comma 12 2 4 2 3" xfId="3036" xr:uid="{00000000-0005-0000-0000-0000E30B0000}"/>
    <cellStyle name="Comma 12 2 4 2 3 2" xfId="6891" xr:uid="{00000000-0005-0000-0000-0000F21A0000}"/>
    <cellStyle name="Comma 12 2 4 2 3 2 2" xfId="27217" xr:uid="{00000000-0005-0000-0000-0000586A0000}"/>
    <cellStyle name="Comma 12 2 4 2 3 2 4" xfId="17841" xr:uid="{00000000-0005-0000-0000-0000B8450000}"/>
    <cellStyle name="Comma 12 2 4 2 3 3" xfId="23697" xr:uid="{00000000-0005-0000-0000-0000985C0000}"/>
    <cellStyle name="Comma 12 2 4 2 3 5" xfId="14321" xr:uid="{00000000-0005-0000-0000-0000F8370000}"/>
    <cellStyle name="Comma 12 2 4 2 4" xfId="5954" xr:uid="{00000000-0005-0000-0000-000049170000}"/>
    <cellStyle name="Comma 12 2 4 2 4 2" xfId="26280" xr:uid="{00000000-0005-0000-0000-0000AF660000}"/>
    <cellStyle name="Comma 12 2 4 2 4 4" xfId="16904" xr:uid="{00000000-0005-0000-0000-00000F420000}"/>
    <cellStyle name="Comma 12 2 4 2 5" xfId="13384" xr:uid="{00000000-0005-0000-0000-00004F340000}"/>
    <cellStyle name="Comma 12 2 4 2 6" xfId="22760" xr:uid="{00000000-0005-0000-0000-0000EF580000}"/>
    <cellStyle name="Comma 12 2 4 2 8" xfId="11972" xr:uid="{00000000-0005-0000-0000-0000CB2E0000}"/>
    <cellStyle name="Comma 12 2 4 3" xfId="2160" xr:uid="{00000000-0005-0000-0000-000077080000}"/>
    <cellStyle name="Comma 12 2 4 3 2" xfId="3220" xr:uid="{00000000-0005-0000-0000-00009B0C0000}"/>
    <cellStyle name="Comma 12 2 4 3 2 2" xfId="7075" xr:uid="{00000000-0005-0000-0000-0000AA1B0000}"/>
    <cellStyle name="Comma 12 2 4 3 2 2 2" xfId="27401" xr:uid="{00000000-0005-0000-0000-0000106B0000}"/>
    <cellStyle name="Comma 12 2 4 3 2 2 4" xfId="18025" xr:uid="{00000000-0005-0000-0000-000070460000}"/>
    <cellStyle name="Comma 12 2 4 3 2 3" xfId="23881" xr:uid="{00000000-0005-0000-0000-0000505D0000}"/>
    <cellStyle name="Comma 12 2 4 3 2 5" xfId="14505" xr:uid="{00000000-0005-0000-0000-0000B0380000}"/>
    <cellStyle name="Comma 12 2 4 3 3" xfId="6135" xr:uid="{00000000-0005-0000-0000-0000FE170000}"/>
    <cellStyle name="Comma 12 2 4 3 3 2" xfId="26461" xr:uid="{00000000-0005-0000-0000-000064670000}"/>
    <cellStyle name="Comma 12 2 4 3 3 4" xfId="17085" xr:uid="{00000000-0005-0000-0000-0000C4420000}"/>
    <cellStyle name="Comma 12 2 4 3 4" xfId="13565" xr:uid="{00000000-0005-0000-0000-000004350000}"/>
    <cellStyle name="Comma 12 2 4 3 5" xfId="22941" xr:uid="{00000000-0005-0000-0000-0000A4590000}"/>
    <cellStyle name="Comma 12 2 4 3 7" xfId="12153" xr:uid="{00000000-0005-0000-0000-0000802F0000}"/>
    <cellStyle name="Comma 12 2 4 4" xfId="1291" xr:uid="{00000000-0005-0000-0000-000012050000}"/>
    <cellStyle name="Comma 12 2 4 4 2" xfId="5703" xr:uid="{00000000-0005-0000-0000-00004E160000}"/>
    <cellStyle name="Comma 12 2 4 4 2 2" xfId="26029" xr:uid="{00000000-0005-0000-0000-0000B4650000}"/>
    <cellStyle name="Comma 12 2 4 4 2 4" xfId="16653" xr:uid="{00000000-0005-0000-0000-000014410000}"/>
    <cellStyle name="Comma 12 2 4 4 3" xfId="13133" xr:uid="{00000000-0005-0000-0000-000054330000}"/>
    <cellStyle name="Comma 12 2 4 4 4" xfId="22509" xr:uid="{00000000-0005-0000-0000-0000F4570000}"/>
    <cellStyle name="Comma 12 2 4 4 6" xfId="11721" xr:uid="{00000000-0005-0000-0000-0000D02D0000}"/>
    <cellStyle name="Comma 12 2 4 5" xfId="1049" xr:uid="{00000000-0005-0000-0000-000020040000}"/>
    <cellStyle name="Comma 12 2 4 5 2" xfId="5481" xr:uid="{00000000-0005-0000-0000-000070150000}"/>
    <cellStyle name="Comma 12 2 4 5 2 2" xfId="25807" xr:uid="{00000000-0005-0000-0000-0000D6640000}"/>
    <cellStyle name="Comma 12 2 4 5 2 4" xfId="16431" xr:uid="{00000000-0005-0000-0000-000036400000}"/>
    <cellStyle name="Comma 12 2 4 5 3" xfId="22287" xr:uid="{00000000-0005-0000-0000-000016570000}"/>
    <cellStyle name="Comma 12 2 4 5 5" xfId="12911" xr:uid="{00000000-0005-0000-0000-000076320000}"/>
    <cellStyle name="Comma 12 2 4 6" xfId="2750" xr:uid="{00000000-0005-0000-0000-0000C50A0000}"/>
    <cellStyle name="Comma 12 2 4 6 2" xfId="6605" xr:uid="{00000000-0005-0000-0000-0000D4190000}"/>
    <cellStyle name="Comma 12 2 4 6 2 2" xfId="26931" xr:uid="{00000000-0005-0000-0000-00003A690000}"/>
    <cellStyle name="Comma 12 2 4 6 2 4" xfId="17555" xr:uid="{00000000-0005-0000-0000-00009A440000}"/>
    <cellStyle name="Comma 12 2 4 6 3" xfId="23411" xr:uid="{00000000-0005-0000-0000-00007A5B0000}"/>
    <cellStyle name="Comma 12 2 4 6 5" xfId="14035" xr:uid="{00000000-0005-0000-0000-0000DA360000}"/>
    <cellStyle name="Comma 12 2 4 7" xfId="5262" xr:uid="{00000000-0005-0000-0000-000095140000}"/>
    <cellStyle name="Comma 12 2 4 7 2" xfId="25588" xr:uid="{00000000-0005-0000-0000-0000FB630000}"/>
    <cellStyle name="Comma 12 2 4 7 4" xfId="16212" xr:uid="{00000000-0005-0000-0000-00005B3F0000}"/>
    <cellStyle name="Comma 12 2 4 8" xfId="12692" xr:uid="{00000000-0005-0000-0000-00009B310000}"/>
    <cellStyle name="Comma 12 2 4 9" xfId="22068" xr:uid="{00000000-0005-0000-0000-00003B560000}"/>
    <cellStyle name="Comma 12 2 5" xfId="1857" xr:uid="{00000000-0005-0000-0000-000048070000}"/>
    <cellStyle name="Comma 12 2 5 2" xfId="2357" xr:uid="{00000000-0005-0000-0000-00003C090000}"/>
    <cellStyle name="Comma 12 2 5 2 2" xfId="3417" xr:uid="{00000000-0005-0000-0000-0000600D0000}"/>
    <cellStyle name="Comma 12 2 5 2 2 2" xfId="7272" xr:uid="{00000000-0005-0000-0000-00006F1C0000}"/>
    <cellStyle name="Comma 12 2 5 2 2 2 2" xfId="27598" xr:uid="{00000000-0005-0000-0000-0000D56B0000}"/>
    <cellStyle name="Comma 12 2 5 2 2 2 4" xfId="18222" xr:uid="{00000000-0005-0000-0000-000035470000}"/>
    <cellStyle name="Comma 12 2 5 2 2 3" xfId="24078" xr:uid="{00000000-0005-0000-0000-0000155E0000}"/>
    <cellStyle name="Comma 12 2 5 2 2 5" xfId="14702" xr:uid="{00000000-0005-0000-0000-000075390000}"/>
    <cellStyle name="Comma 12 2 5 2 3" xfId="6332" xr:uid="{00000000-0005-0000-0000-0000C3180000}"/>
    <cellStyle name="Comma 12 2 5 2 3 2" xfId="26658" xr:uid="{00000000-0005-0000-0000-000029680000}"/>
    <cellStyle name="Comma 12 2 5 2 3 4" xfId="17282" xr:uid="{00000000-0005-0000-0000-000089430000}"/>
    <cellStyle name="Comma 12 2 5 2 4" xfId="13762" xr:uid="{00000000-0005-0000-0000-0000C9350000}"/>
    <cellStyle name="Comma 12 2 5 2 5" xfId="23138" xr:uid="{00000000-0005-0000-0000-0000695A0000}"/>
    <cellStyle name="Comma 12 2 5 2 7" xfId="12350" xr:uid="{00000000-0005-0000-0000-000045300000}"/>
    <cellStyle name="Comma 12 2 5 3" xfId="2947" xr:uid="{00000000-0005-0000-0000-00008A0B0000}"/>
    <cellStyle name="Comma 12 2 5 3 2" xfId="6802" xr:uid="{00000000-0005-0000-0000-0000991A0000}"/>
    <cellStyle name="Comma 12 2 5 3 2 2" xfId="27128" xr:uid="{00000000-0005-0000-0000-0000FF690000}"/>
    <cellStyle name="Comma 12 2 5 3 2 4" xfId="17752" xr:uid="{00000000-0005-0000-0000-00005F450000}"/>
    <cellStyle name="Comma 12 2 5 3 3" xfId="23608" xr:uid="{00000000-0005-0000-0000-00003F5C0000}"/>
    <cellStyle name="Comma 12 2 5 3 5" xfId="14232" xr:uid="{00000000-0005-0000-0000-00009F370000}"/>
    <cellStyle name="Comma 12 2 5 4" xfId="5865" xr:uid="{00000000-0005-0000-0000-0000F0160000}"/>
    <cellStyle name="Comma 12 2 5 4 2" xfId="26191" xr:uid="{00000000-0005-0000-0000-000056660000}"/>
    <cellStyle name="Comma 12 2 5 4 4" xfId="16815" xr:uid="{00000000-0005-0000-0000-0000B6410000}"/>
    <cellStyle name="Comma 12 2 5 5" xfId="13295" xr:uid="{00000000-0005-0000-0000-0000F6330000}"/>
    <cellStyle name="Comma 12 2 5 6" xfId="22671" xr:uid="{00000000-0005-0000-0000-000096580000}"/>
    <cellStyle name="Comma 12 2 5 8" xfId="11883" xr:uid="{00000000-0005-0000-0000-0000722E0000}"/>
    <cellStyle name="Comma 12 2 6" xfId="2153" xr:uid="{00000000-0005-0000-0000-000070080000}"/>
    <cellStyle name="Comma 12 2 6 2" xfId="3213" xr:uid="{00000000-0005-0000-0000-0000940C0000}"/>
    <cellStyle name="Comma 12 2 6 2 2" xfId="7068" xr:uid="{00000000-0005-0000-0000-0000A31B0000}"/>
    <cellStyle name="Comma 12 2 6 2 2 2" xfId="27394" xr:uid="{00000000-0005-0000-0000-0000096B0000}"/>
    <cellStyle name="Comma 12 2 6 2 2 4" xfId="18018" xr:uid="{00000000-0005-0000-0000-000069460000}"/>
    <cellStyle name="Comma 12 2 6 2 3" xfId="23874" xr:uid="{00000000-0005-0000-0000-0000495D0000}"/>
    <cellStyle name="Comma 12 2 6 2 5" xfId="14498" xr:uid="{00000000-0005-0000-0000-0000A9380000}"/>
    <cellStyle name="Comma 12 2 6 3" xfId="6128" xr:uid="{00000000-0005-0000-0000-0000F7170000}"/>
    <cellStyle name="Comma 12 2 6 3 2" xfId="26454" xr:uid="{00000000-0005-0000-0000-00005D670000}"/>
    <cellStyle name="Comma 12 2 6 3 4" xfId="17078" xr:uid="{00000000-0005-0000-0000-0000BD420000}"/>
    <cellStyle name="Comma 12 2 6 4" xfId="13558" xr:uid="{00000000-0005-0000-0000-0000FD340000}"/>
    <cellStyle name="Comma 12 2 6 5" xfId="22934" xr:uid="{00000000-0005-0000-0000-00009D590000}"/>
    <cellStyle name="Comma 12 2 6 7" xfId="12146" xr:uid="{00000000-0005-0000-0000-0000792F0000}"/>
    <cellStyle name="Comma 12 2 7" xfId="1202" xr:uid="{00000000-0005-0000-0000-0000B9040000}"/>
    <cellStyle name="Comma 12 2 7 2" xfId="5614" xr:uid="{00000000-0005-0000-0000-0000F5150000}"/>
    <cellStyle name="Comma 12 2 7 2 2" xfId="25940" xr:uid="{00000000-0005-0000-0000-00005B650000}"/>
    <cellStyle name="Comma 12 2 7 2 4" xfId="16564" xr:uid="{00000000-0005-0000-0000-0000BB400000}"/>
    <cellStyle name="Comma 12 2 7 3" xfId="13044" xr:uid="{00000000-0005-0000-0000-0000FB320000}"/>
    <cellStyle name="Comma 12 2 7 4" xfId="22420" xr:uid="{00000000-0005-0000-0000-00009B570000}"/>
    <cellStyle name="Comma 12 2 7 6" xfId="11632" xr:uid="{00000000-0005-0000-0000-0000772D0000}"/>
    <cellStyle name="Comma 12 2 8" xfId="960" xr:uid="{00000000-0005-0000-0000-0000C7030000}"/>
    <cellStyle name="Comma 12 2 8 2" xfId="5392" xr:uid="{00000000-0005-0000-0000-000017150000}"/>
    <cellStyle name="Comma 12 2 8 2 2" xfId="25718" xr:uid="{00000000-0005-0000-0000-00007D640000}"/>
    <cellStyle name="Comma 12 2 8 2 4" xfId="16342" xr:uid="{00000000-0005-0000-0000-0000DD3F0000}"/>
    <cellStyle name="Comma 12 2 8 3" xfId="22198" xr:uid="{00000000-0005-0000-0000-0000BD560000}"/>
    <cellStyle name="Comma 12 2 8 5" xfId="12822" xr:uid="{00000000-0005-0000-0000-00001D320000}"/>
    <cellStyle name="Comma 12 2 9" xfId="2743" xr:uid="{00000000-0005-0000-0000-0000BE0A0000}"/>
    <cellStyle name="Comma 12 2 9 2" xfId="6598" xr:uid="{00000000-0005-0000-0000-0000CD190000}"/>
    <cellStyle name="Comma 12 2 9 2 2" xfId="26924" xr:uid="{00000000-0005-0000-0000-000033690000}"/>
    <cellStyle name="Comma 12 2 9 2 4" xfId="17548" xr:uid="{00000000-0005-0000-0000-000093440000}"/>
    <cellStyle name="Comma 12 2 9 3" xfId="23404" xr:uid="{00000000-0005-0000-0000-0000735B0000}"/>
    <cellStyle name="Comma 12 2 9 5" xfId="14028" xr:uid="{00000000-0005-0000-0000-0000D3360000}"/>
    <cellStyle name="Comma 12 3" xfId="117" xr:uid="{00000000-0005-0000-0000-00007B000000}"/>
    <cellStyle name="Comma 12 3 10" xfId="12625" xr:uid="{00000000-0005-0000-0000-000058310000}"/>
    <cellStyle name="Comma 12 3 11" xfId="22001" xr:uid="{00000000-0005-0000-0000-0000F8550000}"/>
    <cellStyle name="Comma 12 3 13" xfId="11432" xr:uid="{00000000-0005-0000-0000-0000AF2C0000}"/>
    <cellStyle name="Comma 12 3 2" xfId="144" xr:uid="{00000000-0005-0000-0000-000096000000}"/>
    <cellStyle name="Comma 12 3 2 10" xfId="22026" xr:uid="{00000000-0005-0000-0000-000011560000}"/>
    <cellStyle name="Comma 12 3 2 12" xfId="11457" xr:uid="{00000000-0005-0000-0000-0000C82C0000}"/>
    <cellStyle name="Comma 12 3 2 2" xfId="235" xr:uid="{00000000-0005-0000-0000-0000F1000000}"/>
    <cellStyle name="Comma 12 3 2 2 11" xfId="11546" xr:uid="{00000000-0005-0000-0000-0000212D0000}"/>
    <cellStyle name="Comma 12 3 2 2 2" xfId="1993" xr:uid="{00000000-0005-0000-0000-0000D0070000}"/>
    <cellStyle name="Comma 12 3 2 2 2 2" xfId="2493" xr:uid="{00000000-0005-0000-0000-0000C4090000}"/>
    <cellStyle name="Comma 12 3 2 2 2 2 2" xfId="3553" xr:uid="{00000000-0005-0000-0000-0000E80D0000}"/>
    <cellStyle name="Comma 12 3 2 2 2 2 2 2" xfId="7408" xr:uid="{00000000-0005-0000-0000-0000F71C0000}"/>
    <cellStyle name="Comma 12 3 2 2 2 2 2 2 2" xfId="27734" xr:uid="{00000000-0005-0000-0000-00005D6C0000}"/>
    <cellStyle name="Comma 12 3 2 2 2 2 2 2 4" xfId="18358" xr:uid="{00000000-0005-0000-0000-0000BD470000}"/>
    <cellStyle name="Comma 12 3 2 2 2 2 2 3" xfId="24214" xr:uid="{00000000-0005-0000-0000-00009D5E0000}"/>
    <cellStyle name="Comma 12 3 2 2 2 2 2 5" xfId="14838" xr:uid="{00000000-0005-0000-0000-0000FD390000}"/>
    <cellStyle name="Comma 12 3 2 2 2 2 3" xfId="6468" xr:uid="{00000000-0005-0000-0000-00004B190000}"/>
    <cellStyle name="Comma 12 3 2 2 2 2 3 2" xfId="26794" xr:uid="{00000000-0005-0000-0000-0000B1680000}"/>
    <cellStyle name="Comma 12 3 2 2 2 2 3 4" xfId="17418" xr:uid="{00000000-0005-0000-0000-000011440000}"/>
    <cellStyle name="Comma 12 3 2 2 2 2 4" xfId="13898" xr:uid="{00000000-0005-0000-0000-000051360000}"/>
    <cellStyle name="Comma 12 3 2 2 2 2 5" xfId="23274" xr:uid="{00000000-0005-0000-0000-0000F15A0000}"/>
    <cellStyle name="Comma 12 3 2 2 2 2 7" xfId="12486" xr:uid="{00000000-0005-0000-0000-0000CD300000}"/>
    <cellStyle name="Comma 12 3 2 2 2 3" xfId="3083" xr:uid="{00000000-0005-0000-0000-0000120C0000}"/>
    <cellStyle name="Comma 12 3 2 2 2 3 2" xfId="6938" xr:uid="{00000000-0005-0000-0000-0000211B0000}"/>
    <cellStyle name="Comma 12 3 2 2 2 3 2 2" xfId="27264" xr:uid="{00000000-0005-0000-0000-0000876A0000}"/>
    <cellStyle name="Comma 12 3 2 2 2 3 2 4" xfId="17888" xr:uid="{00000000-0005-0000-0000-0000E7450000}"/>
    <cellStyle name="Comma 12 3 2 2 2 3 3" xfId="23744" xr:uid="{00000000-0005-0000-0000-0000C75C0000}"/>
    <cellStyle name="Comma 12 3 2 2 2 3 5" xfId="14368" xr:uid="{00000000-0005-0000-0000-000027380000}"/>
    <cellStyle name="Comma 12 3 2 2 2 4" xfId="6001" xr:uid="{00000000-0005-0000-0000-000078170000}"/>
    <cellStyle name="Comma 12 3 2 2 2 4 2" xfId="26327" xr:uid="{00000000-0005-0000-0000-0000DE660000}"/>
    <cellStyle name="Comma 12 3 2 2 2 4 4" xfId="16951" xr:uid="{00000000-0005-0000-0000-00003E420000}"/>
    <cellStyle name="Comma 12 3 2 2 2 5" xfId="13431" xr:uid="{00000000-0005-0000-0000-00007E340000}"/>
    <cellStyle name="Comma 12 3 2 2 2 6" xfId="22807" xr:uid="{00000000-0005-0000-0000-00001E590000}"/>
    <cellStyle name="Comma 12 3 2 2 2 8" xfId="12019" xr:uid="{00000000-0005-0000-0000-0000FA2E0000}"/>
    <cellStyle name="Comma 12 3 2 2 3" xfId="2163" xr:uid="{00000000-0005-0000-0000-00007A080000}"/>
    <cellStyle name="Comma 12 3 2 2 3 2" xfId="3223" xr:uid="{00000000-0005-0000-0000-00009E0C0000}"/>
    <cellStyle name="Comma 12 3 2 2 3 2 2" xfId="7078" xr:uid="{00000000-0005-0000-0000-0000AD1B0000}"/>
    <cellStyle name="Comma 12 3 2 2 3 2 2 2" xfId="27404" xr:uid="{00000000-0005-0000-0000-0000136B0000}"/>
    <cellStyle name="Comma 12 3 2 2 3 2 2 4" xfId="18028" xr:uid="{00000000-0005-0000-0000-000073460000}"/>
    <cellStyle name="Comma 12 3 2 2 3 2 3" xfId="23884" xr:uid="{00000000-0005-0000-0000-0000535D0000}"/>
    <cellStyle name="Comma 12 3 2 2 3 2 5" xfId="14508" xr:uid="{00000000-0005-0000-0000-0000B3380000}"/>
    <cellStyle name="Comma 12 3 2 2 3 3" xfId="6138" xr:uid="{00000000-0005-0000-0000-000001180000}"/>
    <cellStyle name="Comma 12 3 2 2 3 3 2" xfId="26464" xr:uid="{00000000-0005-0000-0000-000067670000}"/>
    <cellStyle name="Comma 12 3 2 2 3 3 4" xfId="17088" xr:uid="{00000000-0005-0000-0000-0000C7420000}"/>
    <cellStyle name="Comma 12 3 2 2 3 4" xfId="13568" xr:uid="{00000000-0005-0000-0000-000007350000}"/>
    <cellStyle name="Comma 12 3 2 2 3 5" xfId="22944" xr:uid="{00000000-0005-0000-0000-0000A7590000}"/>
    <cellStyle name="Comma 12 3 2 2 3 7" xfId="12156" xr:uid="{00000000-0005-0000-0000-0000832F0000}"/>
    <cellStyle name="Comma 12 3 2 2 4" xfId="1338" xr:uid="{00000000-0005-0000-0000-000041050000}"/>
    <cellStyle name="Comma 12 3 2 2 4 2" xfId="5750" xr:uid="{00000000-0005-0000-0000-00007D160000}"/>
    <cellStyle name="Comma 12 3 2 2 4 2 2" xfId="26076" xr:uid="{00000000-0005-0000-0000-0000E3650000}"/>
    <cellStyle name="Comma 12 3 2 2 4 2 4" xfId="16700" xr:uid="{00000000-0005-0000-0000-000043410000}"/>
    <cellStyle name="Comma 12 3 2 2 4 3" xfId="13180" xr:uid="{00000000-0005-0000-0000-000083330000}"/>
    <cellStyle name="Comma 12 3 2 2 4 4" xfId="22556" xr:uid="{00000000-0005-0000-0000-000023580000}"/>
    <cellStyle name="Comma 12 3 2 2 4 6" xfId="11768" xr:uid="{00000000-0005-0000-0000-0000FF2D0000}"/>
    <cellStyle name="Comma 12 3 2 2 5" xfId="1096" xr:uid="{00000000-0005-0000-0000-00004F040000}"/>
    <cellStyle name="Comma 12 3 2 2 5 2" xfId="5528" xr:uid="{00000000-0005-0000-0000-00009F150000}"/>
    <cellStyle name="Comma 12 3 2 2 5 2 2" xfId="25854" xr:uid="{00000000-0005-0000-0000-000005650000}"/>
    <cellStyle name="Comma 12 3 2 2 5 2 4" xfId="16478" xr:uid="{00000000-0005-0000-0000-000065400000}"/>
    <cellStyle name="Comma 12 3 2 2 5 3" xfId="22334" xr:uid="{00000000-0005-0000-0000-000045570000}"/>
    <cellStyle name="Comma 12 3 2 2 5 5" xfId="12958" xr:uid="{00000000-0005-0000-0000-0000A5320000}"/>
    <cellStyle name="Comma 12 3 2 2 6" xfId="2753" xr:uid="{00000000-0005-0000-0000-0000C80A0000}"/>
    <cellStyle name="Comma 12 3 2 2 6 2" xfId="6608" xr:uid="{00000000-0005-0000-0000-0000D7190000}"/>
    <cellStyle name="Comma 12 3 2 2 6 2 2" xfId="26934" xr:uid="{00000000-0005-0000-0000-00003D690000}"/>
    <cellStyle name="Comma 12 3 2 2 6 2 4" xfId="17558" xr:uid="{00000000-0005-0000-0000-00009D440000}"/>
    <cellStyle name="Comma 12 3 2 2 6 3" xfId="23414" xr:uid="{00000000-0005-0000-0000-00007D5B0000}"/>
    <cellStyle name="Comma 12 3 2 2 6 5" xfId="14038" xr:uid="{00000000-0005-0000-0000-0000DD360000}"/>
    <cellStyle name="Comma 12 3 2 2 7" xfId="5309" xr:uid="{00000000-0005-0000-0000-0000C4140000}"/>
    <cellStyle name="Comma 12 3 2 2 7 2" xfId="25635" xr:uid="{00000000-0005-0000-0000-00002A640000}"/>
    <cellStyle name="Comma 12 3 2 2 7 4" xfId="16259" xr:uid="{00000000-0005-0000-0000-00008A3F0000}"/>
    <cellStyle name="Comma 12 3 2 2 8" xfId="12739" xr:uid="{00000000-0005-0000-0000-0000CA310000}"/>
    <cellStyle name="Comma 12 3 2 2 9" xfId="22115" xr:uid="{00000000-0005-0000-0000-00006A560000}"/>
    <cellStyle name="Comma 12 3 2 3" xfId="1904" xr:uid="{00000000-0005-0000-0000-000077070000}"/>
    <cellStyle name="Comma 12 3 2 3 2" xfId="2404" xr:uid="{00000000-0005-0000-0000-00006B090000}"/>
    <cellStyle name="Comma 12 3 2 3 2 2" xfId="3464" xr:uid="{00000000-0005-0000-0000-00008F0D0000}"/>
    <cellStyle name="Comma 12 3 2 3 2 2 2" xfId="7319" xr:uid="{00000000-0005-0000-0000-00009E1C0000}"/>
    <cellStyle name="Comma 12 3 2 3 2 2 2 2" xfId="27645" xr:uid="{00000000-0005-0000-0000-0000046C0000}"/>
    <cellStyle name="Comma 12 3 2 3 2 2 2 4" xfId="18269" xr:uid="{00000000-0005-0000-0000-000064470000}"/>
    <cellStyle name="Comma 12 3 2 3 2 2 3" xfId="24125" xr:uid="{00000000-0005-0000-0000-0000445E0000}"/>
    <cellStyle name="Comma 12 3 2 3 2 2 5" xfId="14749" xr:uid="{00000000-0005-0000-0000-0000A4390000}"/>
    <cellStyle name="Comma 12 3 2 3 2 3" xfId="6379" xr:uid="{00000000-0005-0000-0000-0000F2180000}"/>
    <cellStyle name="Comma 12 3 2 3 2 3 2" xfId="26705" xr:uid="{00000000-0005-0000-0000-000058680000}"/>
    <cellStyle name="Comma 12 3 2 3 2 3 4" xfId="17329" xr:uid="{00000000-0005-0000-0000-0000B8430000}"/>
    <cellStyle name="Comma 12 3 2 3 2 4" xfId="13809" xr:uid="{00000000-0005-0000-0000-0000F8350000}"/>
    <cellStyle name="Comma 12 3 2 3 2 5" xfId="23185" xr:uid="{00000000-0005-0000-0000-0000985A0000}"/>
    <cellStyle name="Comma 12 3 2 3 2 7" xfId="12397" xr:uid="{00000000-0005-0000-0000-000074300000}"/>
    <cellStyle name="Comma 12 3 2 3 3" xfId="2994" xr:uid="{00000000-0005-0000-0000-0000B90B0000}"/>
    <cellStyle name="Comma 12 3 2 3 3 2" xfId="6849" xr:uid="{00000000-0005-0000-0000-0000C81A0000}"/>
    <cellStyle name="Comma 12 3 2 3 3 2 2" xfId="27175" xr:uid="{00000000-0005-0000-0000-00002E6A0000}"/>
    <cellStyle name="Comma 12 3 2 3 3 2 4" xfId="17799" xr:uid="{00000000-0005-0000-0000-00008E450000}"/>
    <cellStyle name="Comma 12 3 2 3 3 3" xfId="23655" xr:uid="{00000000-0005-0000-0000-00006E5C0000}"/>
    <cellStyle name="Comma 12 3 2 3 3 5" xfId="14279" xr:uid="{00000000-0005-0000-0000-0000CE370000}"/>
    <cellStyle name="Comma 12 3 2 3 4" xfId="5912" xr:uid="{00000000-0005-0000-0000-00001F170000}"/>
    <cellStyle name="Comma 12 3 2 3 4 2" xfId="26238" xr:uid="{00000000-0005-0000-0000-000085660000}"/>
    <cellStyle name="Comma 12 3 2 3 4 4" xfId="16862" xr:uid="{00000000-0005-0000-0000-0000E5410000}"/>
    <cellStyle name="Comma 12 3 2 3 5" xfId="13342" xr:uid="{00000000-0005-0000-0000-000025340000}"/>
    <cellStyle name="Comma 12 3 2 3 6" xfId="22718" xr:uid="{00000000-0005-0000-0000-0000C5580000}"/>
    <cellStyle name="Comma 12 3 2 3 8" xfId="11930" xr:uid="{00000000-0005-0000-0000-0000A12E0000}"/>
    <cellStyle name="Comma 12 3 2 4" xfId="2162" xr:uid="{00000000-0005-0000-0000-000079080000}"/>
    <cellStyle name="Comma 12 3 2 4 2" xfId="3222" xr:uid="{00000000-0005-0000-0000-00009D0C0000}"/>
    <cellStyle name="Comma 12 3 2 4 2 2" xfId="7077" xr:uid="{00000000-0005-0000-0000-0000AC1B0000}"/>
    <cellStyle name="Comma 12 3 2 4 2 2 2" xfId="27403" xr:uid="{00000000-0005-0000-0000-0000126B0000}"/>
    <cellStyle name="Comma 12 3 2 4 2 2 4" xfId="18027" xr:uid="{00000000-0005-0000-0000-000072460000}"/>
    <cellStyle name="Comma 12 3 2 4 2 3" xfId="23883" xr:uid="{00000000-0005-0000-0000-0000525D0000}"/>
    <cellStyle name="Comma 12 3 2 4 2 5" xfId="14507" xr:uid="{00000000-0005-0000-0000-0000B2380000}"/>
    <cellStyle name="Comma 12 3 2 4 3" xfId="6137" xr:uid="{00000000-0005-0000-0000-000000180000}"/>
    <cellStyle name="Comma 12 3 2 4 3 2" xfId="26463" xr:uid="{00000000-0005-0000-0000-000066670000}"/>
    <cellStyle name="Comma 12 3 2 4 3 4" xfId="17087" xr:uid="{00000000-0005-0000-0000-0000C6420000}"/>
    <cellStyle name="Comma 12 3 2 4 4" xfId="13567" xr:uid="{00000000-0005-0000-0000-000006350000}"/>
    <cellStyle name="Comma 12 3 2 4 5" xfId="22943" xr:uid="{00000000-0005-0000-0000-0000A6590000}"/>
    <cellStyle name="Comma 12 3 2 4 7" xfId="12155" xr:uid="{00000000-0005-0000-0000-0000822F0000}"/>
    <cellStyle name="Comma 12 3 2 5" xfId="1249" xr:uid="{00000000-0005-0000-0000-0000E8040000}"/>
    <cellStyle name="Comma 12 3 2 5 2" xfId="5661" xr:uid="{00000000-0005-0000-0000-000024160000}"/>
    <cellStyle name="Comma 12 3 2 5 2 2" xfId="25987" xr:uid="{00000000-0005-0000-0000-00008A650000}"/>
    <cellStyle name="Comma 12 3 2 5 2 4" xfId="16611" xr:uid="{00000000-0005-0000-0000-0000EA400000}"/>
    <cellStyle name="Comma 12 3 2 5 3" xfId="13091" xr:uid="{00000000-0005-0000-0000-00002A330000}"/>
    <cellStyle name="Comma 12 3 2 5 4" xfId="22467" xr:uid="{00000000-0005-0000-0000-0000CA570000}"/>
    <cellStyle name="Comma 12 3 2 5 6" xfId="11679" xr:uid="{00000000-0005-0000-0000-0000A62D0000}"/>
    <cellStyle name="Comma 12 3 2 6" xfId="1007" xr:uid="{00000000-0005-0000-0000-0000F6030000}"/>
    <cellStyle name="Comma 12 3 2 6 2" xfId="5439" xr:uid="{00000000-0005-0000-0000-000046150000}"/>
    <cellStyle name="Comma 12 3 2 6 2 2" xfId="25765" xr:uid="{00000000-0005-0000-0000-0000AC640000}"/>
    <cellStyle name="Comma 12 3 2 6 2 4" xfId="16389" xr:uid="{00000000-0005-0000-0000-00000C400000}"/>
    <cellStyle name="Comma 12 3 2 6 3" xfId="22245" xr:uid="{00000000-0005-0000-0000-0000EC560000}"/>
    <cellStyle name="Comma 12 3 2 6 5" xfId="12869" xr:uid="{00000000-0005-0000-0000-00004C320000}"/>
    <cellStyle name="Comma 12 3 2 7" xfId="2752" xr:uid="{00000000-0005-0000-0000-0000C70A0000}"/>
    <cellStyle name="Comma 12 3 2 7 2" xfId="6607" xr:uid="{00000000-0005-0000-0000-0000D6190000}"/>
    <cellStyle name="Comma 12 3 2 7 2 2" xfId="26933" xr:uid="{00000000-0005-0000-0000-00003C690000}"/>
    <cellStyle name="Comma 12 3 2 7 2 4" xfId="17557" xr:uid="{00000000-0005-0000-0000-00009C440000}"/>
    <cellStyle name="Comma 12 3 2 7 3" xfId="23413" xr:uid="{00000000-0005-0000-0000-00007C5B0000}"/>
    <cellStyle name="Comma 12 3 2 7 5" xfId="14037" xr:uid="{00000000-0005-0000-0000-0000DC360000}"/>
    <cellStyle name="Comma 12 3 2 8" xfId="5220" xr:uid="{00000000-0005-0000-0000-00006B140000}"/>
    <cellStyle name="Comma 12 3 2 8 2" xfId="25546" xr:uid="{00000000-0005-0000-0000-0000D1630000}"/>
    <cellStyle name="Comma 12 3 2 8 4" xfId="16170" xr:uid="{00000000-0005-0000-0000-0000313F0000}"/>
    <cellStyle name="Comma 12 3 2 9" xfId="12650" xr:uid="{00000000-0005-0000-0000-000071310000}"/>
    <cellStyle name="Comma 12 3 3" xfId="210" xr:uid="{00000000-0005-0000-0000-0000D8000000}"/>
    <cellStyle name="Comma 12 3 3 11" xfId="11521" xr:uid="{00000000-0005-0000-0000-0000082D0000}"/>
    <cellStyle name="Comma 12 3 3 2" xfId="1968" xr:uid="{00000000-0005-0000-0000-0000B7070000}"/>
    <cellStyle name="Comma 12 3 3 2 2" xfId="2468" xr:uid="{00000000-0005-0000-0000-0000AB090000}"/>
    <cellStyle name="Comma 12 3 3 2 2 2" xfId="3528" xr:uid="{00000000-0005-0000-0000-0000CF0D0000}"/>
    <cellStyle name="Comma 12 3 3 2 2 2 2" xfId="7383" xr:uid="{00000000-0005-0000-0000-0000DE1C0000}"/>
    <cellStyle name="Comma 12 3 3 2 2 2 2 2" xfId="27709" xr:uid="{00000000-0005-0000-0000-0000446C0000}"/>
    <cellStyle name="Comma 12 3 3 2 2 2 2 4" xfId="18333" xr:uid="{00000000-0005-0000-0000-0000A4470000}"/>
    <cellStyle name="Comma 12 3 3 2 2 2 3" xfId="24189" xr:uid="{00000000-0005-0000-0000-0000845E0000}"/>
    <cellStyle name="Comma 12 3 3 2 2 2 5" xfId="14813" xr:uid="{00000000-0005-0000-0000-0000E4390000}"/>
    <cellStyle name="Comma 12 3 3 2 2 3" xfId="6443" xr:uid="{00000000-0005-0000-0000-000032190000}"/>
    <cellStyle name="Comma 12 3 3 2 2 3 2" xfId="26769" xr:uid="{00000000-0005-0000-0000-000098680000}"/>
    <cellStyle name="Comma 12 3 3 2 2 3 4" xfId="17393" xr:uid="{00000000-0005-0000-0000-0000F8430000}"/>
    <cellStyle name="Comma 12 3 3 2 2 4" xfId="13873" xr:uid="{00000000-0005-0000-0000-000038360000}"/>
    <cellStyle name="Comma 12 3 3 2 2 5" xfId="23249" xr:uid="{00000000-0005-0000-0000-0000D85A0000}"/>
    <cellStyle name="Comma 12 3 3 2 2 7" xfId="12461" xr:uid="{00000000-0005-0000-0000-0000B4300000}"/>
    <cellStyle name="Comma 12 3 3 2 3" xfId="3058" xr:uid="{00000000-0005-0000-0000-0000F90B0000}"/>
    <cellStyle name="Comma 12 3 3 2 3 2" xfId="6913" xr:uid="{00000000-0005-0000-0000-0000081B0000}"/>
    <cellStyle name="Comma 12 3 3 2 3 2 2" xfId="27239" xr:uid="{00000000-0005-0000-0000-00006E6A0000}"/>
    <cellStyle name="Comma 12 3 3 2 3 2 4" xfId="17863" xr:uid="{00000000-0005-0000-0000-0000CE450000}"/>
    <cellStyle name="Comma 12 3 3 2 3 3" xfId="23719" xr:uid="{00000000-0005-0000-0000-0000AE5C0000}"/>
    <cellStyle name="Comma 12 3 3 2 3 5" xfId="14343" xr:uid="{00000000-0005-0000-0000-00000E380000}"/>
    <cellStyle name="Comma 12 3 3 2 4" xfId="5976" xr:uid="{00000000-0005-0000-0000-00005F170000}"/>
    <cellStyle name="Comma 12 3 3 2 4 2" xfId="26302" xr:uid="{00000000-0005-0000-0000-0000C5660000}"/>
    <cellStyle name="Comma 12 3 3 2 4 4" xfId="16926" xr:uid="{00000000-0005-0000-0000-000025420000}"/>
    <cellStyle name="Comma 12 3 3 2 5" xfId="13406" xr:uid="{00000000-0005-0000-0000-000065340000}"/>
    <cellStyle name="Comma 12 3 3 2 6" xfId="22782" xr:uid="{00000000-0005-0000-0000-000005590000}"/>
    <cellStyle name="Comma 12 3 3 2 8" xfId="11994" xr:uid="{00000000-0005-0000-0000-0000E12E0000}"/>
    <cellStyle name="Comma 12 3 3 3" xfId="2164" xr:uid="{00000000-0005-0000-0000-00007B080000}"/>
    <cellStyle name="Comma 12 3 3 3 2" xfId="3224" xr:uid="{00000000-0005-0000-0000-00009F0C0000}"/>
    <cellStyle name="Comma 12 3 3 3 2 2" xfId="7079" xr:uid="{00000000-0005-0000-0000-0000AE1B0000}"/>
    <cellStyle name="Comma 12 3 3 3 2 2 2" xfId="27405" xr:uid="{00000000-0005-0000-0000-0000146B0000}"/>
    <cellStyle name="Comma 12 3 3 3 2 2 4" xfId="18029" xr:uid="{00000000-0005-0000-0000-000074460000}"/>
    <cellStyle name="Comma 12 3 3 3 2 3" xfId="23885" xr:uid="{00000000-0005-0000-0000-0000545D0000}"/>
    <cellStyle name="Comma 12 3 3 3 2 5" xfId="14509" xr:uid="{00000000-0005-0000-0000-0000B4380000}"/>
    <cellStyle name="Comma 12 3 3 3 3" xfId="6139" xr:uid="{00000000-0005-0000-0000-000002180000}"/>
    <cellStyle name="Comma 12 3 3 3 3 2" xfId="26465" xr:uid="{00000000-0005-0000-0000-000068670000}"/>
    <cellStyle name="Comma 12 3 3 3 3 4" xfId="17089" xr:uid="{00000000-0005-0000-0000-0000C8420000}"/>
    <cellStyle name="Comma 12 3 3 3 4" xfId="13569" xr:uid="{00000000-0005-0000-0000-000008350000}"/>
    <cellStyle name="Comma 12 3 3 3 5" xfId="22945" xr:uid="{00000000-0005-0000-0000-0000A8590000}"/>
    <cellStyle name="Comma 12 3 3 3 7" xfId="12157" xr:uid="{00000000-0005-0000-0000-0000842F0000}"/>
    <cellStyle name="Comma 12 3 3 4" xfId="1313" xr:uid="{00000000-0005-0000-0000-000028050000}"/>
    <cellStyle name="Comma 12 3 3 4 2" xfId="5725" xr:uid="{00000000-0005-0000-0000-000064160000}"/>
    <cellStyle name="Comma 12 3 3 4 2 2" xfId="26051" xr:uid="{00000000-0005-0000-0000-0000CA650000}"/>
    <cellStyle name="Comma 12 3 3 4 2 4" xfId="16675" xr:uid="{00000000-0005-0000-0000-00002A410000}"/>
    <cellStyle name="Comma 12 3 3 4 3" xfId="13155" xr:uid="{00000000-0005-0000-0000-00006A330000}"/>
    <cellStyle name="Comma 12 3 3 4 4" xfId="22531" xr:uid="{00000000-0005-0000-0000-00000A580000}"/>
    <cellStyle name="Comma 12 3 3 4 6" xfId="11743" xr:uid="{00000000-0005-0000-0000-0000E62D0000}"/>
    <cellStyle name="Comma 12 3 3 5" xfId="1071" xr:uid="{00000000-0005-0000-0000-000036040000}"/>
    <cellStyle name="Comma 12 3 3 5 2" xfId="5503" xr:uid="{00000000-0005-0000-0000-000086150000}"/>
    <cellStyle name="Comma 12 3 3 5 2 2" xfId="25829" xr:uid="{00000000-0005-0000-0000-0000EC640000}"/>
    <cellStyle name="Comma 12 3 3 5 2 4" xfId="16453" xr:uid="{00000000-0005-0000-0000-00004C400000}"/>
    <cellStyle name="Comma 12 3 3 5 3" xfId="22309" xr:uid="{00000000-0005-0000-0000-00002C570000}"/>
    <cellStyle name="Comma 12 3 3 5 5" xfId="12933" xr:uid="{00000000-0005-0000-0000-00008C320000}"/>
    <cellStyle name="Comma 12 3 3 6" xfId="2754" xr:uid="{00000000-0005-0000-0000-0000C90A0000}"/>
    <cellStyle name="Comma 12 3 3 6 2" xfId="6609" xr:uid="{00000000-0005-0000-0000-0000D8190000}"/>
    <cellStyle name="Comma 12 3 3 6 2 2" xfId="26935" xr:uid="{00000000-0005-0000-0000-00003E690000}"/>
    <cellStyle name="Comma 12 3 3 6 2 4" xfId="17559" xr:uid="{00000000-0005-0000-0000-00009E440000}"/>
    <cellStyle name="Comma 12 3 3 6 3" xfId="23415" xr:uid="{00000000-0005-0000-0000-00007E5B0000}"/>
    <cellStyle name="Comma 12 3 3 6 5" xfId="14039" xr:uid="{00000000-0005-0000-0000-0000DE360000}"/>
    <cellStyle name="Comma 12 3 3 7" xfId="5284" xr:uid="{00000000-0005-0000-0000-0000AB140000}"/>
    <cellStyle name="Comma 12 3 3 7 2" xfId="25610" xr:uid="{00000000-0005-0000-0000-000011640000}"/>
    <cellStyle name="Comma 12 3 3 7 4" xfId="16234" xr:uid="{00000000-0005-0000-0000-0000713F0000}"/>
    <cellStyle name="Comma 12 3 3 8" xfId="12714" xr:uid="{00000000-0005-0000-0000-0000B1310000}"/>
    <cellStyle name="Comma 12 3 3 9" xfId="22090" xr:uid="{00000000-0005-0000-0000-000051560000}"/>
    <cellStyle name="Comma 12 3 4" xfId="1879" xr:uid="{00000000-0005-0000-0000-00005E070000}"/>
    <cellStyle name="Comma 12 3 4 2" xfId="2379" xr:uid="{00000000-0005-0000-0000-000052090000}"/>
    <cellStyle name="Comma 12 3 4 2 2" xfId="3439" xr:uid="{00000000-0005-0000-0000-0000760D0000}"/>
    <cellStyle name="Comma 12 3 4 2 2 2" xfId="7294" xr:uid="{00000000-0005-0000-0000-0000851C0000}"/>
    <cellStyle name="Comma 12 3 4 2 2 2 2" xfId="27620" xr:uid="{00000000-0005-0000-0000-0000EB6B0000}"/>
    <cellStyle name="Comma 12 3 4 2 2 2 4" xfId="18244" xr:uid="{00000000-0005-0000-0000-00004B470000}"/>
    <cellStyle name="Comma 12 3 4 2 2 3" xfId="24100" xr:uid="{00000000-0005-0000-0000-00002B5E0000}"/>
    <cellStyle name="Comma 12 3 4 2 2 5" xfId="14724" xr:uid="{00000000-0005-0000-0000-00008B390000}"/>
    <cellStyle name="Comma 12 3 4 2 3" xfId="6354" xr:uid="{00000000-0005-0000-0000-0000D9180000}"/>
    <cellStyle name="Comma 12 3 4 2 3 2" xfId="26680" xr:uid="{00000000-0005-0000-0000-00003F680000}"/>
    <cellStyle name="Comma 12 3 4 2 3 4" xfId="17304" xr:uid="{00000000-0005-0000-0000-00009F430000}"/>
    <cellStyle name="Comma 12 3 4 2 4" xfId="13784" xr:uid="{00000000-0005-0000-0000-0000DF350000}"/>
    <cellStyle name="Comma 12 3 4 2 5" xfId="23160" xr:uid="{00000000-0005-0000-0000-00007F5A0000}"/>
    <cellStyle name="Comma 12 3 4 2 7" xfId="12372" xr:uid="{00000000-0005-0000-0000-00005B300000}"/>
    <cellStyle name="Comma 12 3 4 3" xfId="2969" xr:uid="{00000000-0005-0000-0000-0000A00B0000}"/>
    <cellStyle name="Comma 12 3 4 3 2" xfId="6824" xr:uid="{00000000-0005-0000-0000-0000AF1A0000}"/>
    <cellStyle name="Comma 12 3 4 3 2 2" xfId="27150" xr:uid="{00000000-0005-0000-0000-0000156A0000}"/>
    <cellStyle name="Comma 12 3 4 3 2 4" xfId="17774" xr:uid="{00000000-0005-0000-0000-000075450000}"/>
    <cellStyle name="Comma 12 3 4 3 3" xfId="23630" xr:uid="{00000000-0005-0000-0000-0000555C0000}"/>
    <cellStyle name="Comma 12 3 4 3 5" xfId="14254" xr:uid="{00000000-0005-0000-0000-0000B5370000}"/>
    <cellStyle name="Comma 12 3 4 4" xfId="5887" xr:uid="{00000000-0005-0000-0000-000006170000}"/>
    <cellStyle name="Comma 12 3 4 4 2" xfId="26213" xr:uid="{00000000-0005-0000-0000-00006C660000}"/>
    <cellStyle name="Comma 12 3 4 4 4" xfId="16837" xr:uid="{00000000-0005-0000-0000-0000CC410000}"/>
    <cellStyle name="Comma 12 3 4 5" xfId="13317" xr:uid="{00000000-0005-0000-0000-00000C340000}"/>
    <cellStyle name="Comma 12 3 4 6" xfId="22693" xr:uid="{00000000-0005-0000-0000-0000AC580000}"/>
    <cellStyle name="Comma 12 3 4 8" xfId="11905" xr:uid="{00000000-0005-0000-0000-0000882E0000}"/>
    <cellStyle name="Comma 12 3 5" xfId="2161" xr:uid="{00000000-0005-0000-0000-000078080000}"/>
    <cellStyle name="Comma 12 3 5 2" xfId="3221" xr:uid="{00000000-0005-0000-0000-00009C0C0000}"/>
    <cellStyle name="Comma 12 3 5 2 2" xfId="7076" xr:uid="{00000000-0005-0000-0000-0000AB1B0000}"/>
    <cellStyle name="Comma 12 3 5 2 2 2" xfId="27402" xr:uid="{00000000-0005-0000-0000-0000116B0000}"/>
    <cellStyle name="Comma 12 3 5 2 2 4" xfId="18026" xr:uid="{00000000-0005-0000-0000-000071460000}"/>
    <cellStyle name="Comma 12 3 5 2 3" xfId="23882" xr:uid="{00000000-0005-0000-0000-0000515D0000}"/>
    <cellStyle name="Comma 12 3 5 2 5" xfId="14506" xr:uid="{00000000-0005-0000-0000-0000B1380000}"/>
    <cellStyle name="Comma 12 3 5 3" xfId="6136" xr:uid="{00000000-0005-0000-0000-0000FF170000}"/>
    <cellStyle name="Comma 12 3 5 3 2" xfId="26462" xr:uid="{00000000-0005-0000-0000-000065670000}"/>
    <cellStyle name="Comma 12 3 5 3 4" xfId="17086" xr:uid="{00000000-0005-0000-0000-0000C5420000}"/>
    <cellStyle name="Comma 12 3 5 4" xfId="13566" xr:uid="{00000000-0005-0000-0000-000005350000}"/>
    <cellStyle name="Comma 12 3 5 5" xfId="22942" xr:uid="{00000000-0005-0000-0000-0000A5590000}"/>
    <cellStyle name="Comma 12 3 5 7" xfId="12154" xr:uid="{00000000-0005-0000-0000-0000812F0000}"/>
    <cellStyle name="Comma 12 3 6" xfId="1224" xr:uid="{00000000-0005-0000-0000-0000CF040000}"/>
    <cellStyle name="Comma 12 3 6 2" xfId="5636" xr:uid="{00000000-0005-0000-0000-00000B160000}"/>
    <cellStyle name="Comma 12 3 6 2 2" xfId="25962" xr:uid="{00000000-0005-0000-0000-000071650000}"/>
    <cellStyle name="Comma 12 3 6 2 4" xfId="16586" xr:uid="{00000000-0005-0000-0000-0000D1400000}"/>
    <cellStyle name="Comma 12 3 6 3" xfId="13066" xr:uid="{00000000-0005-0000-0000-000011330000}"/>
    <cellStyle name="Comma 12 3 6 4" xfId="22442" xr:uid="{00000000-0005-0000-0000-0000B1570000}"/>
    <cellStyle name="Comma 12 3 6 6" xfId="11654" xr:uid="{00000000-0005-0000-0000-00008D2D0000}"/>
    <cellStyle name="Comma 12 3 7" xfId="982" xr:uid="{00000000-0005-0000-0000-0000DD030000}"/>
    <cellStyle name="Comma 12 3 7 2" xfId="5414" xr:uid="{00000000-0005-0000-0000-00002D150000}"/>
    <cellStyle name="Comma 12 3 7 2 2" xfId="25740" xr:uid="{00000000-0005-0000-0000-000093640000}"/>
    <cellStyle name="Comma 12 3 7 2 4" xfId="16364" xr:uid="{00000000-0005-0000-0000-0000F33F0000}"/>
    <cellStyle name="Comma 12 3 7 3" xfId="22220" xr:uid="{00000000-0005-0000-0000-0000D3560000}"/>
    <cellStyle name="Comma 12 3 7 5" xfId="12844" xr:uid="{00000000-0005-0000-0000-000033320000}"/>
    <cellStyle name="Comma 12 3 8" xfId="2751" xr:uid="{00000000-0005-0000-0000-0000C60A0000}"/>
    <cellStyle name="Comma 12 3 8 2" xfId="6606" xr:uid="{00000000-0005-0000-0000-0000D5190000}"/>
    <cellStyle name="Comma 12 3 8 2 2" xfId="26932" xr:uid="{00000000-0005-0000-0000-00003B690000}"/>
    <cellStyle name="Comma 12 3 8 2 4" xfId="17556" xr:uid="{00000000-0005-0000-0000-00009B440000}"/>
    <cellStyle name="Comma 12 3 8 3" xfId="23412" xr:uid="{00000000-0005-0000-0000-00007B5B0000}"/>
    <cellStyle name="Comma 12 3 8 5" xfId="14036" xr:uid="{00000000-0005-0000-0000-0000DB360000}"/>
    <cellStyle name="Comma 12 3 9" xfId="5195" xr:uid="{00000000-0005-0000-0000-000052140000}"/>
    <cellStyle name="Comma 12 3 9 2" xfId="25521" xr:uid="{00000000-0005-0000-0000-0000B8630000}"/>
    <cellStyle name="Comma 12 3 9 4" xfId="16145" xr:uid="{00000000-0005-0000-0000-0000183F0000}"/>
    <cellStyle name="Comma 12 4" xfId="141" xr:uid="{00000000-0005-0000-0000-000093000000}"/>
    <cellStyle name="Comma 12 4 10" xfId="22023" xr:uid="{00000000-0005-0000-0000-00000E560000}"/>
    <cellStyle name="Comma 12 4 12" xfId="11454" xr:uid="{00000000-0005-0000-0000-0000C52C0000}"/>
    <cellStyle name="Comma 12 4 2" xfId="232" xr:uid="{00000000-0005-0000-0000-0000EE000000}"/>
    <cellStyle name="Comma 12 4 2 11" xfId="11543" xr:uid="{00000000-0005-0000-0000-00001E2D0000}"/>
    <cellStyle name="Comma 12 4 2 2" xfId="1990" xr:uid="{00000000-0005-0000-0000-0000CD070000}"/>
    <cellStyle name="Comma 12 4 2 2 2" xfId="2490" xr:uid="{00000000-0005-0000-0000-0000C1090000}"/>
    <cellStyle name="Comma 12 4 2 2 2 2" xfId="3550" xr:uid="{00000000-0005-0000-0000-0000E50D0000}"/>
    <cellStyle name="Comma 12 4 2 2 2 2 2" xfId="7405" xr:uid="{00000000-0005-0000-0000-0000F41C0000}"/>
    <cellStyle name="Comma 12 4 2 2 2 2 2 2" xfId="27731" xr:uid="{00000000-0005-0000-0000-00005A6C0000}"/>
    <cellStyle name="Comma 12 4 2 2 2 2 2 4" xfId="18355" xr:uid="{00000000-0005-0000-0000-0000BA470000}"/>
    <cellStyle name="Comma 12 4 2 2 2 2 3" xfId="24211" xr:uid="{00000000-0005-0000-0000-00009A5E0000}"/>
    <cellStyle name="Comma 12 4 2 2 2 2 5" xfId="14835" xr:uid="{00000000-0005-0000-0000-0000FA390000}"/>
    <cellStyle name="Comma 12 4 2 2 2 3" xfId="6465" xr:uid="{00000000-0005-0000-0000-000048190000}"/>
    <cellStyle name="Comma 12 4 2 2 2 3 2" xfId="26791" xr:uid="{00000000-0005-0000-0000-0000AE680000}"/>
    <cellStyle name="Comma 12 4 2 2 2 3 4" xfId="17415" xr:uid="{00000000-0005-0000-0000-00000E440000}"/>
    <cellStyle name="Comma 12 4 2 2 2 4" xfId="13895" xr:uid="{00000000-0005-0000-0000-00004E360000}"/>
    <cellStyle name="Comma 12 4 2 2 2 5" xfId="23271" xr:uid="{00000000-0005-0000-0000-0000EE5A0000}"/>
    <cellStyle name="Comma 12 4 2 2 2 7" xfId="12483" xr:uid="{00000000-0005-0000-0000-0000CA300000}"/>
    <cellStyle name="Comma 12 4 2 2 3" xfId="3080" xr:uid="{00000000-0005-0000-0000-00000F0C0000}"/>
    <cellStyle name="Comma 12 4 2 2 3 2" xfId="6935" xr:uid="{00000000-0005-0000-0000-00001E1B0000}"/>
    <cellStyle name="Comma 12 4 2 2 3 2 2" xfId="27261" xr:uid="{00000000-0005-0000-0000-0000846A0000}"/>
    <cellStyle name="Comma 12 4 2 2 3 2 4" xfId="17885" xr:uid="{00000000-0005-0000-0000-0000E4450000}"/>
    <cellStyle name="Comma 12 4 2 2 3 3" xfId="23741" xr:uid="{00000000-0005-0000-0000-0000C45C0000}"/>
    <cellStyle name="Comma 12 4 2 2 3 5" xfId="14365" xr:uid="{00000000-0005-0000-0000-000024380000}"/>
    <cellStyle name="Comma 12 4 2 2 4" xfId="5998" xr:uid="{00000000-0005-0000-0000-000075170000}"/>
    <cellStyle name="Comma 12 4 2 2 4 2" xfId="26324" xr:uid="{00000000-0005-0000-0000-0000DB660000}"/>
    <cellStyle name="Comma 12 4 2 2 4 4" xfId="16948" xr:uid="{00000000-0005-0000-0000-00003B420000}"/>
    <cellStyle name="Comma 12 4 2 2 5" xfId="13428" xr:uid="{00000000-0005-0000-0000-00007B340000}"/>
    <cellStyle name="Comma 12 4 2 2 6" xfId="22804" xr:uid="{00000000-0005-0000-0000-00001B590000}"/>
    <cellStyle name="Comma 12 4 2 2 8" xfId="12016" xr:uid="{00000000-0005-0000-0000-0000F72E0000}"/>
    <cellStyle name="Comma 12 4 2 3" xfId="2166" xr:uid="{00000000-0005-0000-0000-00007D080000}"/>
    <cellStyle name="Comma 12 4 2 3 2" xfId="3226" xr:uid="{00000000-0005-0000-0000-0000A10C0000}"/>
    <cellStyle name="Comma 12 4 2 3 2 2" xfId="7081" xr:uid="{00000000-0005-0000-0000-0000B01B0000}"/>
    <cellStyle name="Comma 12 4 2 3 2 2 2" xfId="27407" xr:uid="{00000000-0005-0000-0000-0000166B0000}"/>
    <cellStyle name="Comma 12 4 2 3 2 2 4" xfId="18031" xr:uid="{00000000-0005-0000-0000-000076460000}"/>
    <cellStyle name="Comma 12 4 2 3 2 3" xfId="23887" xr:uid="{00000000-0005-0000-0000-0000565D0000}"/>
    <cellStyle name="Comma 12 4 2 3 2 5" xfId="14511" xr:uid="{00000000-0005-0000-0000-0000B6380000}"/>
    <cellStyle name="Comma 12 4 2 3 3" xfId="6141" xr:uid="{00000000-0005-0000-0000-000004180000}"/>
    <cellStyle name="Comma 12 4 2 3 3 2" xfId="26467" xr:uid="{00000000-0005-0000-0000-00006A670000}"/>
    <cellStyle name="Comma 12 4 2 3 3 4" xfId="17091" xr:uid="{00000000-0005-0000-0000-0000CA420000}"/>
    <cellStyle name="Comma 12 4 2 3 4" xfId="13571" xr:uid="{00000000-0005-0000-0000-00000A350000}"/>
    <cellStyle name="Comma 12 4 2 3 5" xfId="22947" xr:uid="{00000000-0005-0000-0000-0000AA590000}"/>
    <cellStyle name="Comma 12 4 2 3 7" xfId="12159" xr:uid="{00000000-0005-0000-0000-0000862F0000}"/>
    <cellStyle name="Comma 12 4 2 4" xfId="1335" xr:uid="{00000000-0005-0000-0000-00003E050000}"/>
    <cellStyle name="Comma 12 4 2 4 2" xfId="5747" xr:uid="{00000000-0005-0000-0000-00007A160000}"/>
    <cellStyle name="Comma 12 4 2 4 2 2" xfId="26073" xr:uid="{00000000-0005-0000-0000-0000E0650000}"/>
    <cellStyle name="Comma 12 4 2 4 2 4" xfId="16697" xr:uid="{00000000-0005-0000-0000-000040410000}"/>
    <cellStyle name="Comma 12 4 2 4 3" xfId="13177" xr:uid="{00000000-0005-0000-0000-000080330000}"/>
    <cellStyle name="Comma 12 4 2 4 4" xfId="22553" xr:uid="{00000000-0005-0000-0000-000020580000}"/>
    <cellStyle name="Comma 12 4 2 4 6" xfId="11765" xr:uid="{00000000-0005-0000-0000-0000FC2D0000}"/>
    <cellStyle name="Comma 12 4 2 5" xfId="1093" xr:uid="{00000000-0005-0000-0000-00004C040000}"/>
    <cellStyle name="Comma 12 4 2 5 2" xfId="5525" xr:uid="{00000000-0005-0000-0000-00009C150000}"/>
    <cellStyle name="Comma 12 4 2 5 2 2" xfId="25851" xr:uid="{00000000-0005-0000-0000-000002650000}"/>
    <cellStyle name="Comma 12 4 2 5 2 4" xfId="16475" xr:uid="{00000000-0005-0000-0000-000062400000}"/>
    <cellStyle name="Comma 12 4 2 5 3" xfId="22331" xr:uid="{00000000-0005-0000-0000-000042570000}"/>
    <cellStyle name="Comma 12 4 2 5 5" xfId="12955" xr:uid="{00000000-0005-0000-0000-0000A2320000}"/>
    <cellStyle name="Comma 12 4 2 6" xfId="2756" xr:uid="{00000000-0005-0000-0000-0000CB0A0000}"/>
    <cellStyle name="Comma 12 4 2 6 2" xfId="6611" xr:uid="{00000000-0005-0000-0000-0000DA190000}"/>
    <cellStyle name="Comma 12 4 2 6 2 2" xfId="26937" xr:uid="{00000000-0005-0000-0000-000040690000}"/>
    <cellStyle name="Comma 12 4 2 6 2 4" xfId="17561" xr:uid="{00000000-0005-0000-0000-0000A0440000}"/>
    <cellStyle name="Comma 12 4 2 6 3" xfId="23417" xr:uid="{00000000-0005-0000-0000-0000805B0000}"/>
    <cellStyle name="Comma 12 4 2 6 5" xfId="14041" xr:uid="{00000000-0005-0000-0000-0000E0360000}"/>
    <cellStyle name="Comma 12 4 2 7" xfId="5306" xr:uid="{00000000-0005-0000-0000-0000C1140000}"/>
    <cellStyle name="Comma 12 4 2 7 2" xfId="25632" xr:uid="{00000000-0005-0000-0000-000027640000}"/>
    <cellStyle name="Comma 12 4 2 7 4" xfId="16256" xr:uid="{00000000-0005-0000-0000-0000873F0000}"/>
    <cellStyle name="Comma 12 4 2 8" xfId="12736" xr:uid="{00000000-0005-0000-0000-0000C7310000}"/>
    <cellStyle name="Comma 12 4 2 9" xfId="22112" xr:uid="{00000000-0005-0000-0000-000067560000}"/>
    <cellStyle name="Comma 12 4 3" xfId="1901" xr:uid="{00000000-0005-0000-0000-000074070000}"/>
    <cellStyle name="Comma 12 4 3 2" xfId="2401" xr:uid="{00000000-0005-0000-0000-000068090000}"/>
    <cellStyle name="Comma 12 4 3 2 2" xfId="3461" xr:uid="{00000000-0005-0000-0000-00008C0D0000}"/>
    <cellStyle name="Comma 12 4 3 2 2 2" xfId="7316" xr:uid="{00000000-0005-0000-0000-00009B1C0000}"/>
    <cellStyle name="Comma 12 4 3 2 2 2 2" xfId="27642" xr:uid="{00000000-0005-0000-0000-0000016C0000}"/>
    <cellStyle name="Comma 12 4 3 2 2 2 4" xfId="18266" xr:uid="{00000000-0005-0000-0000-000061470000}"/>
    <cellStyle name="Comma 12 4 3 2 2 3" xfId="24122" xr:uid="{00000000-0005-0000-0000-0000415E0000}"/>
    <cellStyle name="Comma 12 4 3 2 2 5" xfId="14746" xr:uid="{00000000-0005-0000-0000-0000A1390000}"/>
    <cellStyle name="Comma 12 4 3 2 3" xfId="6376" xr:uid="{00000000-0005-0000-0000-0000EF180000}"/>
    <cellStyle name="Comma 12 4 3 2 3 2" xfId="26702" xr:uid="{00000000-0005-0000-0000-000055680000}"/>
    <cellStyle name="Comma 12 4 3 2 3 4" xfId="17326" xr:uid="{00000000-0005-0000-0000-0000B5430000}"/>
    <cellStyle name="Comma 12 4 3 2 4" xfId="13806" xr:uid="{00000000-0005-0000-0000-0000F5350000}"/>
    <cellStyle name="Comma 12 4 3 2 5" xfId="23182" xr:uid="{00000000-0005-0000-0000-0000955A0000}"/>
    <cellStyle name="Comma 12 4 3 2 7" xfId="12394" xr:uid="{00000000-0005-0000-0000-000071300000}"/>
    <cellStyle name="Comma 12 4 3 3" xfId="2991" xr:uid="{00000000-0005-0000-0000-0000B60B0000}"/>
    <cellStyle name="Comma 12 4 3 3 2" xfId="6846" xr:uid="{00000000-0005-0000-0000-0000C51A0000}"/>
    <cellStyle name="Comma 12 4 3 3 2 2" xfId="27172" xr:uid="{00000000-0005-0000-0000-00002B6A0000}"/>
    <cellStyle name="Comma 12 4 3 3 2 4" xfId="17796" xr:uid="{00000000-0005-0000-0000-00008B450000}"/>
    <cellStyle name="Comma 12 4 3 3 3" xfId="23652" xr:uid="{00000000-0005-0000-0000-00006B5C0000}"/>
    <cellStyle name="Comma 12 4 3 3 5" xfId="14276" xr:uid="{00000000-0005-0000-0000-0000CB370000}"/>
    <cellStyle name="Comma 12 4 3 4" xfId="5909" xr:uid="{00000000-0005-0000-0000-00001C170000}"/>
    <cellStyle name="Comma 12 4 3 4 2" xfId="26235" xr:uid="{00000000-0005-0000-0000-000082660000}"/>
    <cellStyle name="Comma 12 4 3 4 4" xfId="16859" xr:uid="{00000000-0005-0000-0000-0000E2410000}"/>
    <cellStyle name="Comma 12 4 3 5" xfId="13339" xr:uid="{00000000-0005-0000-0000-000022340000}"/>
    <cellStyle name="Comma 12 4 3 6" xfId="22715" xr:uid="{00000000-0005-0000-0000-0000C2580000}"/>
    <cellStyle name="Comma 12 4 3 8" xfId="11927" xr:uid="{00000000-0005-0000-0000-00009E2E0000}"/>
    <cellStyle name="Comma 12 4 4" xfId="2165" xr:uid="{00000000-0005-0000-0000-00007C080000}"/>
    <cellStyle name="Comma 12 4 4 2" xfId="3225" xr:uid="{00000000-0005-0000-0000-0000A00C0000}"/>
    <cellStyle name="Comma 12 4 4 2 2" xfId="7080" xr:uid="{00000000-0005-0000-0000-0000AF1B0000}"/>
    <cellStyle name="Comma 12 4 4 2 2 2" xfId="27406" xr:uid="{00000000-0005-0000-0000-0000156B0000}"/>
    <cellStyle name="Comma 12 4 4 2 2 4" xfId="18030" xr:uid="{00000000-0005-0000-0000-000075460000}"/>
    <cellStyle name="Comma 12 4 4 2 3" xfId="23886" xr:uid="{00000000-0005-0000-0000-0000555D0000}"/>
    <cellStyle name="Comma 12 4 4 2 5" xfId="14510" xr:uid="{00000000-0005-0000-0000-0000B5380000}"/>
    <cellStyle name="Comma 12 4 4 3" xfId="6140" xr:uid="{00000000-0005-0000-0000-000003180000}"/>
    <cellStyle name="Comma 12 4 4 3 2" xfId="26466" xr:uid="{00000000-0005-0000-0000-000069670000}"/>
    <cellStyle name="Comma 12 4 4 3 4" xfId="17090" xr:uid="{00000000-0005-0000-0000-0000C9420000}"/>
    <cellStyle name="Comma 12 4 4 4" xfId="13570" xr:uid="{00000000-0005-0000-0000-000009350000}"/>
    <cellStyle name="Comma 12 4 4 5" xfId="22946" xr:uid="{00000000-0005-0000-0000-0000A9590000}"/>
    <cellStyle name="Comma 12 4 4 7" xfId="12158" xr:uid="{00000000-0005-0000-0000-0000852F0000}"/>
    <cellStyle name="Comma 12 4 5" xfId="1246" xr:uid="{00000000-0005-0000-0000-0000E5040000}"/>
    <cellStyle name="Comma 12 4 5 2" xfId="5658" xr:uid="{00000000-0005-0000-0000-000021160000}"/>
    <cellStyle name="Comma 12 4 5 2 2" xfId="25984" xr:uid="{00000000-0005-0000-0000-000087650000}"/>
    <cellStyle name="Comma 12 4 5 2 4" xfId="16608" xr:uid="{00000000-0005-0000-0000-0000E7400000}"/>
    <cellStyle name="Comma 12 4 5 3" xfId="13088" xr:uid="{00000000-0005-0000-0000-000027330000}"/>
    <cellStyle name="Comma 12 4 5 4" xfId="22464" xr:uid="{00000000-0005-0000-0000-0000C7570000}"/>
    <cellStyle name="Comma 12 4 5 6" xfId="11676" xr:uid="{00000000-0005-0000-0000-0000A32D0000}"/>
    <cellStyle name="Comma 12 4 6" xfId="1004" xr:uid="{00000000-0005-0000-0000-0000F3030000}"/>
    <cellStyle name="Comma 12 4 6 2" xfId="5436" xr:uid="{00000000-0005-0000-0000-000043150000}"/>
    <cellStyle name="Comma 12 4 6 2 2" xfId="25762" xr:uid="{00000000-0005-0000-0000-0000A9640000}"/>
    <cellStyle name="Comma 12 4 6 2 4" xfId="16386" xr:uid="{00000000-0005-0000-0000-000009400000}"/>
    <cellStyle name="Comma 12 4 6 3" xfId="22242" xr:uid="{00000000-0005-0000-0000-0000E9560000}"/>
    <cellStyle name="Comma 12 4 6 5" xfId="12866" xr:uid="{00000000-0005-0000-0000-000049320000}"/>
    <cellStyle name="Comma 12 4 7" xfId="2755" xr:uid="{00000000-0005-0000-0000-0000CA0A0000}"/>
    <cellStyle name="Comma 12 4 7 2" xfId="6610" xr:uid="{00000000-0005-0000-0000-0000D9190000}"/>
    <cellStyle name="Comma 12 4 7 2 2" xfId="26936" xr:uid="{00000000-0005-0000-0000-00003F690000}"/>
    <cellStyle name="Comma 12 4 7 2 4" xfId="17560" xr:uid="{00000000-0005-0000-0000-00009F440000}"/>
    <cellStyle name="Comma 12 4 7 3" xfId="23416" xr:uid="{00000000-0005-0000-0000-00007F5B0000}"/>
    <cellStyle name="Comma 12 4 7 5" xfId="14040" xr:uid="{00000000-0005-0000-0000-0000DF360000}"/>
    <cellStyle name="Comma 12 4 8" xfId="5217" xr:uid="{00000000-0005-0000-0000-000068140000}"/>
    <cellStyle name="Comma 12 4 8 2" xfId="25543" xr:uid="{00000000-0005-0000-0000-0000CE630000}"/>
    <cellStyle name="Comma 12 4 8 4" xfId="16167" xr:uid="{00000000-0005-0000-0000-00002E3F0000}"/>
    <cellStyle name="Comma 12 4 9" xfId="12647" xr:uid="{00000000-0005-0000-0000-00006E310000}"/>
    <cellStyle name="Comma 12 5" xfId="187" xr:uid="{00000000-0005-0000-0000-0000C1000000}"/>
    <cellStyle name="Comma 12 5 11" xfId="11498" xr:uid="{00000000-0005-0000-0000-0000F12C0000}"/>
    <cellStyle name="Comma 12 5 2" xfId="1945" xr:uid="{00000000-0005-0000-0000-0000A0070000}"/>
    <cellStyle name="Comma 12 5 2 2" xfId="2445" xr:uid="{00000000-0005-0000-0000-000094090000}"/>
    <cellStyle name="Comma 12 5 2 2 2" xfId="3505" xr:uid="{00000000-0005-0000-0000-0000B80D0000}"/>
    <cellStyle name="Comma 12 5 2 2 2 2" xfId="7360" xr:uid="{00000000-0005-0000-0000-0000C71C0000}"/>
    <cellStyle name="Comma 12 5 2 2 2 2 2" xfId="27686" xr:uid="{00000000-0005-0000-0000-00002D6C0000}"/>
    <cellStyle name="Comma 12 5 2 2 2 2 4" xfId="18310" xr:uid="{00000000-0005-0000-0000-00008D470000}"/>
    <cellStyle name="Comma 12 5 2 2 2 3" xfId="24166" xr:uid="{00000000-0005-0000-0000-00006D5E0000}"/>
    <cellStyle name="Comma 12 5 2 2 2 5" xfId="14790" xr:uid="{00000000-0005-0000-0000-0000CD390000}"/>
    <cellStyle name="Comma 12 5 2 2 3" xfId="6420" xr:uid="{00000000-0005-0000-0000-00001B190000}"/>
    <cellStyle name="Comma 12 5 2 2 3 2" xfId="26746" xr:uid="{00000000-0005-0000-0000-000081680000}"/>
    <cellStyle name="Comma 12 5 2 2 3 4" xfId="17370" xr:uid="{00000000-0005-0000-0000-0000E1430000}"/>
    <cellStyle name="Comma 12 5 2 2 4" xfId="13850" xr:uid="{00000000-0005-0000-0000-000021360000}"/>
    <cellStyle name="Comma 12 5 2 2 5" xfId="23226" xr:uid="{00000000-0005-0000-0000-0000C15A0000}"/>
    <cellStyle name="Comma 12 5 2 2 7" xfId="12438" xr:uid="{00000000-0005-0000-0000-00009D300000}"/>
    <cellStyle name="Comma 12 5 2 3" xfId="3035" xr:uid="{00000000-0005-0000-0000-0000E20B0000}"/>
    <cellStyle name="Comma 12 5 2 3 2" xfId="6890" xr:uid="{00000000-0005-0000-0000-0000F11A0000}"/>
    <cellStyle name="Comma 12 5 2 3 2 2" xfId="27216" xr:uid="{00000000-0005-0000-0000-0000576A0000}"/>
    <cellStyle name="Comma 12 5 2 3 2 4" xfId="17840" xr:uid="{00000000-0005-0000-0000-0000B7450000}"/>
    <cellStyle name="Comma 12 5 2 3 3" xfId="23696" xr:uid="{00000000-0005-0000-0000-0000975C0000}"/>
    <cellStyle name="Comma 12 5 2 3 5" xfId="14320" xr:uid="{00000000-0005-0000-0000-0000F7370000}"/>
    <cellStyle name="Comma 12 5 2 4" xfId="5953" xr:uid="{00000000-0005-0000-0000-000048170000}"/>
    <cellStyle name="Comma 12 5 2 4 2" xfId="26279" xr:uid="{00000000-0005-0000-0000-0000AE660000}"/>
    <cellStyle name="Comma 12 5 2 4 4" xfId="16903" xr:uid="{00000000-0005-0000-0000-00000E420000}"/>
    <cellStyle name="Comma 12 5 2 5" xfId="13383" xr:uid="{00000000-0005-0000-0000-00004E340000}"/>
    <cellStyle name="Comma 12 5 2 6" xfId="22759" xr:uid="{00000000-0005-0000-0000-0000EE580000}"/>
    <cellStyle name="Comma 12 5 2 8" xfId="11971" xr:uid="{00000000-0005-0000-0000-0000CA2E0000}"/>
    <cellStyle name="Comma 12 5 3" xfId="2167" xr:uid="{00000000-0005-0000-0000-00007E080000}"/>
    <cellStyle name="Comma 12 5 3 2" xfId="3227" xr:uid="{00000000-0005-0000-0000-0000A20C0000}"/>
    <cellStyle name="Comma 12 5 3 2 2" xfId="7082" xr:uid="{00000000-0005-0000-0000-0000B11B0000}"/>
    <cellStyle name="Comma 12 5 3 2 2 2" xfId="27408" xr:uid="{00000000-0005-0000-0000-0000176B0000}"/>
    <cellStyle name="Comma 12 5 3 2 2 4" xfId="18032" xr:uid="{00000000-0005-0000-0000-000077460000}"/>
    <cellStyle name="Comma 12 5 3 2 3" xfId="23888" xr:uid="{00000000-0005-0000-0000-0000575D0000}"/>
    <cellStyle name="Comma 12 5 3 2 5" xfId="14512" xr:uid="{00000000-0005-0000-0000-0000B7380000}"/>
    <cellStyle name="Comma 12 5 3 3" xfId="6142" xr:uid="{00000000-0005-0000-0000-000005180000}"/>
    <cellStyle name="Comma 12 5 3 3 2" xfId="26468" xr:uid="{00000000-0005-0000-0000-00006B670000}"/>
    <cellStyle name="Comma 12 5 3 3 4" xfId="17092" xr:uid="{00000000-0005-0000-0000-0000CB420000}"/>
    <cellStyle name="Comma 12 5 3 4" xfId="13572" xr:uid="{00000000-0005-0000-0000-00000B350000}"/>
    <cellStyle name="Comma 12 5 3 5" xfId="22948" xr:uid="{00000000-0005-0000-0000-0000AB590000}"/>
    <cellStyle name="Comma 12 5 3 7" xfId="12160" xr:uid="{00000000-0005-0000-0000-0000872F0000}"/>
    <cellStyle name="Comma 12 5 4" xfId="1290" xr:uid="{00000000-0005-0000-0000-000011050000}"/>
    <cellStyle name="Comma 12 5 4 2" xfId="5702" xr:uid="{00000000-0005-0000-0000-00004D160000}"/>
    <cellStyle name="Comma 12 5 4 2 2" xfId="26028" xr:uid="{00000000-0005-0000-0000-0000B3650000}"/>
    <cellStyle name="Comma 12 5 4 2 4" xfId="16652" xr:uid="{00000000-0005-0000-0000-000013410000}"/>
    <cellStyle name="Comma 12 5 4 3" xfId="13132" xr:uid="{00000000-0005-0000-0000-000053330000}"/>
    <cellStyle name="Comma 12 5 4 4" xfId="22508" xr:uid="{00000000-0005-0000-0000-0000F3570000}"/>
    <cellStyle name="Comma 12 5 4 6" xfId="11720" xr:uid="{00000000-0005-0000-0000-0000CF2D0000}"/>
    <cellStyle name="Comma 12 5 5" xfId="1048" xr:uid="{00000000-0005-0000-0000-00001F040000}"/>
    <cellStyle name="Comma 12 5 5 2" xfId="5480" xr:uid="{00000000-0005-0000-0000-00006F150000}"/>
    <cellStyle name="Comma 12 5 5 2 2" xfId="25806" xr:uid="{00000000-0005-0000-0000-0000D5640000}"/>
    <cellStyle name="Comma 12 5 5 2 4" xfId="16430" xr:uid="{00000000-0005-0000-0000-000035400000}"/>
    <cellStyle name="Comma 12 5 5 3" xfId="22286" xr:uid="{00000000-0005-0000-0000-000015570000}"/>
    <cellStyle name="Comma 12 5 5 5" xfId="12910" xr:uid="{00000000-0005-0000-0000-000075320000}"/>
    <cellStyle name="Comma 12 5 6" xfId="2757" xr:uid="{00000000-0005-0000-0000-0000CC0A0000}"/>
    <cellStyle name="Comma 12 5 6 2" xfId="6612" xr:uid="{00000000-0005-0000-0000-0000DB190000}"/>
    <cellStyle name="Comma 12 5 6 2 2" xfId="26938" xr:uid="{00000000-0005-0000-0000-000041690000}"/>
    <cellStyle name="Comma 12 5 6 2 4" xfId="17562" xr:uid="{00000000-0005-0000-0000-0000A1440000}"/>
    <cellStyle name="Comma 12 5 6 3" xfId="23418" xr:uid="{00000000-0005-0000-0000-0000815B0000}"/>
    <cellStyle name="Comma 12 5 6 5" xfId="14042" xr:uid="{00000000-0005-0000-0000-0000E1360000}"/>
    <cellStyle name="Comma 12 5 7" xfId="5261" xr:uid="{00000000-0005-0000-0000-000094140000}"/>
    <cellStyle name="Comma 12 5 7 2" xfId="25587" xr:uid="{00000000-0005-0000-0000-0000FA630000}"/>
    <cellStyle name="Comma 12 5 7 4" xfId="16211" xr:uid="{00000000-0005-0000-0000-00005A3F0000}"/>
    <cellStyle name="Comma 12 5 8" xfId="12691" xr:uid="{00000000-0005-0000-0000-00009A310000}"/>
    <cellStyle name="Comma 12 5 9" xfId="22067" xr:uid="{00000000-0005-0000-0000-00003A560000}"/>
    <cellStyle name="Comma 12 6" xfId="1772" xr:uid="{00000000-0005-0000-0000-0000F3060000}"/>
    <cellStyle name="Comma 12 6 2" xfId="2356" xr:uid="{00000000-0005-0000-0000-00003B090000}"/>
    <cellStyle name="Comma 12 6 2 2" xfId="3416" xr:uid="{00000000-0005-0000-0000-00005F0D0000}"/>
    <cellStyle name="Comma 12 6 2 2 2" xfId="7271" xr:uid="{00000000-0005-0000-0000-00006E1C0000}"/>
    <cellStyle name="Comma 12 6 2 2 2 2" xfId="27597" xr:uid="{00000000-0005-0000-0000-0000D46B0000}"/>
    <cellStyle name="Comma 12 6 2 2 2 4" xfId="18221" xr:uid="{00000000-0005-0000-0000-000034470000}"/>
    <cellStyle name="Comma 12 6 2 2 3" xfId="24077" xr:uid="{00000000-0005-0000-0000-0000145E0000}"/>
    <cellStyle name="Comma 12 6 2 2 5" xfId="14701" xr:uid="{00000000-0005-0000-0000-000074390000}"/>
    <cellStyle name="Comma 12 6 2 3" xfId="6331" xr:uid="{00000000-0005-0000-0000-0000C2180000}"/>
    <cellStyle name="Comma 12 6 2 3 2" xfId="26657" xr:uid="{00000000-0005-0000-0000-000028680000}"/>
    <cellStyle name="Comma 12 6 2 3 4" xfId="17281" xr:uid="{00000000-0005-0000-0000-000088430000}"/>
    <cellStyle name="Comma 12 6 2 4" xfId="13761" xr:uid="{00000000-0005-0000-0000-0000C8350000}"/>
    <cellStyle name="Comma 12 6 2 5" xfId="23137" xr:uid="{00000000-0005-0000-0000-0000685A0000}"/>
    <cellStyle name="Comma 12 6 2 7" xfId="12349" xr:uid="{00000000-0005-0000-0000-000044300000}"/>
    <cellStyle name="Comma 12 6 3" xfId="1856" xr:uid="{00000000-0005-0000-0000-000047070000}"/>
    <cellStyle name="Comma 12 6 3 2" xfId="5864" xr:uid="{00000000-0005-0000-0000-0000EF160000}"/>
    <cellStyle name="Comma 12 6 3 2 2" xfId="26190" xr:uid="{00000000-0005-0000-0000-000055660000}"/>
    <cellStyle name="Comma 12 6 3 2 4" xfId="16814" xr:uid="{00000000-0005-0000-0000-0000B5410000}"/>
    <cellStyle name="Comma 12 6 3 3" xfId="13294" xr:uid="{00000000-0005-0000-0000-0000F5330000}"/>
    <cellStyle name="Comma 12 6 3 4" xfId="22670" xr:uid="{00000000-0005-0000-0000-000095580000}"/>
    <cellStyle name="Comma 12 6 3 6" xfId="11882" xr:uid="{00000000-0005-0000-0000-0000712E0000}"/>
    <cellStyle name="Comma 12 6 4" xfId="2946" xr:uid="{00000000-0005-0000-0000-0000890B0000}"/>
    <cellStyle name="Comma 12 6 4 2" xfId="6801" xr:uid="{00000000-0005-0000-0000-0000981A0000}"/>
    <cellStyle name="Comma 12 6 4 2 2" xfId="27127" xr:uid="{00000000-0005-0000-0000-0000FE690000}"/>
    <cellStyle name="Comma 12 6 4 2 4" xfId="17751" xr:uid="{00000000-0005-0000-0000-00005E450000}"/>
    <cellStyle name="Comma 12 6 4 3" xfId="23607" xr:uid="{00000000-0005-0000-0000-00003E5C0000}"/>
    <cellStyle name="Comma 12 6 4 5" xfId="14231" xr:uid="{00000000-0005-0000-0000-00009E370000}"/>
    <cellStyle name="Comma 12 7" xfId="1201" xr:uid="{00000000-0005-0000-0000-0000B8040000}"/>
    <cellStyle name="Comma 12 7 2" xfId="5613" xr:uid="{00000000-0005-0000-0000-0000F4150000}"/>
    <cellStyle name="Comma 12 7 2 2" xfId="25939" xr:uid="{00000000-0005-0000-0000-00005A650000}"/>
    <cellStyle name="Comma 12 7 2 4" xfId="16563" xr:uid="{00000000-0005-0000-0000-0000BA400000}"/>
    <cellStyle name="Comma 12 7 3" xfId="13043" xr:uid="{00000000-0005-0000-0000-0000FA320000}"/>
    <cellStyle name="Comma 12 7 4" xfId="22419" xr:uid="{00000000-0005-0000-0000-00009A570000}"/>
    <cellStyle name="Comma 12 7 6" xfId="11631" xr:uid="{00000000-0005-0000-0000-0000762D0000}"/>
    <cellStyle name="Comma 12 8" xfId="959" xr:uid="{00000000-0005-0000-0000-0000C6030000}"/>
    <cellStyle name="Comma 12 8 2" xfId="5391" xr:uid="{00000000-0005-0000-0000-000016150000}"/>
    <cellStyle name="Comma 12 8 2 2" xfId="25717" xr:uid="{00000000-0005-0000-0000-00007C640000}"/>
    <cellStyle name="Comma 12 8 2 4" xfId="16341" xr:uid="{00000000-0005-0000-0000-0000DC3F0000}"/>
    <cellStyle name="Comma 12 8 3" xfId="22197" xr:uid="{00000000-0005-0000-0000-0000BC560000}"/>
    <cellStyle name="Comma 12 8 5" xfId="12821" xr:uid="{00000000-0005-0000-0000-00001C320000}"/>
    <cellStyle name="Comma 12 9" xfId="5172" xr:uid="{00000000-0005-0000-0000-00003B140000}"/>
    <cellStyle name="Comma 12 9 2" xfId="25498" xr:uid="{00000000-0005-0000-0000-0000A1630000}"/>
    <cellStyle name="Comma 12 9 4" xfId="16122" xr:uid="{00000000-0005-0000-0000-0000013F0000}"/>
    <cellStyle name="Comma 13" xfId="69" xr:uid="{00000000-0005-0000-0000-00004B000000}"/>
    <cellStyle name="Comma 13 10" xfId="12604" xr:uid="{00000000-0005-0000-0000-000043310000}"/>
    <cellStyle name="Comma 13 11" xfId="21980" xr:uid="{00000000-0005-0000-0000-0000E3550000}"/>
    <cellStyle name="Comma 13 12" xfId="31356" xr:uid="{00000000-0005-0000-0000-0000837A0000}"/>
    <cellStyle name="Comma 13 14" xfId="11411" xr:uid="{00000000-0005-0000-0000-00009A2C0000}"/>
    <cellStyle name="Comma 13 2" xfId="70" xr:uid="{00000000-0005-0000-0000-00004C000000}"/>
    <cellStyle name="Comma 13 2 10" xfId="5175" xr:uid="{00000000-0005-0000-0000-00003E140000}"/>
    <cellStyle name="Comma 13 2 10 2" xfId="25501" xr:uid="{00000000-0005-0000-0000-0000A4630000}"/>
    <cellStyle name="Comma 13 2 10 4" xfId="16125" xr:uid="{00000000-0005-0000-0000-0000043F0000}"/>
    <cellStyle name="Comma 13 2 11" xfId="12605" xr:uid="{00000000-0005-0000-0000-000044310000}"/>
    <cellStyle name="Comma 13 2 12" xfId="21981" xr:uid="{00000000-0005-0000-0000-0000E4550000}"/>
    <cellStyle name="Comma 13 2 13" xfId="31357" xr:uid="{00000000-0005-0000-0000-0000847A0000}"/>
    <cellStyle name="Comma 13 2 15" xfId="11412" xr:uid="{00000000-0005-0000-0000-00009B2C0000}"/>
    <cellStyle name="Comma 13 2 2" xfId="129" xr:uid="{00000000-0005-0000-0000-000087000000}"/>
    <cellStyle name="Comma 13 2 2 10" xfId="12637" xr:uid="{00000000-0005-0000-0000-000064310000}"/>
    <cellStyle name="Comma 13 2 2 11" xfId="22013" xr:uid="{00000000-0005-0000-0000-000004560000}"/>
    <cellStyle name="Comma 13 2 2 13" xfId="11444" xr:uid="{00000000-0005-0000-0000-0000BB2C0000}"/>
    <cellStyle name="Comma 13 2 2 2" xfId="147" xr:uid="{00000000-0005-0000-0000-000099000000}"/>
    <cellStyle name="Comma 13 2 2 2 10" xfId="22029" xr:uid="{00000000-0005-0000-0000-000014560000}"/>
    <cellStyle name="Comma 13 2 2 2 12" xfId="11460" xr:uid="{00000000-0005-0000-0000-0000CB2C0000}"/>
    <cellStyle name="Comma 13 2 2 2 2" xfId="238" xr:uid="{00000000-0005-0000-0000-0000F4000000}"/>
    <cellStyle name="Comma 13 2 2 2 2 11" xfId="11549" xr:uid="{00000000-0005-0000-0000-0000242D0000}"/>
    <cellStyle name="Comma 13 2 2 2 2 2" xfId="1996" xr:uid="{00000000-0005-0000-0000-0000D3070000}"/>
    <cellStyle name="Comma 13 2 2 2 2 2 2" xfId="2496" xr:uid="{00000000-0005-0000-0000-0000C7090000}"/>
    <cellStyle name="Comma 13 2 2 2 2 2 2 2" xfId="3556" xr:uid="{00000000-0005-0000-0000-0000EB0D0000}"/>
    <cellStyle name="Comma 13 2 2 2 2 2 2 2 2" xfId="7411" xr:uid="{00000000-0005-0000-0000-0000FA1C0000}"/>
    <cellStyle name="Comma 13 2 2 2 2 2 2 2 2 2" xfId="27737" xr:uid="{00000000-0005-0000-0000-0000606C0000}"/>
    <cellStyle name="Comma 13 2 2 2 2 2 2 2 2 4" xfId="18361" xr:uid="{00000000-0005-0000-0000-0000C0470000}"/>
    <cellStyle name="Comma 13 2 2 2 2 2 2 2 3" xfId="24217" xr:uid="{00000000-0005-0000-0000-0000A05E0000}"/>
    <cellStyle name="Comma 13 2 2 2 2 2 2 2 5" xfId="14841" xr:uid="{00000000-0005-0000-0000-0000003A0000}"/>
    <cellStyle name="Comma 13 2 2 2 2 2 2 3" xfId="6471" xr:uid="{00000000-0005-0000-0000-00004E190000}"/>
    <cellStyle name="Comma 13 2 2 2 2 2 2 3 2" xfId="26797" xr:uid="{00000000-0005-0000-0000-0000B4680000}"/>
    <cellStyle name="Comma 13 2 2 2 2 2 2 3 4" xfId="17421" xr:uid="{00000000-0005-0000-0000-000014440000}"/>
    <cellStyle name="Comma 13 2 2 2 2 2 2 4" xfId="13901" xr:uid="{00000000-0005-0000-0000-000054360000}"/>
    <cellStyle name="Comma 13 2 2 2 2 2 2 5" xfId="23277" xr:uid="{00000000-0005-0000-0000-0000F45A0000}"/>
    <cellStyle name="Comma 13 2 2 2 2 2 2 7" xfId="12489" xr:uid="{00000000-0005-0000-0000-0000D0300000}"/>
    <cellStyle name="Comma 13 2 2 2 2 2 3" xfId="3086" xr:uid="{00000000-0005-0000-0000-0000150C0000}"/>
    <cellStyle name="Comma 13 2 2 2 2 2 3 2" xfId="6941" xr:uid="{00000000-0005-0000-0000-0000241B0000}"/>
    <cellStyle name="Comma 13 2 2 2 2 2 3 2 2" xfId="27267" xr:uid="{00000000-0005-0000-0000-00008A6A0000}"/>
    <cellStyle name="Comma 13 2 2 2 2 2 3 2 4" xfId="17891" xr:uid="{00000000-0005-0000-0000-0000EA450000}"/>
    <cellStyle name="Comma 13 2 2 2 2 2 3 3" xfId="23747" xr:uid="{00000000-0005-0000-0000-0000CA5C0000}"/>
    <cellStyle name="Comma 13 2 2 2 2 2 3 5" xfId="14371" xr:uid="{00000000-0005-0000-0000-00002A380000}"/>
    <cellStyle name="Comma 13 2 2 2 2 2 4" xfId="6004" xr:uid="{00000000-0005-0000-0000-00007B170000}"/>
    <cellStyle name="Comma 13 2 2 2 2 2 4 2" xfId="26330" xr:uid="{00000000-0005-0000-0000-0000E1660000}"/>
    <cellStyle name="Comma 13 2 2 2 2 2 4 4" xfId="16954" xr:uid="{00000000-0005-0000-0000-000041420000}"/>
    <cellStyle name="Comma 13 2 2 2 2 2 5" xfId="13434" xr:uid="{00000000-0005-0000-0000-000081340000}"/>
    <cellStyle name="Comma 13 2 2 2 2 2 6" xfId="22810" xr:uid="{00000000-0005-0000-0000-000021590000}"/>
    <cellStyle name="Comma 13 2 2 2 2 2 8" xfId="12022" xr:uid="{00000000-0005-0000-0000-0000FD2E0000}"/>
    <cellStyle name="Comma 13 2 2 2 2 3" xfId="2171" xr:uid="{00000000-0005-0000-0000-000082080000}"/>
    <cellStyle name="Comma 13 2 2 2 2 3 2" xfId="3231" xr:uid="{00000000-0005-0000-0000-0000A60C0000}"/>
    <cellStyle name="Comma 13 2 2 2 2 3 2 2" xfId="7086" xr:uid="{00000000-0005-0000-0000-0000B51B0000}"/>
    <cellStyle name="Comma 13 2 2 2 2 3 2 2 2" xfId="27412" xr:uid="{00000000-0005-0000-0000-00001B6B0000}"/>
    <cellStyle name="Comma 13 2 2 2 2 3 2 2 4" xfId="18036" xr:uid="{00000000-0005-0000-0000-00007B460000}"/>
    <cellStyle name="Comma 13 2 2 2 2 3 2 3" xfId="23892" xr:uid="{00000000-0005-0000-0000-00005B5D0000}"/>
    <cellStyle name="Comma 13 2 2 2 2 3 2 5" xfId="14516" xr:uid="{00000000-0005-0000-0000-0000BB380000}"/>
    <cellStyle name="Comma 13 2 2 2 2 3 3" xfId="6146" xr:uid="{00000000-0005-0000-0000-000009180000}"/>
    <cellStyle name="Comma 13 2 2 2 2 3 3 2" xfId="26472" xr:uid="{00000000-0005-0000-0000-00006F670000}"/>
    <cellStyle name="Comma 13 2 2 2 2 3 3 4" xfId="17096" xr:uid="{00000000-0005-0000-0000-0000CF420000}"/>
    <cellStyle name="Comma 13 2 2 2 2 3 4" xfId="13576" xr:uid="{00000000-0005-0000-0000-00000F350000}"/>
    <cellStyle name="Comma 13 2 2 2 2 3 5" xfId="22952" xr:uid="{00000000-0005-0000-0000-0000AF590000}"/>
    <cellStyle name="Comma 13 2 2 2 2 3 7" xfId="12164" xr:uid="{00000000-0005-0000-0000-00008B2F0000}"/>
    <cellStyle name="Comma 13 2 2 2 2 4" xfId="1341" xr:uid="{00000000-0005-0000-0000-000044050000}"/>
    <cellStyle name="Comma 13 2 2 2 2 4 2" xfId="5753" xr:uid="{00000000-0005-0000-0000-000080160000}"/>
    <cellStyle name="Comma 13 2 2 2 2 4 2 2" xfId="26079" xr:uid="{00000000-0005-0000-0000-0000E6650000}"/>
    <cellStyle name="Comma 13 2 2 2 2 4 2 4" xfId="16703" xr:uid="{00000000-0005-0000-0000-000046410000}"/>
    <cellStyle name="Comma 13 2 2 2 2 4 3" xfId="13183" xr:uid="{00000000-0005-0000-0000-000086330000}"/>
    <cellStyle name="Comma 13 2 2 2 2 4 4" xfId="22559" xr:uid="{00000000-0005-0000-0000-000026580000}"/>
    <cellStyle name="Comma 13 2 2 2 2 4 6" xfId="11771" xr:uid="{00000000-0005-0000-0000-0000022E0000}"/>
    <cellStyle name="Comma 13 2 2 2 2 5" xfId="1099" xr:uid="{00000000-0005-0000-0000-000052040000}"/>
    <cellStyle name="Comma 13 2 2 2 2 5 2" xfId="5531" xr:uid="{00000000-0005-0000-0000-0000A2150000}"/>
    <cellStyle name="Comma 13 2 2 2 2 5 2 2" xfId="25857" xr:uid="{00000000-0005-0000-0000-000008650000}"/>
    <cellStyle name="Comma 13 2 2 2 2 5 2 4" xfId="16481" xr:uid="{00000000-0005-0000-0000-000068400000}"/>
    <cellStyle name="Comma 13 2 2 2 2 5 3" xfId="22337" xr:uid="{00000000-0005-0000-0000-000048570000}"/>
    <cellStyle name="Comma 13 2 2 2 2 5 5" xfId="12961" xr:uid="{00000000-0005-0000-0000-0000A8320000}"/>
    <cellStyle name="Comma 13 2 2 2 2 6" xfId="2761" xr:uid="{00000000-0005-0000-0000-0000D00A0000}"/>
    <cellStyle name="Comma 13 2 2 2 2 6 2" xfId="6616" xr:uid="{00000000-0005-0000-0000-0000DF190000}"/>
    <cellStyle name="Comma 13 2 2 2 2 6 2 2" xfId="26942" xr:uid="{00000000-0005-0000-0000-000045690000}"/>
    <cellStyle name="Comma 13 2 2 2 2 6 2 4" xfId="17566" xr:uid="{00000000-0005-0000-0000-0000A5440000}"/>
    <cellStyle name="Comma 13 2 2 2 2 6 3" xfId="23422" xr:uid="{00000000-0005-0000-0000-0000855B0000}"/>
    <cellStyle name="Comma 13 2 2 2 2 6 5" xfId="14046" xr:uid="{00000000-0005-0000-0000-0000E5360000}"/>
    <cellStyle name="Comma 13 2 2 2 2 7" xfId="5312" xr:uid="{00000000-0005-0000-0000-0000C7140000}"/>
    <cellStyle name="Comma 13 2 2 2 2 7 2" xfId="25638" xr:uid="{00000000-0005-0000-0000-00002D640000}"/>
    <cellStyle name="Comma 13 2 2 2 2 7 4" xfId="16262" xr:uid="{00000000-0005-0000-0000-00008D3F0000}"/>
    <cellStyle name="Comma 13 2 2 2 2 8" xfId="12742" xr:uid="{00000000-0005-0000-0000-0000CD310000}"/>
    <cellStyle name="Comma 13 2 2 2 2 9" xfId="22118" xr:uid="{00000000-0005-0000-0000-00006D560000}"/>
    <cellStyle name="Comma 13 2 2 2 3" xfId="1907" xr:uid="{00000000-0005-0000-0000-00007A070000}"/>
    <cellStyle name="Comma 13 2 2 2 3 2" xfId="2407" xr:uid="{00000000-0005-0000-0000-00006E090000}"/>
    <cellStyle name="Comma 13 2 2 2 3 2 2" xfId="3467" xr:uid="{00000000-0005-0000-0000-0000920D0000}"/>
    <cellStyle name="Comma 13 2 2 2 3 2 2 2" xfId="7322" xr:uid="{00000000-0005-0000-0000-0000A11C0000}"/>
    <cellStyle name="Comma 13 2 2 2 3 2 2 2 2" xfId="27648" xr:uid="{00000000-0005-0000-0000-0000076C0000}"/>
    <cellStyle name="Comma 13 2 2 2 3 2 2 2 4" xfId="18272" xr:uid="{00000000-0005-0000-0000-000067470000}"/>
    <cellStyle name="Comma 13 2 2 2 3 2 2 3" xfId="24128" xr:uid="{00000000-0005-0000-0000-0000475E0000}"/>
    <cellStyle name="Comma 13 2 2 2 3 2 2 5" xfId="14752" xr:uid="{00000000-0005-0000-0000-0000A7390000}"/>
    <cellStyle name="Comma 13 2 2 2 3 2 3" xfId="6382" xr:uid="{00000000-0005-0000-0000-0000F5180000}"/>
    <cellStyle name="Comma 13 2 2 2 3 2 3 2" xfId="26708" xr:uid="{00000000-0005-0000-0000-00005B680000}"/>
    <cellStyle name="Comma 13 2 2 2 3 2 3 4" xfId="17332" xr:uid="{00000000-0005-0000-0000-0000BB430000}"/>
    <cellStyle name="Comma 13 2 2 2 3 2 4" xfId="13812" xr:uid="{00000000-0005-0000-0000-0000FB350000}"/>
    <cellStyle name="Comma 13 2 2 2 3 2 5" xfId="23188" xr:uid="{00000000-0005-0000-0000-00009B5A0000}"/>
    <cellStyle name="Comma 13 2 2 2 3 2 7" xfId="12400" xr:uid="{00000000-0005-0000-0000-000077300000}"/>
    <cellStyle name="Comma 13 2 2 2 3 3" xfId="2997" xr:uid="{00000000-0005-0000-0000-0000BC0B0000}"/>
    <cellStyle name="Comma 13 2 2 2 3 3 2" xfId="6852" xr:uid="{00000000-0005-0000-0000-0000CB1A0000}"/>
    <cellStyle name="Comma 13 2 2 2 3 3 2 2" xfId="27178" xr:uid="{00000000-0005-0000-0000-0000316A0000}"/>
    <cellStyle name="Comma 13 2 2 2 3 3 2 4" xfId="17802" xr:uid="{00000000-0005-0000-0000-000091450000}"/>
    <cellStyle name="Comma 13 2 2 2 3 3 3" xfId="23658" xr:uid="{00000000-0005-0000-0000-0000715C0000}"/>
    <cellStyle name="Comma 13 2 2 2 3 3 5" xfId="14282" xr:uid="{00000000-0005-0000-0000-0000D1370000}"/>
    <cellStyle name="Comma 13 2 2 2 3 4" xfId="5915" xr:uid="{00000000-0005-0000-0000-000022170000}"/>
    <cellStyle name="Comma 13 2 2 2 3 4 2" xfId="26241" xr:uid="{00000000-0005-0000-0000-000088660000}"/>
    <cellStyle name="Comma 13 2 2 2 3 4 4" xfId="16865" xr:uid="{00000000-0005-0000-0000-0000E8410000}"/>
    <cellStyle name="Comma 13 2 2 2 3 5" xfId="13345" xr:uid="{00000000-0005-0000-0000-000028340000}"/>
    <cellStyle name="Comma 13 2 2 2 3 6" xfId="22721" xr:uid="{00000000-0005-0000-0000-0000C8580000}"/>
    <cellStyle name="Comma 13 2 2 2 3 8" xfId="11933" xr:uid="{00000000-0005-0000-0000-0000A42E0000}"/>
    <cellStyle name="Comma 13 2 2 2 4" xfId="2170" xr:uid="{00000000-0005-0000-0000-000081080000}"/>
    <cellStyle name="Comma 13 2 2 2 4 2" xfId="3230" xr:uid="{00000000-0005-0000-0000-0000A50C0000}"/>
    <cellStyle name="Comma 13 2 2 2 4 2 2" xfId="7085" xr:uid="{00000000-0005-0000-0000-0000B41B0000}"/>
    <cellStyle name="Comma 13 2 2 2 4 2 2 2" xfId="27411" xr:uid="{00000000-0005-0000-0000-00001A6B0000}"/>
    <cellStyle name="Comma 13 2 2 2 4 2 2 4" xfId="18035" xr:uid="{00000000-0005-0000-0000-00007A460000}"/>
    <cellStyle name="Comma 13 2 2 2 4 2 3" xfId="23891" xr:uid="{00000000-0005-0000-0000-00005A5D0000}"/>
    <cellStyle name="Comma 13 2 2 2 4 2 5" xfId="14515" xr:uid="{00000000-0005-0000-0000-0000BA380000}"/>
    <cellStyle name="Comma 13 2 2 2 4 3" xfId="6145" xr:uid="{00000000-0005-0000-0000-000008180000}"/>
    <cellStyle name="Comma 13 2 2 2 4 3 2" xfId="26471" xr:uid="{00000000-0005-0000-0000-00006E670000}"/>
    <cellStyle name="Comma 13 2 2 2 4 3 4" xfId="17095" xr:uid="{00000000-0005-0000-0000-0000CE420000}"/>
    <cellStyle name="Comma 13 2 2 2 4 4" xfId="13575" xr:uid="{00000000-0005-0000-0000-00000E350000}"/>
    <cellStyle name="Comma 13 2 2 2 4 5" xfId="22951" xr:uid="{00000000-0005-0000-0000-0000AE590000}"/>
    <cellStyle name="Comma 13 2 2 2 4 7" xfId="12163" xr:uid="{00000000-0005-0000-0000-00008A2F0000}"/>
    <cellStyle name="Comma 13 2 2 2 5" xfId="1252" xr:uid="{00000000-0005-0000-0000-0000EB040000}"/>
    <cellStyle name="Comma 13 2 2 2 5 2" xfId="5664" xr:uid="{00000000-0005-0000-0000-000027160000}"/>
    <cellStyle name="Comma 13 2 2 2 5 2 2" xfId="25990" xr:uid="{00000000-0005-0000-0000-00008D650000}"/>
    <cellStyle name="Comma 13 2 2 2 5 2 4" xfId="16614" xr:uid="{00000000-0005-0000-0000-0000ED400000}"/>
    <cellStyle name="Comma 13 2 2 2 5 3" xfId="13094" xr:uid="{00000000-0005-0000-0000-00002D330000}"/>
    <cellStyle name="Comma 13 2 2 2 5 4" xfId="22470" xr:uid="{00000000-0005-0000-0000-0000CD570000}"/>
    <cellStyle name="Comma 13 2 2 2 5 6" xfId="11682" xr:uid="{00000000-0005-0000-0000-0000A92D0000}"/>
    <cellStyle name="Comma 13 2 2 2 6" xfId="1010" xr:uid="{00000000-0005-0000-0000-0000F9030000}"/>
    <cellStyle name="Comma 13 2 2 2 6 2" xfId="5442" xr:uid="{00000000-0005-0000-0000-000049150000}"/>
    <cellStyle name="Comma 13 2 2 2 6 2 2" xfId="25768" xr:uid="{00000000-0005-0000-0000-0000AF640000}"/>
    <cellStyle name="Comma 13 2 2 2 6 2 4" xfId="16392" xr:uid="{00000000-0005-0000-0000-00000F400000}"/>
    <cellStyle name="Comma 13 2 2 2 6 3" xfId="22248" xr:uid="{00000000-0005-0000-0000-0000EF560000}"/>
    <cellStyle name="Comma 13 2 2 2 6 5" xfId="12872" xr:uid="{00000000-0005-0000-0000-00004F320000}"/>
    <cellStyle name="Comma 13 2 2 2 7" xfId="2760" xr:uid="{00000000-0005-0000-0000-0000CF0A0000}"/>
    <cellStyle name="Comma 13 2 2 2 7 2" xfId="6615" xr:uid="{00000000-0005-0000-0000-0000DE190000}"/>
    <cellStyle name="Comma 13 2 2 2 7 2 2" xfId="26941" xr:uid="{00000000-0005-0000-0000-000044690000}"/>
    <cellStyle name="Comma 13 2 2 2 7 2 4" xfId="17565" xr:uid="{00000000-0005-0000-0000-0000A4440000}"/>
    <cellStyle name="Comma 13 2 2 2 7 3" xfId="23421" xr:uid="{00000000-0005-0000-0000-0000845B0000}"/>
    <cellStyle name="Comma 13 2 2 2 7 5" xfId="14045" xr:uid="{00000000-0005-0000-0000-0000E4360000}"/>
    <cellStyle name="Comma 13 2 2 2 8" xfId="5223" xr:uid="{00000000-0005-0000-0000-00006E140000}"/>
    <cellStyle name="Comma 13 2 2 2 8 2" xfId="25549" xr:uid="{00000000-0005-0000-0000-0000D4630000}"/>
    <cellStyle name="Comma 13 2 2 2 8 4" xfId="16173" xr:uid="{00000000-0005-0000-0000-0000343F0000}"/>
    <cellStyle name="Comma 13 2 2 2 9" xfId="12653" xr:uid="{00000000-0005-0000-0000-000074310000}"/>
    <cellStyle name="Comma 13 2 2 3" xfId="222" xr:uid="{00000000-0005-0000-0000-0000E4000000}"/>
    <cellStyle name="Comma 13 2 2 3 11" xfId="11533" xr:uid="{00000000-0005-0000-0000-0000142D0000}"/>
    <cellStyle name="Comma 13 2 2 3 2" xfId="1980" xr:uid="{00000000-0005-0000-0000-0000C3070000}"/>
    <cellStyle name="Comma 13 2 2 3 2 2" xfId="2480" xr:uid="{00000000-0005-0000-0000-0000B7090000}"/>
    <cellStyle name="Comma 13 2 2 3 2 2 2" xfId="3540" xr:uid="{00000000-0005-0000-0000-0000DB0D0000}"/>
    <cellStyle name="Comma 13 2 2 3 2 2 2 2" xfId="7395" xr:uid="{00000000-0005-0000-0000-0000EA1C0000}"/>
    <cellStyle name="Comma 13 2 2 3 2 2 2 2 2" xfId="27721" xr:uid="{00000000-0005-0000-0000-0000506C0000}"/>
    <cellStyle name="Comma 13 2 2 3 2 2 2 2 4" xfId="18345" xr:uid="{00000000-0005-0000-0000-0000B0470000}"/>
    <cellStyle name="Comma 13 2 2 3 2 2 2 3" xfId="24201" xr:uid="{00000000-0005-0000-0000-0000905E0000}"/>
    <cellStyle name="Comma 13 2 2 3 2 2 2 5" xfId="14825" xr:uid="{00000000-0005-0000-0000-0000F0390000}"/>
    <cellStyle name="Comma 13 2 2 3 2 2 3" xfId="6455" xr:uid="{00000000-0005-0000-0000-00003E190000}"/>
    <cellStyle name="Comma 13 2 2 3 2 2 3 2" xfId="26781" xr:uid="{00000000-0005-0000-0000-0000A4680000}"/>
    <cellStyle name="Comma 13 2 2 3 2 2 3 4" xfId="17405" xr:uid="{00000000-0005-0000-0000-000004440000}"/>
    <cellStyle name="Comma 13 2 2 3 2 2 4" xfId="13885" xr:uid="{00000000-0005-0000-0000-000044360000}"/>
    <cellStyle name="Comma 13 2 2 3 2 2 5" xfId="23261" xr:uid="{00000000-0005-0000-0000-0000E45A0000}"/>
    <cellStyle name="Comma 13 2 2 3 2 2 7" xfId="12473" xr:uid="{00000000-0005-0000-0000-0000C0300000}"/>
    <cellStyle name="Comma 13 2 2 3 2 3" xfId="3070" xr:uid="{00000000-0005-0000-0000-0000050C0000}"/>
    <cellStyle name="Comma 13 2 2 3 2 3 2" xfId="6925" xr:uid="{00000000-0005-0000-0000-0000141B0000}"/>
    <cellStyle name="Comma 13 2 2 3 2 3 2 2" xfId="27251" xr:uid="{00000000-0005-0000-0000-00007A6A0000}"/>
    <cellStyle name="Comma 13 2 2 3 2 3 2 4" xfId="17875" xr:uid="{00000000-0005-0000-0000-0000DA450000}"/>
    <cellStyle name="Comma 13 2 2 3 2 3 3" xfId="23731" xr:uid="{00000000-0005-0000-0000-0000BA5C0000}"/>
    <cellStyle name="Comma 13 2 2 3 2 3 5" xfId="14355" xr:uid="{00000000-0005-0000-0000-00001A380000}"/>
    <cellStyle name="Comma 13 2 2 3 2 4" xfId="5988" xr:uid="{00000000-0005-0000-0000-00006B170000}"/>
    <cellStyle name="Comma 13 2 2 3 2 4 2" xfId="26314" xr:uid="{00000000-0005-0000-0000-0000D1660000}"/>
    <cellStyle name="Comma 13 2 2 3 2 4 4" xfId="16938" xr:uid="{00000000-0005-0000-0000-000031420000}"/>
    <cellStyle name="Comma 13 2 2 3 2 5" xfId="13418" xr:uid="{00000000-0005-0000-0000-000071340000}"/>
    <cellStyle name="Comma 13 2 2 3 2 6" xfId="22794" xr:uid="{00000000-0005-0000-0000-000011590000}"/>
    <cellStyle name="Comma 13 2 2 3 2 8" xfId="12006" xr:uid="{00000000-0005-0000-0000-0000ED2E0000}"/>
    <cellStyle name="Comma 13 2 2 3 3" xfId="2172" xr:uid="{00000000-0005-0000-0000-000083080000}"/>
    <cellStyle name="Comma 13 2 2 3 3 2" xfId="3232" xr:uid="{00000000-0005-0000-0000-0000A70C0000}"/>
    <cellStyle name="Comma 13 2 2 3 3 2 2" xfId="7087" xr:uid="{00000000-0005-0000-0000-0000B61B0000}"/>
    <cellStyle name="Comma 13 2 2 3 3 2 2 2" xfId="27413" xr:uid="{00000000-0005-0000-0000-00001C6B0000}"/>
    <cellStyle name="Comma 13 2 2 3 3 2 2 4" xfId="18037" xr:uid="{00000000-0005-0000-0000-00007C460000}"/>
    <cellStyle name="Comma 13 2 2 3 3 2 3" xfId="23893" xr:uid="{00000000-0005-0000-0000-00005C5D0000}"/>
    <cellStyle name="Comma 13 2 2 3 3 2 5" xfId="14517" xr:uid="{00000000-0005-0000-0000-0000BC380000}"/>
    <cellStyle name="Comma 13 2 2 3 3 3" xfId="6147" xr:uid="{00000000-0005-0000-0000-00000A180000}"/>
    <cellStyle name="Comma 13 2 2 3 3 3 2" xfId="26473" xr:uid="{00000000-0005-0000-0000-000070670000}"/>
    <cellStyle name="Comma 13 2 2 3 3 3 4" xfId="17097" xr:uid="{00000000-0005-0000-0000-0000D0420000}"/>
    <cellStyle name="Comma 13 2 2 3 3 4" xfId="13577" xr:uid="{00000000-0005-0000-0000-000010350000}"/>
    <cellStyle name="Comma 13 2 2 3 3 5" xfId="22953" xr:uid="{00000000-0005-0000-0000-0000B0590000}"/>
    <cellStyle name="Comma 13 2 2 3 3 7" xfId="12165" xr:uid="{00000000-0005-0000-0000-00008C2F0000}"/>
    <cellStyle name="Comma 13 2 2 3 4" xfId="1325" xr:uid="{00000000-0005-0000-0000-000034050000}"/>
    <cellStyle name="Comma 13 2 2 3 4 2" xfId="5737" xr:uid="{00000000-0005-0000-0000-000070160000}"/>
    <cellStyle name="Comma 13 2 2 3 4 2 2" xfId="26063" xr:uid="{00000000-0005-0000-0000-0000D6650000}"/>
    <cellStyle name="Comma 13 2 2 3 4 2 4" xfId="16687" xr:uid="{00000000-0005-0000-0000-000036410000}"/>
    <cellStyle name="Comma 13 2 2 3 4 3" xfId="13167" xr:uid="{00000000-0005-0000-0000-000076330000}"/>
    <cellStyle name="Comma 13 2 2 3 4 4" xfId="22543" xr:uid="{00000000-0005-0000-0000-000016580000}"/>
    <cellStyle name="Comma 13 2 2 3 4 6" xfId="11755" xr:uid="{00000000-0005-0000-0000-0000F22D0000}"/>
    <cellStyle name="Comma 13 2 2 3 5" xfId="1083" xr:uid="{00000000-0005-0000-0000-000042040000}"/>
    <cellStyle name="Comma 13 2 2 3 5 2" xfId="5515" xr:uid="{00000000-0005-0000-0000-000092150000}"/>
    <cellStyle name="Comma 13 2 2 3 5 2 2" xfId="25841" xr:uid="{00000000-0005-0000-0000-0000F8640000}"/>
    <cellStyle name="Comma 13 2 2 3 5 2 4" xfId="16465" xr:uid="{00000000-0005-0000-0000-000058400000}"/>
    <cellStyle name="Comma 13 2 2 3 5 3" xfId="22321" xr:uid="{00000000-0005-0000-0000-000038570000}"/>
    <cellStyle name="Comma 13 2 2 3 5 5" xfId="12945" xr:uid="{00000000-0005-0000-0000-000098320000}"/>
    <cellStyle name="Comma 13 2 2 3 6" xfId="2762" xr:uid="{00000000-0005-0000-0000-0000D10A0000}"/>
    <cellStyle name="Comma 13 2 2 3 6 2" xfId="6617" xr:uid="{00000000-0005-0000-0000-0000E0190000}"/>
    <cellStyle name="Comma 13 2 2 3 6 2 2" xfId="26943" xr:uid="{00000000-0005-0000-0000-000046690000}"/>
    <cellStyle name="Comma 13 2 2 3 6 2 4" xfId="17567" xr:uid="{00000000-0005-0000-0000-0000A6440000}"/>
    <cellStyle name="Comma 13 2 2 3 6 3" xfId="23423" xr:uid="{00000000-0005-0000-0000-0000865B0000}"/>
    <cellStyle name="Comma 13 2 2 3 6 5" xfId="14047" xr:uid="{00000000-0005-0000-0000-0000E6360000}"/>
    <cellStyle name="Comma 13 2 2 3 7" xfId="5296" xr:uid="{00000000-0005-0000-0000-0000B7140000}"/>
    <cellStyle name="Comma 13 2 2 3 7 2" xfId="25622" xr:uid="{00000000-0005-0000-0000-00001D640000}"/>
    <cellStyle name="Comma 13 2 2 3 7 4" xfId="16246" xr:uid="{00000000-0005-0000-0000-00007D3F0000}"/>
    <cellStyle name="Comma 13 2 2 3 8" xfId="12726" xr:uid="{00000000-0005-0000-0000-0000BD310000}"/>
    <cellStyle name="Comma 13 2 2 3 9" xfId="22102" xr:uid="{00000000-0005-0000-0000-00005D560000}"/>
    <cellStyle name="Comma 13 2 2 4" xfId="1891" xr:uid="{00000000-0005-0000-0000-00006A070000}"/>
    <cellStyle name="Comma 13 2 2 4 2" xfId="2391" xr:uid="{00000000-0005-0000-0000-00005E090000}"/>
    <cellStyle name="Comma 13 2 2 4 2 2" xfId="3451" xr:uid="{00000000-0005-0000-0000-0000820D0000}"/>
    <cellStyle name="Comma 13 2 2 4 2 2 2" xfId="7306" xr:uid="{00000000-0005-0000-0000-0000911C0000}"/>
    <cellStyle name="Comma 13 2 2 4 2 2 2 2" xfId="27632" xr:uid="{00000000-0005-0000-0000-0000F76B0000}"/>
    <cellStyle name="Comma 13 2 2 4 2 2 2 4" xfId="18256" xr:uid="{00000000-0005-0000-0000-000057470000}"/>
    <cellStyle name="Comma 13 2 2 4 2 2 3" xfId="24112" xr:uid="{00000000-0005-0000-0000-0000375E0000}"/>
    <cellStyle name="Comma 13 2 2 4 2 2 5" xfId="14736" xr:uid="{00000000-0005-0000-0000-000097390000}"/>
    <cellStyle name="Comma 13 2 2 4 2 3" xfId="6366" xr:uid="{00000000-0005-0000-0000-0000E5180000}"/>
    <cellStyle name="Comma 13 2 2 4 2 3 2" xfId="26692" xr:uid="{00000000-0005-0000-0000-00004B680000}"/>
    <cellStyle name="Comma 13 2 2 4 2 3 4" xfId="17316" xr:uid="{00000000-0005-0000-0000-0000AB430000}"/>
    <cellStyle name="Comma 13 2 2 4 2 4" xfId="13796" xr:uid="{00000000-0005-0000-0000-0000EB350000}"/>
    <cellStyle name="Comma 13 2 2 4 2 5" xfId="23172" xr:uid="{00000000-0005-0000-0000-00008B5A0000}"/>
    <cellStyle name="Comma 13 2 2 4 2 7" xfId="12384" xr:uid="{00000000-0005-0000-0000-000067300000}"/>
    <cellStyle name="Comma 13 2 2 4 3" xfId="2981" xr:uid="{00000000-0005-0000-0000-0000AC0B0000}"/>
    <cellStyle name="Comma 13 2 2 4 3 2" xfId="6836" xr:uid="{00000000-0005-0000-0000-0000BB1A0000}"/>
    <cellStyle name="Comma 13 2 2 4 3 2 2" xfId="27162" xr:uid="{00000000-0005-0000-0000-0000216A0000}"/>
    <cellStyle name="Comma 13 2 2 4 3 2 4" xfId="17786" xr:uid="{00000000-0005-0000-0000-000081450000}"/>
    <cellStyle name="Comma 13 2 2 4 3 3" xfId="23642" xr:uid="{00000000-0005-0000-0000-0000615C0000}"/>
    <cellStyle name="Comma 13 2 2 4 3 5" xfId="14266" xr:uid="{00000000-0005-0000-0000-0000C1370000}"/>
    <cellStyle name="Comma 13 2 2 4 4" xfId="5899" xr:uid="{00000000-0005-0000-0000-000012170000}"/>
    <cellStyle name="Comma 13 2 2 4 4 2" xfId="26225" xr:uid="{00000000-0005-0000-0000-000078660000}"/>
    <cellStyle name="Comma 13 2 2 4 4 4" xfId="16849" xr:uid="{00000000-0005-0000-0000-0000D8410000}"/>
    <cellStyle name="Comma 13 2 2 4 5" xfId="13329" xr:uid="{00000000-0005-0000-0000-000018340000}"/>
    <cellStyle name="Comma 13 2 2 4 6" xfId="22705" xr:uid="{00000000-0005-0000-0000-0000B8580000}"/>
    <cellStyle name="Comma 13 2 2 4 8" xfId="11917" xr:uid="{00000000-0005-0000-0000-0000942E0000}"/>
    <cellStyle name="Comma 13 2 2 5" xfId="2169" xr:uid="{00000000-0005-0000-0000-000080080000}"/>
    <cellStyle name="Comma 13 2 2 5 2" xfId="3229" xr:uid="{00000000-0005-0000-0000-0000A40C0000}"/>
    <cellStyle name="Comma 13 2 2 5 2 2" xfId="7084" xr:uid="{00000000-0005-0000-0000-0000B31B0000}"/>
    <cellStyle name="Comma 13 2 2 5 2 2 2" xfId="27410" xr:uid="{00000000-0005-0000-0000-0000196B0000}"/>
    <cellStyle name="Comma 13 2 2 5 2 2 4" xfId="18034" xr:uid="{00000000-0005-0000-0000-000079460000}"/>
    <cellStyle name="Comma 13 2 2 5 2 3" xfId="23890" xr:uid="{00000000-0005-0000-0000-0000595D0000}"/>
    <cellStyle name="Comma 13 2 2 5 2 5" xfId="14514" xr:uid="{00000000-0005-0000-0000-0000B9380000}"/>
    <cellStyle name="Comma 13 2 2 5 3" xfId="6144" xr:uid="{00000000-0005-0000-0000-000007180000}"/>
    <cellStyle name="Comma 13 2 2 5 3 2" xfId="26470" xr:uid="{00000000-0005-0000-0000-00006D670000}"/>
    <cellStyle name="Comma 13 2 2 5 3 4" xfId="17094" xr:uid="{00000000-0005-0000-0000-0000CD420000}"/>
    <cellStyle name="Comma 13 2 2 5 4" xfId="13574" xr:uid="{00000000-0005-0000-0000-00000D350000}"/>
    <cellStyle name="Comma 13 2 2 5 5" xfId="22950" xr:uid="{00000000-0005-0000-0000-0000AD590000}"/>
    <cellStyle name="Comma 13 2 2 5 7" xfId="12162" xr:uid="{00000000-0005-0000-0000-0000892F0000}"/>
    <cellStyle name="Comma 13 2 2 6" xfId="1236" xr:uid="{00000000-0005-0000-0000-0000DB040000}"/>
    <cellStyle name="Comma 13 2 2 6 2" xfId="5648" xr:uid="{00000000-0005-0000-0000-000017160000}"/>
    <cellStyle name="Comma 13 2 2 6 2 2" xfId="25974" xr:uid="{00000000-0005-0000-0000-00007D650000}"/>
    <cellStyle name="Comma 13 2 2 6 2 4" xfId="16598" xr:uid="{00000000-0005-0000-0000-0000DD400000}"/>
    <cellStyle name="Comma 13 2 2 6 3" xfId="13078" xr:uid="{00000000-0005-0000-0000-00001D330000}"/>
    <cellStyle name="Comma 13 2 2 6 4" xfId="22454" xr:uid="{00000000-0005-0000-0000-0000BD570000}"/>
    <cellStyle name="Comma 13 2 2 6 6" xfId="11666" xr:uid="{00000000-0005-0000-0000-0000992D0000}"/>
    <cellStyle name="Comma 13 2 2 7" xfId="994" xr:uid="{00000000-0005-0000-0000-0000E9030000}"/>
    <cellStyle name="Comma 13 2 2 7 2" xfId="5426" xr:uid="{00000000-0005-0000-0000-000039150000}"/>
    <cellStyle name="Comma 13 2 2 7 2 2" xfId="25752" xr:uid="{00000000-0005-0000-0000-00009F640000}"/>
    <cellStyle name="Comma 13 2 2 7 2 4" xfId="16376" xr:uid="{00000000-0005-0000-0000-0000FF3F0000}"/>
    <cellStyle name="Comma 13 2 2 7 3" xfId="22232" xr:uid="{00000000-0005-0000-0000-0000DF560000}"/>
    <cellStyle name="Comma 13 2 2 7 5" xfId="12856" xr:uid="{00000000-0005-0000-0000-00003F320000}"/>
    <cellStyle name="Comma 13 2 2 8" xfId="2759" xr:uid="{00000000-0005-0000-0000-0000CE0A0000}"/>
    <cellStyle name="Comma 13 2 2 8 2" xfId="6614" xr:uid="{00000000-0005-0000-0000-0000DD190000}"/>
    <cellStyle name="Comma 13 2 2 8 2 2" xfId="26940" xr:uid="{00000000-0005-0000-0000-000043690000}"/>
    <cellStyle name="Comma 13 2 2 8 2 4" xfId="17564" xr:uid="{00000000-0005-0000-0000-0000A3440000}"/>
    <cellStyle name="Comma 13 2 2 8 3" xfId="23420" xr:uid="{00000000-0005-0000-0000-0000835B0000}"/>
    <cellStyle name="Comma 13 2 2 8 5" xfId="14044" xr:uid="{00000000-0005-0000-0000-0000E3360000}"/>
    <cellStyle name="Comma 13 2 2 9" xfId="5207" xr:uid="{00000000-0005-0000-0000-00005E140000}"/>
    <cellStyle name="Comma 13 2 2 9 2" xfId="25533" xr:uid="{00000000-0005-0000-0000-0000C4630000}"/>
    <cellStyle name="Comma 13 2 2 9 4" xfId="16157" xr:uid="{00000000-0005-0000-0000-0000243F0000}"/>
    <cellStyle name="Comma 13 2 3" xfId="146" xr:uid="{00000000-0005-0000-0000-000098000000}"/>
    <cellStyle name="Comma 13 2 3 10" xfId="22028" xr:uid="{00000000-0005-0000-0000-000013560000}"/>
    <cellStyle name="Comma 13 2 3 12" xfId="11459" xr:uid="{00000000-0005-0000-0000-0000CA2C0000}"/>
    <cellStyle name="Comma 13 2 3 2" xfId="237" xr:uid="{00000000-0005-0000-0000-0000F3000000}"/>
    <cellStyle name="Comma 13 2 3 2 11" xfId="11548" xr:uid="{00000000-0005-0000-0000-0000232D0000}"/>
    <cellStyle name="Comma 13 2 3 2 2" xfId="1995" xr:uid="{00000000-0005-0000-0000-0000D2070000}"/>
    <cellStyle name="Comma 13 2 3 2 2 2" xfId="2495" xr:uid="{00000000-0005-0000-0000-0000C6090000}"/>
    <cellStyle name="Comma 13 2 3 2 2 2 2" xfId="3555" xr:uid="{00000000-0005-0000-0000-0000EA0D0000}"/>
    <cellStyle name="Comma 13 2 3 2 2 2 2 2" xfId="7410" xr:uid="{00000000-0005-0000-0000-0000F91C0000}"/>
    <cellStyle name="Comma 13 2 3 2 2 2 2 2 2" xfId="27736" xr:uid="{00000000-0005-0000-0000-00005F6C0000}"/>
    <cellStyle name="Comma 13 2 3 2 2 2 2 2 4" xfId="18360" xr:uid="{00000000-0005-0000-0000-0000BF470000}"/>
    <cellStyle name="Comma 13 2 3 2 2 2 2 3" xfId="24216" xr:uid="{00000000-0005-0000-0000-00009F5E0000}"/>
    <cellStyle name="Comma 13 2 3 2 2 2 2 5" xfId="14840" xr:uid="{00000000-0005-0000-0000-0000FF390000}"/>
    <cellStyle name="Comma 13 2 3 2 2 2 3" xfId="6470" xr:uid="{00000000-0005-0000-0000-00004D190000}"/>
    <cellStyle name="Comma 13 2 3 2 2 2 3 2" xfId="26796" xr:uid="{00000000-0005-0000-0000-0000B3680000}"/>
    <cellStyle name="Comma 13 2 3 2 2 2 3 4" xfId="17420" xr:uid="{00000000-0005-0000-0000-000013440000}"/>
    <cellStyle name="Comma 13 2 3 2 2 2 4" xfId="13900" xr:uid="{00000000-0005-0000-0000-000053360000}"/>
    <cellStyle name="Comma 13 2 3 2 2 2 5" xfId="23276" xr:uid="{00000000-0005-0000-0000-0000F35A0000}"/>
    <cellStyle name="Comma 13 2 3 2 2 2 7" xfId="12488" xr:uid="{00000000-0005-0000-0000-0000CF300000}"/>
    <cellStyle name="Comma 13 2 3 2 2 3" xfId="3085" xr:uid="{00000000-0005-0000-0000-0000140C0000}"/>
    <cellStyle name="Comma 13 2 3 2 2 3 2" xfId="6940" xr:uid="{00000000-0005-0000-0000-0000231B0000}"/>
    <cellStyle name="Comma 13 2 3 2 2 3 2 2" xfId="27266" xr:uid="{00000000-0005-0000-0000-0000896A0000}"/>
    <cellStyle name="Comma 13 2 3 2 2 3 2 4" xfId="17890" xr:uid="{00000000-0005-0000-0000-0000E9450000}"/>
    <cellStyle name="Comma 13 2 3 2 2 3 3" xfId="23746" xr:uid="{00000000-0005-0000-0000-0000C95C0000}"/>
    <cellStyle name="Comma 13 2 3 2 2 3 5" xfId="14370" xr:uid="{00000000-0005-0000-0000-000029380000}"/>
    <cellStyle name="Comma 13 2 3 2 2 4" xfId="6003" xr:uid="{00000000-0005-0000-0000-00007A170000}"/>
    <cellStyle name="Comma 13 2 3 2 2 4 2" xfId="26329" xr:uid="{00000000-0005-0000-0000-0000E0660000}"/>
    <cellStyle name="Comma 13 2 3 2 2 4 4" xfId="16953" xr:uid="{00000000-0005-0000-0000-000040420000}"/>
    <cellStyle name="Comma 13 2 3 2 2 5" xfId="13433" xr:uid="{00000000-0005-0000-0000-000080340000}"/>
    <cellStyle name="Comma 13 2 3 2 2 6" xfId="22809" xr:uid="{00000000-0005-0000-0000-000020590000}"/>
    <cellStyle name="Comma 13 2 3 2 2 8" xfId="12021" xr:uid="{00000000-0005-0000-0000-0000FC2E0000}"/>
    <cellStyle name="Comma 13 2 3 2 3" xfId="2174" xr:uid="{00000000-0005-0000-0000-000085080000}"/>
    <cellStyle name="Comma 13 2 3 2 3 2" xfId="3234" xr:uid="{00000000-0005-0000-0000-0000A90C0000}"/>
    <cellStyle name="Comma 13 2 3 2 3 2 2" xfId="7089" xr:uid="{00000000-0005-0000-0000-0000B81B0000}"/>
    <cellStyle name="Comma 13 2 3 2 3 2 2 2" xfId="27415" xr:uid="{00000000-0005-0000-0000-00001E6B0000}"/>
    <cellStyle name="Comma 13 2 3 2 3 2 2 4" xfId="18039" xr:uid="{00000000-0005-0000-0000-00007E460000}"/>
    <cellStyle name="Comma 13 2 3 2 3 2 3" xfId="23895" xr:uid="{00000000-0005-0000-0000-00005E5D0000}"/>
    <cellStyle name="Comma 13 2 3 2 3 2 5" xfId="14519" xr:uid="{00000000-0005-0000-0000-0000BE380000}"/>
    <cellStyle name="Comma 13 2 3 2 3 3" xfId="6149" xr:uid="{00000000-0005-0000-0000-00000C180000}"/>
    <cellStyle name="Comma 13 2 3 2 3 3 2" xfId="26475" xr:uid="{00000000-0005-0000-0000-000072670000}"/>
    <cellStyle name="Comma 13 2 3 2 3 3 4" xfId="17099" xr:uid="{00000000-0005-0000-0000-0000D2420000}"/>
    <cellStyle name="Comma 13 2 3 2 3 4" xfId="13579" xr:uid="{00000000-0005-0000-0000-000012350000}"/>
    <cellStyle name="Comma 13 2 3 2 3 5" xfId="22955" xr:uid="{00000000-0005-0000-0000-0000B2590000}"/>
    <cellStyle name="Comma 13 2 3 2 3 7" xfId="12167" xr:uid="{00000000-0005-0000-0000-00008E2F0000}"/>
    <cellStyle name="Comma 13 2 3 2 4" xfId="1340" xr:uid="{00000000-0005-0000-0000-000043050000}"/>
    <cellStyle name="Comma 13 2 3 2 4 2" xfId="5752" xr:uid="{00000000-0005-0000-0000-00007F160000}"/>
    <cellStyle name="Comma 13 2 3 2 4 2 2" xfId="26078" xr:uid="{00000000-0005-0000-0000-0000E5650000}"/>
    <cellStyle name="Comma 13 2 3 2 4 2 4" xfId="16702" xr:uid="{00000000-0005-0000-0000-000045410000}"/>
    <cellStyle name="Comma 13 2 3 2 4 3" xfId="13182" xr:uid="{00000000-0005-0000-0000-000085330000}"/>
    <cellStyle name="Comma 13 2 3 2 4 4" xfId="22558" xr:uid="{00000000-0005-0000-0000-000025580000}"/>
    <cellStyle name="Comma 13 2 3 2 4 6" xfId="11770" xr:uid="{00000000-0005-0000-0000-0000012E0000}"/>
    <cellStyle name="Comma 13 2 3 2 5" xfId="1098" xr:uid="{00000000-0005-0000-0000-000051040000}"/>
    <cellStyle name="Comma 13 2 3 2 5 2" xfId="5530" xr:uid="{00000000-0005-0000-0000-0000A1150000}"/>
    <cellStyle name="Comma 13 2 3 2 5 2 2" xfId="25856" xr:uid="{00000000-0005-0000-0000-000007650000}"/>
    <cellStyle name="Comma 13 2 3 2 5 2 4" xfId="16480" xr:uid="{00000000-0005-0000-0000-000067400000}"/>
    <cellStyle name="Comma 13 2 3 2 5 3" xfId="22336" xr:uid="{00000000-0005-0000-0000-000047570000}"/>
    <cellStyle name="Comma 13 2 3 2 5 5" xfId="12960" xr:uid="{00000000-0005-0000-0000-0000A7320000}"/>
    <cellStyle name="Comma 13 2 3 2 6" xfId="2764" xr:uid="{00000000-0005-0000-0000-0000D30A0000}"/>
    <cellStyle name="Comma 13 2 3 2 6 2" xfId="6619" xr:uid="{00000000-0005-0000-0000-0000E2190000}"/>
    <cellStyle name="Comma 13 2 3 2 6 2 2" xfId="26945" xr:uid="{00000000-0005-0000-0000-000048690000}"/>
    <cellStyle name="Comma 13 2 3 2 6 2 4" xfId="17569" xr:uid="{00000000-0005-0000-0000-0000A8440000}"/>
    <cellStyle name="Comma 13 2 3 2 6 3" xfId="23425" xr:uid="{00000000-0005-0000-0000-0000885B0000}"/>
    <cellStyle name="Comma 13 2 3 2 6 5" xfId="14049" xr:uid="{00000000-0005-0000-0000-0000E8360000}"/>
    <cellStyle name="Comma 13 2 3 2 7" xfId="5311" xr:uid="{00000000-0005-0000-0000-0000C6140000}"/>
    <cellStyle name="Comma 13 2 3 2 7 2" xfId="25637" xr:uid="{00000000-0005-0000-0000-00002C640000}"/>
    <cellStyle name="Comma 13 2 3 2 7 4" xfId="16261" xr:uid="{00000000-0005-0000-0000-00008C3F0000}"/>
    <cellStyle name="Comma 13 2 3 2 8" xfId="12741" xr:uid="{00000000-0005-0000-0000-0000CC310000}"/>
    <cellStyle name="Comma 13 2 3 2 9" xfId="22117" xr:uid="{00000000-0005-0000-0000-00006C560000}"/>
    <cellStyle name="Comma 13 2 3 3" xfId="1906" xr:uid="{00000000-0005-0000-0000-000079070000}"/>
    <cellStyle name="Comma 13 2 3 3 2" xfId="2406" xr:uid="{00000000-0005-0000-0000-00006D090000}"/>
    <cellStyle name="Comma 13 2 3 3 2 2" xfId="3466" xr:uid="{00000000-0005-0000-0000-0000910D0000}"/>
    <cellStyle name="Comma 13 2 3 3 2 2 2" xfId="7321" xr:uid="{00000000-0005-0000-0000-0000A01C0000}"/>
    <cellStyle name="Comma 13 2 3 3 2 2 2 2" xfId="27647" xr:uid="{00000000-0005-0000-0000-0000066C0000}"/>
    <cellStyle name="Comma 13 2 3 3 2 2 2 4" xfId="18271" xr:uid="{00000000-0005-0000-0000-000066470000}"/>
    <cellStyle name="Comma 13 2 3 3 2 2 3" xfId="24127" xr:uid="{00000000-0005-0000-0000-0000465E0000}"/>
    <cellStyle name="Comma 13 2 3 3 2 2 5" xfId="14751" xr:uid="{00000000-0005-0000-0000-0000A6390000}"/>
    <cellStyle name="Comma 13 2 3 3 2 3" xfId="6381" xr:uid="{00000000-0005-0000-0000-0000F4180000}"/>
    <cellStyle name="Comma 13 2 3 3 2 3 2" xfId="26707" xr:uid="{00000000-0005-0000-0000-00005A680000}"/>
    <cellStyle name="Comma 13 2 3 3 2 3 4" xfId="17331" xr:uid="{00000000-0005-0000-0000-0000BA430000}"/>
    <cellStyle name="Comma 13 2 3 3 2 4" xfId="13811" xr:uid="{00000000-0005-0000-0000-0000FA350000}"/>
    <cellStyle name="Comma 13 2 3 3 2 5" xfId="23187" xr:uid="{00000000-0005-0000-0000-00009A5A0000}"/>
    <cellStyle name="Comma 13 2 3 3 2 7" xfId="12399" xr:uid="{00000000-0005-0000-0000-000076300000}"/>
    <cellStyle name="Comma 13 2 3 3 3" xfId="2996" xr:uid="{00000000-0005-0000-0000-0000BB0B0000}"/>
    <cellStyle name="Comma 13 2 3 3 3 2" xfId="6851" xr:uid="{00000000-0005-0000-0000-0000CA1A0000}"/>
    <cellStyle name="Comma 13 2 3 3 3 2 2" xfId="27177" xr:uid="{00000000-0005-0000-0000-0000306A0000}"/>
    <cellStyle name="Comma 13 2 3 3 3 2 4" xfId="17801" xr:uid="{00000000-0005-0000-0000-000090450000}"/>
    <cellStyle name="Comma 13 2 3 3 3 3" xfId="23657" xr:uid="{00000000-0005-0000-0000-0000705C0000}"/>
    <cellStyle name="Comma 13 2 3 3 3 5" xfId="14281" xr:uid="{00000000-0005-0000-0000-0000D0370000}"/>
    <cellStyle name="Comma 13 2 3 3 4" xfId="5914" xr:uid="{00000000-0005-0000-0000-000021170000}"/>
    <cellStyle name="Comma 13 2 3 3 4 2" xfId="26240" xr:uid="{00000000-0005-0000-0000-000087660000}"/>
    <cellStyle name="Comma 13 2 3 3 4 4" xfId="16864" xr:uid="{00000000-0005-0000-0000-0000E7410000}"/>
    <cellStyle name="Comma 13 2 3 3 5" xfId="13344" xr:uid="{00000000-0005-0000-0000-000027340000}"/>
    <cellStyle name="Comma 13 2 3 3 6" xfId="22720" xr:uid="{00000000-0005-0000-0000-0000C7580000}"/>
    <cellStyle name="Comma 13 2 3 3 8" xfId="11932" xr:uid="{00000000-0005-0000-0000-0000A32E0000}"/>
    <cellStyle name="Comma 13 2 3 4" xfId="2173" xr:uid="{00000000-0005-0000-0000-000084080000}"/>
    <cellStyle name="Comma 13 2 3 4 2" xfId="3233" xr:uid="{00000000-0005-0000-0000-0000A80C0000}"/>
    <cellStyle name="Comma 13 2 3 4 2 2" xfId="7088" xr:uid="{00000000-0005-0000-0000-0000B71B0000}"/>
    <cellStyle name="Comma 13 2 3 4 2 2 2" xfId="27414" xr:uid="{00000000-0005-0000-0000-00001D6B0000}"/>
    <cellStyle name="Comma 13 2 3 4 2 2 4" xfId="18038" xr:uid="{00000000-0005-0000-0000-00007D460000}"/>
    <cellStyle name="Comma 13 2 3 4 2 3" xfId="23894" xr:uid="{00000000-0005-0000-0000-00005D5D0000}"/>
    <cellStyle name="Comma 13 2 3 4 2 5" xfId="14518" xr:uid="{00000000-0005-0000-0000-0000BD380000}"/>
    <cellStyle name="Comma 13 2 3 4 3" xfId="6148" xr:uid="{00000000-0005-0000-0000-00000B180000}"/>
    <cellStyle name="Comma 13 2 3 4 3 2" xfId="26474" xr:uid="{00000000-0005-0000-0000-000071670000}"/>
    <cellStyle name="Comma 13 2 3 4 3 4" xfId="17098" xr:uid="{00000000-0005-0000-0000-0000D1420000}"/>
    <cellStyle name="Comma 13 2 3 4 4" xfId="13578" xr:uid="{00000000-0005-0000-0000-000011350000}"/>
    <cellStyle name="Comma 13 2 3 4 5" xfId="22954" xr:uid="{00000000-0005-0000-0000-0000B1590000}"/>
    <cellStyle name="Comma 13 2 3 4 7" xfId="12166" xr:uid="{00000000-0005-0000-0000-00008D2F0000}"/>
    <cellStyle name="Comma 13 2 3 5" xfId="1251" xr:uid="{00000000-0005-0000-0000-0000EA040000}"/>
    <cellStyle name="Comma 13 2 3 5 2" xfId="5663" xr:uid="{00000000-0005-0000-0000-000026160000}"/>
    <cellStyle name="Comma 13 2 3 5 2 2" xfId="25989" xr:uid="{00000000-0005-0000-0000-00008C650000}"/>
    <cellStyle name="Comma 13 2 3 5 2 4" xfId="16613" xr:uid="{00000000-0005-0000-0000-0000EC400000}"/>
    <cellStyle name="Comma 13 2 3 5 3" xfId="13093" xr:uid="{00000000-0005-0000-0000-00002C330000}"/>
    <cellStyle name="Comma 13 2 3 5 4" xfId="22469" xr:uid="{00000000-0005-0000-0000-0000CC570000}"/>
    <cellStyle name="Comma 13 2 3 5 6" xfId="11681" xr:uid="{00000000-0005-0000-0000-0000A82D0000}"/>
    <cellStyle name="Comma 13 2 3 6" xfId="1009" xr:uid="{00000000-0005-0000-0000-0000F8030000}"/>
    <cellStyle name="Comma 13 2 3 6 2" xfId="5441" xr:uid="{00000000-0005-0000-0000-000048150000}"/>
    <cellStyle name="Comma 13 2 3 6 2 2" xfId="25767" xr:uid="{00000000-0005-0000-0000-0000AE640000}"/>
    <cellStyle name="Comma 13 2 3 6 2 4" xfId="16391" xr:uid="{00000000-0005-0000-0000-00000E400000}"/>
    <cellStyle name="Comma 13 2 3 6 3" xfId="22247" xr:uid="{00000000-0005-0000-0000-0000EE560000}"/>
    <cellStyle name="Comma 13 2 3 6 5" xfId="12871" xr:uid="{00000000-0005-0000-0000-00004E320000}"/>
    <cellStyle name="Comma 13 2 3 7" xfId="2763" xr:uid="{00000000-0005-0000-0000-0000D20A0000}"/>
    <cellStyle name="Comma 13 2 3 7 2" xfId="6618" xr:uid="{00000000-0005-0000-0000-0000E1190000}"/>
    <cellStyle name="Comma 13 2 3 7 2 2" xfId="26944" xr:uid="{00000000-0005-0000-0000-000047690000}"/>
    <cellStyle name="Comma 13 2 3 7 2 4" xfId="17568" xr:uid="{00000000-0005-0000-0000-0000A7440000}"/>
    <cellStyle name="Comma 13 2 3 7 3" xfId="23424" xr:uid="{00000000-0005-0000-0000-0000875B0000}"/>
    <cellStyle name="Comma 13 2 3 7 5" xfId="14048" xr:uid="{00000000-0005-0000-0000-0000E7360000}"/>
    <cellStyle name="Comma 13 2 3 8" xfId="5222" xr:uid="{00000000-0005-0000-0000-00006D140000}"/>
    <cellStyle name="Comma 13 2 3 8 2" xfId="25548" xr:uid="{00000000-0005-0000-0000-0000D3630000}"/>
    <cellStyle name="Comma 13 2 3 8 4" xfId="16172" xr:uid="{00000000-0005-0000-0000-0000333F0000}"/>
    <cellStyle name="Comma 13 2 3 9" xfId="12652" xr:uid="{00000000-0005-0000-0000-000073310000}"/>
    <cellStyle name="Comma 13 2 4" xfId="190" xr:uid="{00000000-0005-0000-0000-0000C4000000}"/>
    <cellStyle name="Comma 13 2 4 11" xfId="11501" xr:uid="{00000000-0005-0000-0000-0000F42C0000}"/>
    <cellStyle name="Comma 13 2 4 2" xfId="1948" xr:uid="{00000000-0005-0000-0000-0000A3070000}"/>
    <cellStyle name="Comma 13 2 4 2 2" xfId="2448" xr:uid="{00000000-0005-0000-0000-000097090000}"/>
    <cellStyle name="Comma 13 2 4 2 2 2" xfId="3508" xr:uid="{00000000-0005-0000-0000-0000BB0D0000}"/>
    <cellStyle name="Comma 13 2 4 2 2 2 2" xfId="7363" xr:uid="{00000000-0005-0000-0000-0000CA1C0000}"/>
    <cellStyle name="Comma 13 2 4 2 2 2 2 2" xfId="27689" xr:uid="{00000000-0005-0000-0000-0000306C0000}"/>
    <cellStyle name="Comma 13 2 4 2 2 2 2 4" xfId="18313" xr:uid="{00000000-0005-0000-0000-000090470000}"/>
    <cellStyle name="Comma 13 2 4 2 2 2 3" xfId="24169" xr:uid="{00000000-0005-0000-0000-0000705E0000}"/>
    <cellStyle name="Comma 13 2 4 2 2 2 5" xfId="14793" xr:uid="{00000000-0005-0000-0000-0000D0390000}"/>
    <cellStyle name="Comma 13 2 4 2 2 3" xfId="6423" xr:uid="{00000000-0005-0000-0000-00001E190000}"/>
    <cellStyle name="Comma 13 2 4 2 2 3 2" xfId="26749" xr:uid="{00000000-0005-0000-0000-000084680000}"/>
    <cellStyle name="Comma 13 2 4 2 2 3 4" xfId="17373" xr:uid="{00000000-0005-0000-0000-0000E4430000}"/>
    <cellStyle name="Comma 13 2 4 2 2 4" xfId="13853" xr:uid="{00000000-0005-0000-0000-000024360000}"/>
    <cellStyle name="Comma 13 2 4 2 2 5" xfId="23229" xr:uid="{00000000-0005-0000-0000-0000C45A0000}"/>
    <cellStyle name="Comma 13 2 4 2 2 7" xfId="12441" xr:uid="{00000000-0005-0000-0000-0000A0300000}"/>
    <cellStyle name="Comma 13 2 4 2 3" xfId="3038" xr:uid="{00000000-0005-0000-0000-0000E50B0000}"/>
    <cellStyle name="Comma 13 2 4 2 3 2" xfId="6893" xr:uid="{00000000-0005-0000-0000-0000F41A0000}"/>
    <cellStyle name="Comma 13 2 4 2 3 2 2" xfId="27219" xr:uid="{00000000-0005-0000-0000-00005A6A0000}"/>
    <cellStyle name="Comma 13 2 4 2 3 2 4" xfId="17843" xr:uid="{00000000-0005-0000-0000-0000BA450000}"/>
    <cellStyle name="Comma 13 2 4 2 3 3" xfId="23699" xr:uid="{00000000-0005-0000-0000-00009A5C0000}"/>
    <cellStyle name="Comma 13 2 4 2 3 5" xfId="14323" xr:uid="{00000000-0005-0000-0000-0000FA370000}"/>
    <cellStyle name="Comma 13 2 4 2 4" xfId="5956" xr:uid="{00000000-0005-0000-0000-00004B170000}"/>
    <cellStyle name="Comma 13 2 4 2 4 2" xfId="26282" xr:uid="{00000000-0005-0000-0000-0000B1660000}"/>
    <cellStyle name="Comma 13 2 4 2 4 4" xfId="16906" xr:uid="{00000000-0005-0000-0000-000011420000}"/>
    <cellStyle name="Comma 13 2 4 2 5" xfId="13386" xr:uid="{00000000-0005-0000-0000-000051340000}"/>
    <cellStyle name="Comma 13 2 4 2 6" xfId="22762" xr:uid="{00000000-0005-0000-0000-0000F1580000}"/>
    <cellStyle name="Comma 13 2 4 2 8" xfId="11974" xr:uid="{00000000-0005-0000-0000-0000CD2E0000}"/>
    <cellStyle name="Comma 13 2 4 3" xfId="2175" xr:uid="{00000000-0005-0000-0000-000086080000}"/>
    <cellStyle name="Comma 13 2 4 3 2" xfId="3235" xr:uid="{00000000-0005-0000-0000-0000AA0C0000}"/>
    <cellStyle name="Comma 13 2 4 3 2 2" xfId="7090" xr:uid="{00000000-0005-0000-0000-0000B91B0000}"/>
    <cellStyle name="Comma 13 2 4 3 2 2 2" xfId="27416" xr:uid="{00000000-0005-0000-0000-00001F6B0000}"/>
    <cellStyle name="Comma 13 2 4 3 2 2 4" xfId="18040" xr:uid="{00000000-0005-0000-0000-00007F460000}"/>
    <cellStyle name="Comma 13 2 4 3 2 3" xfId="23896" xr:uid="{00000000-0005-0000-0000-00005F5D0000}"/>
    <cellStyle name="Comma 13 2 4 3 2 5" xfId="14520" xr:uid="{00000000-0005-0000-0000-0000BF380000}"/>
    <cellStyle name="Comma 13 2 4 3 3" xfId="6150" xr:uid="{00000000-0005-0000-0000-00000D180000}"/>
    <cellStyle name="Comma 13 2 4 3 3 2" xfId="26476" xr:uid="{00000000-0005-0000-0000-000073670000}"/>
    <cellStyle name="Comma 13 2 4 3 3 4" xfId="17100" xr:uid="{00000000-0005-0000-0000-0000D3420000}"/>
    <cellStyle name="Comma 13 2 4 3 4" xfId="13580" xr:uid="{00000000-0005-0000-0000-000013350000}"/>
    <cellStyle name="Comma 13 2 4 3 5" xfId="22956" xr:uid="{00000000-0005-0000-0000-0000B3590000}"/>
    <cellStyle name="Comma 13 2 4 3 7" xfId="12168" xr:uid="{00000000-0005-0000-0000-00008F2F0000}"/>
    <cellStyle name="Comma 13 2 4 4" xfId="1293" xr:uid="{00000000-0005-0000-0000-000014050000}"/>
    <cellStyle name="Comma 13 2 4 4 2" xfId="5705" xr:uid="{00000000-0005-0000-0000-000050160000}"/>
    <cellStyle name="Comma 13 2 4 4 2 2" xfId="26031" xr:uid="{00000000-0005-0000-0000-0000B6650000}"/>
    <cellStyle name="Comma 13 2 4 4 2 4" xfId="16655" xr:uid="{00000000-0005-0000-0000-000016410000}"/>
    <cellStyle name="Comma 13 2 4 4 3" xfId="13135" xr:uid="{00000000-0005-0000-0000-000056330000}"/>
    <cellStyle name="Comma 13 2 4 4 4" xfId="22511" xr:uid="{00000000-0005-0000-0000-0000F6570000}"/>
    <cellStyle name="Comma 13 2 4 4 6" xfId="11723" xr:uid="{00000000-0005-0000-0000-0000D22D0000}"/>
    <cellStyle name="Comma 13 2 4 5" xfId="1051" xr:uid="{00000000-0005-0000-0000-000022040000}"/>
    <cellStyle name="Comma 13 2 4 5 2" xfId="5483" xr:uid="{00000000-0005-0000-0000-000072150000}"/>
    <cellStyle name="Comma 13 2 4 5 2 2" xfId="25809" xr:uid="{00000000-0005-0000-0000-0000D8640000}"/>
    <cellStyle name="Comma 13 2 4 5 2 4" xfId="16433" xr:uid="{00000000-0005-0000-0000-000038400000}"/>
    <cellStyle name="Comma 13 2 4 5 3" xfId="22289" xr:uid="{00000000-0005-0000-0000-000018570000}"/>
    <cellStyle name="Comma 13 2 4 5 5" xfId="12913" xr:uid="{00000000-0005-0000-0000-000078320000}"/>
    <cellStyle name="Comma 13 2 4 6" xfId="2765" xr:uid="{00000000-0005-0000-0000-0000D40A0000}"/>
    <cellStyle name="Comma 13 2 4 6 2" xfId="6620" xr:uid="{00000000-0005-0000-0000-0000E3190000}"/>
    <cellStyle name="Comma 13 2 4 6 2 2" xfId="26946" xr:uid="{00000000-0005-0000-0000-000049690000}"/>
    <cellStyle name="Comma 13 2 4 6 2 4" xfId="17570" xr:uid="{00000000-0005-0000-0000-0000A9440000}"/>
    <cellStyle name="Comma 13 2 4 6 3" xfId="23426" xr:uid="{00000000-0005-0000-0000-0000895B0000}"/>
    <cellStyle name="Comma 13 2 4 6 5" xfId="14050" xr:uid="{00000000-0005-0000-0000-0000E9360000}"/>
    <cellStyle name="Comma 13 2 4 7" xfId="5264" xr:uid="{00000000-0005-0000-0000-000097140000}"/>
    <cellStyle name="Comma 13 2 4 7 2" xfId="25590" xr:uid="{00000000-0005-0000-0000-0000FD630000}"/>
    <cellStyle name="Comma 13 2 4 7 4" xfId="16214" xr:uid="{00000000-0005-0000-0000-00005D3F0000}"/>
    <cellStyle name="Comma 13 2 4 8" xfId="12694" xr:uid="{00000000-0005-0000-0000-00009D310000}"/>
    <cellStyle name="Comma 13 2 4 9" xfId="22070" xr:uid="{00000000-0005-0000-0000-00003D560000}"/>
    <cellStyle name="Comma 13 2 5" xfId="1859" xr:uid="{00000000-0005-0000-0000-00004A070000}"/>
    <cellStyle name="Comma 13 2 5 2" xfId="2359" xr:uid="{00000000-0005-0000-0000-00003E090000}"/>
    <cellStyle name="Comma 13 2 5 2 2" xfId="3419" xr:uid="{00000000-0005-0000-0000-0000620D0000}"/>
    <cellStyle name="Comma 13 2 5 2 2 2" xfId="7274" xr:uid="{00000000-0005-0000-0000-0000711C0000}"/>
    <cellStyle name="Comma 13 2 5 2 2 2 2" xfId="27600" xr:uid="{00000000-0005-0000-0000-0000D76B0000}"/>
    <cellStyle name="Comma 13 2 5 2 2 2 4" xfId="18224" xr:uid="{00000000-0005-0000-0000-000037470000}"/>
    <cellStyle name="Comma 13 2 5 2 2 3" xfId="24080" xr:uid="{00000000-0005-0000-0000-0000175E0000}"/>
    <cellStyle name="Comma 13 2 5 2 2 5" xfId="14704" xr:uid="{00000000-0005-0000-0000-000077390000}"/>
    <cellStyle name="Comma 13 2 5 2 3" xfId="6334" xr:uid="{00000000-0005-0000-0000-0000C5180000}"/>
    <cellStyle name="Comma 13 2 5 2 3 2" xfId="26660" xr:uid="{00000000-0005-0000-0000-00002B680000}"/>
    <cellStyle name="Comma 13 2 5 2 3 4" xfId="17284" xr:uid="{00000000-0005-0000-0000-00008B430000}"/>
    <cellStyle name="Comma 13 2 5 2 4" xfId="13764" xr:uid="{00000000-0005-0000-0000-0000CB350000}"/>
    <cellStyle name="Comma 13 2 5 2 5" xfId="23140" xr:uid="{00000000-0005-0000-0000-00006B5A0000}"/>
    <cellStyle name="Comma 13 2 5 2 7" xfId="12352" xr:uid="{00000000-0005-0000-0000-000047300000}"/>
    <cellStyle name="Comma 13 2 5 3" xfId="2949" xr:uid="{00000000-0005-0000-0000-00008C0B0000}"/>
    <cellStyle name="Comma 13 2 5 3 2" xfId="6804" xr:uid="{00000000-0005-0000-0000-00009B1A0000}"/>
    <cellStyle name="Comma 13 2 5 3 2 2" xfId="27130" xr:uid="{00000000-0005-0000-0000-0000016A0000}"/>
    <cellStyle name="Comma 13 2 5 3 2 4" xfId="17754" xr:uid="{00000000-0005-0000-0000-000061450000}"/>
    <cellStyle name="Comma 13 2 5 3 3" xfId="23610" xr:uid="{00000000-0005-0000-0000-0000415C0000}"/>
    <cellStyle name="Comma 13 2 5 3 5" xfId="14234" xr:uid="{00000000-0005-0000-0000-0000A1370000}"/>
    <cellStyle name="Comma 13 2 5 4" xfId="5867" xr:uid="{00000000-0005-0000-0000-0000F2160000}"/>
    <cellStyle name="Comma 13 2 5 4 2" xfId="26193" xr:uid="{00000000-0005-0000-0000-000058660000}"/>
    <cellStyle name="Comma 13 2 5 4 4" xfId="16817" xr:uid="{00000000-0005-0000-0000-0000B8410000}"/>
    <cellStyle name="Comma 13 2 5 5" xfId="13297" xr:uid="{00000000-0005-0000-0000-0000F8330000}"/>
    <cellStyle name="Comma 13 2 5 6" xfId="22673" xr:uid="{00000000-0005-0000-0000-000098580000}"/>
    <cellStyle name="Comma 13 2 5 8" xfId="11885" xr:uid="{00000000-0005-0000-0000-0000742E0000}"/>
    <cellStyle name="Comma 13 2 6" xfId="2168" xr:uid="{00000000-0005-0000-0000-00007F080000}"/>
    <cellStyle name="Comma 13 2 6 2" xfId="3228" xr:uid="{00000000-0005-0000-0000-0000A30C0000}"/>
    <cellStyle name="Comma 13 2 6 2 2" xfId="7083" xr:uid="{00000000-0005-0000-0000-0000B21B0000}"/>
    <cellStyle name="Comma 13 2 6 2 2 2" xfId="27409" xr:uid="{00000000-0005-0000-0000-0000186B0000}"/>
    <cellStyle name="Comma 13 2 6 2 2 4" xfId="18033" xr:uid="{00000000-0005-0000-0000-000078460000}"/>
    <cellStyle name="Comma 13 2 6 2 3" xfId="23889" xr:uid="{00000000-0005-0000-0000-0000585D0000}"/>
    <cellStyle name="Comma 13 2 6 2 5" xfId="14513" xr:uid="{00000000-0005-0000-0000-0000B8380000}"/>
    <cellStyle name="Comma 13 2 6 3" xfId="6143" xr:uid="{00000000-0005-0000-0000-000006180000}"/>
    <cellStyle name="Comma 13 2 6 3 2" xfId="26469" xr:uid="{00000000-0005-0000-0000-00006C670000}"/>
    <cellStyle name="Comma 13 2 6 3 4" xfId="17093" xr:uid="{00000000-0005-0000-0000-0000CC420000}"/>
    <cellStyle name="Comma 13 2 6 4" xfId="13573" xr:uid="{00000000-0005-0000-0000-00000C350000}"/>
    <cellStyle name="Comma 13 2 6 5" xfId="22949" xr:uid="{00000000-0005-0000-0000-0000AC590000}"/>
    <cellStyle name="Comma 13 2 6 7" xfId="12161" xr:uid="{00000000-0005-0000-0000-0000882F0000}"/>
    <cellStyle name="Comma 13 2 7" xfId="1204" xr:uid="{00000000-0005-0000-0000-0000BB040000}"/>
    <cellStyle name="Comma 13 2 7 2" xfId="5616" xr:uid="{00000000-0005-0000-0000-0000F7150000}"/>
    <cellStyle name="Comma 13 2 7 2 2" xfId="25942" xr:uid="{00000000-0005-0000-0000-00005D650000}"/>
    <cellStyle name="Comma 13 2 7 2 4" xfId="16566" xr:uid="{00000000-0005-0000-0000-0000BD400000}"/>
    <cellStyle name="Comma 13 2 7 3" xfId="13046" xr:uid="{00000000-0005-0000-0000-0000FD320000}"/>
    <cellStyle name="Comma 13 2 7 4" xfId="22422" xr:uid="{00000000-0005-0000-0000-00009D570000}"/>
    <cellStyle name="Comma 13 2 7 6" xfId="11634" xr:uid="{00000000-0005-0000-0000-0000792D0000}"/>
    <cellStyle name="Comma 13 2 8" xfId="962" xr:uid="{00000000-0005-0000-0000-0000C9030000}"/>
    <cellStyle name="Comma 13 2 8 2" xfId="5394" xr:uid="{00000000-0005-0000-0000-000019150000}"/>
    <cellStyle name="Comma 13 2 8 2 2" xfId="25720" xr:uid="{00000000-0005-0000-0000-00007F640000}"/>
    <cellStyle name="Comma 13 2 8 2 4" xfId="16344" xr:uid="{00000000-0005-0000-0000-0000DF3F0000}"/>
    <cellStyle name="Comma 13 2 8 3" xfId="22200" xr:uid="{00000000-0005-0000-0000-0000BF560000}"/>
    <cellStyle name="Comma 13 2 8 5" xfId="12824" xr:uid="{00000000-0005-0000-0000-00001F320000}"/>
    <cellStyle name="Comma 13 2 9" xfId="2758" xr:uid="{00000000-0005-0000-0000-0000CD0A0000}"/>
    <cellStyle name="Comma 13 2 9 2" xfId="6613" xr:uid="{00000000-0005-0000-0000-0000DC190000}"/>
    <cellStyle name="Comma 13 2 9 2 2" xfId="26939" xr:uid="{00000000-0005-0000-0000-000042690000}"/>
    <cellStyle name="Comma 13 2 9 2 4" xfId="17563" xr:uid="{00000000-0005-0000-0000-0000A2440000}"/>
    <cellStyle name="Comma 13 2 9 3" xfId="23419" xr:uid="{00000000-0005-0000-0000-0000825B0000}"/>
    <cellStyle name="Comma 13 2 9 5" xfId="14043" xr:uid="{00000000-0005-0000-0000-0000E2360000}"/>
    <cellStyle name="Comma 13 3" xfId="118" xr:uid="{00000000-0005-0000-0000-00007C000000}"/>
    <cellStyle name="Comma 13 3 10" xfId="12626" xr:uid="{00000000-0005-0000-0000-000059310000}"/>
    <cellStyle name="Comma 13 3 11" xfId="22002" xr:uid="{00000000-0005-0000-0000-0000F9550000}"/>
    <cellStyle name="Comma 13 3 13" xfId="11433" xr:uid="{00000000-0005-0000-0000-0000B02C0000}"/>
    <cellStyle name="Comma 13 3 2" xfId="148" xr:uid="{00000000-0005-0000-0000-00009A000000}"/>
    <cellStyle name="Comma 13 3 2 10" xfId="22030" xr:uid="{00000000-0005-0000-0000-000015560000}"/>
    <cellStyle name="Comma 13 3 2 12" xfId="11461" xr:uid="{00000000-0005-0000-0000-0000CC2C0000}"/>
    <cellStyle name="Comma 13 3 2 2" xfId="239" xr:uid="{00000000-0005-0000-0000-0000F5000000}"/>
    <cellStyle name="Comma 13 3 2 2 11" xfId="11550" xr:uid="{00000000-0005-0000-0000-0000252D0000}"/>
    <cellStyle name="Comma 13 3 2 2 2" xfId="1997" xr:uid="{00000000-0005-0000-0000-0000D4070000}"/>
    <cellStyle name="Comma 13 3 2 2 2 2" xfId="2497" xr:uid="{00000000-0005-0000-0000-0000C8090000}"/>
    <cellStyle name="Comma 13 3 2 2 2 2 2" xfId="3557" xr:uid="{00000000-0005-0000-0000-0000EC0D0000}"/>
    <cellStyle name="Comma 13 3 2 2 2 2 2 2" xfId="7412" xr:uid="{00000000-0005-0000-0000-0000FB1C0000}"/>
    <cellStyle name="Comma 13 3 2 2 2 2 2 2 2" xfId="27738" xr:uid="{00000000-0005-0000-0000-0000616C0000}"/>
    <cellStyle name="Comma 13 3 2 2 2 2 2 2 4" xfId="18362" xr:uid="{00000000-0005-0000-0000-0000C1470000}"/>
    <cellStyle name="Comma 13 3 2 2 2 2 2 3" xfId="24218" xr:uid="{00000000-0005-0000-0000-0000A15E0000}"/>
    <cellStyle name="Comma 13 3 2 2 2 2 2 5" xfId="14842" xr:uid="{00000000-0005-0000-0000-0000013A0000}"/>
    <cellStyle name="Comma 13 3 2 2 2 2 3" xfId="6472" xr:uid="{00000000-0005-0000-0000-00004F190000}"/>
    <cellStyle name="Comma 13 3 2 2 2 2 3 2" xfId="26798" xr:uid="{00000000-0005-0000-0000-0000B5680000}"/>
    <cellStyle name="Comma 13 3 2 2 2 2 3 4" xfId="17422" xr:uid="{00000000-0005-0000-0000-000015440000}"/>
    <cellStyle name="Comma 13 3 2 2 2 2 4" xfId="13902" xr:uid="{00000000-0005-0000-0000-000055360000}"/>
    <cellStyle name="Comma 13 3 2 2 2 2 5" xfId="23278" xr:uid="{00000000-0005-0000-0000-0000F55A0000}"/>
    <cellStyle name="Comma 13 3 2 2 2 2 7" xfId="12490" xr:uid="{00000000-0005-0000-0000-0000D1300000}"/>
    <cellStyle name="Comma 13 3 2 2 2 3" xfId="3087" xr:uid="{00000000-0005-0000-0000-0000160C0000}"/>
    <cellStyle name="Comma 13 3 2 2 2 3 2" xfId="6942" xr:uid="{00000000-0005-0000-0000-0000251B0000}"/>
    <cellStyle name="Comma 13 3 2 2 2 3 2 2" xfId="27268" xr:uid="{00000000-0005-0000-0000-00008B6A0000}"/>
    <cellStyle name="Comma 13 3 2 2 2 3 2 4" xfId="17892" xr:uid="{00000000-0005-0000-0000-0000EB450000}"/>
    <cellStyle name="Comma 13 3 2 2 2 3 3" xfId="23748" xr:uid="{00000000-0005-0000-0000-0000CB5C0000}"/>
    <cellStyle name="Comma 13 3 2 2 2 3 5" xfId="14372" xr:uid="{00000000-0005-0000-0000-00002B380000}"/>
    <cellStyle name="Comma 13 3 2 2 2 4" xfId="6005" xr:uid="{00000000-0005-0000-0000-00007C170000}"/>
    <cellStyle name="Comma 13 3 2 2 2 4 2" xfId="26331" xr:uid="{00000000-0005-0000-0000-0000E2660000}"/>
    <cellStyle name="Comma 13 3 2 2 2 4 4" xfId="16955" xr:uid="{00000000-0005-0000-0000-000042420000}"/>
    <cellStyle name="Comma 13 3 2 2 2 5" xfId="13435" xr:uid="{00000000-0005-0000-0000-000082340000}"/>
    <cellStyle name="Comma 13 3 2 2 2 6" xfId="22811" xr:uid="{00000000-0005-0000-0000-000022590000}"/>
    <cellStyle name="Comma 13 3 2 2 2 8" xfId="12023" xr:uid="{00000000-0005-0000-0000-0000FE2E0000}"/>
    <cellStyle name="Comma 13 3 2 2 3" xfId="2178" xr:uid="{00000000-0005-0000-0000-000089080000}"/>
    <cellStyle name="Comma 13 3 2 2 3 2" xfId="3238" xr:uid="{00000000-0005-0000-0000-0000AD0C0000}"/>
    <cellStyle name="Comma 13 3 2 2 3 2 2" xfId="7093" xr:uid="{00000000-0005-0000-0000-0000BC1B0000}"/>
    <cellStyle name="Comma 13 3 2 2 3 2 2 2" xfId="27419" xr:uid="{00000000-0005-0000-0000-0000226B0000}"/>
    <cellStyle name="Comma 13 3 2 2 3 2 2 4" xfId="18043" xr:uid="{00000000-0005-0000-0000-000082460000}"/>
    <cellStyle name="Comma 13 3 2 2 3 2 3" xfId="23899" xr:uid="{00000000-0005-0000-0000-0000625D0000}"/>
    <cellStyle name="Comma 13 3 2 2 3 2 5" xfId="14523" xr:uid="{00000000-0005-0000-0000-0000C2380000}"/>
    <cellStyle name="Comma 13 3 2 2 3 3" xfId="6153" xr:uid="{00000000-0005-0000-0000-000010180000}"/>
    <cellStyle name="Comma 13 3 2 2 3 3 2" xfId="26479" xr:uid="{00000000-0005-0000-0000-000076670000}"/>
    <cellStyle name="Comma 13 3 2 2 3 3 4" xfId="17103" xr:uid="{00000000-0005-0000-0000-0000D6420000}"/>
    <cellStyle name="Comma 13 3 2 2 3 4" xfId="13583" xr:uid="{00000000-0005-0000-0000-000016350000}"/>
    <cellStyle name="Comma 13 3 2 2 3 5" xfId="22959" xr:uid="{00000000-0005-0000-0000-0000B6590000}"/>
    <cellStyle name="Comma 13 3 2 2 3 7" xfId="12171" xr:uid="{00000000-0005-0000-0000-0000922F0000}"/>
    <cellStyle name="Comma 13 3 2 2 4" xfId="1342" xr:uid="{00000000-0005-0000-0000-000045050000}"/>
    <cellStyle name="Comma 13 3 2 2 4 2" xfId="5754" xr:uid="{00000000-0005-0000-0000-000081160000}"/>
    <cellStyle name="Comma 13 3 2 2 4 2 2" xfId="26080" xr:uid="{00000000-0005-0000-0000-0000E7650000}"/>
    <cellStyle name="Comma 13 3 2 2 4 2 4" xfId="16704" xr:uid="{00000000-0005-0000-0000-000047410000}"/>
    <cellStyle name="Comma 13 3 2 2 4 3" xfId="13184" xr:uid="{00000000-0005-0000-0000-000087330000}"/>
    <cellStyle name="Comma 13 3 2 2 4 4" xfId="22560" xr:uid="{00000000-0005-0000-0000-000027580000}"/>
    <cellStyle name="Comma 13 3 2 2 4 6" xfId="11772" xr:uid="{00000000-0005-0000-0000-0000032E0000}"/>
    <cellStyle name="Comma 13 3 2 2 5" xfId="1100" xr:uid="{00000000-0005-0000-0000-000053040000}"/>
    <cellStyle name="Comma 13 3 2 2 5 2" xfId="5532" xr:uid="{00000000-0005-0000-0000-0000A3150000}"/>
    <cellStyle name="Comma 13 3 2 2 5 2 2" xfId="25858" xr:uid="{00000000-0005-0000-0000-000009650000}"/>
    <cellStyle name="Comma 13 3 2 2 5 2 4" xfId="16482" xr:uid="{00000000-0005-0000-0000-000069400000}"/>
    <cellStyle name="Comma 13 3 2 2 5 3" xfId="22338" xr:uid="{00000000-0005-0000-0000-000049570000}"/>
    <cellStyle name="Comma 13 3 2 2 5 5" xfId="12962" xr:uid="{00000000-0005-0000-0000-0000A9320000}"/>
    <cellStyle name="Comma 13 3 2 2 6" xfId="2768" xr:uid="{00000000-0005-0000-0000-0000D70A0000}"/>
    <cellStyle name="Comma 13 3 2 2 6 2" xfId="6623" xr:uid="{00000000-0005-0000-0000-0000E6190000}"/>
    <cellStyle name="Comma 13 3 2 2 6 2 2" xfId="26949" xr:uid="{00000000-0005-0000-0000-00004C690000}"/>
    <cellStyle name="Comma 13 3 2 2 6 2 4" xfId="17573" xr:uid="{00000000-0005-0000-0000-0000AC440000}"/>
    <cellStyle name="Comma 13 3 2 2 6 3" xfId="23429" xr:uid="{00000000-0005-0000-0000-00008C5B0000}"/>
    <cellStyle name="Comma 13 3 2 2 6 5" xfId="14053" xr:uid="{00000000-0005-0000-0000-0000EC360000}"/>
    <cellStyle name="Comma 13 3 2 2 7" xfId="5313" xr:uid="{00000000-0005-0000-0000-0000C8140000}"/>
    <cellStyle name="Comma 13 3 2 2 7 2" xfId="25639" xr:uid="{00000000-0005-0000-0000-00002E640000}"/>
    <cellStyle name="Comma 13 3 2 2 7 4" xfId="16263" xr:uid="{00000000-0005-0000-0000-00008E3F0000}"/>
    <cellStyle name="Comma 13 3 2 2 8" xfId="12743" xr:uid="{00000000-0005-0000-0000-0000CE310000}"/>
    <cellStyle name="Comma 13 3 2 2 9" xfId="22119" xr:uid="{00000000-0005-0000-0000-00006E560000}"/>
    <cellStyle name="Comma 13 3 2 3" xfId="1908" xr:uid="{00000000-0005-0000-0000-00007B070000}"/>
    <cellStyle name="Comma 13 3 2 3 2" xfId="2408" xr:uid="{00000000-0005-0000-0000-00006F090000}"/>
    <cellStyle name="Comma 13 3 2 3 2 2" xfId="3468" xr:uid="{00000000-0005-0000-0000-0000930D0000}"/>
    <cellStyle name="Comma 13 3 2 3 2 2 2" xfId="7323" xr:uid="{00000000-0005-0000-0000-0000A21C0000}"/>
    <cellStyle name="Comma 13 3 2 3 2 2 2 2" xfId="27649" xr:uid="{00000000-0005-0000-0000-0000086C0000}"/>
    <cellStyle name="Comma 13 3 2 3 2 2 2 4" xfId="18273" xr:uid="{00000000-0005-0000-0000-000068470000}"/>
    <cellStyle name="Comma 13 3 2 3 2 2 3" xfId="24129" xr:uid="{00000000-0005-0000-0000-0000485E0000}"/>
    <cellStyle name="Comma 13 3 2 3 2 2 5" xfId="14753" xr:uid="{00000000-0005-0000-0000-0000A8390000}"/>
    <cellStyle name="Comma 13 3 2 3 2 3" xfId="6383" xr:uid="{00000000-0005-0000-0000-0000F6180000}"/>
    <cellStyle name="Comma 13 3 2 3 2 3 2" xfId="26709" xr:uid="{00000000-0005-0000-0000-00005C680000}"/>
    <cellStyle name="Comma 13 3 2 3 2 3 4" xfId="17333" xr:uid="{00000000-0005-0000-0000-0000BC430000}"/>
    <cellStyle name="Comma 13 3 2 3 2 4" xfId="13813" xr:uid="{00000000-0005-0000-0000-0000FC350000}"/>
    <cellStyle name="Comma 13 3 2 3 2 5" xfId="23189" xr:uid="{00000000-0005-0000-0000-00009C5A0000}"/>
    <cellStyle name="Comma 13 3 2 3 2 7" xfId="12401" xr:uid="{00000000-0005-0000-0000-000078300000}"/>
    <cellStyle name="Comma 13 3 2 3 3" xfId="2998" xr:uid="{00000000-0005-0000-0000-0000BD0B0000}"/>
    <cellStyle name="Comma 13 3 2 3 3 2" xfId="6853" xr:uid="{00000000-0005-0000-0000-0000CC1A0000}"/>
    <cellStyle name="Comma 13 3 2 3 3 2 2" xfId="27179" xr:uid="{00000000-0005-0000-0000-0000326A0000}"/>
    <cellStyle name="Comma 13 3 2 3 3 2 4" xfId="17803" xr:uid="{00000000-0005-0000-0000-000092450000}"/>
    <cellStyle name="Comma 13 3 2 3 3 3" xfId="23659" xr:uid="{00000000-0005-0000-0000-0000725C0000}"/>
    <cellStyle name="Comma 13 3 2 3 3 5" xfId="14283" xr:uid="{00000000-0005-0000-0000-0000D2370000}"/>
    <cellStyle name="Comma 13 3 2 3 4" xfId="5916" xr:uid="{00000000-0005-0000-0000-000023170000}"/>
    <cellStyle name="Comma 13 3 2 3 4 2" xfId="26242" xr:uid="{00000000-0005-0000-0000-000089660000}"/>
    <cellStyle name="Comma 13 3 2 3 4 4" xfId="16866" xr:uid="{00000000-0005-0000-0000-0000E9410000}"/>
    <cellStyle name="Comma 13 3 2 3 5" xfId="13346" xr:uid="{00000000-0005-0000-0000-000029340000}"/>
    <cellStyle name="Comma 13 3 2 3 6" xfId="22722" xr:uid="{00000000-0005-0000-0000-0000C9580000}"/>
    <cellStyle name="Comma 13 3 2 3 8" xfId="11934" xr:uid="{00000000-0005-0000-0000-0000A52E0000}"/>
    <cellStyle name="Comma 13 3 2 4" xfId="2177" xr:uid="{00000000-0005-0000-0000-000088080000}"/>
    <cellStyle name="Comma 13 3 2 4 2" xfId="3237" xr:uid="{00000000-0005-0000-0000-0000AC0C0000}"/>
    <cellStyle name="Comma 13 3 2 4 2 2" xfId="7092" xr:uid="{00000000-0005-0000-0000-0000BB1B0000}"/>
    <cellStyle name="Comma 13 3 2 4 2 2 2" xfId="27418" xr:uid="{00000000-0005-0000-0000-0000216B0000}"/>
    <cellStyle name="Comma 13 3 2 4 2 2 4" xfId="18042" xr:uid="{00000000-0005-0000-0000-000081460000}"/>
    <cellStyle name="Comma 13 3 2 4 2 3" xfId="23898" xr:uid="{00000000-0005-0000-0000-0000615D0000}"/>
    <cellStyle name="Comma 13 3 2 4 2 5" xfId="14522" xr:uid="{00000000-0005-0000-0000-0000C1380000}"/>
    <cellStyle name="Comma 13 3 2 4 3" xfId="6152" xr:uid="{00000000-0005-0000-0000-00000F180000}"/>
    <cellStyle name="Comma 13 3 2 4 3 2" xfId="26478" xr:uid="{00000000-0005-0000-0000-000075670000}"/>
    <cellStyle name="Comma 13 3 2 4 3 4" xfId="17102" xr:uid="{00000000-0005-0000-0000-0000D5420000}"/>
    <cellStyle name="Comma 13 3 2 4 4" xfId="13582" xr:uid="{00000000-0005-0000-0000-000015350000}"/>
    <cellStyle name="Comma 13 3 2 4 5" xfId="22958" xr:uid="{00000000-0005-0000-0000-0000B5590000}"/>
    <cellStyle name="Comma 13 3 2 4 7" xfId="12170" xr:uid="{00000000-0005-0000-0000-0000912F0000}"/>
    <cellStyle name="Comma 13 3 2 5" xfId="1253" xr:uid="{00000000-0005-0000-0000-0000EC040000}"/>
    <cellStyle name="Comma 13 3 2 5 2" xfId="5665" xr:uid="{00000000-0005-0000-0000-000028160000}"/>
    <cellStyle name="Comma 13 3 2 5 2 2" xfId="25991" xr:uid="{00000000-0005-0000-0000-00008E650000}"/>
    <cellStyle name="Comma 13 3 2 5 2 4" xfId="16615" xr:uid="{00000000-0005-0000-0000-0000EE400000}"/>
    <cellStyle name="Comma 13 3 2 5 3" xfId="13095" xr:uid="{00000000-0005-0000-0000-00002E330000}"/>
    <cellStyle name="Comma 13 3 2 5 4" xfId="22471" xr:uid="{00000000-0005-0000-0000-0000CE570000}"/>
    <cellStyle name="Comma 13 3 2 5 6" xfId="11683" xr:uid="{00000000-0005-0000-0000-0000AA2D0000}"/>
    <cellStyle name="Comma 13 3 2 6" xfId="1011" xr:uid="{00000000-0005-0000-0000-0000FA030000}"/>
    <cellStyle name="Comma 13 3 2 6 2" xfId="5443" xr:uid="{00000000-0005-0000-0000-00004A150000}"/>
    <cellStyle name="Comma 13 3 2 6 2 2" xfId="25769" xr:uid="{00000000-0005-0000-0000-0000B0640000}"/>
    <cellStyle name="Comma 13 3 2 6 2 4" xfId="16393" xr:uid="{00000000-0005-0000-0000-000010400000}"/>
    <cellStyle name="Comma 13 3 2 6 3" xfId="22249" xr:uid="{00000000-0005-0000-0000-0000F0560000}"/>
    <cellStyle name="Comma 13 3 2 6 5" xfId="12873" xr:uid="{00000000-0005-0000-0000-000050320000}"/>
    <cellStyle name="Comma 13 3 2 7" xfId="2767" xr:uid="{00000000-0005-0000-0000-0000D60A0000}"/>
    <cellStyle name="Comma 13 3 2 7 2" xfId="6622" xr:uid="{00000000-0005-0000-0000-0000E5190000}"/>
    <cellStyle name="Comma 13 3 2 7 2 2" xfId="26948" xr:uid="{00000000-0005-0000-0000-00004B690000}"/>
    <cellStyle name="Comma 13 3 2 7 2 4" xfId="17572" xr:uid="{00000000-0005-0000-0000-0000AB440000}"/>
    <cellStyle name="Comma 13 3 2 7 3" xfId="23428" xr:uid="{00000000-0005-0000-0000-00008B5B0000}"/>
    <cellStyle name="Comma 13 3 2 7 5" xfId="14052" xr:uid="{00000000-0005-0000-0000-0000EB360000}"/>
    <cellStyle name="Comma 13 3 2 8" xfId="5224" xr:uid="{00000000-0005-0000-0000-00006F140000}"/>
    <cellStyle name="Comma 13 3 2 8 2" xfId="25550" xr:uid="{00000000-0005-0000-0000-0000D5630000}"/>
    <cellStyle name="Comma 13 3 2 8 4" xfId="16174" xr:uid="{00000000-0005-0000-0000-0000353F0000}"/>
    <cellStyle name="Comma 13 3 2 9" xfId="12654" xr:uid="{00000000-0005-0000-0000-000075310000}"/>
    <cellStyle name="Comma 13 3 3" xfId="211" xr:uid="{00000000-0005-0000-0000-0000D9000000}"/>
    <cellStyle name="Comma 13 3 3 11" xfId="11522" xr:uid="{00000000-0005-0000-0000-0000092D0000}"/>
    <cellStyle name="Comma 13 3 3 2" xfId="1969" xr:uid="{00000000-0005-0000-0000-0000B8070000}"/>
    <cellStyle name="Comma 13 3 3 2 2" xfId="2469" xr:uid="{00000000-0005-0000-0000-0000AC090000}"/>
    <cellStyle name="Comma 13 3 3 2 2 2" xfId="3529" xr:uid="{00000000-0005-0000-0000-0000D00D0000}"/>
    <cellStyle name="Comma 13 3 3 2 2 2 2" xfId="7384" xr:uid="{00000000-0005-0000-0000-0000DF1C0000}"/>
    <cellStyle name="Comma 13 3 3 2 2 2 2 2" xfId="27710" xr:uid="{00000000-0005-0000-0000-0000456C0000}"/>
    <cellStyle name="Comma 13 3 3 2 2 2 2 4" xfId="18334" xr:uid="{00000000-0005-0000-0000-0000A5470000}"/>
    <cellStyle name="Comma 13 3 3 2 2 2 3" xfId="24190" xr:uid="{00000000-0005-0000-0000-0000855E0000}"/>
    <cellStyle name="Comma 13 3 3 2 2 2 5" xfId="14814" xr:uid="{00000000-0005-0000-0000-0000E5390000}"/>
    <cellStyle name="Comma 13 3 3 2 2 3" xfId="6444" xr:uid="{00000000-0005-0000-0000-000033190000}"/>
    <cellStyle name="Comma 13 3 3 2 2 3 2" xfId="26770" xr:uid="{00000000-0005-0000-0000-000099680000}"/>
    <cellStyle name="Comma 13 3 3 2 2 3 4" xfId="17394" xr:uid="{00000000-0005-0000-0000-0000F9430000}"/>
    <cellStyle name="Comma 13 3 3 2 2 4" xfId="13874" xr:uid="{00000000-0005-0000-0000-000039360000}"/>
    <cellStyle name="Comma 13 3 3 2 2 5" xfId="23250" xr:uid="{00000000-0005-0000-0000-0000D95A0000}"/>
    <cellStyle name="Comma 13 3 3 2 2 7" xfId="12462" xr:uid="{00000000-0005-0000-0000-0000B5300000}"/>
    <cellStyle name="Comma 13 3 3 2 3" xfId="3059" xr:uid="{00000000-0005-0000-0000-0000FA0B0000}"/>
    <cellStyle name="Comma 13 3 3 2 3 2" xfId="6914" xr:uid="{00000000-0005-0000-0000-0000091B0000}"/>
    <cellStyle name="Comma 13 3 3 2 3 2 2" xfId="27240" xr:uid="{00000000-0005-0000-0000-00006F6A0000}"/>
    <cellStyle name="Comma 13 3 3 2 3 2 4" xfId="17864" xr:uid="{00000000-0005-0000-0000-0000CF450000}"/>
    <cellStyle name="Comma 13 3 3 2 3 3" xfId="23720" xr:uid="{00000000-0005-0000-0000-0000AF5C0000}"/>
    <cellStyle name="Comma 13 3 3 2 3 5" xfId="14344" xr:uid="{00000000-0005-0000-0000-00000F380000}"/>
    <cellStyle name="Comma 13 3 3 2 4" xfId="5977" xr:uid="{00000000-0005-0000-0000-000060170000}"/>
    <cellStyle name="Comma 13 3 3 2 4 2" xfId="26303" xr:uid="{00000000-0005-0000-0000-0000C6660000}"/>
    <cellStyle name="Comma 13 3 3 2 4 4" xfId="16927" xr:uid="{00000000-0005-0000-0000-000026420000}"/>
    <cellStyle name="Comma 13 3 3 2 5" xfId="13407" xr:uid="{00000000-0005-0000-0000-000066340000}"/>
    <cellStyle name="Comma 13 3 3 2 6" xfId="22783" xr:uid="{00000000-0005-0000-0000-000006590000}"/>
    <cellStyle name="Comma 13 3 3 2 8" xfId="11995" xr:uid="{00000000-0005-0000-0000-0000E22E0000}"/>
    <cellStyle name="Comma 13 3 3 3" xfId="2179" xr:uid="{00000000-0005-0000-0000-00008A080000}"/>
    <cellStyle name="Comma 13 3 3 3 2" xfId="3239" xr:uid="{00000000-0005-0000-0000-0000AE0C0000}"/>
    <cellStyle name="Comma 13 3 3 3 2 2" xfId="7094" xr:uid="{00000000-0005-0000-0000-0000BD1B0000}"/>
    <cellStyle name="Comma 13 3 3 3 2 2 2" xfId="27420" xr:uid="{00000000-0005-0000-0000-0000236B0000}"/>
    <cellStyle name="Comma 13 3 3 3 2 2 4" xfId="18044" xr:uid="{00000000-0005-0000-0000-000083460000}"/>
    <cellStyle name="Comma 13 3 3 3 2 3" xfId="23900" xr:uid="{00000000-0005-0000-0000-0000635D0000}"/>
    <cellStyle name="Comma 13 3 3 3 2 5" xfId="14524" xr:uid="{00000000-0005-0000-0000-0000C3380000}"/>
    <cellStyle name="Comma 13 3 3 3 3" xfId="6154" xr:uid="{00000000-0005-0000-0000-000011180000}"/>
    <cellStyle name="Comma 13 3 3 3 3 2" xfId="26480" xr:uid="{00000000-0005-0000-0000-000077670000}"/>
    <cellStyle name="Comma 13 3 3 3 3 4" xfId="17104" xr:uid="{00000000-0005-0000-0000-0000D7420000}"/>
    <cellStyle name="Comma 13 3 3 3 4" xfId="13584" xr:uid="{00000000-0005-0000-0000-000017350000}"/>
    <cellStyle name="Comma 13 3 3 3 5" xfId="22960" xr:uid="{00000000-0005-0000-0000-0000B7590000}"/>
    <cellStyle name="Comma 13 3 3 3 7" xfId="12172" xr:uid="{00000000-0005-0000-0000-0000932F0000}"/>
    <cellStyle name="Comma 13 3 3 4" xfId="1314" xr:uid="{00000000-0005-0000-0000-000029050000}"/>
    <cellStyle name="Comma 13 3 3 4 2" xfId="5726" xr:uid="{00000000-0005-0000-0000-000065160000}"/>
    <cellStyle name="Comma 13 3 3 4 2 2" xfId="26052" xr:uid="{00000000-0005-0000-0000-0000CB650000}"/>
    <cellStyle name="Comma 13 3 3 4 2 4" xfId="16676" xr:uid="{00000000-0005-0000-0000-00002B410000}"/>
    <cellStyle name="Comma 13 3 3 4 3" xfId="13156" xr:uid="{00000000-0005-0000-0000-00006B330000}"/>
    <cellStyle name="Comma 13 3 3 4 4" xfId="22532" xr:uid="{00000000-0005-0000-0000-00000B580000}"/>
    <cellStyle name="Comma 13 3 3 4 6" xfId="11744" xr:uid="{00000000-0005-0000-0000-0000E72D0000}"/>
    <cellStyle name="Comma 13 3 3 5" xfId="1072" xr:uid="{00000000-0005-0000-0000-000037040000}"/>
    <cellStyle name="Comma 13 3 3 5 2" xfId="5504" xr:uid="{00000000-0005-0000-0000-000087150000}"/>
    <cellStyle name="Comma 13 3 3 5 2 2" xfId="25830" xr:uid="{00000000-0005-0000-0000-0000ED640000}"/>
    <cellStyle name="Comma 13 3 3 5 2 4" xfId="16454" xr:uid="{00000000-0005-0000-0000-00004D400000}"/>
    <cellStyle name="Comma 13 3 3 5 3" xfId="22310" xr:uid="{00000000-0005-0000-0000-00002D570000}"/>
    <cellStyle name="Comma 13 3 3 5 5" xfId="12934" xr:uid="{00000000-0005-0000-0000-00008D320000}"/>
    <cellStyle name="Comma 13 3 3 6" xfId="2769" xr:uid="{00000000-0005-0000-0000-0000D80A0000}"/>
    <cellStyle name="Comma 13 3 3 6 2" xfId="6624" xr:uid="{00000000-0005-0000-0000-0000E7190000}"/>
    <cellStyle name="Comma 13 3 3 6 2 2" xfId="26950" xr:uid="{00000000-0005-0000-0000-00004D690000}"/>
    <cellStyle name="Comma 13 3 3 6 2 4" xfId="17574" xr:uid="{00000000-0005-0000-0000-0000AD440000}"/>
    <cellStyle name="Comma 13 3 3 6 3" xfId="23430" xr:uid="{00000000-0005-0000-0000-00008D5B0000}"/>
    <cellStyle name="Comma 13 3 3 6 5" xfId="14054" xr:uid="{00000000-0005-0000-0000-0000ED360000}"/>
    <cellStyle name="Comma 13 3 3 7" xfId="5285" xr:uid="{00000000-0005-0000-0000-0000AC140000}"/>
    <cellStyle name="Comma 13 3 3 7 2" xfId="25611" xr:uid="{00000000-0005-0000-0000-000012640000}"/>
    <cellStyle name="Comma 13 3 3 7 4" xfId="16235" xr:uid="{00000000-0005-0000-0000-0000723F0000}"/>
    <cellStyle name="Comma 13 3 3 8" xfId="12715" xr:uid="{00000000-0005-0000-0000-0000B2310000}"/>
    <cellStyle name="Comma 13 3 3 9" xfId="22091" xr:uid="{00000000-0005-0000-0000-000052560000}"/>
    <cellStyle name="Comma 13 3 4" xfId="1880" xr:uid="{00000000-0005-0000-0000-00005F070000}"/>
    <cellStyle name="Comma 13 3 4 2" xfId="2380" xr:uid="{00000000-0005-0000-0000-000053090000}"/>
    <cellStyle name="Comma 13 3 4 2 2" xfId="3440" xr:uid="{00000000-0005-0000-0000-0000770D0000}"/>
    <cellStyle name="Comma 13 3 4 2 2 2" xfId="7295" xr:uid="{00000000-0005-0000-0000-0000861C0000}"/>
    <cellStyle name="Comma 13 3 4 2 2 2 2" xfId="27621" xr:uid="{00000000-0005-0000-0000-0000EC6B0000}"/>
    <cellStyle name="Comma 13 3 4 2 2 2 4" xfId="18245" xr:uid="{00000000-0005-0000-0000-00004C470000}"/>
    <cellStyle name="Comma 13 3 4 2 2 3" xfId="24101" xr:uid="{00000000-0005-0000-0000-00002C5E0000}"/>
    <cellStyle name="Comma 13 3 4 2 2 5" xfId="14725" xr:uid="{00000000-0005-0000-0000-00008C390000}"/>
    <cellStyle name="Comma 13 3 4 2 3" xfId="6355" xr:uid="{00000000-0005-0000-0000-0000DA180000}"/>
    <cellStyle name="Comma 13 3 4 2 3 2" xfId="26681" xr:uid="{00000000-0005-0000-0000-000040680000}"/>
    <cellStyle name="Comma 13 3 4 2 3 4" xfId="17305" xr:uid="{00000000-0005-0000-0000-0000A0430000}"/>
    <cellStyle name="Comma 13 3 4 2 4" xfId="13785" xr:uid="{00000000-0005-0000-0000-0000E0350000}"/>
    <cellStyle name="Comma 13 3 4 2 5" xfId="23161" xr:uid="{00000000-0005-0000-0000-0000805A0000}"/>
    <cellStyle name="Comma 13 3 4 2 7" xfId="12373" xr:uid="{00000000-0005-0000-0000-00005C300000}"/>
    <cellStyle name="Comma 13 3 4 3" xfId="2970" xr:uid="{00000000-0005-0000-0000-0000A10B0000}"/>
    <cellStyle name="Comma 13 3 4 3 2" xfId="6825" xr:uid="{00000000-0005-0000-0000-0000B01A0000}"/>
    <cellStyle name="Comma 13 3 4 3 2 2" xfId="27151" xr:uid="{00000000-0005-0000-0000-0000166A0000}"/>
    <cellStyle name="Comma 13 3 4 3 2 4" xfId="17775" xr:uid="{00000000-0005-0000-0000-000076450000}"/>
    <cellStyle name="Comma 13 3 4 3 3" xfId="23631" xr:uid="{00000000-0005-0000-0000-0000565C0000}"/>
    <cellStyle name="Comma 13 3 4 3 5" xfId="14255" xr:uid="{00000000-0005-0000-0000-0000B6370000}"/>
    <cellStyle name="Comma 13 3 4 4" xfId="5888" xr:uid="{00000000-0005-0000-0000-000007170000}"/>
    <cellStyle name="Comma 13 3 4 4 2" xfId="26214" xr:uid="{00000000-0005-0000-0000-00006D660000}"/>
    <cellStyle name="Comma 13 3 4 4 4" xfId="16838" xr:uid="{00000000-0005-0000-0000-0000CD410000}"/>
    <cellStyle name="Comma 13 3 4 5" xfId="13318" xr:uid="{00000000-0005-0000-0000-00000D340000}"/>
    <cellStyle name="Comma 13 3 4 6" xfId="22694" xr:uid="{00000000-0005-0000-0000-0000AD580000}"/>
    <cellStyle name="Comma 13 3 4 8" xfId="11906" xr:uid="{00000000-0005-0000-0000-0000892E0000}"/>
    <cellStyle name="Comma 13 3 5" xfId="2176" xr:uid="{00000000-0005-0000-0000-000087080000}"/>
    <cellStyle name="Comma 13 3 5 2" xfId="3236" xr:uid="{00000000-0005-0000-0000-0000AB0C0000}"/>
    <cellStyle name="Comma 13 3 5 2 2" xfId="7091" xr:uid="{00000000-0005-0000-0000-0000BA1B0000}"/>
    <cellStyle name="Comma 13 3 5 2 2 2" xfId="27417" xr:uid="{00000000-0005-0000-0000-0000206B0000}"/>
    <cellStyle name="Comma 13 3 5 2 2 4" xfId="18041" xr:uid="{00000000-0005-0000-0000-000080460000}"/>
    <cellStyle name="Comma 13 3 5 2 3" xfId="23897" xr:uid="{00000000-0005-0000-0000-0000605D0000}"/>
    <cellStyle name="Comma 13 3 5 2 5" xfId="14521" xr:uid="{00000000-0005-0000-0000-0000C0380000}"/>
    <cellStyle name="Comma 13 3 5 3" xfId="6151" xr:uid="{00000000-0005-0000-0000-00000E180000}"/>
    <cellStyle name="Comma 13 3 5 3 2" xfId="26477" xr:uid="{00000000-0005-0000-0000-000074670000}"/>
    <cellStyle name="Comma 13 3 5 3 4" xfId="17101" xr:uid="{00000000-0005-0000-0000-0000D4420000}"/>
    <cellStyle name="Comma 13 3 5 4" xfId="13581" xr:uid="{00000000-0005-0000-0000-000014350000}"/>
    <cellStyle name="Comma 13 3 5 5" xfId="22957" xr:uid="{00000000-0005-0000-0000-0000B4590000}"/>
    <cellStyle name="Comma 13 3 5 7" xfId="12169" xr:uid="{00000000-0005-0000-0000-0000902F0000}"/>
    <cellStyle name="Comma 13 3 6" xfId="1225" xr:uid="{00000000-0005-0000-0000-0000D0040000}"/>
    <cellStyle name="Comma 13 3 6 2" xfId="5637" xr:uid="{00000000-0005-0000-0000-00000C160000}"/>
    <cellStyle name="Comma 13 3 6 2 2" xfId="25963" xr:uid="{00000000-0005-0000-0000-000072650000}"/>
    <cellStyle name="Comma 13 3 6 2 4" xfId="16587" xr:uid="{00000000-0005-0000-0000-0000D2400000}"/>
    <cellStyle name="Comma 13 3 6 3" xfId="13067" xr:uid="{00000000-0005-0000-0000-000012330000}"/>
    <cellStyle name="Comma 13 3 6 4" xfId="22443" xr:uid="{00000000-0005-0000-0000-0000B2570000}"/>
    <cellStyle name="Comma 13 3 6 6" xfId="11655" xr:uid="{00000000-0005-0000-0000-00008E2D0000}"/>
    <cellStyle name="Comma 13 3 7" xfId="983" xr:uid="{00000000-0005-0000-0000-0000DE030000}"/>
    <cellStyle name="Comma 13 3 7 2" xfId="5415" xr:uid="{00000000-0005-0000-0000-00002E150000}"/>
    <cellStyle name="Comma 13 3 7 2 2" xfId="25741" xr:uid="{00000000-0005-0000-0000-000094640000}"/>
    <cellStyle name="Comma 13 3 7 2 4" xfId="16365" xr:uid="{00000000-0005-0000-0000-0000F43F0000}"/>
    <cellStyle name="Comma 13 3 7 3" xfId="22221" xr:uid="{00000000-0005-0000-0000-0000D4560000}"/>
    <cellStyle name="Comma 13 3 7 5" xfId="12845" xr:uid="{00000000-0005-0000-0000-000034320000}"/>
    <cellStyle name="Comma 13 3 8" xfId="2766" xr:uid="{00000000-0005-0000-0000-0000D50A0000}"/>
    <cellStyle name="Comma 13 3 8 2" xfId="6621" xr:uid="{00000000-0005-0000-0000-0000E4190000}"/>
    <cellStyle name="Comma 13 3 8 2 2" xfId="26947" xr:uid="{00000000-0005-0000-0000-00004A690000}"/>
    <cellStyle name="Comma 13 3 8 2 4" xfId="17571" xr:uid="{00000000-0005-0000-0000-0000AA440000}"/>
    <cellStyle name="Comma 13 3 8 3" xfId="23427" xr:uid="{00000000-0005-0000-0000-00008A5B0000}"/>
    <cellStyle name="Comma 13 3 8 5" xfId="14051" xr:uid="{00000000-0005-0000-0000-0000EA360000}"/>
    <cellStyle name="Comma 13 3 9" xfId="5196" xr:uid="{00000000-0005-0000-0000-000053140000}"/>
    <cellStyle name="Comma 13 3 9 2" xfId="25522" xr:uid="{00000000-0005-0000-0000-0000B9630000}"/>
    <cellStyle name="Comma 13 3 9 4" xfId="16146" xr:uid="{00000000-0005-0000-0000-0000193F0000}"/>
    <cellStyle name="Comma 13 4" xfId="145" xr:uid="{00000000-0005-0000-0000-000097000000}"/>
    <cellStyle name="Comma 13 4 10" xfId="22027" xr:uid="{00000000-0005-0000-0000-000012560000}"/>
    <cellStyle name="Comma 13 4 12" xfId="11458" xr:uid="{00000000-0005-0000-0000-0000C92C0000}"/>
    <cellStyle name="Comma 13 4 2" xfId="236" xr:uid="{00000000-0005-0000-0000-0000F2000000}"/>
    <cellStyle name="Comma 13 4 2 11" xfId="11547" xr:uid="{00000000-0005-0000-0000-0000222D0000}"/>
    <cellStyle name="Comma 13 4 2 2" xfId="1994" xr:uid="{00000000-0005-0000-0000-0000D1070000}"/>
    <cellStyle name="Comma 13 4 2 2 2" xfId="2494" xr:uid="{00000000-0005-0000-0000-0000C5090000}"/>
    <cellStyle name="Comma 13 4 2 2 2 2" xfId="3554" xr:uid="{00000000-0005-0000-0000-0000E90D0000}"/>
    <cellStyle name="Comma 13 4 2 2 2 2 2" xfId="7409" xr:uid="{00000000-0005-0000-0000-0000F81C0000}"/>
    <cellStyle name="Comma 13 4 2 2 2 2 2 2" xfId="27735" xr:uid="{00000000-0005-0000-0000-00005E6C0000}"/>
    <cellStyle name="Comma 13 4 2 2 2 2 2 4" xfId="18359" xr:uid="{00000000-0005-0000-0000-0000BE470000}"/>
    <cellStyle name="Comma 13 4 2 2 2 2 3" xfId="24215" xr:uid="{00000000-0005-0000-0000-00009E5E0000}"/>
    <cellStyle name="Comma 13 4 2 2 2 2 5" xfId="14839" xr:uid="{00000000-0005-0000-0000-0000FE390000}"/>
    <cellStyle name="Comma 13 4 2 2 2 3" xfId="6469" xr:uid="{00000000-0005-0000-0000-00004C190000}"/>
    <cellStyle name="Comma 13 4 2 2 2 3 2" xfId="26795" xr:uid="{00000000-0005-0000-0000-0000B2680000}"/>
    <cellStyle name="Comma 13 4 2 2 2 3 4" xfId="17419" xr:uid="{00000000-0005-0000-0000-000012440000}"/>
    <cellStyle name="Comma 13 4 2 2 2 4" xfId="13899" xr:uid="{00000000-0005-0000-0000-000052360000}"/>
    <cellStyle name="Comma 13 4 2 2 2 5" xfId="23275" xr:uid="{00000000-0005-0000-0000-0000F25A0000}"/>
    <cellStyle name="Comma 13 4 2 2 2 7" xfId="12487" xr:uid="{00000000-0005-0000-0000-0000CE300000}"/>
    <cellStyle name="Comma 13 4 2 2 3" xfId="3084" xr:uid="{00000000-0005-0000-0000-0000130C0000}"/>
    <cellStyle name="Comma 13 4 2 2 3 2" xfId="6939" xr:uid="{00000000-0005-0000-0000-0000221B0000}"/>
    <cellStyle name="Comma 13 4 2 2 3 2 2" xfId="27265" xr:uid="{00000000-0005-0000-0000-0000886A0000}"/>
    <cellStyle name="Comma 13 4 2 2 3 2 4" xfId="17889" xr:uid="{00000000-0005-0000-0000-0000E8450000}"/>
    <cellStyle name="Comma 13 4 2 2 3 3" xfId="23745" xr:uid="{00000000-0005-0000-0000-0000C85C0000}"/>
    <cellStyle name="Comma 13 4 2 2 3 5" xfId="14369" xr:uid="{00000000-0005-0000-0000-000028380000}"/>
    <cellStyle name="Comma 13 4 2 2 4" xfId="6002" xr:uid="{00000000-0005-0000-0000-000079170000}"/>
    <cellStyle name="Comma 13 4 2 2 4 2" xfId="26328" xr:uid="{00000000-0005-0000-0000-0000DF660000}"/>
    <cellStyle name="Comma 13 4 2 2 4 4" xfId="16952" xr:uid="{00000000-0005-0000-0000-00003F420000}"/>
    <cellStyle name="Comma 13 4 2 2 5" xfId="13432" xr:uid="{00000000-0005-0000-0000-00007F340000}"/>
    <cellStyle name="Comma 13 4 2 2 6" xfId="22808" xr:uid="{00000000-0005-0000-0000-00001F590000}"/>
    <cellStyle name="Comma 13 4 2 2 8" xfId="12020" xr:uid="{00000000-0005-0000-0000-0000FB2E0000}"/>
    <cellStyle name="Comma 13 4 2 3" xfId="2181" xr:uid="{00000000-0005-0000-0000-00008C080000}"/>
    <cellStyle name="Comma 13 4 2 3 2" xfId="3241" xr:uid="{00000000-0005-0000-0000-0000B00C0000}"/>
    <cellStyle name="Comma 13 4 2 3 2 2" xfId="7096" xr:uid="{00000000-0005-0000-0000-0000BF1B0000}"/>
    <cellStyle name="Comma 13 4 2 3 2 2 2" xfId="27422" xr:uid="{00000000-0005-0000-0000-0000256B0000}"/>
    <cellStyle name="Comma 13 4 2 3 2 2 4" xfId="18046" xr:uid="{00000000-0005-0000-0000-000085460000}"/>
    <cellStyle name="Comma 13 4 2 3 2 3" xfId="23902" xr:uid="{00000000-0005-0000-0000-0000655D0000}"/>
    <cellStyle name="Comma 13 4 2 3 2 5" xfId="14526" xr:uid="{00000000-0005-0000-0000-0000C5380000}"/>
    <cellStyle name="Comma 13 4 2 3 3" xfId="6156" xr:uid="{00000000-0005-0000-0000-000013180000}"/>
    <cellStyle name="Comma 13 4 2 3 3 2" xfId="26482" xr:uid="{00000000-0005-0000-0000-000079670000}"/>
    <cellStyle name="Comma 13 4 2 3 3 4" xfId="17106" xr:uid="{00000000-0005-0000-0000-0000D9420000}"/>
    <cellStyle name="Comma 13 4 2 3 4" xfId="13586" xr:uid="{00000000-0005-0000-0000-000019350000}"/>
    <cellStyle name="Comma 13 4 2 3 5" xfId="22962" xr:uid="{00000000-0005-0000-0000-0000B9590000}"/>
    <cellStyle name="Comma 13 4 2 3 7" xfId="12174" xr:uid="{00000000-0005-0000-0000-0000952F0000}"/>
    <cellStyle name="Comma 13 4 2 4" xfId="1339" xr:uid="{00000000-0005-0000-0000-000042050000}"/>
    <cellStyle name="Comma 13 4 2 4 2" xfId="5751" xr:uid="{00000000-0005-0000-0000-00007E160000}"/>
    <cellStyle name="Comma 13 4 2 4 2 2" xfId="26077" xr:uid="{00000000-0005-0000-0000-0000E4650000}"/>
    <cellStyle name="Comma 13 4 2 4 2 4" xfId="16701" xr:uid="{00000000-0005-0000-0000-000044410000}"/>
    <cellStyle name="Comma 13 4 2 4 3" xfId="13181" xr:uid="{00000000-0005-0000-0000-000084330000}"/>
    <cellStyle name="Comma 13 4 2 4 4" xfId="22557" xr:uid="{00000000-0005-0000-0000-000024580000}"/>
    <cellStyle name="Comma 13 4 2 4 6" xfId="11769" xr:uid="{00000000-0005-0000-0000-0000002E0000}"/>
    <cellStyle name="Comma 13 4 2 5" xfId="1097" xr:uid="{00000000-0005-0000-0000-000050040000}"/>
    <cellStyle name="Comma 13 4 2 5 2" xfId="5529" xr:uid="{00000000-0005-0000-0000-0000A0150000}"/>
    <cellStyle name="Comma 13 4 2 5 2 2" xfId="25855" xr:uid="{00000000-0005-0000-0000-000006650000}"/>
    <cellStyle name="Comma 13 4 2 5 2 4" xfId="16479" xr:uid="{00000000-0005-0000-0000-000066400000}"/>
    <cellStyle name="Comma 13 4 2 5 3" xfId="22335" xr:uid="{00000000-0005-0000-0000-000046570000}"/>
    <cellStyle name="Comma 13 4 2 5 5" xfId="12959" xr:uid="{00000000-0005-0000-0000-0000A6320000}"/>
    <cellStyle name="Comma 13 4 2 6" xfId="2771" xr:uid="{00000000-0005-0000-0000-0000DA0A0000}"/>
    <cellStyle name="Comma 13 4 2 6 2" xfId="6626" xr:uid="{00000000-0005-0000-0000-0000E9190000}"/>
    <cellStyle name="Comma 13 4 2 6 2 2" xfId="26952" xr:uid="{00000000-0005-0000-0000-00004F690000}"/>
    <cellStyle name="Comma 13 4 2 6 2 4" xfId="17576" xr:uid="{00000000-0005-0000-0000-0000AF440000}"/>
    <cellStyle name="Comma 13 4 2 6 3" xfId="23432" xr:uid="{00000000-0005-0000-0000-00008F5B0000}"/>
    <cellStyle name="Comma 13 4 2 6 5" xfId="14056" xr:uid="{00000000-0005-0000-0000-0000EF360000}"/>
    <cellStyle name="Comma 13 4 2 7" xfId="5310" xr:uid="{00000000-0005-0000-0000-0000C5140000}"/>
    <cellStyle name="Comma 13 4 2 7 2" xfId="25636" xr:uid="{00000000-0005-0000-0000-00002B640000}"/>
    <cellStyle name="Comma 13 4 2 7 4" xfId="16260" xr:uid="{00000000-0005-0000-0000-00008B3F0000}"/>
    <cellStyle name="Comma 13 4 2 8" xfId="12740" xr:uid="{00000000-0005-0000-0000-0000CB310000}"/>
    <cellStyle name="Comma 13 4 2 9" xfId="22116" xr:uid="{00000000-0005-0000-0000-00006B560000}"/>
    <cellStyle name="Comma 13 4 3" xfId="1905" xr:uid="{00000000-0005-0000-0000-000078070000}"/>
    <cellStyle name="Comma 13 4 3 2" xfId="2405" xr:uid="{00000000-0005-0000-0000-00006C090000}"/>
    <cellStyle name="Comma 13 4 3 2 2" xfId="3465" xr:uid="{00000000-0005-0000-0000-0000900D0000}"/>
    <cellStyle name="Comma 13 4 3 2 2 2" xfId="7320" xr:uid="{00000000-0005-0000-0000-00009F1C0000}"/>
    <cellStyle name="Comma 13 4 3 2 2 2 2" xfId="27646" xr:uid="{00000000-0005-0000-0000-0000056C0000}"/>
    <cellStyle name="Comma 13 4 3 2 2 2 4" xfId="18270" xr:uid="{00000000-0005-0000-0000-000065470000}"/>
    <cellStyle name="Comma 13 4 3 2 2 3" xfId="24126" xr:uid="{00000000-0005-0000-0000-0000455E0000}"/>
    <cellStyle name="Comma 13 4 3 2 2 5" xfId="14750" xr:uid="{00000000-0005-0000-0000-0000A5390000}"/>
    <cellStyle name="Comma 13 4 3 2 3" xfId="6380" xr:uid="{00000000-0005-0000-0000-0000F3180000}"/>
    <cellStyle name="Comma 13 4 3 2 3 2" xfId="26706" xr:uid="{00000000-0005-0000-0000-000059680000}"/>
    <cellStyle name="Comma 13 4 3 2 3 4" xfId="17330" xr:uid="{00000000-0005-0000-0000-0000B9430000}"/>
    <cellStyle name="Comma 13 4 3 2 4" xfId="13810" xr:uid="{00000000-0005-0000-0000-0000F9350000}"/>
    <cellStyle name="Comma 13 4 3 2 5" xfId="23186" xr:uid="{00000000-0005-0000-0000-0000995A0000}"/>
    <cellStyle name="Comma 13 4 3 2 7" xfId="12398" xr:uid="{00000000-0005-0000-0000-000075300000}"/>
    <cellStyle name="Comma 13 4 3 3" xfId="2995" xr:uid="{00000000-0005-0000-0000-0000BA0B0000}"/>
    <cellStyle name="Comma 13 4 3 3 2" xfId="6850" xr:uid="{00000000-0005-0000-0000-0000C91A0000}"/>
    <cellStyle name="Comma 13 4 3 3 2 2" xfId="27176" xr:uid="{00000000-0005-0000-0000-00002F6A0000}"/>
    <cellStyle name="Comma 13 4 3 3 2 4" xfId="17800" xr:uid="{00000000-0005-0000-0000-00008F450000}"/>
    <cellStyle name="Comma 13 4 3 3 3" xfId="23656" xr:uid="{00000000-0005-0000-0000-00006F5C0000}"/>
    <cellStyle name="Comma 13 4 3 3 5" xfId="14280" xr:uid="{00000000-0005-0000-0000-0000CF370000}"/>
    <cellStyle name="Comma 13 4 3 4" xfId="5913" xr:uid="{00000000-0005-0000-0000-000020170000}"/>
    <cellStyle name="Comma 13 4 3 4 2" xfId="26239" xr:uid="{00000000-0005-0000-0000-000086660000}"/>
    <cellStyle name="Comma 13 4 3 4 4" xfId="16863" xr:uid="{00000000-0005-0000-0000-0000E6410000}"/>
    <cellStyle name="Comma 13 4 3 5" xfId="13343" xr:uid="{00000000-0005-0000-0000-000026340000}"/>
    <cellStyle name="Comma 13 4 3 6" xfId="22719" xr:uid="{00000000-0005-0000-0000-0000C6580000}"/>
    <cellStyle name="Comma 13 4 3 8" xfId="11931" xr:uid="{00000000-0005-0000-0000-0000A22E0000}"/>
    <cellStyle name="Comma 13 4 4" xfId="2180" xr:uid="{00000000-0005-0000-0000-00008B080000}"/>
    <cellStyle name="Comma 13 4 4 2" xfId="3240" xr:uid="{00000000-0005-0000-0000-0000AF0C0000}"/>
    <cellStyle name="Comma 13 4 4 2 2" xfId="7095" xr:uid="{00000000-0005-0000-0000-0000BE1B0000}"/>
    <cellStyle name="Comma 13 4 4 2 2 2" xfId="27421" xr:uid="{00000000-0005-0000-0000-0000246B0000}"/>
    <cellStyle name="Comma 13 4 4 2 2 4" xfId="18045" xr:uid="{00000000-0005-0000-0000-000084460000}"/>
    <cellStyle name="Comma 13 4 4 2 3" xfId="23901" xr:uid="{00000000-0005-0000-0000-0000645D0000}"/>
    <cellStyle name="Comma 13 4 4 2 5" xfId="14525" xr:uid="{00000000-0005-0000-0000-0000C4380000}"/>
    <cellStyle name="Comma 13 4 4 3" xfId="6155" xr:uid="{00000000-0005-0000-0000-000012180000}"/>
    <cellStyle name="Comma 13 4 4 3 2" xfId="26481" xr:uid="{00000000-0005-0000-0000-000078670000}"/>
    <cellStyle name="Comma 13 4 4 3 4" xfId="17105" xr:uid="{00000000-0005-0000-0000-0000D8420000}"/>
    <cellStyle name="Comma 13 4 4 4" xfId="13585" xr:uid="{00000000-0005-0000-0000-000018350000}"/>
    <cellStyle name="Comma 13 4 4 5" xfId="22961" xr:uid="{00000000-0005-0000-0000-0000B8590000}"/>
    <cellStyle name="Comma 13 4 4 7" xfId="12173" xr:uid="{00000000-0005-0000-0000-0000942F0000}"/>
    <cellStyle name="Comma 13 4 5" xfId="1250" xr:uid="{00000000-0005-0000-0000-0000E9040000}"/>
    <cellStyle name="Comma 13 4 5 2" xfId="5662" xr:uid="{00000000-0005-0000-0000-000025160000}"/>
    <cellStyle name="Comma 13 4 5 2 2" xfId="25988" xr:uid="{00000000-0005-0000-0000-00008B650000}"/>
    <cellStyle name="Comma 13 4 5 2 4" xfId="16612" xr:uid="{00000000-0005-0000-0000-0000EB400000}"/>
    <cellStyle name="Comma 13 4 5 3" xfId="13092" xr:uid="{00000000-0005-0000-0000-00002B330000}"/>
    <cellStyle name="Comma 13 4 5 4" xfId="22468" xr:uid="{00000000-0005-0000-0000-0000CB570000}"/>
    <cellStyle name="Comma 13 4 5 6" xfId="11680" xr:uid="{00000000-0005-0000-0000-0000A72D0000}"/>
    <cellStyle name="Comma 13 4 6" xfId="1008" xr:uid="{00000000-0005-0000-0000-0000F7030000}"/>
    <cellStyle name="Comma 13 4 6 2" xfId="5440" xr:uid="{00000000-0005-0000-0000-000047150000}"/>
    <cellStyle name="Comma 13 4 6 2 2" xfId="25766" xr:uid="{00000000-0005-0000-0000-0000AD640000}"/>
    <cellStyle name="Comma 13 4 6 2 4" xfId="16390" xr:uid="{00000000-0005-0000-0000-00000D400000}"/>
    <cellStyle name="Comma 13 4 6 3" xfId="22246" xr:uid="{00000000-0005-0000-0000-0000ED560000}"/>
    <cellStyle name="Comma 13 4 6 5" xfId="12870" xr:uid="{00000000-0005-0000-0000-00004D320000}"/>
    <cellStyle name="Comma 13 4 7" xfId="2770" xr:uid="{00000000-0005-0000-0000-0000D90A0000}"/>
    <cellStyle name="Comma 13 4 7 2" xfId="6625" xr:uid="{00000000-0005-0000-0000-0000E8190000}"/>
    <cellStyle name="Comma 13 4 7 2 2" xfId="26951" xr:uid="{00000000-0005-0000-0000-00004E690000}"/>
    <cellStyle name="Comma 13 4 7 2 4" xfId="17575" xr:uid="{00000000-0005-0000-0000-0000AE440000}"/>
    <cellStyle name="Comma 13 4 7 3" xfId="23431" xr:uid="{00000000-0005-0000-0000-00008E5B0000}"/>
    <cellStyle name="Comma 13 4 7 5" xfId="14055" xr:uid="{00000000-0005-0000-0000-0000EE360000}"/>
    <cellStyle name="Comma 13 4 8" xfId="5221" xr:uid="{00000000-0005-0000-0000-00006C140000}"/>
    <cellStyle name="Comma 13 4 8 2" xfId="25547" xr:uid="{00000000-0005-0000-0000-0000D2630000}"/>
    <cellStyle name="Comma 13 4 8 4" xfId="16171" xr:uid="{00000000-0005-0000-0000-0000323F0000}"/>
    <cellStyle name="Comma 13 4 9" xfId="12651" xr:uid="{00000000-0005-0000-0000-000072310000}"/>
    <cellStyle name="Comma 13 5" xfId="189" xr:uid="{00000000-0005-0000-0000-0000C3000000}"/>
    <cellStyle name="Comma 13 5 11" xfId="11500" xr:uid="{00000000-0005-0000-0000-0000F32C0000}"/>
    <cellStyle name="Comma 13 5 2" xfId="1947" xr:uid="{00000000-0005-0000-0000-0000A2070000}"/>
    <cellStyle name="Comma 13 5 2 2" xfId="2447" xr:uid="{00000000-0005-0000-0000-000096090000}"/>
    <cellStyle name="Comma 13 5 2 2 2" xfId="3507" xr:uid="{00000000-0005-0000-0000-0000BA0D0000}"/>
    <cellStyle name="Comma 13 5 2 2 2 2" xfId="7362" xr:uid="{00000000-0005-0000-0000-0000C91C0000}"/>
    <cellStyle name="Comma 13 5 2 2 2 2 2" xfId="27688" xr:uid="{00000000-0005-0000-0000-00002F6C0000}"/>
    <cellStyle name="Comma 13 5 2 2 2 2 4" xfId="18312" xr:uid="{00000000-0005-0000-0000-00008F470000}"/>
    <cellStyle name="Comma 13 5 2 2 2 3" xfId="24168" xr:uid="{00000000-0005-0000-0000-00006F5E0000}"/>
    <cellStyle name="Comma 13 5 2 2 2 5" xfId="14792" xr:uid="{00000000-0005-0000-0000-0000CF390000}"/>
    <cellStyle name="Comma 13 5 2 2 3" xfId="6422" xr:uid="{00000000-0005-0000-0000-00001D190000}"/>
    <cellStyle name="Comma 13 5 2 2 3 2" xfId="26748" xr:uid="{00000000-0005-0000-0000-000083680000}"/>
    <cellStyle name="Comma 13 5 2 2 3 4" xfId="17372" xr:uid="{00000000-0005-0000-0000-0000E3430000}"/>
    <cellStyle name="Comma 13 5 2 2 4" xfId="13852" xr:uid="{00000000-0005-0000-0000-000023360000}"/>
    <cellStyle name="Comma 13 5 2 2 5" xfId="23228" xr:uid="{00000000-0005-0000-0000-0000C35A0000}"/>
    <cellStyle name="Comma 13 5 2 2 7" xfId="12440" xr:uid="{00000000-0005-0000-0000-00009F300000}"/>
    <cellStyle name="Comma 13 5 2 3" xfId="3037" xr:uid="{00000000-0005-0000-0000-0000E40B0000}"/>
    <cellStyle name="Comma 13 5 2 3 2" xfId="6892" xr:uid="{00000000-0005-0000-0000-0000F31A0000}"/>
    <cellStyle name="Comma 13 5 2 3 2 2" xfId="27218" xr:uid="{00000000-0005-0000-0000-0000596A0000}"/>
    <cellStyle name="Comma 13 5 2 3 2 4" xfId="17842" xr:uid="{00000000-0005-0000-0000-0000B9450000}"/>
    <cellStyle name="Comma 13 5 2 3 3" xfId="23698" xr:uid="{00000000-0005-0000-0000-0000995C0000}"/>
    <cellStyle name="Comma 13 5 2 3 5" xfId="14322" xr:uid="{00000000-0005-0000-0000-0000F9370000}"/>
    <cellStyle name="Comma 13 5 2 4" xfId="5955" xr:uid="{00000000-0005-0000-0000-00004A170000}"/>
    <cellStyle name="Comma 13 5 2 4 2" xfId="26281" xr:uid="{00000000-0005-0000-0000-0000B0660000}"/>
    <cellStyle name="Comma 13 5 2 4 4" xfId="16905" xr:uid="{00000000-0005-0000-0000-000010420000}"/>
    <cellStyle name="Comma 13 5 2 5" xfId="13385" xr:uid="{00000000-0005-0000-0000-000050340000}"/>
    <cellStyle name="Comma 13 5 2 6" xfId="22761" xr:uid="{00000000-0005-0000-0000-0000F0580000}"/>
    <cellStyle name="Comma 13 5 2 8" xfId="11973" xr:uid="{00000000-0005-0000-0000-0000CC2E0000}"/>
    <cellStyle name="Comma 13 5 3" xfId="2182" xr:uid="{00000000-0005-0000-0000-00008D080000}"/>
    <cellStyle name="Comma 13 5 3 2" xfId="3242" xr:uid="{00000000-0005-0000-0000-0000B10C0000}"/>
    <cellStyle name="Comma 13 5 3 2 2" xfId="7097" xr:uid="{00000000-0005-0000-0000-0000C01B0000}"/>
    <cellStyle name="Comma 13 5 3 2 2 2" xfId="27423" xr:uid="{00000000-0005-0000-0000-0000266B0000}"/>
    <cellStyle name="Comma 13 5 3 2 2 4" xfId="18047" xr:uid="{00000000-0005-0000-0000-000086460000}"/>
    <cellStyle name="Comma 13 5 3 2 3" xfId="23903" xr:uid="{00000000-0005-0000-0000-0000665D0000}"/>
    <cellStyle name="Comma 13 5 3 2 5" xfId="14527" xr:uid="{00000000-0005-0000-0000-0000C6380000}"/>
    <cellStyle name="Comma 13 5 3 3" xfId="6157" xr:uid="{00000000-0005-0000-0000-000014180000}"/>
    <cellStyle name="Comma 13 5 3 3 2" xfId="26483" xr:uid="{00000000-0005-0000-0000-00007A670000}"/>
    <cellStyle name="Comma 13 5 3 3 4" xfId="17107" xr:uid="{00000000-0005-0000-0000-0000DA420000}"/>
    <cellStyle name="Comma 13 5 3 4" xfId="13587" xr:uid="{00000000-0005-0000-0000-00001A350000}"/>
    <cellStyle name="Comma 13 5 3 5" xfId="22963" xr:uid="{00000000-0005-0000-0000-0000BA590000}"/>
    <cellStyle name="Comma 13 5 3 7" xfId="12175" xr:uid="{00000000-0005-0000-0000-0000962F0000}"/>
    <cellStyle name="Comma 13 5 4" xfId="1292" xr:uid="{00000000-0005-0000-0000-000013050000}"/>
    <cellStyle name="Comma 13 5 4 2" xfId="5704" xr:uid="{00000000-0005-0000-0000-00004F160000}"/>
    <cellStyle name="Comma 13 5 4 2 2" xfId="26030" xr:uid="{00000000-0005-0000-0000-0000B5650000}"/>
    <cellStyle name="Comma 13 5 4 2 4" xfId="16654" xr:uid="{00000000-0005-0000-0000-000015410000}"/>
    <cellStyle name="Comma 13 5 4 3" xfId="13134" xr:uid="{00000000-0005-0000-0000-000055330000}"/>
    <cellStyle name="Comma 13 5 4 4" xfId="22510" xr:uid="{00000000-0005-0000-0000-0000F5570000}"/>
    <cellStyle name="Comma 13 5 4 6" xfId="11722" xr:uid="{00000000-0005-0000-0000-0000D12D0000}"/>
    <cellStyle name="Comma 13 5 5" xfId="1050" xr:uid="{00000000-0005-0000-0000-000021040000}"/>
    <cellStyle name="Comma 13 5 5 2" xfId="5482" xr:uid="{00000000-0005-0000-0000-000071150000}"/>
    <cellStyle name="Comma 13 5 5 2 2" xfId="25808" xr:uid="{00000000-0005-0000-0000-0000D7640000}"/>
    <cellStyle name="Comma 13 5 5 2 4" xfId="16432" xr:uid="{00000000-0005-0000-0000-000037400000}"/>
    <cellStyle name="Comma 13 5 5 3" xfId="22288" xr:uid="{00000000-0005-0000-0000-000017570000}"/>
    <cellStyle name="Comma 13 5 5 5" xfId="12912" xr:uid="{00000000-0005-0000-0000-000077320000}"/>
    <cellStyle name="Comma 13 5 6" xfId="2772" xr:uid="{00000000-0005-0000-0000-0000DB0A0000}"/>
    <cellStyle name="Comma 13 5 6 2" xfId="6627" xr:uid="{00000000-0005-0000-0000-0000EA190000}"/>
    <cellStyle name="Comma 13 5 6 2 2" xfId="26953" xr:uid="{00000000-0005-0000-0000-000050690000}"/>
    <cellStyle name="Comma 13 5 6 2 4" xfId="17577" xr:uid="{00000000-0005-0000-0000-0000B0440000}"/>
    <cellStyle name="Comma 13 5 6 3" xfId="23433" xr:uid="{00000000-0005-0000-0000-0000905B0000}"/>
    <cellStyle name="Comma 13 5 6 5" xfId="14057" xr:uid="{00000000-0005-0000-0000-0000F0360000}"/>
    <cellStyle name="Comma 13 5 7" xfId="5263" xr:uid="{00000000-0005-0000-0000-000096140000}"/>
    <cellStyle name="Comma 13 5 7 2" xfId="25589" xr:uid="{00000000-0005-0000-0000-0000FC630000}"/>
    <cellStyle name="Comma 13 5 7 4" xfId="16213" xr:uid="{00000000-0005-0000-0000-00005C3F0000}"/>
    <cellStyle name="Comma 13 5 8" xfId="12693" xr:uid="{00000000-0005-0000-0000-00009C310000}"/>
    <cellStyle name="Comma 13 5 9" xfId="22069" xr:uid="{00000000-0005-0000-0000-00003C560000}"/>
    <cellStyle name="Comma 13 6" xfId="1773" xr:uid="{00000000-0005-0000-0000-0000F4060000}"/>
    <cellStyle name="Comma 13 6 2" xfId="2358" xr:uid="{00000000-0005-0000-0000-00003D090000}"/>
    <cellStyle name="Comma 13 6 2 2" xfId="3418" xr:uid="{00000000-0005-0000-0000-0000610D0000}"/>
    <cellStyle name="Comma 13 6 2 2 2" xfId="7273" xr:uid="{00000000-0005-0000-0000-0000701C0000}"/>
    <cellStyle name="Comma 13 6 2 2 2 2" xfId="27599" xr:uid="{00000000-0005-0000-0000-0000D66B0000}"/>
    <cellStyle name="Comma 13 6 2 2 2 4" xfId="18223" xr:uid="{00000000-0005-0000-0000-000036470000}"/>
    <cellStyle name="Comma 13 6 2 2 3" xfId="24079" xr:uid="{00000000-0005-0000-0000-0000165E0000}"/>
    <cellStyle name="Comma 13 6 2 2 5" xfId="14703" xr:uid="{00000000-0005-0000-0000-000076390000}"/>
    <cellStyle name="Comma 13 6 2 3" xfId="6333" xr:uid="{00000000-0005-0000-0000-0000C4180000}"/>
    <cellStyle name="Comma 13 6 2 3 2" xfId="26659" xr:uid="{00000000-0005-0000-0000-00002A680000}"/>
    <cellStyle name="Comma 13 6 2 3 4" xfId="17283" xr:uid="{00000000-0005-0000-0000-00008A430000}"/>
    <cellStyle name="Comma 13 6 2 4" xfId="13763" xr:uid="{00000000-0005-0000-0000-0000CA350000}"/>
    <cellStyle name="Comma 13 6 2 5" xfId="23139" xr:uid="{00000000-0005-0000-0000-00006A5A0000}"/>
    <cellStyle name="Comma 13 6 2 7" xfId="12351" xr:uid="{00000000-0005-0000-0000-000046300000}"/>
    <cellStyle name="Comma 13 6 3" xfId="1858" xr:uid="{00000000-0005-0000-0000-000049070000}"/>
    <cellStyle name="Comma 13 6 3 2" xfId="5866" xr:uid="{00000000-0005-0000-0000-0000F1160000}"/>
    <cellStyle name="Comma 13 6 3 2 2" xfId="26192" xr:uid="{00000000-0005-0000-0000-000057660000}"/>
    <cellStyle name="Comma 13 6 3 2 4" xfId="16816" xr:uid="{00000000-0005-0000-0000-0000B7410000}"/>
    <cellStyle name="Comma 13 6 3 3" xfId="13296" xr:uid="{00000000-0005-0000-0000-0000F7330000}"/>
    <cellStyle name="Comma 13 6 3 4" xfId="22672" xr:uid="{00000000-0005-0000-0000-000097580000}"/>
    <cellStyle name="Comma 13 6 3 6" xfId="11884" xr:uid="{00000000-0005-0000-0000-0000732E0000}"/>
    <cellStyle name="Comma 13 6 4" xfId="2948" xr:uid="{00000000-0005-0000-0000-00008B0B0000}"/>
    <cellStyle name="Comma 13 6 4 2" xfId="6803" xr:uid="{00000000-0005-0000-0000-00009A1A0000}"/>
    <cellStyle name="Comma 13 6 4 2 2" xfId="27129" xr:uid="{00000000-0005-0000-0000-0000006A0000}"/>
    <cellStyle name="Comma 13 6 4 2 4" xfId="17753" xr:uid="{00000000-0005-0000-0000-000060450000}"/>
    <cellStyle name="Comma 13 6 4 3" xfId="23609" xr:uid="{00000000-0005-0000-0000-0000405C0000}"/>
    <cellStyle name="Comma 13 6 4 5" xfId="14233" xr:uid="{00000000-0005-0000-0000-0000A0370000}"/>
    <cellStyle name="Comma 13 7" xfId="1203" xr:uid="{00000000-0005-0000-0000-0000BA040000}"/>
    <cellStyle name="Comma 13 7 2" xfId="5615" xr:uid="{00000000-0005-0000-0000-0000F6150000}"/>
    <cellStyle name="Comma 13 7 2 2" xfId="25941" xr:uid="{00000000-0005-0000-0000-00005C650000}"/>
    <cellStyle name="Comma 13 7 2 4" xfId="16565" xr:uid="{00000000-0005-0000-0000-0000BC400000}"/>
    <cellStyle name="Comma 13 7 3" xfId="13045" xr:uid="{00000000-0005-0000-0000-0000FC320000}"/>
    <cellStyle name="Comma 13 7 4" xfId="22421" xr:uid="{00000000-0005-0000-0000-00009C570000}"/>
    <cellStyle name="Comma 13 7 6" xfId="11633" xr:uid="{00000000-0005-0000-0000-0000782D0000}"/>
    <cellStyle name="Comma 13 8" xfId="961" xr:uid="{00000000-0005-0000-0000-0000C8030000}"/>
    <cellStyle name="Comma 13 8 2" xfId="5393" xr:uid="{00000000-0005-0000-0000-000018150000}"/>
    <cellStyle name="Comma 13 8 2 2" xfId="25719" xr:uid="{00000000-0005-0000-0000-00007E640000}"/>
    <cellStyle name="Comma 13 8 2 4" xfId="16343" xr:uid="{00000000-0005-0000-0000-0000DE3F0000}"/>
    <cellStyle name="Comma 13 8 3" xfId="22199" xr:uid="{00000000-0005-0000-0000-0000BE560000}"/>
    <cellStyle name="Comma 13 8 5" xfId="12823" xr:uid="{00000000-0005-0000-0000-00001E320000}"/>
    <cellStyle name="Comma 13 9" xfId="5174" xr:uid="{00000000-0005-0000-0000-00003D140000}"/>
    <cellStyle name="Comma 13 9 2" xfId="25500" xr:uid="{00000000-0005-0000-0000-0000A3630000}"/>
    <cellStyle name="Comma 13 9 4" xfId="16124" xr:uid="{00000000-0005-0000-0000-0000033F0000}"/>
    <cellStyle name="Comma 14" xfId="34" xr:uid="{00000000-0005-0000-0000-000023000000}"/>
    <cellStyle name="Comma 14 10" xfId="5169" xr:uid="{00000000-0005-0000-0000-000038140000}"/>
    <cellStyle name="Comma 14 10 2" xfId="25495" xr:uid="{00000000-0005-0000-0000-00009E630000}"/>
    <cellStyle name="Comma 14 10 4" xfId="16119" xr:uid="{00000000-0005-0000-0000-0000FE3E0000}"/>
    <cellStyle name="Comma 14 11" xfId="12599" xr:uid="{00000000-0005-0000-0000-00003E310000}"/>
    <cellStyle name="Comma 14 12" xfId="21975" xr:uid="{00000000-0005-0000-0000-0000DE550000}"/>
    <cellStyle name="Comma 14 13" xfId="31351" xr:uid="{00000000-0005-0000-0000-00007E7A0000}"/>
    <cellStyle name="Comma 14 15" xfId="11406" xr:uid="{00000000-0005-0000-0000-0000952C0000}"/>
    <cellStyle name="Comma 14 2" xfId="71" xr:uid="{00000000-0005-0000-0000-00004D000000}"/>
    <cellStyle name="Comma 14 2 10" xfId="5176" xr:uid="{00000000-0005-0000-0000-00003F140000}"/>
    <cellStyle name="Comma 14 2 10 2" xfId="25502" xr:uid="{00000000-0005-0000-0000-0000A5630000}"/>
    <cellStyle name="Comma 14 2 10 4" xfId="16126" xr:uid="{00000000-0005-0000-0000-0000053F0000}"/>
    <cellStyle name="Comma 14 2 11" xfId="12606" xr:uid="{00000000-0005-0000-0000-000045310000}"/>
    <cellStyle name="Comma 14 2 12" xfId="21982" xr:uid="{00000000-0005-0000-0000-0000E5550000}"/>
    <cellStyle name="Comma 14 2 13" xfId="31358" xr:uid="{00000000-0005-0000-0000-0000857A0000}"/>
    <cellStyle name="Comma 14 2 15" xfId="11413" xr:uid="{00000000-0005-0000-0000-00009C2C0000}"/>
    <cellStyle name="Comma 14 2 2" xfId="125" xr:uid="{00000000-0005-0000-0000-000083000000}"/>
    <cellStyle name="Comma 14 2 2 10" xfId="12633" xr:uid="{00000000-0005-0000-0000-000060310000}"/>
    <cellStyle name="Comma 14 2 2 11" xfId="22009" xr:uid="{00000000-0005-0000-0000-000000560000}"/>
    <cellStyle name="Comma 14 2 2 13" xfId="11440" xr:uid="{00000000-0005-0000-0000-0000B72C0000}"/>
    <cellStyle name="Comma 14 2 2 2" xfId="151" xr:uid="{00000000-0005-0000-0000-00009D000000}"/>
    <cellStyle name="Comma 14 2 2 2 10" xfId="22033" xr:uid="{00000000-0005-0000-0000-000018560000}"/>
    <cellStyle name="Comma 14 2 2 2 12" xfId="11464" xr:uid="{00000000-0005-0000-0000-0000CF2C0000}"/>
    <cellStyle name="Comma 14 2 2 2 2" xfId="242" xr:uid="{00000000-0005-0000-0000-0000F8000000}"/>
    <cellStyle name="Comma 14 2 2 2 2 11" xfId="11553" xr:uid="{00000000-0005-0000-0000-0000282D0000}"/>
    <cellStyle name="Comma 14 2 2 2 2 2" xfId="2000" xr:uid="{00000000-0005-0000-0000-0000D7070000}"/>
    <cellStyle name="Comma 14 2 2 2 2 2 2" xfId="2500" xr:uid="{00000000-0005-0000-0000-0000CB090000}"/>
    <cellStyle name="Comma 14 2 2 2 2 2 2 2" xfId="3560" xr:uid="{00000000-0005-0000-0000-0000EF0D0000}"/>
    <cellStyle name="Comma 14 2 2 2 2 2 2 2 2" xfId="7415" xr:uid="{00000000-0005-0000-0000-0000FE1C0000}"/>
    <cellStyle name="Comma 14 2 2 2 2 2 2 2 2 2" xfId="27741" xr:uid="{00000000-0005-0000-0000-0000646C0000}"/>
    <cellStyle name="Comma 14 2 2 2 2 2 2 2 2 4" xfId="18365" xr:uid="{00000000-0005-0000-0000-0000C4470000}"/>
    <cellStyle name="Comma 14 2 2 2 2 2 2 2 3" xfId="24221" xr:uid="{00000000-0005-0000-0000-0000A45E0000}"/>
    <cellStyle name="Comma 14 2 2 2 2 2 2 2 5" xfId="14845" xr:uid="{00000000-0005-0000-0000-0000043A0000}"/>
    <cellStyle name="Comma 14 2 2 2 2 2 2 3" xfId="6475" xr:uid="{00000000-0005-0000-0000-000052190000}"/>
    <cellStyle name="Comma 14 2 2 2 2 2 2 3 2" xfId="26801" xr:uid="{00000000-0005-0000-0000-0000B8680000}"/>
    <cellStyle name="Comma 14 2 2 2 2 2 2 3 4" xfId="17425" xr:uid="{00000000-0005-0000-0000-000018440000}"/>
    <cellStyle name="Comma 14 2 2 2 2 2 2 4" xfId="13905" xr:uid="{00000000-0005-0000-0000-000058360000}"/>
    <cellStyle name="Comma 14 2 2 2 2 2 2 5" xfId="23281" xr:uid="{00000000-0005-0000-0000-0000F85A0000}"/>
    <cellStyle name="Comma 14 2 2 2 2 2 2 7" xfId="12493" xr:uid="{00000000-0005-0000-0000-0000D4300000}"/>
    <cellStyle name="Comma 14 2 2 2 2 2 3" xfId="3090" xr:uid="{00000000-0005-0000-0000-0000190C0000}"/>
    <cellStyle name="Comma 14 2 2 2 2 2 3 2" xfId="6945" xr:uid="{00000000-0005-0000-0000-0000281B0000}"/>
    <cellStyle name="Comma 14 2 2 2 2 2 3 2 2" xfId="27271" xr:uid="{00000000-0005-0000-0000-00008E6A0000}"/>
    <cellStyle name="Comma 14 2 2 2 2 2 3 2 4" xfId="17895" xr:uid="{00000000-0005-0000-0000-0000EE450000}"/>
    <cellStyle name="Comma 14 2 2 2 2 2 3 3" xfId="23751" xr:uid="{00000000-0005-0000-0000-0000CE5C0000}"/>
    <cellStyle name="Comma 14 2 2 2 2 2 3 5" xfId="14375" xr:uid="{00000000-0005-0000-0000-00002E380000}"/>
    <cellStyle name="Comma 14 2 2 2 2 2 4" xfId="6008" xr:uid="{00000000-0005-0000-0000-00007F170000}"/>
    <cellStyle name="Comma 14 2 2 2 2 2 4 2" xfId="26334" xr:uid="{00000000-0005-0000-0000-0000E5660000}"/>
    <cellStyle name="Comma 14 2 2 2 2 2 4 4" xfId="16958" xr:uid="{00000000-0005-0000-0000-000045420000}"/>
    <cellStyle name="Comma 14 2 2 2 2 2 5" xfId="13438" xr:uid="{00000000-0005-0000-0000-000085340000}"/>
    <cellStyle name="Comma 14 2 2 2 2 2 6" xfId="22814" xr:uid="{00000000-0005-0000-0000-000025590000}"/>
    <cellStyle name="Comma 14 2 2 2 2 2 8" xfId="12026" xr:uid="{00000000-0005-0000-0000-0000012F0000}"/>
    <cellStyle name="Comma 14 2 2 2 2 3" xfId="2186" xr:uid="{00000000-0005-0000-0000-000091080000}"/>
    <cellStyle name="Comma 14 2 2 2 2 3 2" xfId="3246" xr:uid="{00000000-0005-0000-0000-0000B50C0000}"/>
    <cellStyle name="Comma 14 2 2 2 2 3 2 2" xfId="7101" xr:uid="{00000000-0005-0000-0000-0000C41B0000}"/>
    <cellStyle name="Comma 14 2 2 2 2 3 2 2 2" xfId="27427" xr:uid="{00000000-0005-0000-0000-00002A6B0000}"/>
    <cellStyle name="Comma 14 2 2 2 2 3 2 2 4" xfId="18051" xr:uid="{00000000-0005-0000-0000-00008A460000}"/>
    <cellStyle name="Comma 14 2 2 2 2 3 2 3" xfId="23907" xr:uid="{00000000-0005-0000-0000-00006A5D0000}"/>
    <cellStyle name="Comma 14 2 2 2 2 3 2 5" xfId="14531" xr:uid="{00000000-0005-0000-0000-0000CA380000}"/>
    <cellStyle name="Comma 14 2 2 2 2 3 3" xfId="6161" xr:uid="{00000000-0005-0000-0000-000018180000}"/>
    <cellStyle name="Comma 14 2 2 2 2 3 3 2" xfId="26487" xr:uid="{00000000-0005-0000-0000-00007E670000}"/>
    <cellStyle name="Comma 14 2 2 2 2 3 3 4" xfId="17111" xr:uid="{00000000-0005-0000-0000-0000DE420000}"/>
    <cellStyle name="Comma 14 2 2 2 2 3 4" xfId="13591" xr:uid="{00000000-0005-0000-0000-00001E350000}"/>
    <cellStyle name="Comma 14 2 2 2 2 3 5" xfId="22967" xr:uid="{00000000-0005-0000-0000-0000BE590000}"/>
    <cellStyle name="Comma 14 2 2 2 2 3 7" xfId="12179" xr:uid="{00000000-0005-0000-0000-00009A2F0000}"/>
    <cellStyle name="Comma 14 2 2 2 2 4" xfId="1345" xr:uid="{00000000-0005-0000-0000-000048050000}"/>
    <cellStyle name="Comma 14 2 2 2 2 4 2" xfId="5757" xr:uid="{00000000-0005-0000-0000-000084160000}"/>
    <cellStyle name="Comma 14 2 2 2 2 4 2 2" xfId="26083" xr:uid="{00000000-0005-0000-0000-0000EA650000}"/>
    <cellStyle name="Comma 14 2 2 2 2 4 2 4" xfId="16707" xr:uid="{00000000-0005-0000-0000-00004A410000}"/>
    <cellStyle name="Comma 14 2 2 2 2 4 3" xfId="13187" xr:uid="{00000000-0005-0000-0000-00008A330000}"/>
    <cellStyle name="Comma 14 2 2 2 2 4 4" xfId="22563" xr:uid="{00000000-0005-0000-0000-00002A580000}"/>
    <cellStyle name="Comma 14 2 2 2 2 4 6" xfId="11775" xr:uid="{00000000-0005-0000-0000-0000062E0000}"/>
    <cellStyle name="Comma 14 2 2 2 2 5" xfId="1103" xr:uid="{00000000-0005-0000-0000-000056040000}"/>
    <cellStyle name="Comma 14 2 2 2 2 5 2" xfId="5535" xr:uid="{00000000-0005-0000-0000-0000A6150000}"/>
    <cellStyle name="Comma 14 2 2 2 2 5 2 2" xfId="25861" xr:uid="{00000000-0005-0000-0000-00000C650000}"/>
    <cellStyle name="Comma 14 2 2 2 2 5 2 4" xfId="16485" xr:uid="{00000000-0005-0000-0000-00006C400000}"/>
    <cellStyle name="Comma 14 2 2 2 2 5 3" xfId="22341" xr:uid="{00000000-0005-0000-0000-00004C570000}"/>
    <cellStyle name="Comma 14 2 2 2 2 5 5" xfId="12965" xr:uid="{00000000-0005-0000-0000-0000AC320000}"/>
    <cellStyle name="Comma 14 2 2 2 2 6" xfId="2776" xr:uid="{00000000-0005-0000-0000-0000DF0A0000}"/>
    <cellStyle name="Comma 14 2 2 2 2 6 2" xfId="6631" xr:uid="{00000000-0005-0000-0000-0000EE190000}"/>
    <cellStyle name="Comma 14 2 2 2 2 6 2 2" xfId="26957" xr:uid="{00000000-0005-0000-0000-000054690000}"/>
    <cellStyle name="Comma 14 2 2 2 2 6 2 4" xfId="17581" xr:uid="{00000000-0005-0000-0000-0000B4440000}"/>
    <cellStyle name="Comma 14 2 2 2 2 6 3" xfId="23437" xr:uid="{00000000-0005-0000-0000-0000945B0000}"/>
    <cellStyle name="Comma 14 2 2 2 2 6 5" xfId="14061" xr:uid="{00000000-0005-0000-0000-0000F4360000}"/>
    <cellStyle name="Comma 14 2 2 2 2 7" xfId="5316" xr:uid="{00000000-0005-0000-0000-0000CB140000}"/>
    <cellStyle name="Comma 14 2 2 2 2 7 2" xfId="25642" xr:uid="{00000000-0005-0000-0000-000031640000}"/>
    <cellStyle name="Comma 14 2 2 2 2 7 4" xfId="16266" xr:uid="{00000000-0005-0000-0000-0000913F0000}"/>
    <cellStyle name="Comma 14 2 2 2 2 8" xfId="12746" xr:uid="{00000000-0005-0000-0000-0000D1310000}"/>
    <cellStyle name="Comma 14 2 2 2 2 9" xfId="22122" xr:uid="{00000000-0005-0000-0000-000071560000}"/>
    <cellStyle name="Comma 14 2 2 2 3" xfId="1911" xr:uid="{00000000-0005-0000-0000-00007E070000}"/>
    <cellStyle name="Comma 14 2 2 2 3 2" xfId="2411" xr:uid="{00000000-0005-0000-0000-000072090000}"/>
    <cellStyle name="Comma 14 2 2 2 3 2 2" xfId="3471" xr:uid="{00000000-0005-0000-0000-0000960D0000}"/>
    <cellStyle name="Comma 14 2 2 2 3 2 2 2" xfId="7326" xr:uid="{00000000-0005-0000-0000-0000A51C0000}"/>
    <cellStyle name="Comma 14 2 2 2 3 2 2 2 2" xfId="27652" xr:uid="{00000000-0005-0000-0000-00000B6C0000}"/>
    <cellStyle name="Comma 14 2 2 2 3 2 2 2 4" xfId="18276" xr:uid="{00000000-0005-0000-0000-00006B470000}"/>
    <cellStyle name="Comma 14 2 2 2 3 2 2 3" xfId="24132" xr:uid="{00000000-0005-0000-0000-00004B5E0000}"/>
    <cellStyle name="Comma 14 2 2 2 3 2 2 5" xfId="14756" xr:uid="{00000000-0005-0000-0000-0000AB390000}"/>
    <cellStyle name="Comma 14 2 2 2 3 2 3" xfId="6386" xr:uid="{00000000-0005-0000-0000-0000F9180000}"/>
    <cellStyle name="Comma 14 2 2 2 3 2 3 2" xfId="26712" xr:uid="{00000000-0005-0000-0000-00005F680000}"/>
    <cellStyle name="Comma 14 2 2 2 3 2 3 4" xfId="17336" xr:uid="{00000000-0005-0000-0000-0000BF430000}"/>
    <cellStyle name="Comma 14 2 2 2 3 2 4" xfId="13816" xr:uid="{00000000-0005-0000-0000-0000FF350000}"/>
    <cellStyle name="Comma 14 2 2 2 3 2 5" xfId="23192" xr:uid="{00000000-0005-0000-0000-00009F5A0000}"/>
    <cellStyle name="Comma 14 2 2 2 3 2 7" xfId="12404" xr:uid="{00000000-0005-0000-0000-00007B300000}"/>
    <cellStyle name="Comma 14 2 2 2 3 3" xfId="3001" xr:uid="{00000000-0005-0000-0000-0000C00B0000}"/>
    <cellStyle name="Comma 14 2 2 2 3 3 2" xfId="6856" xr:uid="{00000000-0005-0000-0000-0000CF1A0000}"/>
    <cellStyle name="Comma 14 2 2 2 3 3 2 2" xfId="27182" xr:uid="{00000000-0005-0000-0000-0000356A0000}"/>
    <cellStyle name="Comma 14 2 2 2 3 3 2 4" xfId="17806" xr:uid="{00000000-0005-0000-0000-000095450000}"/>
    <cellStyle name="Comma 14 2 2 2 3 3 3" xfId="23662" xr:uid="{00000000-0005-0000-0000-0000755C0000}"/>
    <cellStyle name="Comma 14 2 2 2 3 3 5" xfId="14286" xr:uid="{00000000-0005-0000-0000-0000D5370000}"/>
    <cellStyle name="Comma 14 2 2 2 3 4" xfId="5919" xr:uid="{00000000-0005-0000-0000-000026170000}"/>
    <cellStyle name="Comma 14 2 2 2 3 4 2" xfId="26245" xr:uid="{00000000-0005-0000-0000-00008C660000}"/>
    <cellStyle name="Comma 14 2 2 2 3 4 4" xfId="16869" xr:uid="{00000000-0005-0000-0000-0000EC410000}"/>
    <cellStyle name="Comma 14 2 2 2 3 5" xfId="13349" xr:uid="{00000000-0005-0000-0000-00002C340000}"/>
    <cellStyle name="Comma 14 2 2 2 3 6" xfId="22725" xr:uid="{00000000-0005-0000-0000-0000CC580000}"/>
    <cellStyle name="Comma 14 2 2 2 3 8" xfId="11937" xr:uid="{00000000-0005-0000-0000-0000A82E0000}"/>
    <cellStyle name="Comma 14 2 2 2 4" xfId="2185" xr:uid="{00000000-0005-0000-0000-000090080000}"/>
    <cellStyle name="Comma 14 2 2 2 4 2" xfId="3245" xr:uid="{00000000-0005-0000-0000-0000B40C0000}"/>
    <cellStyle name="Comma 14 2 2 2 4 2 2" xfId="7100" xr:uid="{00000000-0005-0000-0000-0000C31B0000}"/>
    <cellStyle name="Comma 14 2 2 2 4 2 2 2" xfId="27426" xr:uid="{00000000-0005-0000-0000-0000296B0000}"/>
    <cellStyle name="Comma 14 2 2 2 4 2 2 4" xfId="18050" xr:uid="{00000000-0005-0000-0000-000089460000}"/>
    <cellStyle name="Comma 14 2 2 2 4 2 3" xfId="23906" xr:uid="{00000000-0005-0000-0000-0000695D0000}"/>
    <cellStyle name="Comma 14 2 2 2 4 2 5" xfId="14530" xr:uid="{00000000-0005-0000-0000-0000C9380000}"/>
    <cellStyle name="Comma 14 2 2 2 4 3" xfId="6160" xr:uid="{00000000-0005-0000-0000-000017180000}"/>
    <cellStyle name="Comma 14 2 2 2 4 3 2" xfId="26486" xr:uid="{00000000-0005-0000-0000-00007D670000}"/>
    <cellStyle name="Comma 14 2 2 2 4 3 4" xfId="17110" xr:uid="{00000000-0005-0000-0000-0000DD420000}"/>
    <cellStyle name="Comma 14 2 2 2 4 4" xfId="13590" xr:uid="{00000000-0005-0000-0000-00001D350000}"/>
    <cellStyle name="Comma 14 2 2 2 4 5" xfId="22966" xr:uid="{00000000-0005-0000-0000-0000BD590000}"/>
    <cellStyle name="Comma 14 2 2 2 4 7" xfId="12178" xr:uid="{00000000-0005-0000-0000-0000992F0000}"/>
    <cellStyle name="Comma 14 2 2 2 5" xfId="1256" xr:uid="{00000000-0005-0000-0000-0000EF040000}"/>
    <cellStyle name="Comma 14 2 2 2 5 2" xfId="5668" xr:uid="{00000000-0005-0000-0000-00002B160000}"/>
    <cellStyle name="Comma 14 2 2 2 5 2 2" xfId="25994" xr:uid="{00000000-0005-0000-0000-000091650000}"/>
    <cellStyle name="Comma 14 2 2 2 5 2 4" xfId="16618" xr:uid="{00000000-0005-0000-0000-0000F1400000}"/>
    <cellStyle name="Comma 14 2 2 2 5 3" xfId="13098" xr:uid="{00000000-0005-0000-0000-000031330000}"/>
    <cellStyle name="Comma 14 2 2 2 5 4" xfId="22474" xr:uid="{00000000-0005-0000-0000-0000D1570000}"/>
    <cellStyle name="Comma 14 2 2 2 5 6" xfId="11686" xr:uid="{00000000-0005-0000-0000-0000AD2D0000}"/>
    <cellStyle name="Comma 14 2 2 2 6" xfId="1014" xr:uid="{00000000-0005-0000-0000-0000FD030000}"/>
    <cellStyle name="Comma 14 2 2 2 6 2" xfId="5446" xr:uid="{00000000-0005-0000-0000-00004D150000}"/>
    <cellStyle name="Comma 14 2 2 2 6 2 2" xfId="25772" xr:uid="{00000000-0005-0000-0000-0000B3640000}"/>
    <cellStyle name="Comma 14 2 2 2 6 2 4" xfId="16396" xr:uid="{00000000-0005-0000-0000-000013400000}"/>
    <cellStyle name="Comma 14 2 2 2 6 3" xfId="22252" xr:uid="{00000000-0005-0000-0000-0000F3560000}"/>
    <cellStyle name="Comma 14 2 2 2 6 5" xfId="12876" xr:uid="{00000000-0005-0000-0000-000053320000}"/>
    <cellStyle name="Comma 14 2 2 2 7" xfId="2775" xr:uid="{00000000-0005-0000-0000-0000DE0A0000}"/>
    <cellStyle name="Comma 14 2 2 2 7 2" xfId="6630" xr:uid="{00000000-0005-0000-0000-0000ED190000}"/>
    <cellStyle name="Comma 14 2 2 2 7 2 2" xfId="26956" xr:uid="{00000000-0005-0000-0000-000053690000}"/>
    <cellStyle name="Comma 14 2 2 2 7 2 4" xfId="17580" xr:uid="{00000000-0005-0000-0000-0000B3440000}"/>
    <cellStyle name="Comma 14 2 2 2 7 3" xfId="23436" xr:uid="{00000000-0005-0000-0000-0000935B0000}"/>
    <cellStyle name="Comma 14 2 2 2 7 5" xfId="14060" xr:uid="{00000000-0005-0000-0000-0000F3360000}"/>
    <cellStyle name="Comma 14 2 2 2 8" xfId="5227" xr:uid="{00000000-0005-0000-0000-000072140000}"/>
    <cellStyle name="Comma 14 2 2 2 8 2" xfId="25553" xr:uid="{00000000-0005-0000-0000-0000D8630000}"/>
    <cellStyle name="Comma 14 2 2 2 8 4" xfId="16177" xr:uid="{00000000-0005-0000-0000-0000383F0000}"/>
    <cellStyle name="Comma 14 2 2 2 9" xfId="12657" xr:uid="{00000000-0005-0000-0000-000078310000}"/>
    <cellStyle name="Comma 14 2 2 3" xfId="218" xr:uid="{00000000-0005-0000-0000-0000E0000000}"/>
    <cellStyle name="Comma 14 2 2 3 11" xfId="11529" xr:uid="{00000000-0005-0000-0000-0000102D0000}"/>
    <cellStyle name="Comma 14 2 2 3 2" xfId="1976" xr:uid="{00000000-0005-0000-0000-0000BF070000}"/>
    <cellStyle name="Comma 14 2 2 3 2 2" xfId="2476" xr:uid="{00000000-0005-0000-0000-0000B3090000}"/>
    <cellStyle name="Comma 14 2 2 3 2 2 2" xfId="3536" xr:uid="{00000000-0005-0000-0000-0000D70D0000}"/>
    <cellStyle name="Comma 14 2 2 3 2 2 2 2" xfId="7391" xr:uid="{00000000-0005-0000-0000-0000E61C0000}"/>
    <cellStyle name="Comma 14 2 2 3 2 2 2 2 2" xfId="27717" xr:uid="{00000000-0005-0000-0000-00004C6C0000}"/>
    <cellStyle name="Comma 14 2 2 3 2 2 2 2 4" xfId="18341" xr:uid="{00000000-0005-0000-0000-0000AC470000}"/>
    <cellStyle name="Comma 14 2 2 3 2 2 2 3" xfId="24197" xr:uid="{00000000-0005-0000-0000-00008C5E0000}"/>
    <cellStyle name="Comma 14 2 2 3 2 2 2 5" xfId="14821" xr:uid="{00000000-0005-0000-0000-0000EC390000}"/>
    <cellStyle name="Comma 14 2 2 3 2 2 3" xfId="6451" xr:uid="{00000000-0005-0000-0000-00003A190000}"/>
    <cellStyle name="Comma 14 2 2 3 2 2 3 2" xfId="26777" xr:uid="{00000000-0005-0000-0000-0000A0680000}"/>
    <cellStyle name="Comma 14 2 2 3 2 2 3 4" xfId="17401" xr:uid="{00000000-0005-0000-0000-000000440000}"/>
    <cellStyle name="Comma 14 2 2 3 2 2 4" xfId="13881" xr:uid="{00000000-0005-0000-0000-000040360000}"/>
    <cellStyle name="Comma 14 2 2 3 2 2 5" xfId="23257" xr:uid="{00000000-0005-0000-0000-0000E05A0000}"/>
    <cellStyle name="Comma 14 2 2 3 2 2 7" xfId="12469" xr:uid="{00000000-0005-0000-0000-0000BC300000}"/>
    <cellStyle name="Comma 14 2 2 3 2 3" xfId="3066" xr:uid="{00000000-0005-0000-0000-0000010C0000}"/>
    <cellStyle name="Comma 14 2 2 3 2 3 2" xfId="6921" xr:uid="{00000000-0005-0000-0000-0000101B0000}"/>
    <cellStyle name="Comma 14 2 2 3 2 3 2 2" xfId="27247" xr:uid="{00000000-0005-0000-0000-0000766A0000}"/>
    <cellStyle name="Comma 14 2 2 3 2 3 2 4" xfId="17871" xr:uid="{00000000-0005-0000-0000-0000D6450000}"/>
    <cellStyle name="Comma 14 2 2 3 2 3 3" xfId="23727" xr:uid="{00000000-0005-0000-0000-0000B65C0000}"/>
    <cellStyle name="Comma 14 2 2 3 2 3 5" xfId="14351" xr:uid="{00000000-0005-0000-0000-000016380000}"/>
    <cellStyle name="Comma 14 2 2 3 2 4" xfId="5984" xr:uid="{00000000-0005-0000-0000-000067170000}"/>
    <cellStyle name="Comma 14 2 2 3 2 4 2" xfId="26310" xr:uid="{00000000-0005-0000-0000-0000CD660000}"/>
    <cellStyle name="Comma 14 2 2 3 2 4 4" xfId="16934" xr:uid="{00000000-0005-0000-0000-00002D420000}"/>
    <cellStyle name="Comma 14 2 2 3 2 5" xfId="13414" xr:uid="{00000000-0005-0000-0000-00006D340000}"/>
    <cellStyle name="Comma 14 2 2 3 2 6" xfId="22790" xr:uid="{00000000-0005-0000-0000-00000D590000}"/>
    <cellStyle name="Comma 14 2 2 3 2 8" xfId="12002" xr:uid="{00000000-0005-0000-0000-0000E92E0000}"/>
    <cellStyle name="Comma 14 2 2 3 3" xfId="2187" xr:uid="{00000000-0005-0000-0000-000092080000}"/>
    <cellStyle name="Comma 14 2 2 3 3 2" xfId="3247" xr:uid="{00000000-0005-0000-0000-0000B60C0000}"/>
    <cellStyle name="Comma 14 2 2 3 3 2 2" xfId="7102" xr:uid="{00000000-0005-0000-0000-0000C51B0000}"/>
    <cellStyle name="Comma 14 2 2 3 3 2 2 2" xfId="27428" xr:uid="{00000000-0005-0000-0000-00002B6B0000}"/>
    <cellStyle name="Comma 14 2 2 3 3 2 2 4" xfId="18052" xr:uid="{00000000-0005-0000-0000-00008B460000}"/>
    <cellStyle name="Comma 14 2 2 3 3 2 3" xfId="23908" xr:uid="{00000000-0005-0000-0000-00006B5D0000}"/>
    <cellStyle name="Comma 14 2 2 3 3 2 5" xfId="14532" xr:uid="{00000000-0005-0000-0000-0000CB380000}"/>
    <cellStyle name="Comma 14 2 2 3 3 3" xfId="6162" xr:uid="{00000000-0005-0000-0000-000019180000}"/>
    <cellStyle name="Comma 14 2 2 3 3 3 2" xfId="26488" xr:uid="{00000000-0005-0000-0000-00007F670000}"/>
    <cellStyle name="Comma 14 2 2 3 3 3 4" xfId="17112" xr:uid="{00000000-0005-0000-0000-0000DF420000}"/>
    <cellStyle name="Comma 14 2 2 3 3 4" xfId="13592" xr:uid="{00000000-0005-0000-0000-00001F350000}"/>
    <cellStyle name="Comma 14 2 2 3 3 5" xfId="22968" xr:uid="{00000000-0005-0000-0000-0000BF590000}"/>
    <cellStyle name="Comma 14 2 2 3 3 7" xfId="12180" xr:uid="{00000000-0005-0000-0000-00009B2F0000}"/>
    <cellStyle name="Comma 14 2 2 3 4" xfId="1321" xr:uid="{00000000-0005-0000-0000-000030050000}"/>
    <cellStyle name="Comma 14 2 2 3 4 2" xfId="5733" xr:uid="{00000000-0005-0000-0000-00006C160000}"/>
    <cellStyle name="Comma 14 2 2 3 4 2 2" xfId="26059" xr:uid="{00000000-0005-0000-0000-0000D2650000}"/>
    <cellStyle name="Comma 14 2 2 3 4 2 4" xfId="16683" xr:uid="{00000000-0005-0000-0000-000032410000}"/>
    <cellStyle name="Comma 14 2 2 3 4 3" xfId="13163" xr:uid="{00000000-0005-0000-0000-000072330000}"/>
    <cellStyle name="Comma 14 2 2 3 4 4" xfId="22539" xr:uid="{00000000-0005-0000-0000-000012580000}"/>
    <cellStyle name="Comma 14 2 2 3 4 6" xfId="11751" xr:uid="{00000000-0005-0000-0000-0000EE2D0000}"/>
    <cellStyle name="Comma 14 2 2 3 5" xfId="1079" xr:uid="{00000000-0005-0000-0000-00003E040000}"/>
    <cellStyle name="Comma 14 2 2 3 5 2" xfId="5511" xr:uid="{00000000-0005-0000-0000-00008E150000}"/>
    <cellStyle name="Comma 14 2 2 3 5 2 2" xfId="25837" xr:uid="{00000000-0005-0000-0000-0000F4640000}"/>
    <cellStyle name="Comma 14 2 2 3 5 2 4" xfId="16461" xr:uid="{00000000-0005-0000-0000-000054400000}"/>
    <cellStyle name="Comma 14 2 2 3 5 3" xfId="22317" xr:uid="{00000000-0005-0000-0000-000034570000}"/>
    <cellStyle name="Comma 14 2 2 3 5 5" xfId="12941" xr:uid="{00000000-0005-0000-0000-000094320000}"/>
    <cellStyle name="Comma 14 2 2 3 6" xfId="2777" xr:uid="{00000000-0005-0000-0000-0000E00A0000}"/>
    <cellStyle name="Comma 14 2 2 3 6 2" xfId="6632" xr:uid="{00000000-0005-0000-0000-0000EF190000}"/>
    <cellStyle name="Comma 14 2 2 3 6 2 2" xfId="26958" xr:uid="{00000000-0005-0000-0000-000055690000}"/>
    <cellStyle name="Comma 14 2 2 3 6 2 4" xfId="17582" xr:uid="{00000000-0005-0000-0000-0000B5440000}"/>
    <cellStyle name="Comma 14 2 2 3 6 3" xfId="23438" xr:uid="{00000000-0005-0000-0000-0000955B0000}"/>
    <cellStyle name="Comma 14 2 2 3 6 5" xfId="14062" xr:uid="{00000000-0005-0000-0000-0000F5360000}"/>
    <cellStyle name="Comma 14 2 2 3 7" xfId="5292" xr:uid="{00000000-0005-0000-0000-0000B3140000}"/>
    <cellStyle name="Comma 14 2 2 3 7 2" xfId="25618" xr:uid="{00000000-0005-0000-0000-000019640000}"/>
    <cellStyle name="Comma 14 2 2 3 7 4" xfId="16242" xr:uid="{00000000-0005-0000-0000-0000793F0000}"/>
    <cellStyle name="Comma 14 2 2 3 8" xfId="12722" xr:uid="{00000000-0005-0000-0000-0000B9310000}"/>
    <cellStyle name="Comma 14 2 2 3 9" xfId="22098" xr:uid="{00000000-0005-0000-0000-000059560000}"/>
    <cellStyle name="Comma 14 2 2 4" xfId="1887" xr:uid="{00000000-0005-0000-0000-000066070000}"/>
    <cellStyle name="Comma 14 2 2 4 2" xfId="2387" xr:uid="{00000000-0005-0000-0000-00005A090000}"/>
    <cellStyle name="Comma 14 2 2 4 2 2" xfId="3447" xr:uid="{00000000-0005-0000-0000-00007E0D0000}"/>
    <cellStyle name="Comma 14 2 2 4 2 2 2" xfId="7302" xr:uid="{00000000-0005-0000-0000-00008D1C0000}"/>
    <cellStyle name="Comma 14 2 2 4 2 2 2 2" xfId="27628" xr:uid="{00000000-0005-0000-0000-0000F36B0000}"/>
    <cellStyle name="Comma 14 2 2 4 2 2 2 4" xfId="18252" xr:uid="{00000000-0005-0000-0000-000053470000}"/>
    <cellStyle name="Comma 14 2 2 4 2 2 3" xfId="24108" xr:uid="{00000000-0005-0000-0000-0000335E0000}"/>
    <cellStyle name="Comma 14 2 2 4 2 2 5" xfId="14732" xr:uid="{00000000-0005-0000-0000-000093390000}"/>
    <cellStyle name="Comma 14 2 2 4 2 3" xfId="6362" xr:uid="{00000000-0005-0000-0000-0000E1180000}"/>
    <cellStyle name="Comma 14 2 2 4 2 3 2" xfId="26688" xr:uid="{00000000-0005-0000-0000-000047680000}"/>
    <cellStyle name="Comma 14 2 2 4 2 3 4" xfId="17312" xr:uid="{00000000-0005-0000-0000-0000A7430000}"/>
    <cellStyle name="Comma 14 2 2 4 2 4" xfId="13792" xr:uid="{00000000-0005-0000-0000-0000E7350000}"/>
    <cellStyle name="Comma 14 2 2 4 2 5" xfId="23168" xr:uid="{00000000-0005-0000-0000-0000875A0000}"/>
    <cellStyle name="Comma 14 2 2 4 2 7" xfId="12380" xr:uid="{00000000-0005-0000-0000-000063300000}"/>
    <cellStyle name="Comma 14 2 2 4 3" xfId="2977" xr:uid="{00000000-0005-0000-0000-0000A80B0000}"/>
    <cellStyle name="Comma 14 2 2 4 3 2" xfId="6832" xr:uid="{00000000-0005-0000-0000-0000B71A0000}"/>
    <cellStyle name="Comma 14 2 2 4 3 2 2" xfId="27158" xr:uid="{00000000-0005-0000-0000-00001D6A0000}"/>
    <cellStyle name="Comma 14 2 2 4 3 2 4" xfId="17782" xr:uid="{00000000-0005-0000-0000-00007D450000}"/>
    <cellStyle name="Comma 14 2 2 4 3 3" xfId="23638" xr:uid="{00000000-0005-0000-0000-00005D5C0000}"/>
    <cellStyle name="Comma 14 2 2 4 3 5" xfId="14262" xr:uid="{00000000-0005-0000-0000-0000BD370000}"/>
    <cellStyle name="Comma 14 2 2 4 4" xfId="5895" xr:uid="{00000000-0005-0000-0000-00000E170000}"/>
    <cellStyle name="Comma 14 2 2 4 4 2" xfId="26221" xr:uid="{00000000-0005-0000-0000-000074660000}"/>
    <cellStyle name="Comma 14 2 2 4 4 4" xfId="16845" xr:uid="{00000000-0005-0000-0000-0000D4410000}"/>
    <cellStyle name="Comma 14 2 2 4 5" xfId="13325" xr:uid="{00000000-0005-0000-0000-000014340000}"/>
    <cellStyle name="Comma 14 2 2 4 6" xfId="22701" xr:uid="{00000000-0005-0000-0000-0000B4580000}"/>
    <cellStyle name="Comma 14 2 2 4 8" xfId="11913" xr:uid="{00000000-0005-0000-0000-0000902E0000}"/>
    <cellStyle name="Comma 14 2 2 5" xfId="2184" xr:uid="{00000000-0005-0000-0000-00008F080000}"/>
    <cellStyle name="Comma 14 2 2 5 2" xfId="3244" xr:uid="{00000000-0005-0000-0000-0000B30C0000}"/>
    <cellStyle name="Comma 14 2 2 5 2 2" xfId="7099" xr:uid="{00000000-0005-0000-0000-0000C21B0000}"/>
    <cellStyle name="Comma 14 2 2 5 2 2 2" xfId="27425" xr:uid="{00000000-0005-0000-0000-0000286B0000}"/>
    <cellStyle name="Comma 14 2 2 5 2 2 4" xfId="18049" xr:uid="{00000000-0005-0000-0000-000088460000}"/>
    <cellStyle name="Comma 14 2 2 5 2 3" xfId="23905" xr:uid="{00000000-0005-0000-0000-0000685D0000}"/>
    <cellStyle name="Comma 14 2 2 5 2 5" xfId="14529" xr:uid="{00000000-0005-0000-0000-0000C8380000}"/>
    <cellStyle name="Comma 14 2 2 5 3" xfId="6159" xr:uid="{00000000-0005-0000-0000-000016180000}"/>
    <cellStyle name="Comma 14 2 2 5 3 2" xfId="26485" xr:uid="{00000000-0005-0000-0000-00007C670000}"/>
    <cellStyle name="Comma 14 2 2 5 3 4" xfId="17109" xr:uid="{00000000-0005-0000-0000-0000DC420000}"/>
    <cellStyle name="Comma 14 2 2 5 4" xfId="13589" xr:uid="{00000000-0005-0000-0000-00001C350000}"/>
    <cellStyle name="Comma 14 2 2 5 5" xfId="22965" xr:uid="{00000000-0005-0000-0000-0000BC590000}"/>
    <cellStyle name="Comma 14 2 2 5 7" xfId="12177" xr:uid="{00000000-0005-0000-0000-0000982F0000}"/>
    <cellStyle name="Comma 14 2 2 6" xfId="1232" xr:uid="{00000000-0005-0000-0000-0000D7040000}"/>
    <cellStyle name="Comma 14 2 2 6 2" xfId="5644" xr:uid="{00000000-0005-0000-0000-000013160000}"/>
    <cellStyle name="Comma 14 2 2 6 2 2" xfId="25970" xr:uid="{00000000-0005-0000-0000-000079650000}"/>
    <cellStyle name="Comma 14 2 2 6 2 4" xfId="16594" xr:uid="{00000000-0005-0000-0000-0000D9400000}"/>
    <cellStyle name="Comma 14 2 2 6 3" xfId="13074" xr:uid="{00000000-0005-0000-0000-000019330000}"/>
    <cellStyle name="Comma 14 2 2 6 4" xfId="22450" xr:uid="{00000000-0005-0000-0000-0000B9570000}"/>
    <cellStyle name="Comma 14 2 2 6 6" xfId="11662" xr:uid="{00000000-0005-0000-0000-0000952D0000}"/>
    <cellStyle name="Comma 14 2 2 7" xfId="990" xr:uid="{00000000-0005-0000-0000-0000E5030000}"/>
    <cellStyle name="Comma 14 2 2 7 2" xfId="5422" xr:uid="{00000000-0005-0000-0000-000035150000}"/>
    <cellStyle name="Comma 14 2 2 7 2 2" xfId="25748" xr:uid="{00000000-0005-0000-0000-00009B640000}"/>
    <cellStyle name="Comma 14 2 2 7 2 4" xfId="16372" xr:uid="{00000000-0005-0000-0000-0000FB3F0000}"/>
    <cellStyle name="Comma 14 2 2 7 3" xfId="22228" xr:uid="{00000000-0005-0000-0000-0000DB560000}"/>
    <cellStyle name="Comma 14 2 2 7 5" xfId="12852" xr:uid="{00000000-0005-0000-0000-00003B320000}"/>
    <cellStyle name="Comma 14 2 2 8" xfId="2774" xr:uid="{00000000-0005-0000-0000-0000DD0A0000}"/>
    <cellStyle name="Comma 14 2 2 8 2" xfId="6629" xr:uid="{00000000-0005-0000-0000-0000EC190000}"/>
    <cellStyle name="Comma 14 2 2 8 2 2" xfId="26955" xr:uid="{00000000-0005-0000-0000-000052690000}"/>
    <cellStyle name="Comma 14 2 2 8 2 4" xfId="17579" xr:uid="{00000000-0005-0000-0000-0000B2440000}"/>
    <cellStyle name="Comma 14 2 2 8 3" xfId="23435" xr:uid="{00000000-0005-0000-0000-0000925B0000}"/>
    <cellStyle name="Comma 14 2 2 8 5" xfId="14059" xr:uid="{00000000-0005-0000-0000-0000F2360000}"/>
    <cellStyle name="Comma 14 2 2 9" xfId="5203" xr:uid="{00000000-0005-0000-0000-00005A140000}"/>
    <cellStyle name="Comma 14 2 2 9 2" xfId="25529" xr:uid="{00000000-0005-0000-0000-0000C0630000}"/>
    <cellStyle name="Comma 14 2 2 9 4" xfId="16153" xr:uid="{00000000-0005-0000-0000-0000203F0000}"/>
    <cellStyle name="Comma 14 2 3" xfId="150" xr:uid="{00000000-0005-0000-0000-00009C000000}"/>
    <cellStyle name="Comma 14 2 3 10" xfId="22032" xr:uid="{00000000-0005-0000-0000-000017560000}"/>
    <cellStyle name="Comma 14 2 3 12" xfId="11463" xr:uid="{00000000-0005-0000-0000-0000CE2C0000}"/>
    <cellStyle name="Comma 14 2 3 2" xfId="241" xr:uid="{00000000-0005-0000-0000-0000F7000000}"/>
    <cellStyle name="Comma 14 2 3 2 11" xfId="11552" xr:uid="{00000000-0005-0000-0000-0000272D0000}"/>
    <cellStyle name="Comma 14 2 3 2 2" xfId="1999" xr:uid="{00000000-0005-0000-0000-0000D6070000}"/>
    <cellStyle name="Comma 14 2 3 2 2 2" xfId="2499" xr:uid="{00000000-0005-0000-0000-0000CA090000}"/>
    <cellStyle name="Comma 14 2 3 2 2 2 2" xfId="3559" xr:uid="{00000000-0005-0000-0000-0000EE0D0000}"/>
    <cellStyle name="Comma 14 2 3 2 2 2 2 2" xfId="7414" xr:uid="{00000000-0005-0000-0000-0000FD1C0000}"/>
    <cellStyle name="Comma 14 2 3 2 2 2 2 2 2" xfId="27740" xr:uid="{00000000-0005-0000-0000-0000636C0000}"/>
    <cellStyle name="Comma 14 2 3 2 2 2 2 2 4" xfId="18364" xr:uid="{00000000-0005-0000-0000-0000C3470000}"/>
    <cellStyle name="Comma 14 2 3 2 2 2 2 3" xfId="24220" xr:uid="{00000000-0005-0000-0000-0000A35E0000}"/>
    <cellStyle name="Comma 14 2 3 2 2 2 2 5" xfId="14844" xr:uid="{00000000-0005-0000-0000-0000033A0000}"/>
    <cellStyle name="Comma 14 2 3 2 2 2 3" xfId="6474" xr:uid="{00000000-0005-0000-0000-000051190000}"/>
    <cellStyle name="Comma 14 2 3 2 2 2 3 2" xfId="26800" xr:uid="{00000000-0005-0000-0000-0000B7680000}"/>
    <cellStyle name="Comma 14 2 3 2 2 2 3 4" xfId="17424" xr:uid="{00000000-0005-0000-0000-000017440000}"/>
    <cellStyle name="Comma 14 2 3 2 2 2 4" xfId="13904" xr:uid="{00000000-0005-0000-0000-000057360000}"/>
    <cellStyle name="Comma 14 2 3 2 2 2 5" xfId="23280" xr:uid="{00000000-0005-0000-0000-0000F75A0000}"/>
    <cellStyle name="Comma 14 2 3 2 2 2 7" xfId="12492" xr:uid="{00000000-0005-0000-0000-0000D3300000}"/>
    <cellStyle name="Comma 14 2 3 2 2 3" xfId="3089" xr:uid="{00000000-0005-0000-0000-0000180C0000}"/>
    <cellStyle name="Comma 14 2 3 2 2 3 2" xfId="6944" xr:uid="{00000000-0005-0000-0000-0000271B0000}"/>
    <cellStyle name="Comma 14 2 3 2 2 3 2 2" xfId="27270" xr:uid="{00000000-0005-0000-0000-00008D6A0000}"/>
    <cellStyle name="Comma 14 2 3 2 2 3 2 4" xfId="17894" xr:uid="{00000000-0005-0000-0000-0000ED450000}"/>
    <cellStyle name="Comma 14 2 3 2 2 3 3" xfId="23750" xr:uid="{00000000-0005-0000-0000-0000CD5C0000}"/>
    <cellStyle name="Comma 14 2 3 2 2 3 5" xfId="14374" xr:uid="{00000000-0005-0000-0000-00002D380000}"/>
    <cellStyle name="Comma 14 2 3 2 2 4" xfId="6007" xr:uid="{00000000-0005-0000-0000-00007E170000}"/>
    <cellStyle name="Comma 14 2 3 2 2 4 2" xfId="26333" xr:uid="{00000000-0005-0000-0000-0000E4660000}"/>
    <cellStyle name="Comma 14 2 3 2 2 4 4" xfId="16957" xr:uid="{00000000-0005-0000-0000-000044420000}"/>
    <cellStyle name="Comma 14 2 3 2 2 5" xfId="13437" xr:uid="{00000000-0005-0000-0000-000084340000}"/>
    <cellStyle name="Comma 14 2 3 2 2 6" xfId="22813" xr:uid="{00000000-0005-0000-0000-000024590000}"/>
    <cellStyle name="Comma 14 2 3 2 2 8" xfId="12025" xr:uid="{00000000-0005-0000-0000-0000002F0000}"/>
    <cellStyle name="Comma 14 2 3 2 3" xfId="2189" xr:uid="{00000000-0005-0000-0000-000094080000}"/>
    <cellStyle name="Comma 14 2 3 2 3 2" xfId="3249" xr:uid="{00000000-0005-0000-0000-0000B80C0000}"/>
    <cellStyle name="Comma 14 2 3 2 3 2 2" xfId="7104" xr:uid="{00000000-0005-0000-0000-0000C71B0000}"/>
    <cellStyle name="Comma 14 2 3 2 3 2 2 2" xfId="27430" xr:uid="{00000000-0005-0000-0000-00002D6B0000}"/>
    <cellStyle name="Comma 14 2 3 2 3 2 2 4" xfId="18054" xr:uid="{00000000-0005-0000-0000-00008D460000}"/>
    <cellStyle name="Comma 14 2 3 2 3 2 3" xfId="23910" xr:uid="{00000000-0005-0000-0000-00006D5D0000}"/>
    <cellStyle name="Comma 14 2 3 2 3 2 5" xfId="14534" xr:uid="{00000000-0005-0000-0000-0000CD380000}"/>
    <cellStyle name="Comma 14 2 3 2 3 3" xfId="6164" xr:uid="{00000000-0005-0000-0000-00001B180000}"/>
    <cellStyle name="Comma 14 2 3 2 3 3 2" xfId="26490" xr:uid="{00000000-0005-0000-0000-000081670000}"/>
    <cellStyle name="Comma 14 2 3 2 3 3 4" xfId="17114" xr:uid="{00000000-0005-0000-0000-0000E1420000}"/>
    <cellStyle name="Comma 14 2 3 2 3 4" xfId="13594" xr:uid="{00000000-0005-0000-0000-000021350000}"/>
    <cellStyle name="Comma 14 2 3 2 3 5" xfId="22970" xr:uid="{00000000-0005-0000-0000-0000C1590000}"/>
    <cellStyle name="Comma 14 2 3 2 3 7" xfId="12182" xr:uid="{00000000-0005-0000-0000-00009D2F0000}"/>
    <cellStyle name="Comma 14 2 3 2 4" xfId="1344" xr:uid="{00000000-0005-0000-0000-000047050000}"/>
    <cellStyle name="Comma 14 2 3 2 4 2" xfId="5756" xr:uid="{00000000-0005-0000-0000-000083160000}"/>
    <cellStyle name="Comma 14 2 3 2 4 2 2" xfId="26082" xr:uid="{00000000-0005-0000-0000-0000E9650000}"/>
    <cellStyle name="Comma 14 2 3 2 4 2 4" xfId="16706" xr:uid="{00000000-0005-0000-0000-000049410000}"/>
    <cellStyle name="Comma 14 2 3 2 4 3" xfId="13186" xr:uid="{00000000-0005-0000-0000-000089330000}"/>
    <cellStyle name="Comma 14 2 3 2 4 4" xfId="22562" xr:uid="{00000000-0005-0000-0000-000029580000}"/>
    <cellStyle name="Comma 14 2 3 2 4 6" xfId="11774" xr:uid="{00000000-0005-0000-0000-0000052E0000}"/>
    <cellStyle name="Comma 14 2 3 2 5" xfId="1102" xr:uid="{00000000-0005-0000-0000-000055040000}"/>
    <cellStyle name="Comma 14 2 3 2 5 2" xfId="5534" xr:uid="{00000000-0005-0000-0000-0000A5150000}"/>
    <cellStyle name="Comma 14 2 3 2 5 2 2" xfId="25860" xr:uid="{00000000-0005-0000-0000-00000B650000}"/>
    <cellStyle name="Comma 14 2 3 2 5 2 4" xfId="16484" xr:uid="{00000000-0005-0000-0000-00006B400000}"/>
    <cellStyle name="Comma 14 2 3 2 5 3" xfId="22340" xr:uid="{00000000-0005-0000-0000-00004B570000}"/>
    <cellStyle name="Comma 14 2 3 2 5 5" xfId="12964" xr:uid="{00000000-0005-0000-0000-0000AB320000}"/>
    <cellStyle name="Comma 14 2 3 2 6" xfId="2779" xr:uid="{00000000-0005-0000-0000-0000E20A0000}"/>
    <cellStyle name="Comma 14 2 3 2 6 2" xfId="6634" xr:uid="{00000000-0005-0000-0000-0000F1190000}"/>
    <cellStyle name="Comma 14 2 3 2 6 2 2" xfId="26960" xr:uid="{00000000-0005-0000-0000-000057690000}"/>
    <cellStyle name="Comma 14 2 3 2 6 2 4" xfId="17584" xr:uid="{00000000-0005-0000-0000-0000B7440000}"/>
    <cellStyle name="Comma 14 2 3 2 6 3" xfId="23440" xr:uid="{00000000-0005-0000-0000-0000975B0000}"/>
    <cellStyle name="Comma 14 2 3 2 6 5" xfId="14064" xr:uid="{00000000-0005-0000-0000-0000F7360000}"/>
    <cellStyle name="Comma 14 2 3 2 7" xfId="5315" xr:uid="{00000000-0005-0000-0000-0000CA140000}"/>
    <cellStyle name="Comma 14 2 3 2 7 2" xfId="25641" xr:uid="{00000000-0005-0000-0000-000030640000}"/>
    <cellStyle name="Comma 14 2 3 2 7 4" xfId="16265" xr:uid="{00000000-0005-0000-0000-0000903F0000}"/>
    <cellStyle name="Comma 14 2 3 2 8" xfId="12745" xr:uid="{00000000-0005-0000-0000-0000D0310000}"/>
    <cellStyle name="Comma 14 2 3 2 9" xfId="22121" xr:uid="{00000000-0005-0000-0000-000070560000}"/>
    <cellStyle name="Comma 14 2 3 3" xfId="1910" xr:uid="{00000000-0005-0000-0000-00007D070000}"/>
    <cellStyle name="Comma 14 2 3 3 2" xfId="2410" xr:uid="{00000000-0005-0000-0000-000071090000}"/>
    <cellStyle name="Comma 14 2 3 3 2 2" xfId="3470" xr:uid="{00000000-0005-0000-0000-0000950D0000}"/>
    <cellStyle name="Comma 14 2 3 3 2 2 2" xfId="7325" xr:uid="{00000000-0005-0000-0000-0000A41C0000}"/>
    <cellStyle name="Comma 14 2 3 3 2 2 2 2" xfId="27651" xr:uid="{00000000-0005-0000-0000-00000A6C0000}"/>
    <cellStyle name="Comma 14 2 3 3 2 2 2 4" xfId="18275" xr:uid="{00000000-0005-0000-0000-00006A470000}"/>
    <cellStyle name="Comma 14 2 3 3 2 2 3" xfId="24131" xr:uid="{00000000-0005-0000-0000-00004A5E0000}"/>
    <cellStyle name="Comma 14 2 3 3 2 2 5" xfId="14755" xr:uid="{00000000-0005-0000-0000-0000AA390000}"/>
    <cellStyle name="Comma 14 2 3 3 2 3" xfId="6385" xr:uid="{00000000-0005-0000-0000-0000F8180000}"/>
    <cellStyle name="Comma 14 2 3 3 2 3 2" xfId="26711" xr:uid="{00000000-0005-0000-0000-00005E680000}"/>
    <cellStyle name="Comma 14 2 3 3 2 3 4" xfId="17335" xr:uid="{00000000-0005-0000-0000-0000BE430000}"/>
    <cellStyle name="Comma 14 2 3 3 2 4" xfId="13815" xr:uid="{00000000-0005-0000-0000-0000FE350000}"/>
    <cellStyle name="Comma 14 2 3 3 2 5" xfId="23191" xr:uid="{00000000-0005-0000-0000-00009E5A0000}"/>
    <cellStyle name="Comma 14 2 3 3 2 7" xfId="12403" xr:uid="{00000000-0005-0000-0000-00007A300000}"/>
    <cellStyle name="Comma 14 2 3 3 3" xfId="3000" xr:uid="{00000000-0005-0000-0000-0000BF0B0000}"/>
    <cellStyle name="Comma 14 2 3 3 3 2" xfId="6855" xr:uid="{00000000-0005-0000-0000-0000CE1A0000}"/>
    <cellStyle name="Comma 14 2 3 3 3 2 2" xfId="27181" xr:uid="{00000000-0005-0000-0000-0000346A0000}"/>
    <cellStyle name="Comma 14 2 3 3 3 2 4" xfId="17805" xr:uid="{00000000-0005-0000-0000-000094450000}"/>
    <cellStyle name="Comma 14 2 3 3 3 3" xfId="23661" xr:uid="{00000000-0005-0000-0000-0000745C0000}"/>
    <cellStyle name="Comma 14 2 3 3 3 5" xfId="14285" xr:uid="{00000000-0005-0000-0000-0000D4370000}"/>
    <cellStyle name="Comma 14 2 3 3 4" xfId="5918" xr:uid="{00000000-0005-0000-0000-000025170000}"/>
    <cellStyle name="Comma 14 2 3 3 4 2" xfId="26244" xr:uid="{00000000-0005-0000-0000-00008B660000}"/>
    <cellStyle name="Comma 14 2 3 3 4 4" xfId="16868" xr:uid="{00000000-0005-0000-0000-0000EB410000}"/>
    <cellStyle name="Comma 14 2 3 3 5" xfId="13348" xr:uid="{00000000-0005-0000-0000-00002B340000}"/>
    <cellStyle name="Comma 14 2 3 3 6" xfId="22724" xr:uid="{00000000-0005-0000-0000-0000CB580000}"/>
    <cellStyle name="Comma 14 2 3 3 8" xfId="11936" xr:uid="{00000000-0005-0000-0000-0000A72E0000}"/>
    <cellStyle name="Comma 14 2 3 4" xfId="2188" xr:uid="{00000000-0005-0000-0000-000093080000}"/>
    <cellStyle name="Comma 14 2 3 4 2" xfId="3248" xr:uid="{00000000-0005-0000-0000-0000B70C0000}"/>
    <cellStyle name="Comma 14 2 3 4 2 2" xfId="7103" xr:uid="{00000000-0005-0000-0000-0000C61B0000}"/>
    <cellStyle name="Comma 14 2 3 4 2 2 2" xfId="27429" xr:uid="{00000000-0005-0000-0000-00002C6B0000}"/>
    <cellStyle name="Comma 14 2 3 4 2 2 4" xfId="18053" xr:uid="{00000000-0005-0000-0000-00008C460000}"/>
    <cellStyle name="Comma 14 2 3 4 2 3" xfId="23909" xr:uid="{00000000-0005-0000-0000-00006C5D0000}"/>
    <cellStyle name="Comma 14 2 3 4 2 5" xfId="14533" xr:uid="{00000000-0005-0000-0000-0000CC380000}"/>
    <cellStyle name="Comma 14 2 3 4 3" xfId="6163" xr:uid="{00000000-0005-0000-0000-00001A180000}"/>
    <cellStyle name="Comma 14 2 3 4 3 2" xfId="26489" xr:uid="{00000000-0005-0000-0000-000080670000}"/>
    <cellStyle name="Comma 14 2 3 4 3 4" xfId="17113" xr:uid="{00000000-0005-0000-0000-0000E0420000}"/>
    <cellStyle name="Comma 14 2 3 4 4" xfId="13593" xr:uid="{00000000-0005-0000-0000-000020350000}"/>
    <cellStyle name="Comma 14 2 3 4 5" xfId="22969" xr:uid="{00000000-0005-0000-0000-0000C0590000}"/>
    <cellStyle name="Comma 14 2 3 4 7" xfId="12181" xr:uid="{00000000-0005-0000-0000-00009C2F0000}"/>
    <cellStyle name="Comma 14 2 3 5" xfId="1255" xr:uid="{00000000-0005-0000-0000-0000EE040000}"/>
    <cellStyle name="Comma 14 2 3 5 2" xfId="5667" xr:uid="{00000000-0005-0000-0000-00002A160000}"/>
    <cellStyle name="Comma 14 2 3 5 2 2" xfId="25993" xr:uid="{00000000-0005-0000-0000-000090650000}"/>
    <cellStyle name="Comma 14 2 3 5 2 4" xfId="16617" xr:uid="{00000000-0005-0000-0000-0000F0400000}"/>
    <cellStyle name="Comma 14 2 3 5 3" xfId="13097" xr:uid="{00000000-0005-0000-0000-000030330000}"/>
    <cellStyle name="Comma 14 2 3 5 4" xfId="22473" xr:uid="{00000000-0005-0000-0000-0000D0570000}"/>
    <cellStyle name="Comma 14 2 3 5 6" xfId="11685" xr:uid="{00000000-0005-0000-0000-0000AC2D0000}"/>
    <cellStyle name="Comma 14 2 3 6" xfId="1013" xr:uid="{00000000-0005-0000-0000-0000FC030000}"/>
    <cellStyle name="Comma 14 2 3 6 2" xfId="5445" xr:uid="{00000000-0005-0000-0000-00004C150000}"/>
    <cellStyle name="Comma 14 2 3 6 2 2" xfId="25771" xr:uid="{00000000-0005-0000-0000-0000B2640000}"/>
    <cellStyle name="Comma 14 2 3 6 2 4" xfId="16395" xr:uid="{00000000-0005-0000-0000-000012400000}"/>
    <cellStyle name="Comma 14 2 3 6 3" xfId="22251" xr:uid="{00000000-0005-0000-0000-0000F2560000}"/>
    <cellStyle name="Comma 14 2 3 6 5" xfId="12875" xr:uid="{00000000-0005-0000-0000-000052320000}"/>
    <cellStyle name="Comma 14 2 3 7" xfId="2778" xr:uid="{00000000-0005-0000-0000-0000E10A0000}"/>
    <cellStyle name="Comma 14 2 3 7 2" xfId="6633" xr:uid="{00000000-0005-0000-0000-0000F0190000}"/>
    <cellStyle name="Comma 14 2 3 7 2 2" xfId="26959" xr:uid="{00000000-0005-0000-0000-000056690000}"/>
    <cellStyle name="Comma 14 2 3 7 2 4" xfId="17583" xr:uid="{00000000-0005-0000-0000-0000B6440000}"/>
    <cellStyle name="Comma 14 2 3 7 3" xfId="23439" xr:uid="{00000000-0005-0000-0000-0000965B0000}"/>
    <cellStyle name="Comma 14 2 3 7 5" xfId="14063" xr:uid="{00000000-0005-0000-0000-0000F6360000}"/>
    <cellStyle name="Comma 14 2 3 8" xfId="5226" xr:uid="{00000000-0005-0000-0000-000071140000}"/>
    <cellStyle name="Comma 14 2 3 8 2" xfId="25552" xr:uid="{00000000-0005-0000-0000-0000D7630000}"/>
    <cellStyle name="Comma 14 2 3 8 4" xfId="16176" xr:uid="{00000000-0005-0000-0000-0000373F0000}"/>
    <cellStyle name="Comma 14 2 3 9" xfId="12656" xr:uid="{00000000-0005-0000-0000-000077310000}"/>
    <cellStyle name="Comma 14 2 4" xfId="191" xr:uid="{00000000-0005-0000-0000-0000C5000000}"/>
    <cellStyle name="Comma 14 2 4 11" xfId="11502" xr:uid="{00000000-0005-0000-0000-0000F52C0000}"/>
    <cellStyle name="Comma 14 2 4 2" xfId="1949" xr:uid="{00000000-0005-0000-0000-0000A4070000}"/>
    <cellStyle name="Comma 14 2 4 2 2" xfId="2449" xr:uid="{00000000-0005-0000-0000-000098090000}"/>
    <cellStyle name="Comma 14 2 4 2 2 2" xfId="3509" xr:uid="{00000000-0005-0000-0000-0000BC0D0000}"/>
    <cellStyle name="Comma 14 2 4 2 2 2 2" xfId="7364" xr:uid="{00000000-0005-0000-0000-0000CB1C0000}"/>
    <cellStyle name="Comma 14 2 4 2 2 2 2 2" xfId="27690" xr:uid="{00000000-0005-0000-0000-0000316C0000}"/>
    <cellStyle name="Comma 14 2 4 2 2 2 2 4" xfId="18314" xr:uid="{00000000-0005-0000-0000-000091470000}"/>
    <cellStyle name="Comma 14 2 4 2 2 2 3" xfId="24170" xr:uid="{00000000-0005-0000-0000-0000715E0000}"/>
    <cellStyle name="Comma 14 2 4 2 2 2 5" xfId="14794" xr:uid="{00000000-0005-0000-0000-0000D1390000}"/>
    <cellStyle name="Comma 14 2 4 2 2 3" xfId="6424" xr:uid="{00000000-0005-0000-0000-00001F190000}"/>
    <cellStyle name="Comma 14 2 4 2 2 3 2" xfId="26750" xr:uid="{00000000-0005-0000-0000-000085680000}"/>
    <cellStyle name="Comma 14 2 4 2 2 3 4" xfId="17374" xr:uid="{00000000-0005-0000-0000-0000E5430000}"/>
    <cellStyle name="Comma 14 2 4 2 2 4" xfId="13854" xr:uid="{00000000-0005-0000-0000-000025360000}"/>
    <cellStyle name="Comma 14 2 4 2 2 5" xfId="23230" xr:uid="{00000000-0005-0000-0000-0000C55A0000}"/>
    <cellStyle name="Comma 14 2 4 2 2 7" xfId="12442" xr:uid="{00000000-0005-0000-0000-0000A1300000}"/>
    <cellStyle name="Comma 14 2 4 2 3" xfId="3039" xr:uid="{00000000-0005-0000-0000-0000E60B0000}"/>
    <cellStyle name="Comma 14 2 4 2 3 2" xfId="6894" xr:uid="{00000000-0005-0000-0000-0000F51A0000}"/>
    <cellStyle name="Comma 14 2 4 2 3 2 2" xfId="27220" xr:uid="{00000000-0005-0000-0000-00005B6A0000}"/>
    <cellStyle name="Comma 14 2 4 2 3 2 4" xfId="17844" xr:uid="{00000000-0005-0000-0000-0000BB450000}"/>
    <cellStyle name="Comma 14 2 4 2 3 3" xfId="23700" xr:uid="{00000000-0005-0000-0000-00009B5C0000}"/>
    <cellStyle name="Comma 14 2 4 2 3 5" xfId="14324" xr:uid="{00000000-0005-0000-0000-0000FB370000}"/>
    <cellStyle name="Comma 14 2 4 2 4" xfId="5957" xr:uid="{00000000-0005-0000-0000-00004C170000}"/>
    <cellStyle name="Comma 14 2 4 2 4 2" xfId="26283" xr:uid="{00000000-0005-0000-0000-0000B2660000}"/>
    <cellStyle name="Comma 14 2 4 2 4 4" xfId="16907" xr:uid="{00000000-0005-0000-0000-000012420000}"/>
    <cellStyle name="Comma 14 2 4 2 5" xfId="13387" xr:uid="{00000000-0005-0000-0000-000052340000}"/>
    <cellStyle name="Comma 14 2 4 2 6" xfId="22763" xr:uid="{00000000-0005-0000-0000-0000F2580000}"/>
    <cellStyle name="Comma 14 2 4 2 8" xfId="11975" xr:uid="{00000000-0005-0000-0000-0000CE2E0000}"/>
    <cellStyle name="Comma 14 2 4 3" xfId="2190" xr:uid="{00000000-0005-0000-0000-000095080000}"/>
    <cellStyle name="Comma 14 2 4 3 2" xfId="3250" xr:uid="{00000000-0005-0000-0000-0000B90C0000}"/>
    <cellStyle name="Comma 14 2 4 3 2 2" xfId="7105" xr:uid="{00000000-0005-0000-0000-0000C81B0000}"/>
    <cellStyle name="Comma 14 2 4 3 2 2 2" xfId="27431" xr:uid="{00000000-0005-0000-0000-00002E6B0000}"/>
    <cellStyle name="Comma 14 2 4 3 2 2 4" xfId="18055" xr:uid="{00000000-0005-0000-0000-00008E460000}"/>
    <cellStyle name="Comma 14 2 4 3 2 3" xfId="23911" xr:uid="{00000000-0005-0000-0000-00006E5D0000}"/>
    <cellStyle name="Comma 14 2 4 3 2 5" xfId="14535" xr:uid="{00000000-0005-0000-0000-0000CE380000}"/>
    <cellStyle name="Comma 14 2 4 3 3" xfId="6165" xr:uid="{00000000-0005-0000-0000-00001C180000}"/>
    <cellStyle name="Comma 14 2 4 3 3 2" xfId="26491" xr:uid="{00000000-0005-0000-0000-000082670000}"/>
    <cellStyle name="Comma 14 2 4 3 3 4" xfId="17115" xr:uid="{00000000-0005-0000-0000-0000E2420000}"/>
    <cellStyle name="Comma 14 2 4 3 4" xfId="13595" xr:uid="{00000000-0005-0000-0000-000022350000}"/>
    <cellStyle name="Comma 14 2 4 3 5" xfId="22971" xr:uid="{00000000-0005-0000-0000-0000C2590000}"/>
    <cellStyle name="Comma 14 2 4 3 7" xfId="12183" xr:uid="{00000000-0005-0000-0000-00009E2F0000}"/>
    <cellStyle name="Comma 14 2 4 4" xfId="1294" xr:uid="{00000000-0005-0000-0000-000015050000}"/>
    <cellStyle name="Comma 14 2 4 4 2" xfId="5706" xr:uid="{00000000-0005-0000-0000-000051160000}"/>
    <cellStyle name="Comma 14 2 4 4 2 2" xfId="26032" xr:uid="{00000000-0005-0000-0000-0000B7650000}"/>
    <cellStyle name="Comma 14 2 4 4 2 4" xfId="16656" xr:uid="{00000000-0005-0000-0000-000017410000}"/>
    <cellStyle name="Comma 14 2 4 4 3" xfId="13136" xr:uid="{00000000-0005-0000-0000-000057330000}"/>
    <cellStyle name="Comma 14 2 4 4 4" xfId="22512" xr:uid="{00000000-0005-0000-0000-0000F7570000}"/>
    <cellStyle name="Comma 14 2 4 4 6" xfId="11724" xr:uid="{00000000-0005-0000-0000-0000D32D0000}"/>
    <cellStyle name="Comma 14 2 4 5" xfId="1052" xr:uid="{00000000-0005-0000-0000-000023040000}"/>
    <cellStyle name="Comma 14 2 4 5 2" xfId="5484" xr:uid="{00000000-0005-0000-0000-000073150000}"/>
    <cellStyle name="Comma 14 2 4 5 2 2" xfId="25810" xr:uid="{00000000-0005-0000-0000-0000D9640000}"/>
    <cellStyle name="Comma 14 2 4 5 2 4" xfId="16434" xr:uid="{00000000-0005-0000-0000-000039400000}"/>
    <cellStyle name="Comma 14 2 4 5 3" xfId="22290" xr:uid="{00000000-0005-0000-0000-000019570000}"/>
    <cellStyle name="Comma 14 2 4 5 5" xfId="12914" xr:uid="{00000000-0005-0000-0000-000079320000}"/>
    <cellStyle name="Comma 14 2 4 6" xfId="2780" xr:uid="{00000000-0005-0000-0000-0000E30A0000}"/>
    <cellStyle name="Comma 14 2 4 6 2" xfId="6635" xr:uid="{00000000-0005-0000-0000-0000F2190000}"/>
    <cellStyle name="Comma 14 2 4 6 2 2" xfId="26961" xr:uid="{00000000-0005-0000-0000-000058690000}"/>
    <cellStyle name="Comma 14 2 4 6 2 4" xfId="17585" xr:uid="{00000000-0005-0000-0000-0000B8440000}"/>
    <cellStyle name="Comma 14 2 4 6 3" xfId="23441" xr:uid="{00000000-0005-0000-0000-0000985B0000}"/>
    <cellStyle name="Comma 14 2 4 6 5" xfId="14065" xr:uid="{00000000-0005-0000-0000-0000F8360000}"/>
    <cellStyle name="Comma 14 2 4 7" xfId="5265" xr:uid="{00000000-0005-0000-0000-000098140000}"/>
    <cellStyle name="Comma 14 2 4 7 2" xfId="25591" xr:uid="{00000000-0005-0000-0000-0000FE630000}"/>
    <cellStyle name="Comma 14 2 4 7 4" xfId="16215" xr:uid="{00000000-0005-0000-0000-00005E3F0000}"/>
    <cellStyle name="Comma 14 2 4 8" xfId="12695" xr:uid="{00000000-0005-0000-0000-00009E310000}"/>
    <cellStyle name="Comma 14 2 4 9" xfId="22071" xr:uid="{00000000-0005-0000-0000-00003E560000}"/>
    <cellStyle name="Comma 14 2 5" xfId="1860" xr:uid="{00000000-0005-0000-0000-00004B070000}"/>
    <cellStyle name="Comma 14 2 5 2" xfId="2360" xr:uid="{00000000-0005-0000-0000-00003F090000}"/>
    <cellStyle name="Comma 14 2 5 2 2" xfId="3420" xr:uid="{00000000-0005-0000-0000-0000630D0000}"/>
    <cellStyle name="Comma 14 2 5 2 2 2" xfId="7275" xr:uid="{00000000-0005-0000-0000-0000721C0000}"/>
    <cellStyle name="Comma 14 2 5 2 2 2 2" xfId="27601" xr:uid="{00000000-0005-0000-0000-0000D86B0000}"/>
    <cellStyle name="Comma 14 2 5 2 2 2 4" xfId="18225" xr:uid="{00000000-0005-0000-0000-000038470000}"/>
    <cellStyle name="Comma 14 2 5 2 2 3" xfId="24081" xr:uid="{00000000-0005-0000-0000-0000185E0000}"/>
    <cellStyle name="Comma 14 2 5 2 2 5" xfId="14705" xr:uid="{00000000-0005-0000-0000-000078390000}"/>
    <cellStyle name="Comma 14 2 5 2 3" xfId="6335" xr:uid="{00000000-0005-0000-0000-0000C6180000}"/>
    <cellStyle name="Comma 14 2 5 2 3 2" xfId="26661" xr:uid="{00000000-0005-0000-0000-00002C680000}"/>
    <cellStyle name="Comma 14 2 5 2 3 4" xfId="17285" xr:uid="{00000000-0005-0000-0000-00008C430000}"/>
    <cellStyle name="Comma 14 2 5 2 4" xfId="13765" xr:uid="{00000000-0005-0000-0000-0000CC350000}"/>
    <cellStyle name="Comma 14 2 5 2 5" xfId="23141" xr:uid="{00000000-0005-0000-0000-00006C5A0000}"/>
    <cellStyle name="Comma 14 2 5 2 7" xfId="12353" xr:uid="{00000000-0005-0000-0000-000048300000}"/>
    <cellStyle name="Comma 14 2 5 3" xfId="2950" xr:uid="{00000000-0005-0000-0000-00008D0B0000}"/>
    <cellStyle name="Comma 14 2 5 3 2" xfId="6805" xr:uid="{00000000-0005-0000-0000-00009C1A0000}"/>
    <cellStyle name="Comma 14 2 5 3 2 2" xfId="27131" xr:uid="{00000000-0005-0000-0000-0000026A0000}"/>
    <cellStyle name="Comma 14 2 5 3 2 4" xfId="17755" xr:uid="{00000000-0005-0000-0000-000062450000}"/>
    <cellStyle name="Comma 14 2 5 3 3" xfId="23611" xr:uid="{00000000-0005-0000-0000-0000425C0000}"/>
    <cellStyle name="Comma 14 2 5 3 5" xfId="14235" xr:uid="{00000000-0005-0000-0000-0000A2370000}"/>
    <cellStyle name="Comma 14 2 5 4" xfId="5868" xr:uid="{00000000-0005-0000-0000-0000F3160000}"/>
    <cellStyle name="Comma 14 2 5 4 2" xfId="26194" xr:uid="{00000000-0005-0000-0000-000059660000}"/>
    <cellStyle name="Comma 14 2 5 4 4" xfId="16818" xr:uid="{00000000-0005-0000-0000-0000B9410000}"/>
    <cellStyle name="Comma 14 2 5 5" xfId="13298" xr:uid="{00000000-0005-0000-0000-0000F9330000}"/>
    <cellStyle name="Comma 14 2 5 6" xfId="22674" xr:uid="{00000000-0005-0000-0000-000099580000}"/>
    <cellStyle name="Comma 14 2 5 8" xfId="11886" xr:uid="{00000000-0005-0000-0000-0000752E0000}"/>
    <cellStyle name="Comma 14 2 6" xfId="2183" xr:uid="{00000000-0005-0000-0000-00008E080000}"/>
    <cellStyle name="Comma 14 2 6 2" xfId="3243" xr:uid="{00000000-0005-0000-0000-0000B20C0000}"/>
    <cellStyle name="Comma 14 2 6 2 2" xfId="7098" xr:uid="{00000000-0005-0000-0000-0000C11B0000}"/>
    <cellStyle name="Comma 14 2 6 2 2 2" xfId="27424" xr:uid="{00000000-0005-0000-0000-0000276B0000}"/>
    <cellStyle name="Comma 14 2 6 2 2 4" xfId="18048" xr:uid="{00000000-0005-0000-0000-000087460000}"/>
    <cellStyle name="Comma 14 2 6 2 3" xfId="23904" xr:uid="{00000000-0005-0000-0000-0000675D0000}"/>
    <cellStyle name="Comma 14 2 6 2 5" xfId="14528" xr:uid="{00000000-0005-0000-0000-0000C7380000}"/>
    <cellStyle name="Comma 14 2 6 3" xfId="6158" xr:uid="{00000000-0005-0000-0000-000015180000}"/>
    <cellStyle name="Comma 14 2 6 3 2" xfId="26484" xr:uid="{00000000-0005-0000-0000-00007B670000}"/>
    <cellStyle name="Comma 14 2 6 3 4" xfId="17108" xr:uid="{00000000-0005-0000-0000-0000DB420000}"/>
    <cellStyle name="Comma 14 2 6 4" xfId="13588" xr:uid="{00000000-0005-0000-0000-00001B350000}"/>
    <cellStyle name="Comma 14 2 6 5" xfId="22964" xr:uid="{00000000-0005-0000-0000-0000BB590000}"/>
    <cellStyle name="Comma 14 2 6 7" xfId="12176" xr:uid="{00000000-0005-0000-0000-0000972F0000}"/>
    <cellStyle name="Comma 14 2 7" xfId="1205" xr:uid="{00000000-0005-0000-0000-0000BC040000}"/>
    <cellStyle name="Comma 14 2 7 2" xfId="5617" xr:uid="{00000000-0005-0000-0000-0000F8150000}"/>
    <cellStyle name="Comma 14 2 7 2 2" xfId="25943" xr:uid="{00000000-0005-0000-0000-00005E650000}"/>
    <cellStyle name="Comma 14 2 7 2 4" xfId="16567" xr:uid="{00000000-0005-0000-0000-0000BE400000}"/>
    <cellStyle name="Comma 14 2 7 3" xfId="13047" xr:uid="{00000000-0005-0000-0000-0000FE320000}"/>
    <cellStyle name="Comma 14 2 7 4" xfId="22423" xr:uid="{00000000-0005-0000-0000-00009E570000}"/>
    <cellStyle name="Comma 14 2 7 6" xfId="11635" xr:uid="{00000000-0005-0000-0000-00007A2D0000}"/>
    <cellStyle name="Comma 14 2 8" xfId="963" xr:uid="{00000000-0005-0000-0000-0000CA030000}"/>
    <cellStyle name="Comma 14 2 8 2" xfId="5395" xr:uid="{00000000-0005-0000-0000-00001A150000}"/>
    <cellStyle name="Comma 14 2 8 2 2" xfId="25721" xr:uid="{00000000-0005-0000-0000-000080640000}"/>
    <cellStyle name="Comma 14 2 8 2 4" xfId="16345" xr:uid="{00000000-0005-0000-0000-0000E03F0000}"/>
    <cellStyle name="Comma 14 2 8 3" xfId="22201" xr:uid="{00000000-0005-0000-0000-0000C0560000}"/>
    <cellStyle name="Comma 14 2 8 5" xfId="12825" xr:uid="{00000000-0005-0000-0000-000020320000}"/>
    <cellStyle name="Comma 14 2 9" xfId="2773" xr:uid="{00000000-0005-0000-0000-0000DC0A0000}"/>
    <cellStyle name="Comma 14 2 9 2" xfId="6628" xr:uid="{00000000-0005-0000-0000-0000EB190000}"/>
    <cellStyle name="Comma 14 2 9 2 2" xfId="26954" xr:uid="{00000000-0005-0000-0000-000051690000}"/>
    <cellStyle name="Comma 14 2 9 2 4" xfId="17578" xr:uid="{00000000-0005-0000-0000-0000B1440000}"/>
    <cellStyle name="Comma 14 2 9 3" xfId="23434" xr:uid="{00000000-0005-0000-0000-0000915B0000}"/>
    <cellStyle name="Comma 14 2 9 5" xfId="14058" xr:uid="{00000000-0005-0000-0000-0000F1360000}"/>
    <cellStyle name="Comma 14 3" xfId="114" xr:uid="{00000000-0005-0000-0000-000078000000}"/>
    <cellStyle name="Comma 14 3 10" xfId="12622" xr:uid="{00000000-0005-0000-0000-000055310000}"/>
    <cellStyle name="Comma 14 3 11" xfId="21998" xr:uid="{00000000-0005-0000-0000-0000F5550000}"/>
    <cellStyle name="Comma 14 3 13" xfId="11429" xr:uid="{00000000-0005-0000-0000-0000AC2C0000}"/>
    <cellStyle name="Comma 14 3 2" xfId="152" xr:uid="{00000000-0005-0000-0000-00009E000000}"/>
    <cellStyle name="Comma 14 3 2 10" xfId="22034" xr:uid="{00000000-0005-0000-0000-000019560000}"/>
    <cellStyle name="Comma 14 3 2 12" xfId="11465" xr:uid="{00000000-0005-0000-0000-0000D02C0000}"/>
    <cellStyle name="Comma 14 3 2 2" xfId="243" xr:uid="{00000000-0005-0000-0000-0000F9000000}"/>
    <cellStyle name="Comma 14 3 2 2 11" xfId="11554" xr:uid="{00000000-0005-0000-0000-0000292D0000}"/>
    <cellStyle name="Comma 14 3 2 2 2" xfId="2001" xr:uid="{00000000-0005-0000-0000-0000D8070000}"/>
    <cellStyle name="Comma 14 3 2 2 2 2" xfId="2501" xr:uid="{00000000-0005-0000-0000-0000CC090000}"/>
    <cellStyle name="Comma 14 3 2 2 2 2 2" xfId="3561" xr:uid="{00000000-0005-0000-0000-0000F00D0000}"/>
    <cellStyle name="Comma 14 3 2 2 2 2 2 2" xfId="7416" xr:uid="{00000000-0005-0000-0000-0000FF1C0000}"/>
    <cellStyle name="Comma 14 3 2 2 2 2 2 2 2" xfId="27742" xr:uid="{00000000-0005-0000-0000-0000656C0000}"/>
    <cellStyle name="Comma 14 3 2 2 2 2 2 2 4" xfId="18366" xr:uid="{00000000-0005-0000-0000-0000C5470000}"/>
    <cellStyle name="Comma 14 3 2 2 2 2 2 3" xfId="24222" xr:uid="{00000000-0005-0000-0000-0000A55E0000}"/>
    <cellStyle name="Comma 14 3 2 2 2 2 2 5" xfId="14846" xr:uid="{00000000-0005-0000-0000-0000053A0000}"/>
    <cellStyle name="Comma 14 3 2 2 2 2 3" xfId="6476" xr:uid="{00000000-0005-0000-0000-000053190000}"/>
    <cellStyle name="Comma 14 3 2 2 2 2 3 2" xfId="26802" xr:uid="{00000000-0005-0000-0000-0000B9680000}"/>
    <cellStyle name="Comma 14 3 2 2 2 2 3 4" xfId="17426" xr:uid="{00000000-0005-0000-0000-000019440000}"/>
    <cellStyle name="Comma 14 3 2 2 2 2 4" xfId="13906" xr:uid="{00000000-0005-0000-0000-000059360000}"/>
    <cellStyle name="Comma 14 3 2 2 2 2 5" xfId="23282" xr:uid="{00000000-0005-0000-0000-0000F95A0000}"/>
    <cellStyle name="Comma 14 3 2 2 2 2 7" xfId="12494" xr:uid="{00000000-0005-0000-0000-0000D5300000}"/>
    <cellStyle name="Comma 14 3 2 2 2 3" xfId="3091" xr:uid="{00000000-0005-0000-0000-00001A0C0000}"/>
    <cellStyle name="Comma 14 3 2 2 2 3 2" xfId="6946" xr:uid="{00000000-0005-0000-0000-0000291B0000}"/>
    <cellStyle name="Comma 14 3 2 2 2 3 2 2" xfId="27272" xr:uid="{00000000-0005-0000-0000-00008F6A0000}"/>
    <cellStyle name="Comma 14 3 2 2 2 3 2 4" xfId="17896" xr:uid="{00000000-0005-0000-0000-0000EF450000}"/>
    <cellStyle name="Comma 14 3 2 2 2 3 3" xfId="23752" xr:uid="{00000000-0005-0000-0000-0000CF5C0000}"/>
    <cellStyle name="Comma 14 3 2 2 2 3 5" xfId="14376" xr:uid="{00000000-0005-0000-0000-00002F380000}"/>
    <cellStyle name="Comma 14 3 2 2 2 4" xfId="6009" xr:uid="{00000000-0005-0000-0000-000080170000}"/>
    <cellStyle name="Comma 14 3 2 2 2 4 2" xfId="26335" xr:uid="{00000000-0005-0000-0000-0000E6660000}"/>
    <cellStyle name="Comma 14 3 2 2 2 4 4" xfId="16959" xr:uid="{00000000-0005-0000-0000-000046420000}"/>
    <cellStyle name="Comma 14 3 2 2 2 5" xfId="13439" xr:uid="{00000000-0005-0000-0000-000086340000}"/>
    <cellStyle name="Comma 14 3 2 2 2 6" xfId="22815" xr:uid="{00000000-0005-0000-0000-000026590000}"/>
    <cellStyle name="Comma 14 3 2 2 2 8" xfId="12027" xr:uid="{00000000-0005-0000-0000-0000022F0000}"/>
    <cellStyle name="Comma 14 3 2 2 3" xfId="2193" xr:uid="{00000000-0005-0000-0000-000098080000}"/>
    <cellStyle name="Comma 14 3 2 2 3 2" xfId="3253" xr:uid="{00000000-0005-0000-0000-0000BC0C0000}"/>
    <cellStyle name="Comma 14 3 2 2 3 2 2" xfId="7108" xr:uid="{00000000-0005-0000-0000-0000CB1B0000}"/>
    <cellStyle name="Comma 14 3 2 2 3 2 2 2" xfId="27434" xr:uid="{00000000-0005-0000-0000-0000316B0000}"/>
    <cellStyle name="Comma 14 3 2 2 3 2 2 4" xfId="18058" xr:uid="{00000000-0005-0000-0000-000091460000}"/>
    <cellStyle name="Comma 14 3 2 2 3 2 3" xfId="23914" xr:uid="{00000000-0005-0000-0000-0000715D0000}"/>
    <cellStyle name="Comma 14 3 2 2 3 2 5" xfId="14538" xr:uid="{00000000-0005-0000-0000-0000D1380000}"/>
    <cellStyle name="Comma 14 3 2 2 3 3" xfId="6168" xr:uid="{00000000-0005-0000-0000-00001F180000}"/>
    <cellStyle name="Comma 14 3 2 2 3 3 2" xfId="26494" xr:uid="{00000000-0005-0000-0000-000085670000}"/>
    <cellStyle name="Comma 14 3 2 2 3 3 4" xfId="17118" xr:uid="{00000000-0005-0000-0000-0000E5420000}"/>
    <cellStyle name="Comma 14 3 2 2 3 4" xfId="13598" xr:uid="{00000000-0005-0000-0000-000025350000}"/>
    <cellStyle name="Comma 14 3 2 2 3 5" xfId="22974" xr:uid="{00000000-0005-0000-0000-0000C5590000}"/>
    <cellStyle name="Comma 14 3 2 2 3 7" xfId="12186" xr:uid="{00000000-0005-0000-0000-0000A12F0000}"/>
    <cellStyle name="Comma 14 3 2 2 4" xfId="1346" xr:uid="{00000000-0005-0000-0000-000049050000}"/>
    <cellStyle name="Comma 14 3 2 2 4 2" xfId="5758" xr:uid="{00000000-0005-0000-0000-000085160000}"/>
    <cellStyle name="Comma 14 3 2 2 4 2 2" xfId="26084" xr:uid="{00000000-0005-0000-0000-0000EB650000}"/>
    <cellStyle name="Comma 14 3 2 2 4 2 4" xfId="16708" xr:uid="{00000000-0005-0000-0000-00004B410000}"/>
    <cellStyle name="Comma 14 3 2 2 4 3" xfId="13188" xr:uid="{00000000-0005-0000-0000-00008B330000}"/>
    <cellStyle name="Comma 14 3 2 2 4 4" xfId="22564" xr:uid="{00000000-0005-0000-0000-00002B580000}"/>
    <cellStyle name="Comma 14 3 2 2 4 6" xfId="11776" xr:uid="{00000000-0005-0000-0000-0000072E0000}"/>
    <cellStyle name="Comma 14 3 2 2 5" xfId="1104" xr:uid="{00000000-0005-0000-0000-000057040000}"/>
    <cellStyle name="Comma 14 3 2 2 5 2" xfId="5536" xr:uid="{00000000-0005-0000-0000-0000A7150000}"/>
    <cellStyle name="Comma 14 3 2 2 5 2 2" xfId="25862" xr:uid="{00000000-0005-0000-0000-00000D650000}"/>
    <cellStyle name="Comma 14 3 2 2 5 2 4" xfId="16486" xr:uid="{00000000-0005-0000-0000-00006D400000}"/>
    <cellStyle name="Comma 14 3 2 2 5 3" xfId="22342" xr:uid="{00000000-0005-0000-0000-00004D570000}"/>
    <cellStyle name="Comma 14 3 2 2 5 5" xfId="12966" xr:uid="{00000000-0005-0000-0000-0000AD320000}"/>
    <cellStyle name="Comma 14 3 2 2 6" xfId="2783" xr:uid="{00000000-0005-0000-0000-0000E60A0000}"/>
    <cellStyle name="Comma 14 3 2 2 6 2" xfId="6638" xr:uid="{00000000-0005-0000-0000-0000F5190000}"/>
    <cellStyle name="Comma 14 3 2 2 6 2 2" xfId="26964" xr:uid="{00000000-0005-0000-0000-00005B690000}"/>
    <cellStyle name="Comma 14 3 2 2 6 2 4" xfId="17588" xr:uid="{00000000-0005-0000-0000-0000BB440000}"/>
    <cellStyle name="Comma 14 3 2 2 6 3" xfId="23444" xr:uid="{00000000-0005-0000-0000-00009B5B0000}"/>
    <cellStyle name="Comma 14 3 2 2 6 5" xfId="14068" xr:uid="{00000000-0005-0000-0000-0000FB360000}"/>
    <cellStyle name="Comma 14 3 2 2 7" xfId="5317" xr:uid="{00000000-0005-0000-0000-0000CC140000}"/>
    <cellStyle name="Comma 14 3 2 2 7 2" xfId="25643" xr:uid="{00000000-0005-0000-0000-000032640000}"/>
    <cellStyle name="Comma 14 3 2 2 7 4" xfId="16267" xr:uid="{00000000-0005-0000-0000-0000923F0000}"/>
    <cellStyle name="Comma 14 3 2 2 8" xfId="12747" xr:uid="{00000000-0005-0000-0000-0000D2310000}"/>
    <cellStyle name="Comma 14 3 2 2 9" xfId="22123" xr:uid="{00000000-0005-0000-0000-000072560000}"/>
    <cellStyle name="Comma 14 3 2 3" xfId="1912" xr:uid="{00000000-0005-0000-0000-00007F070000}"/>
    <cellStyle name="Comma 14 3 2 3 2" xfId="2412" xr:uid="{00000000-0005-0000-0000-000073090000}"/>
    <cellStyle name="Comma 14 3 2 3 2 2" xfId="3472" xr:uid="{00000000-0005-0000-0000-0000970D0000}"/>
    <cellStyle name="Comma 14 3 2 3 2 2 2" xfId="7327" xr:uid="{00000000-0005-0000-0000-0000A61C0000}"/>
    <cellStyle name="Comma 14 3 2 3 2 2 2 2" xfId="27653" xr:uid="{00000000-0005-0000-0000-00000C6C0000}"/>
    <cellStyle name="Comma 14 3 2 3 2 2 2 4" xfId="18277" xr:uid="{00000000-0005-0000-0000-00006C470000}"/>
    <cellStyle name="Comma 14 3 2 3 2 2 3" xfId="24133" xr:uid="{00000000-0005-0000-0000-00004C5E0000}"/>
    <cellStyle name="Comma 14 3 2 3 2 2 5" xfId="14757" xr:uid="{00000000-0005-0000-0000-0000AC390000}"/>
    <cellStyle name="Comma 14 3 2 3 2 3" xfId="6387" xr:uid="{00000000-0005-0000-0000-0000FA180000}"/>
    <cellStyle name="Comma 14 3 2 3 2 3 2" xfId="26713" xr:uid="{00000000-0005-0000-0000-000060680000}"/>
    <cellStyle name="Comma 14 3 2 3 2 3 4" xfId="17337" xr:uid="{00000000-0005-0000-0000-0000C0430000}"/>
    <cellStyle name="Comma 14 3 2 3 2 4" xfId="13817" xr:uid="{00000000-0005-0000-0000-000000360000}"/>
    <cellStyle name="Comma 14 3 2 3 2 5" xfId="23193" xr:uid="{00000000-0005-0000-0000-0000A05A0000}"/>
    <cellStyle name="Comma 14 3 2 3 2 7" xfId="12405" xr:uid="{00000000-0005-0000-0000-00007C300000}"/>
    <cellStyle name="Comma 14 3 2 3 3" xfId="3002" xr:uid="{00000000-0005-0000-0000-0000C10B0000}"/>
    <cellStyle name="Comma 14 3 2 3 3 2" xfId="6857" xr:uid="{00000000-0005-0000-0000-0000D01A0000}"/>
    <cellStyle name="Comma 14 3 2 3 3 2 2" xfId="27183" xr:uid="{00000000-0005-0000-0000-0000366A0000}"/>
    <cellStyle name="Comma 14 3 2 3 3 2 4" xfId="17807" xr:uid="{00000000-0005-0000-0000-000096450000}"/>
    <cellStyle name="Comma 14 3 2 3 3 3" xfId="23663" xr:uid="{00000000-0005-0000-0000-0000765C0000}"/>
    <cellStyle name="Comma 14 3 2 3 3 5" xfId="14287" xr:uid="{00000000-0005-0000-0000-0000D6370000}"/>
    <cellStyle name="Comma 14 3 2 3 4" xfId="5920" xr:uid="{00000000-0005-0000-0000-000027170000}"/>
    <cellStyle name="Comma 14 3 2 3 4 2" xfId="26246" xr:uid="{00000000-0005-0000-0000-00008D660000}"/>
    <cellStyle name="Comma 14 3 2 3 4 4" xfId="16870" xr:uid="{00000000-0005-0000-0000-0000ED410000}"/>
    <cellStyle name="Comma 14 3 2 3 5" xfId="13350" xr:uid="{00000000-0005-0000-0000-00002D340000}"/>
    <cellStyle name="Comma 14 3 2 3 6" xfId="22726" xr:uid="{00000000-0005-0000-0000-0000CD580000}"/>
    <cellStyle name="Comma 14 3 2 3 8" xfId="11938" xr:uid="{00000000-0005-0000-0000-0000A92E0000}"/>
    <cellStyle name="Comma 14 3 2 4" xfId="2192" xr:uid="{00000000-0005-0000-0000-000097080000}"/>
    <cellStyle name="Comma 14 3 2 4 2" xfId="3252" xr:uid="{00000000-0005-0000-0000-0000BB0C0000}"/>
    <cellStyle name="Comma 14 3 2 4 2 2" xfId="7107" xr:uid="{00000000-0005-0000-0000-0000CA1B0000}"/>
    <cellStyle name="Comma 14 3 2 4 2 2 2" xfId="27433" xr:uid="{00000000-0005-0000-0000-0000306B0000}"/>
    <cellStyle name="Comma 14 3 2 4 2 2 4" xfId="18057" xr:uid="{00000000-0005-0000-0000-000090460000}"/>
    <cellStyle name="Comma 14 3 2 4 2 3" xfId="23913" xr:uid="{00000000-0005-0000-0000-0000705D0000}"/>
    <cellStyle name="Comma 14 3 2 4 2 5" xfId="14537" xr:uid="{00000000-0005-0000-0000-0000D0380000}"/>
    <cellStyle name="Comma 14 3 2 4 3" xfId="6167" xr:uid="{00000000-0005-0000-0000-00001E180000}"/>
    <cellStyle name="Comma 14 3 2 4 3 2" xfId="26493" xr:uid="{00000000-0005-0000-0000-000084670000}"/>
    <cellStyle name="Comma 14 3 2 4 3 4" xfId="17117" xr:uid="{00000000-0005-0000-0000-0000E4420000}"/>
    <cellStyle name="Comma 14 3 2 4 4" xfId="13597" xr:uid="{00000000-0005-0000-0000-000024350000}"/>
    <cellStyle name="Comma 14 3 2 4 5" xfId="22973" xr:uid="{00000000-0005-0000-0000-0000C4590000}"/>
    <cellStyle name="Comma 14 3 2 4 7" xfId="12185" xr:uid="{00000000-0005-0000-0000-0000A02F0000}"/>
    <cellStyle name="Comma 14 3 2 5" xfId="1257" xr:uid="{00000000-0005-0000-0000-0000F0040000}"/>
    <cellStyle name="Comma 14 3 2 5 2" xfId="5669" xr:uid="{00000000-0005-0000-0000-00002C160000}"/>
    <cellStyle name="Comma 14 3 2 5 2 2" xfId="25995" xr:uid="{00000000-0005-0000-0000-000092650000}"/>
    <cellStyle name="Comma 14 3 2 5 2 4" xfId="16619" xr:uid="{00000000-0005-0000-0000-0000F2400000}"/>
    <cellStyle name="Comma 14 3 2 5 3" xfId="13099" xr:uid="{00000000-0005-0000-0000-000032330000}"/>
    <cellStyle name="Comma 14 3 2 5 4" xfId="22475" xr:uid="{00000000-0005-0000-0000-0000D2570000}"/>
    <cellStyle name="Comma 14 3 2 5 6" xfId="11687" xr:uid="{00000000-0005-0000-0000-0000AE2D0000}"/>
    <cellStyle name="Comma 14 3 2 6" xfId="1015" xr:uid="{00000000-0005-0000-0000-0000FE030000}"/>
    <cellStyle name="Comma 14 3 2 6 2" xfId="5447" xr:uid="{00000000-0005-0000-0000-00004E150000}"/>
    <cellStyle name="Comma 14 3 2 6 2 2" xfId="25773" xr:uid="{00000000-0005-0000-0000-0000B4640000}"/>
    <cellStyle name="Comma 14 3 2 6 2 4" xfId="16397" xr:uid="{00000000-0005-0000-0000-000014400000}"/>
    <cellStyle name="Comma 14 3 2 6 3" xfId="22253" xr:uid="{00000000-0005-0000-0000-0000F4560000}"/>
    <cellStyle name="Comma 14 3 2 6 5" xfId="12877" xr:uid="{00000000-0005-0000-0000-000054320000}"/>
    <cellStyle name="Comma 14 3 2 7" xfId="2782" xr:uid="{00000000-0005-0000-0000-0000E50A0000}"/>
    <cellStyle name="Comma 14 3 2 7 2" xfId="6637" xr:uid="{00000000-0005-0000-0000-0000F4190000}"/>
    <cellStyle name="Comma 14 3 2 7 2 2" xfId="26963" xr:uid="{00000000-0005-0000-0000-00005A690000}"/>
    <cellStyle name="Comma 14 3 2 7 2 4" xfId="17587" xr:uid="{00000000-0005-0000-0000-0000BA440000}"/>
    <cellStyle name="Comma 14 3 2 7 3" xfId="23443" xr:uid="{00000000-0005-0000-0000-00009A5B0000}"/>
    <cellStyle name="Comma 14 3 2 7 5" xfId="14067" xr:uid="{00000000-0005-0000-0000-0000FA360000}"/>
    <cellStyle name="Comma 14 3 2 8" xfId="5228" xr:uid="{00000000-0005-0000-0000-000073140000}"/>
    <cellStyle name="Comma 14 3 2 8 2" xfId="25554" xr:uid="{00000000-0005-0000-0000-0000D9630000}"/>
    <cellStyle name="Comma 14 3 2 8 4" xfId="16178" xr:uid="{00000000-0005-0000-0000-0000393F0000}"/>
    <cellStyle name="Comma 14 3 2 9" xfId="12658" xr:uid="{00000000-0005-0000-0000-000079310000}"/>
    <cellStyle name="Comma 14 3 3" xfId="207" xr:uid="{00000000-0005-0000-0000-0000D5000000}"/>
    <cellStyle name="Comma 14 3 3 11" xfId="11518" xr:uid="{00000000-0005-0000-0000-0000052D0000}"/>
    <cellStyle name="Comma 14 3 3 2" xfId="1965" xr:uid="{00000000-0005-0000-0000-0000B4070000}"/>
    <cellStyle name="Comma 14 3 3 2 2" xfId="2465" xr:uid="{00000000-0005-0000-0000-0000A8090000}"/>
    <cellStyle name="Comma 14 3 3 2 2 2" xfId="3525" xr:uid="{00000000-0005-0000-0000-0000CC0D0000}"/>
    <cellStyle name="Comma 14 3 3 2 2 2 2" xfId="7380" xr:uid="{00000000-0005-0000-0000-0000DB1C0000}"/>
    <cellStyle name="Comma 14 3 3 2 2 2 2 2" xfId="27706" xr:uid="{00000000-0005-0000-0000-0000416C0000}"/>
    <cellStyle name="Comma 14 3 3 2 2 2 2 4" xfId="18330" xr:uid="{00000000-0005-0000-0000-0000A1470000}"/>
    <cellStyle name="Comma 14 3 3 2 2 2 3" xfId="24186" xr:uid="{00000000-0005-0000-0000-0000815E0000}"/>
    <cellStyle name="Comma 14 3 3 2 2 2 5" xfId="14810" xr:uid="{00000000-0005-0000-0000-0000E1390000}"/>
    <cellStyle name="Comma 14 3 3 2 2 3" xfId="6440" xr:uid="{00000000-0005-0000-0000-00002F190000}"/>
    <cellStyle name="Comma 14 3 3 2 2 3 2" xfId="26766" xr:uid="{00000000-0005-0000-0000-000095680000}"/>
    <cellStyle name="Comma 14 3 3 2 2 3 4" xfId="17390" xr:uid="{00000000-0005-0000-0000-0000F5430000}"/>
    <cellStyle name="Comma 14 3 3 2 2 4" xfId="13870" xr:uid="{00000000-0005-0000-0000-000035360000}"/>
    <cellStyle name="Comma 14 3 3 2 2 5" xfId="23246" xr:uid="{00000000-0005-0000-0000-0000D55A0000}"/>
    <cellStyle name="Comma 14 3 3 2 2 7" xfId="12458" xr:uid="{00000000-0005-0000-0000-0000B1300000}"/>
    <cellStyle name="Comma 14 3 3 2 3" xfId="3055" xr:uid="{00000000-0005-0000-0000-0000F60B0000}"/>
    <cellStyle name="Comma 14 3 3 2 3 2" xfId="6910" xr:uid="{00000000-0005-0000-0000-0000051B0000}"/>
    <cellStyle name="Comma 14 3 3 2 3 2 2" xfId="27236" xr:uid="{00000000-0005-0000-0000-00006B6A0000}"/>
    <cellStyle name="Comma 14 3 3 2 3 2 4" xfId="17860" xr:uid="{00000000-0005-0000-0000-0000CB450000}"/>
    <cellStyle name="Comma 14 3 3 2 3 3" xfId="23716" xr:uid="{00000000-0005-0000-0000-0000AB5C0000}"/>
    <cellStyle name="Comma 14 3 3 2 3 5" xfId="14340" xr:uid="{00000000-0005-0000-0000-00000B380000}"/>
    <cellStyle name="Comma 14 3 3 2 4" xfId="5973" xr:uid="{00000000-0005-0000-0000-00005C170000}"/>
    <cellStyle name="Comma 14 3 3 2 4 2" xfId="26299" xr:uid="{00000000-0005-0000-0000-0000C2660000}"/>
    <cellStyle name="Comma 14 3 3 2 4 4" xfId="16923" xr:uid="{00000000-0005-0000-0000-000022420000}"/>
    <cellStyle name="Comma 14 3 3 2 5" xfId="13403" xr:uid="{00000000-0005-0000-0000-000062340000}"/>
    <cellStyle name="Comma 14 3 3 2 6" xfId="22779" xr:uid="{00000000-0005-0000-0000-000002590000}"/>
    <cellStyle name="Comma 14 3 3 2 8" xfId="11991" xr:uid="{00000000-0005-0000-0000-0000DE2E0000}"/>
    <cellStyle name="Comma 14 3 3 3" xfId="2194" xr:uid="{00000000-0005-0000-0000-000099080000}"/>
    <cellStyle name="Comma 14 3 3 3 2" xfId="3254" xr:uid="{00000000-0005-0000-0000-0000BD0C0000}"/>
    <cellStyle name="Comma 14 3 3 3 2 2" xfId="7109" xr:uid="{00000000-0005-0000-0000-0000CC1B0000}"/>
    <cellStyle name="Comma 14 3 3 3 2 2 2" xfId="27435" xr:uid="{00000000-0005-0000-0000-0000326B0000}"/>
    <cellStyle name="Comma 14 3 3 3 2 2 4" xfId="18059" xr:uid="{00000000-0005-0000-0000-000092460000}"/>
    <cellStyle name="Comma 14 3 3 3 2 3" xfId="23915" xr:uid="{00000000-0005-0000-0000-0000725D0000}"/>
    <cellStyle name="Comma 14 3 3 3 2 5" xfId="14539" xr:uid="{00000000-0005-0000-0000-0000D2380000}"/>
    <cellStyle name="Comma 14 3 3 3 3" xfId="6169" xr:uid="{00000000-0005-0000-0000-000020180000}"/>
    <cellStyle name="Comma 14 3 3 3 3 2" xfId="26495" xr:uid="{00000000-0005-0000-0000-000086670000}"/>
    <cellStyle name="Comma 14 3 3 3 3 4" xfId="17119" xr:uid="{00000000-0005-0000-0000-0000E6420000}"/>
    <cellStyle name="Comma 14 3 3 3 4" xfId="13599" xr:uid="{00000000-0005-0000-0000-000026350000}"/>
    <cellStyle name="Comma 14 3 3 3 5" xfId="22975" xr:uid="{00000000-0005-0000-0000-0000C6590000}"/>
    <cellStyle name="Comma 14 3 3 3 7" xfId="12187" xr:uid="{00000000-0005-0000-0000-0000A22F0000}"/>
    <cellStyle name="Comma 14 3 3 4" xfId="1310" xr:uid="{00000000-0005-0000-0000-000025050000}"/>
    <cellStyle name="Comma 14 3 3 4 2" xfId="5722" xr:uid="{00000000-0005-0000-0000-000061160000}"/>
    <cellStyle name="Comma 14 3 3 4 2 2" xfId="26048" xr:uid="{00000000-0005-0000-0000-0000C7650000}"/>
    <cellStyle name="Comma 14 3 3 4 2 4" xfId="16672" xr:uid="{00000000-0005-0000-0000-000027410000}"/>
    <cellStyle name="Comma 14 3 3 4 3" xfId="13152" xr:uid="{00000000-0005-0000-0000-000067330000}"/>
    <cellStyle name="Comma 14 3 3 4 4" xfId="22528" xr:uid="{00000000-0005-0000-0000-000007580000}"/>
    <cellStyle name="Comma 14 3 3 4 6" xfId="11740" xr:uid="{00000000-0005-0000-0000-0000E32D0000}"/>
    <cellStyle name="Comma 14 3 3 5" xfId="1068" xr:uid="{00000000-0005-0000-0000-000033040000}"/>
    <cellStyle name="Comma 14 3 3 5 2" xfId="5500" xr:uid="{00000000-0005-0000-0000-000083150000}"/>
    <cellStyle name="Comma 14 3 3 5 2 2" xfId="25826" xr:uid="{00000000-0005-0000-0000-0000E9640000}"/>
    <cellStyle name="Comma 14 3 3 5 2 4" xfId="16450" xr:uid="{00000000-0005-0000-0000-000049400000}"/>
    <cellStyle name="Comma 14 3 3 5 3" xfId="22306" xr:uid="{00000000-0005-0000-0000-000029570000}"/>
    <cellStyle name="Comma 14 3 3 5 5" xfId="12930" xr:uid="{00000000-0005-0000-0000-000089320000}"/>
    <cellStyle name="Comma 14 3 3 6" xfId="2784" xr:uid="{00000000-0005-0000-0000-0000E70A0000}"/>
    <cellStyle name="Comma 14 3 3 6 2" xfId="6639" xr:uid="{00000000-0005-0000-0000-0000F6190000}"/>
    <cellStyle name="Comma 14 3 3 6 2 2" xfId="26965" xr:uid="{00000000-0005-0000-0000-00005C690000}"/>
    <cellStyle name="Comma 14 3 3 6 2 4" xfId="17589" xr:uid="{00000000-0005-0000-0000-0000BC440000}"/>
    <cellStyle name="Comma 14 3 3 6 3" xfId="23445" xr:uid="{00000000-0005-0000-0000-00009C5B0000}"/>
    <cellStyle name="Comma 14 3 3 6 5" xfId="14069" xr:uid="{00000000-0005-0000-0000-0000FC360000}"/>
    <cellStyle name="Comma 14 3 3 7" xfId="5281" xr:uid="{00000000-0005-0000-0000-0000A8140000}"/>
    <cellStyle name="Comma 14 3 3 7 2" xfId="25607" xr:uid="{00000000-0005-0000-0000-00000E640000}"/>
    <cellStyle name="Comma 14 3 3 7 4" xfId="16231" xr:uid="{00000000-0005-0000-0000-00006E3F0000}"/>
    <cellStyle name="Comma 14 3 3 8" xfId="12711" xr:uid="{00000000-0005-0000-0000-0000AE310000}"/>
    <cellStyle name="Comma 14 3 3 9" xfId="22087" xr:uid="{00000000-0005-0000-0000-00004E560000}"/>
    <cellStyle name="Comma 14 3 4" xfId="1876" xr:uid="{00000000-0005-0000-0000-00005B070000}"/>
    <cellStyle name="Comma 14 3 4 2" xfId="2376" xr:uid="{00000000-0005-0000-0000-00004F090000}"/>
    <cellStyle name="Comma 14 3 4 2 2" xfId="3436" xr:uid="{00000000-0005-0000-0000-0000730D0000}"/>
    <cellStyle name="Comma 14 3 4 2 2 2" xfId="7291" xr:uid="{00000000-0005-0000-0000-0000821C0000}"/>
    <cellStyle name="Comma 14 3 4 2 2 2 2" xfId="27617" xr:uid="{00000000-0005-0000-0000-0000E86B0000}"/>
    <cellStyle name="Comma 14 3 4 2 2 2 4" xfId="18241" xr:uid="{00000000-0005-0000-0000-000048470000}"/>
    <cellStyle name="Comma 14 3 4 2 2 3" xfId="24097" xr:uid="{00000000-0005-0000-0000-0000285E0000}"/>
    <cellStyle name="Comma 14 3 4 2 2 5" xfId="14721" xr:uid="{00000000-0005-0000-0000-000088390000}"/>
    <cellStyle name="Comma 14 3 4 2 3" xfId="6351" xr:uid="{00000000-0005-0000-0000-0000D6180000}"/>
    <cellStyle name="Comma 14 3 4 2 3 2" xfId="26677" xr:uid="{00000000-0005-0000-0000-00003C680000}"/>
    <cellStyle name="Comma 14 3 4 2 3 4" xfId="17301" xr:uid="{00000000-0005-0000-0000-00009C430000}"/>
    <cellStyle name="Comma 14 3 4 2 4" xfId="13781" xr:uid="{00000000-0005-0000-0000-0000DC350000}"/>
    <cellStyle name="Comma 14 3 4 2 5" xfId="23157" xr:uid="{00000000-0005-0000-0000-00007C5A0000}"/>
    <cellStyle name="Comma 14 3 4 2 7" xfId="12369" xr:uid="{00000000-0005-0000-0000-000058300000}"/>
    <cellStyle name="Comma 14 3 4 3" xfId="2966" xr:uid="{00000000-0005-0000-0000-00009D0B0000}"/>
    <cellStyle name="Comma 14 3 4 3 2" xfId="6821" xr:uid="{00000000-0005-0000-0000-0000AC1A0000}"/>
    <cellStyle name="Comma 14 3 4 3 2 2" xfId="27147" xr:uid="{00000000-0005-0000-0000-0000126A0000}"/>
    <cellStyle name="Comma 14 3 4 3 2 4" xfId="17771" xr:uid="{00000000-0005-0000-0000-000072450000}"/>
    <cellStyle name="Comma 14 3 4 3 3" xfId="23627" xr:uid="{00000000-0005-0000-0000-0000525C0000}"/>
    <cellStyle name="Comma 14 3 4 3 5" xfId="14251" xr:uid="{00000000-0005-0000-0000-0000B2370000}"/>
    <cellStyle name="Comma 14 3 4 4" xfId="5884" xr:uid="{00000000-0005-0000-0000-000003170000}"/>
    <cellStyle name="Comma 14 3 4 4 2" xfId="26210" xr:uid="{00000000-0005-0000-0000-000069660000}"/>
    <cellStyle name="Comma 14 3 4 4 4" xfId="16834" xr:uid="{00000000-0005-0000-0000-0000C9410000}"/>
    <cellStyle name="Comma 14 3 4 5" xfId="13314" xr:uid="{00000000-0005-0000-0000-000009340000}"/>
    <cellStyle name="Comma 14 3 4 6" xfId="22690" xr:uid="{00000000-0005-0000-0000-0000A9580000}"/>
    <cellStyle name="Comma 14 3 4 8" xfId="11902" xr:uid="{00000000-0005-0000-0000-0000852E0000}"/>
    <cellStyle name="Comma 14 3 5" xfId="2191" xr:uid="{00000000-0005-0000-0000-000096080000}"/>
    <cellStyle name="Comma 14 3 5 2" xfId="3251" xr:uid="{00000000-0005-0000-0000-0000BA0C0000}"/>
    <cellStyle name="Comma 14 3 5 2 2" xfId="7106" xr:uid="{00000000-0005-0000-0000-0000C91B0000}"/>
    <cellStyle name="Comma 14 3 5 2 2 2" xfId="27432" xr:uid="{00000000-0005-0000-0000-00002F6B0000}"/>
    <cellStyle name="Comma 14 3 5 2 2 4" xfId="18056" xr:uid="{00000000-0005-0000-0000-00008F460000}"/>
    <cellStyle name="Comma 14 3 5 2 3" xfId="23912" xr:uid="{00000000-0005-0000-0000-00006F5D0000}"/>
    <cellStyle name="Comma 14 3 5 2 5" xfId="14536" xr:uid="{00000000-0005-0000-0000-0000CF380000}"/>
    <cellStyle name="Comma 14 3 5 3" xfId="6166" xr:uid="{00000000-0005-0000-0000-00001D180000}"/>
    <cellStyle name="Comma 14 3 5 3 2" xfId="26492" xr:uid="{00000000-0005-0000-0000-000083670000}"/>
    <cellStyle name="Comma 14 3 5 3 4" xfId="17116" xr:uid="{00000000-0005-0000-0000-0000E3420000}"/>
    <cellStyle name="Comma 14 3 5 4" xfId="13596" xr:uid="{00000000-0005-0000-0000-000023350000}"/>
    <cellStyle name="Comma 14 3 5 5" xfId="22972" xr:uid="{00000000-0005-0000-0000-0000C3590000}"/>
    <cellStyle name="Comma 14 3 5 7" xfId="12184" xr:uid="{00000000-0005-0000-0000-00009F2F0000}"/>
    <cellStyle name="Comma 14 3 6" xfId="1221" xr:uid="{00000000-0005-0000-0000-0000CC040000}"/>
    <cellStyle name="Comma 14 3 6 2" xfId="5633" xr:uid="{00000000-0005-0000-0000-000008160000}"/>
    <cellStyle name="Comma 14 3 6 2 2" xfId="25959" xr:uid="{00000000-0005-0000-0000-00006E650000}"/>
    <cellStyle name="Comma 14 3 6 2 4" xfId="16583" xr:uid="{00000000-0005-0000-0000-0000CE400000}"/>
    <cellStyle name="Comma 14 3 6 3" xfId="13063" xr:uid="{00000000-0005-0000-0000-00000E330000}"/>
    <cellStyle name="Comma 14 3 6 4" xfId="22439" xr:uid="{00000000-0005-0000-0000-0000AE570000}"/>
    <cellStyle name="Comma 14 3 6 6" xfId="11651" xr:uid="{00000000-0005-0000-0000-00008A2D0000}"/>
    <cellStyle name="Comma 14 3 7" xfId="979" xr:uid="{00000000-0005-0000-0000-0000DA030000}"/>
    <cellStyle name="Comma 14 3 7 2" xfId="5411" xr:uid="{00000000-0005-0000-0000-00002A150000}"/>
    <cellStyle name="Comma 14 3 7 2 2" xfId="25737" xr:uid="{00000000-0005-0000-0000-000090640000}"/>
    <cellStyle name="Comma 14 3 7 2 4" xfId="16361" xr:uid="{00000000-0005-0000-0000-0000F03F0000}"/>
    <cellStyle name="Comma 14 3 7 3" xfId="22217" xr:uid="{00000000-0005-0000-0000-0000D0560000}"/>
    <cellStyle name="Comma 14 3 7 5" xfId="12841" xr:uid="{00000000-0005-0000-0000-000030320000}"/>
    <cellStyle name="Comma 14 3 8" xfId="2781" xr:uid="{00000000-0005-0000-0000-0000E40A0000}"/>
    <cellStyle name="Comma 14 3 8 2" xfId="6636" xr:uid="{00000000-0005-0000-0000-0000F3190000}"/>
    <cellStyle name="Comma 14 3 8 2 2" xfId="26962" xr:uid="{00000000-0005-0000-0000-000059690000}"/>
    <cellStyle name="Comma 14 3 8 2 4" xfId="17586" xr:uid="{00000000-0005-0000-0000-0000B9440000}"/>
    <cellStyle name="Comma 14 3 8 3" xfId="23442" xr:uid="{00000000-0005-0000-0000-0000995B0000}"/>
    <cellStyle name="Comma 14 3 8 5" xfId="14066" xr:uid="{00000000-0005-0000-0000-0000F9360000}"/>
    <cellStyle name="Comma 14 3 9" xfId="5192" xr:uid="{00000000-0005-0000-0000-00004F140000}"/>
    <cellStyle name="Comma 14 3 9 2" xfId="25518" xr:uid="{00000000-0005-0000-0000-0000B5630000}"/>
    <cellStyle name="Comma 14 3 9 4" xfId="16142" xr:uid="{00000000-0005-0000-0000-0000153F0000}"/>
    <cellStyle name="Comma 14 4" xfId="149" xr:uid="{00000000-0005-0000-0000-00009B000000}"/>
    <cellStyle name="Comma 14 4 10" xfId="22031" xr:uid="{00000000-0005-0000-0000-000016560000}"/>
    <cellStyle name="Comma 14 4 12" xfId="11462" xr:uid="{00000000-0005-0000-0000-0000CD2C0000}"/>
    <cellStyle name="Comma 14 4 2" xfId="240" xr:uid="{00000000-0005-0000-0000-0000F6000000}"/>
    <cellStyle name="Comma 14 4 2 11" xfId="11551" xr:uid="{00000000-0005-0000-0000-0000262D0000}"/>
    <cellStyle name="Comma 14 4 2 2" xfId="1998" xr:uid="{00000000-0005-0000-0000-0000D5070000}"/>
    <cellStyle name="Comma 14 4 2 2 2" xfId="2498" xr:uid="{00000000-0005-0000-0000-0000C9090000}"/>
    <cellStyle name="Comma 14 4 2 2 2 2" xfId="3558" xr:uid="{00000000-0005-0000-0000-0000ED0D0000}"/>
    <cellStyle name="Comma 14 4 2 2 2 2 2" xfId="7413" xr:uid="{00000000-0005-0000-0000-0000FC1C0000}"/>
    <cellStyle name="Comma 14 4 2 2 2 2 2 2" xfId="27739" xr:uid="{00000000-0005-0000-0000-0000626C0000}"/>
    <cellStyle name="Comma 14 4 2 2 2 2 2 4" xfId="18363" xr:uid="{00000000-0005-0000-0000-0000C2470000}"/>
    <cellStyle name="Comma 14 4 2 2 2 2 3" xfId="24219" xr:uid="{00000000-0005-0000-0000-0000A25E0000}"/>
    <cellStyle name="Comma 14 4 2 2 2 2 5" xfId="14843" xr:uid="{00000000-0005-0000-0000-0000023A0000}"/>
    <cellStyle name="Comma 14 4 2 2 2 3" xfId="6473" xr:uid="{00000000-0005-0000-0000-000050190000}"/>
    <cellStyle name="Comma 14 4 2 2 2 3 2" xfId="26799" xr:uid="{00000000-0005-0000-0000-0000B6680000}"/>
    <cellStyle name="Comma 14 4 2 2 2 3 4" xfId="17423" xr:uid="{00000000-0005-0000-0000-000016440000}"/>
    <cellStyle name="Comma 14 4 2 2 2 4" xfId="13903" xr:uid="{00000000-0005-0000-0000-000056360000}"/>
    <cellStyle name="Comma 14 4 2 2 2 5" xfId="23279" xr:uid="{00000000-0005-0000-0000-0000F65A0000}"/>
    <cellStyle name="Comma 14 4 2 2 2 7" xfId="12491" xr:uid="{00000000-0005-0000-0000-0000D2300000}"/>
    <cellStyle name="Comma 14 4 2 2 3" xfId="3088" xr:uid="{00000000-0005-0000-0000-0000170C0000}"/>
    <cellStyle name="Comma 14 4 2 2 3 2" xfId="6943" xr:uid="{00000000-0005-0000-0000-0000261B0000}"/>
    <cellStyle name="Comma 14 4 2 2 3 2 2" xfId="27269" xr:uid="{00000000-0005-0000-0000-00008C6A0000}"/>
    <cellStyle name="Comma 14 4 2 2 3 2 4" xfId="17893" xr:uid="{00000000-0005-0000-0000-0000EC450000}"/>
    <cellStyle name="Comma 14 4 2 2 3 3" xfId="23749" xr:uid="{00000000-0005-0000-0000-0000CC5C0000}"/>
    <cellStyle name="Comma 14 4 2 2 3 5" xfId="14373" xr:uid="{00000000-0005-0000-0000-00002C380000}"/>
    <cellStyle name="Comma 14 4 2 2 4" xfId="6006" xr:uid="{00000000-0005-0000-0000-00007D170000}"/>
    <cellStyle name="Comma 14 4 2 2 4 2" xfId="26332" xr:uid="{00000000-0005-0000-0000-0000E3660000}"/>
    <cellStyle name="Comma 14 4 2 2 4 4" xfId="16956" xr:uid="{00000000-0005-0000-0000-000043420000}"/>
    <cellStyle name="Comma 14 4 2 2 5" xfId="13436" xr:uid="{00000000-0005-0000-0000-000083340000}"/>
    <cellStyle name="Comma 14 4 2 2 6" xfId="22812" xr:uid="{00000000-0005-0000-0000-000023590000}"/>
    <cellStyle name="Comma 14 4 2 2 8" xfId="12024" xr:uid="{00000000-0005-0000-0000-0000FF2E0000}"/>
    <cellStyle name="Comma 14 4 2 3" xfId="2196" xr:uid="{00000000-0005-0000-0000-00009B080000}"/>
    <cellStyle name="Comma 14 4 2 3 2" xfId="3256" xr:uid="{00000000-0005-0000-0000-0000BF0C0000}"/>
    <cellStyle name="Comma 14 4 2 3 2 2" xfId="7111" xr:uid="{00000000-0005-0000-0000-0000CE1B0000}"/>
    <cellStyle name="Comma 14 4 2 3 2 2 2" xfId="27437" xr:uid="{00000000-0005-0000-0000-0000346B0000}"/>
    <cellStyle name="Comma 14 4 2 3 2 2 4" xfId="18061" xr:uid="{00000000-0005-0000-0000-000094460000}"/>
    <cellStyle name="Comma 14 4 2 3 2 3" xfId="23917" xr:uid="{00000000-0005-0000-0000-0000745D0000}"/>
    <cellStyle name="Comma 14 4 2 3 2 5" xfId="14541" xr:uid="{00000000-0005-0000-0000-0000D4380000}"/>
    <cellStyle name="Comma 14 4 2 3 3" xfId="6171" xr:uid="{00000000-0005-0000-0000-000022180000}"/>
    <cellStyle name="Comma 14 4 2 3 3 2" xfId="26497" xr:uid="{00000000-0005-0000-0000-000088670000}"/>
    <cellStyle name="Comma 14 4 2 3 3 4" xfId="17121" xr:uid="{00000000-0005-0000-0000-0000E8420000}"/>
    <cellStyle name="Comma 14 4 2 3 4" xfId="13601" xr:uid="{00000000-0005-0000-0000-000028350000}"/>
    <cellStyle name="Comma 14 4 2 3 5" xfId="22977" xr:uid="{00000000-0005-0000-0000-0000C8590000}"/>
    <cellStyle name="Comma 14 4 2 3 7" xfId="12189" xr:uid="{00000000-0005-0000-0000-0000A42F0000}"/>
    <cellStyle name="Comma 14 4 2 4" xfId="1343" xr:uid="{00000000-0005-0000-0000-000046050000}"/>
    <cellStyle name="Comma 14 4 2 4 2" xfId="5755" xr:uid="{00000000-0005-0000-0000-000082160000}"/>
    <cellStyle name="Comma 14 4 2 4 2 2" xfId="26081" xr:uid="{00000000-0005-0000-0000-0000E8650000}"/>
    <cellStyle name="Comma 14 4 2 4 2 4" xfId="16705" xr:uid="{00000000-0005-0000-0000-000048410000}"/>
    <cellStyle name="Comma 14 4 2 4 3" xfId="13185" xr:uid="{00000000-0005-0000-0000-000088330000}"/>
    <cellStyle name="Comma 14 4 2 4 4" xfId="22561" xr:uid="{00000000-0005-0000-0000-000028580000}"/>
    <cellStyle name="Comma 14 4 2 4 6" xfId="11773" xr:uid="{00000000-0005-0000-0000-0000042E0000}"/>
    <cellStyle name="Comma 14 4 2 5" xfId="1101" xr:uid="{00000000-0005-0000-0000-000054040000}"/>
    <cellStyle name="Comma 14 4 2 5 2" xfId="5533" xr:uid="{00000000-0005-0000-0000-0000A4150000}"/>
    <cellStyle name="Comma 14 4 2 5 2 2" xfId="25859" xr:uid="{00000000-0005-0000-0000-00000A650000}"/>
    <cellStyle name="Comma 14 4 2 5 2 4" xfId="16483" xr:uid="{00000000-0005-0000-0000-00006A400000}"/>
    <cellStyle name="Comma 14 4 2 5 3" xfId="22339" xr:uid="{00000000-0005-0000-0000-00004A570000}"/>
    <cellStyle name="Comma 14 4 2 5 5" xfId="12963" xr:uid="{00000000-0005-0000-0000-0000AA320000}"/>
    <cellStyle name="Comma 14 4 2 6" xfId="2786" xr:uid="{00000000-0005-0000-0000-0000E90A0000}"/>
    <cellStyle name="Comma 14 4 2 6 2" xfId="6641" xr:uid="{00000000-0005-0000-0000-0000F8190000}"/>
    <cellStyle name="Comma 14 4 2 6 2 2" xfId="26967" xr:uid="{00000000-0005-0000-0000-00005E690000}"/>
    <cellStyle name="Comma 14 4 2 6 2 4" xfId="17591" xr:uid="{00000000-0005-0000-0000-0000BE440000}"/>
    <cellStyle name="Comma 14 4 2 6 3" xfId="23447" xr:uid="{00000000-0005-0000-0000-00009E5B0000}"/>
    <cellStyle name="Comma 14 4 2 6 5" xfId="14071" xr:uid="{00000000-0005-0000-0000-0000FE360000}"/>
    <cellStyle name="Comma 14 4 2 7" xfId="5314" xr:uid="{00000000-0005-0000-0000-0000C9140000}"/>
    <cellStyle name="Comma 14 4 2 7 2" xfId="25640" xr:uid="{00000000-0005-0000-0000-00002F640000}"/>
    <cellStyle name="Comma 14 4 2 7 4" xfId="16264" xr:uid="{00000000-0005-0000-0000-00008F3F0000}"/>
    <cellStyle name="Comma 14 4 2 8" xfId="12744" xr:uid="{00000000-0005-0000-0000-0000CF310000}"/>
    <cellStyle name="Comma 14 4 2 9" xfId="22120" xr:uid="{00000000-0005-0000-0000-00006F560000}"/>
    <cellStyle name="Comma 14 4 3" xfId="1909" xr:uid="{00000000-0005-0000-0000-00007C070000}"/>
    <cellStyle name="Comma 14 4 3 2" xfId="2409" xr:uid="{00000000-0005-0000-0000-000070090000}"/>
    <cellStyle name="Comma 14 4 3 2 2" xfId="3469" xr:uid="{00000000-0005-0000-0000-0000940D0000}"/>
    <cellStyle name="Comma 14 4 3 2 2 2" xfId="7324" xr:uid="{00000000-0005-0000-0000-0000A31C0000}"/>
    <cellStyle name="Comma 14 4 3 2 2 2 2" xfId="27650" xr:uid="{00000000-0005-0000-0000-0000096C0000}"/>
    <cellStyle name="Comma 14 4 3 2 2 2 4" xfId="18274" xr:uid="{00000000-0005-0000-0000-000069470000}"/>
    <cellStyle name="Comma 14 4 3 2 2 3" xfId="24130" xr:uid="{00000000-0005-0000-0000-0000495E0000}"/>
    <cellStyle name="Comma 14 4 3 2 2 5" xfId="14754" xr:uid="{00000000-0005-0000-0000-0000A9390000}"/>
    <cellStyle name="Comma 14 4 3 2 3" xfId="6384" xr:uid="{00000000-0005-0000-0000-0000F7180000}"/>
    <cellStyle name="Comma 14 4 3 2 3 2" xfId="26710" xr:uid="{00000000-0005-0000-0000-00005D680000}"/>
    <cellStyle name="Comma 14 4 3 2 3 4" xfId="17334" xr:uid="{00000000-0005-0000-0000-0000BD430000}"/>
    <cellStyle name="Comma 14 4 3 2 4" xfId="13814" xr:uid="{00000000-0005-0000-0000-0000FD350000}"/>
    <cellStyle name="Comma 14 4 3 2 5" xfId="23190" xr:uid="{00000000-0005-0000-0000-00009D5A0000}"/>
    <cellStyle name="Comma 14 4 3 2 7" xfId="12402" xr:uid="{00000000-0005-0000-0000-000079300000}"/>
    <cellStyle name="Comma 14 4 3 3" xfId="2999" xr:uid="{00000000-0005-0000-0000-0000BE0B0000}"/>
    <cellStyle name="Comma 14 4 3 3 2" xfId="6854" xr:uid="{00000000-0005-0000-0000-0000CD1A0000}"/>
    <cellStyle name="Comma 14 4 3 3 2 2" xfId="27180" xr:uid="{00000000-0005-0000-0000-0000336A0000}"/>
    <cellStyle name="Comma 14 4 3 3 2 4" xfId="17804" xr:uid="{00000000-0005-0000-0000-000093450000}"/>
    <cellStyle name="Comma 14 4 3 3 3" xfId="23660" xr:uid="{00000000-0005-0000-0000-0000735C0000}"/>
    <cellStyle name="Comma 14 4 3 3 5" xfId="14284" xr:uid="{00000000-0005-0000-0000-0000D3370000}"/>
    <cellStyle name="Comma 14 4 3 4" xfId="5917" xr:uid="{00000000-0005-0000-0000-000024170000}"/>
    <cellStyle name="Comma 14 4 3 4 2" xfId="26243" xr:uid="{00000000-0005-0000-0000-00008A660000}"/>
    <cellStyle name="Comma 14 4 3 4 4" xfId="16867" xr:uid="{00000000-0005-0000-0000-0000EA410000}"/>
    <cellStyle name="Comma 14 4 3 5" xfId="13347" xr:uid="{00000000-0005-0000-0000-00002A340000}"/>
    <cellStyle name="Comma 14 4 3 6" xfId="22723" xr:uid="{00000000-0005-0000-0000-0000CA580000}"/>
    <cellStyle name="Comma 14 4 3 8" xfId="11935" xr:uid="{00000000-0005-0000-0000-0000A62E0000}"/>
    <cellStyle name="Comma 14 4 4" xfId="2195" xr:uid="{00000000-0005-0000-0000-00009A080000}"/>
    <cellStyle name="Comma 14 4 4 2" xfId="3255" xr:uid="{00000000-0005-0000-0000-0000BE0C0000}"/>
    <cellStyle name="Comma 14 4 4 2 2" xfId="7110" xr:uid="{00000000-0005-0000-0000-0000CD1B0000}"/>
    <cellStyle name="Comma 14 4 4 2 2 2" xfId="27436" xr:uid="{00000000-0005-0000-0000-0000336B0000}"/>
    <cellStyle name="Comma 14 4 4 2 2 4" xfId="18060" xr:uid="{00000000-0005-0000-0000-000093460000}"/>
    <cellStyle name="Comma 14 4 4 2 3" xfId="23916" xr:uid="{00000000-0005-0000-0000-0000735D0000}"/>
    <cellStyle name="Comma 14 4 4 2 5" xfId="14540" xr:uid="{00000000-0005-0000-0000-0000D3380000}"/>
    <cellStyle name="Comma 14 4 4 3" xfId="6170" xr:uid="{00000000-0005-0000-0000-000021180000}"/>
    <cellStyle name="Comma 14 4 4 3 2" xfId="26496" xr:uid="{00000000-0005-0000-0000-000087670000}"/>
    <cellStyle name="Comma 14 4 4 3 4" xfId="17120" xr:uid="{00000000-0005-0000-0000-0000E7420000}"/>
    <cellStyle name="Comma 14 4 4 4" xfId="13600" xr:uid="{00000000-0005-0000-0000-000027350000}"/>
    <cellStyle name="Comma 14 4 4 5" xfId="22976" xr:uid="{00000000-0005-0000-0000-0000C7590000}"/>
    <cellStyle name="Comma 14 4 4 7" xfId="12188" xr:uid="{00000000-0005-0000-0000-0000A32F0000}"/>
    <cellStyle name="Comma 14 4 5" xfId="1254" xr:uid="{00000000-0005-0000-0000-0000ED040000}"/>
    <cellStyle name="Comma 14 4 5 2" xfId="5666" xr:uid="{00000000-0005-0000-0000-000029160000}"/>
    <cellStyle name="Comma 14 4 5 2 2" xfId="25992" xr:uid="{00000000-0005-0000-0000-00008F650000}"/>
    <cellStyle name="Comma 14 4 5 2 4" xfId="16616" xr:uid="{00000000-0005-0000-0000-0000EF400000}"/>
    <cellStyle name="Comma 14 4 5 3" xfId="13096" xr:uid="{00000000-0005-0000-0000-00002F330000}"/>
    <cellStyle name="Comma 14 4 5 4" xfId="22472" xr:uid="{00000000-0005-0000-0000-0000CF570000}"/>
    <cellStyle name="Comma 14 4 5 6" xfId="11684" xr:uid="{00000000-0005-0000-0000-0000AB2D0000}"/>
    <cellStyle name="Comma 14 4 6" xfId="1012" xr:uid="{00000000-0005-0000-0000-0000FB030000}"/>
    <cellStyle name="Comma 14 4 6 2" xfId="5444" xr:uid="{00000000-0005-0000-0000-00004B150000}"/>
    <cellStyle name="Comma 14 4 6 2 2" xfId="25770" xr:uid="{00000000-0005-0000-0000-0000B1640000}"/>
    <cellStyle name="Comma 14 4 6 2 4" xfId="16394" xr:uid="{00000000-0005-0000-0000-000011400000}"/>
    <cellStyle name="Comma 14 4 6 3" xfId="22250" xr:uid="{00000000-0005-0000-0000-0000F1560000}"/>
    <cellStyle name="Comma 14 4 6 5" xfId="12874" xr:uid="{00000000-0005-0000-0000-000051320000}"/>
    <cellStyle name="Comma 14 4 7" xfId="2785" xr:uid="{00000000-0005-0000-0000-0000E80A0000}"/>
    <cellStyle name="Comma 14 4 7 2" xfId="6640" xr:uid="{00000000-0005-0000-0000-0000F7190000}"/>
    <cellStyle name="Comma 14 4 7 2 2" xfId="26966" xr:uid="{00000000-0005-0000-0000-00005D690000}"/>
    <cellStyle name="Comma 14 4 7 2 4" xfId="17590" xr:uid="{00000000-0005-0000-0000-0000BD440000}"/>
    <cellStyle name="Comma 14 4 7 3" xfId="23446" xr:uid="{00000000-0005-0000-0000-00009D5B0000}"/>
    <cellStyle name="Comma 14 4 7 5" xfId="14070" xr:uid="{00000000-0005-0000-0000-0000FD360000}"/>
    <cellStyle name="Comma 14 4 8" xfId="5225" xr:uid="{00000000-0005-0000-0000-000070140000}"/>
    <cellStyle name="Comma 14 4 8 2" xfId="25551" xr:uid="{00000000-0005-0000-0000-0000D6630000}"/>
    <cellStyle name="Comma 14 4 8 4" xfId="16175" xr:uid="{00000000-0005-0000-0000-0000363F0000}"/>
    <cellStyle name="Comma 14 4 9" xfId="12655" xr:uid="{00000000-0005-0000-0000-000076310000}"/>
    <cellStyle name="Comma 14 5" xfId="184" xr:uid="{00000000-0005-0000-0000-0000BE000000}"/>
    <cellStyle name="Comma 14 5 11" xfId="11495" xr:uid="{00000000-0005-0000-0000-0000EE2C0000}"/>
    <cellStyle name="Comma 14 5 2" xfId="1942" xr:uid="{00000000-0005-0000-0000-00009D070000}"/>
    <cellStyle name="Comma 14 5 2 2" xfId="2442" xr:uid="{00000000-0005-0000-0000-000091090000}"/>
    <cellStyle name="Comma 14 5 2 2 2" xfId="3502" xr:uid="{00000000-0005-0000-0000-0000B50D0000}"/>
    <cellStyle name="Comma 14 5 2 2 2 2" xfId="7357" xr:uid="{00000000-0005-0000-0000-0000C41C0000}"/>
    <cellStyle name="Comma 14 5 2 2 2 2 2" xfId="27683" xr:uid="{00000000-0005-0000-0000-00002A6C0000}"/>
    <cellStyle name="Comma 14 5 2 2 2 2 4" xfId="18307" xr:uid="{00000000-0005-0000-0000-00008A470000}"/>
    <cellStyle name="Comma 14 5 2 2 2 3" xfId="24163" xr:uid="{00000000-0005-0000-0000-00006A5E0000}"/>
    <cellStyle name="Comma 14 5 2 2 2 5" xfId="14787" xr:uid="{00000000-0005-0000-0000-0000CA390000}"/>
    <cellStyle name="Comma 14 5 2 2 3" xfId="6417" xr:uid="{00000000-0005-0000-0000-000018190000}"/>
    <cellStyle name="Comma 14 5 2 2 3 2" xfId="26743" xr:uid="{00000000-0005-0000-0000-00007E680000}"/>
    <cellStyle name="Comma 14 5 2 2 3 4" xfId="17367" xr:uid="{00000000-0005-0000-0000-0000DE430000}"/>
    <cellStyle name="Comma 14 5 2 2 4" xfId="13847" xr:uid="{00000000-0005-0000-0000-00001E360000}"/>
    <cellStyle name="Comma 14 5 2 2 5" xfId="23223" xr:uid="{00000000-0005-0000-0000-0000BE5A0000}"/>
    <cellStyle name="Comma 14 5 2 2 7" xfId="12435" xr:uid="{00000000-0005-0000-0000-00009A300000}"/>
    <cellStyle name="Comma 14 5 2 3" xfId="3032" xr:uid="{00000000-0005-0000-0000-0000DF0B0000}"/>
    <cellStyle name="Comma 14 5 2 3 2" xfId="6887" xr:uid="{00000000-0005-0000-0000-0000EE1A0000}"/>
    <cellStyle name="Comma 14 5 2 3 2 2" xfId="27213" xr:uid="{00000000-0005-0000-0000-0000546A0000}"/>
    <cellStyle name="Comma 14 5 2 3 2 4" xfId="17837" xr:uid="{00000000-0005-0000-0000-0000B4450000}"/>
    <cellStyle name="Comma 14 5 2 3 3" xfId="23693" xr:uid="{00000000-0005-0000-0000-0000945C0000}"/>
    <cellStyle name="Comma 14 5 2 3 5" xfId="14317" xr:uid="{00000000-0005-0000-0000-0000F4370000}"/>
    <cellStyle name="Comma 14 5 2 4" xfId="5950" xr:uid="{00000000-0005-0000-0000-000045170000}"/>
    <cellStyle name="Comma 14 5 2 4 2" xfId="26276" xr:uid="{00000000-0005-0000-0000-0000AB660000}"/>
    <cellStyle name="Comma 14 5 2 4 4" xfId="16900" xr:uid="{00000000-0005-0000-0000-00000B420000}"/>
    <cellStyle name="Comma 14 5 2 5" xfId="13380" xr:uid="{00000000-0005-0000-0000-00004B340000}"/>
    <cellStyle name="Comma 14 5 2 6" xfId="22756" xr:uid="{00000000-0005-0000-0000-0000EB580000}"/>
    <cellStyle name="Comma 14 5 2 8" xfId="11968" xr:uid="{00000000-0005-0000-0000-0000C72E0000}"/>
    <cellStyle name="Comma 14 5 3" xfId="2197" xr:uid="{00000000-0005-0000-0000-00009C080000}"/>
    <cellStyle name="Comma 14 5 3 2" xfId="3257" xr:uid="{00000000-0005-0000-0000-0000C00C0000}"/>
    <cellStyle name="Comma 14 5 3 2 2" xfId="7112" xr:uid="{00000000-0005-0000-0000-0000CF1B0000}"/>
    <cellStyle name="Comma 14 5 3 2 2 2" xfId="27438" xr:uid="{00000000-0005-0000-0000-0000356B0000}"/>
    <cellStyle name="Comma 14 5 3 2 2 4" xfId="18062" xr:uid="{00000000-0005-0000-0000-000095460000}"/>
    <cellStyle name="Comma 14 5 3 2 3" xfId="23918" xr:uid="{00000000-0005-0000-0000-0000755D0000}"/>
    <cellStyle name="Comma 14 5 3 2 5" xfId="14542" xr:uid="{00000000-0005-0000-0000-0000D5380000}"/>
    <cellStyle name="Comma 14 5 3 3" xfId="6172" xr:uid="{00000000-0005-0000-0000-000023180000}"/>
    <cellStyle name="Comma 14 5 3 3 2" xfId="26498" xr:uid="{00000000-0005-0000-0000-000089670000}"/>
    <cellStyle name="Comma 14 5 3 3 4" xfId="17122" xr:uid="{00000000-0005-0000-0000-0000E9420000}"/>
    <cellStyle name="Comma 14 5 3 4" xfId="13602" xr:uid="{00000000-0005-0000-0000-000029350000}"/>
    <cellStyle name="Comma 14 5 3 5" xfId="22978" xr:uid="{00000000-0005-0000-0000-0000C9590000}"/>
    <cellStyle name="Comma 14 5 3 7" xfId="12190" xr:uid="{00000000-0005-0000-0000-0000A52F0000}"/>
    <cellStyle name="Comma 14 5 4" xfId="1287" xr:uid="{00000000-0005-0000-0000-00000E050000}"/>
    <cellStyle name="Comma 14 5 4 2" xfId="5699" xr:uid="{00000000-0005-0000-0000-00004A160000}"/>
    <cellStyle name="Comma 14 5 4 2 2" xfId="26025" xr:uid="{00000000-0005-0000-0000-0000B0650000}"/>
    <cellStyle name="Comma 14 5 4 2 4" xfId="16649" xr:uid="{00000000-0005-0000-0000-000010410000}"/>
    <cellStyle name="Comma 14 5 4 3" xfId="13129" xr:uid="{00000000-0005-0000-0000-000050330000}"/>
    <cellStyle name="Comma 14 5 4 4" xfId="22505" xr:uid="{00000000-0005-0000-0000-0000F0570000}"/>
    <cellStyle name="Comma 14 5 4 6" xfId="11717" xr:uid="{00000000-0005-0000-0000-0000CC2D0000}"/>
    <cellStyle name="Comma 14 5 5" xfId="1045" xr:uid="{00000000-0005-0000-0000-00001C040000}"/>
    <cellStyle name="Comma 14 5 5 2" xfId="5477" xr:uid="{00000000-0005-0000-0000-00006C150000}"/>
    <cellStyle name="Comma 14 5 5 2 2" xfId="25803" xr:uid="{00000000-0005-0000-0000-0000D2640000}"/>
    <cellStyle name="Comma 14 5 5 2 4" xfId="16427" xr:uid="{00000000-0005-0000-0000-000032400000}"/>
    <cellStyle name="Comma 14 5 5 3" xfId="22283" xr:uid="{00000000-0005-0000-0000-000012570000}"/>
    <cellStyle name="Comma 14 5 5 5" xfId="12907" xr:uid="{00000000-0005-0000-0000-000072320000}"/>
    <cellStyle name="Comma 14 5 6" xfId="2787" xr:uid="{00000000-0005-0000-0000-0000EA0A0000}"/>
    <cellStyle name="Comma 14 5 6 2" xfId="6642" xr:uid="{00000000-0005-0000-0000-0000F9190000}"/>
    <cellStyle name="Comma 14 5 6 2 2" xfId="26968" xr:uid="{00000000-0005-0000-0000-00005F690000}"/>
    <cellStyle name="Comma 14 5 6 2 4" xfId="17592" xr:uid="{00000000-0005-0000-0000-0000BF440000}"/>
    <cellStyle name="Comma 14 5 6 3" xfId="23448" xr:uid="{00000000-0005-0000-0000-00009F5B0000}"/>
    <cellStyle name="Comma 14 5 6 5" xfId="14072" xr:uid="{00000000-0005-0000-0000-0000FF360000}"/>
    <cellStyle name="Comma 14 5 7" xfId="5258" xr:uid="{00000000-0005-0000-0000-000091140000}"/>
    <cellStyle name="Comma 14 5 7 2" xfId="25584" xr:uid="{00000000-0005-0000-0000-0000F7630000}"/>
    <cellStyle name="Comma 14 5 7 4" xfId="16208" xr:uid="{00000000-0005-0000-0000-0000573F0000}"/>
    <cellStyle name="Comma 14 5 8" xfId="12688" xr:uid="{00000000-0005-0000-0000-000097310000}"/>
    <cellStyle name="Comma 14 5 9" xfId="22064" xr:uid="{00000000-0005-0000-0000-000037560000}"/>
    <cellStyle name="Comma 14 6" xfId="944" xr:uid="{00000000-0005-0000-0000-0000B7030000}"/>
    <cellStyle name="Comma 14 7" xfId="1853" xr:uid="{00000000-0005-0000-0000-000044070000}"/>
    <cellStyle name="Comma 14 7 2" xfId="2353" xr:uid="{00000000-0005-0000-0000-000038090000}"/>
    <cellStyle name="Comma 14 7 2 2" xfId="3413" xr:uid="{00000000-0005-0000-0000-00005C0D0000}"/>
    <cellStyle name="Comma 14 7 2 2 2" xfId="7268" xr:uid="{00000000-0005-0000-0000-00006B1C0000}"/>
    <cellStyle name="Comma 14 7 2 2 2 2" xfId="27594" xr:uid="{00000000-0005-0000-0000-0000D16B0000}"/>
    <cellStyle name="Comma 14 7 2 2 2 4" xfId="18218" xr:uid="{00000000-0005-0000-0000-000031470000}"/>
    <cellStyle name="Comma 14 7 2 2 3" xfId="24074" xr:uid="{00000000-0005-0000-0000-0000115E0000}"/>
    <cellStyle name="Comma 14 7 2 2 5" xfId="14698" xr:uid="{00000000-0005-0000-0000-000071390000}"/>
    <cellStyle name="Comma 14 7 2 3" xfId="6328" xr:uid="{00000000-0005-0000-0000-0000BF180000}"/>
    <cellStyle name="Comma 14 7 2 3 2" xfId="26654" xr:uid="{00000000-0005-0000-0000-000025680000}"/>
    <cellStyle name="Comma 14 7 2 3 4" xfId="17278" xr:uid="{00000000-0005-0000-0000-000085430000}"/>
    <cellStyle name="Comma 14 7 2 4" xfId="13758" xr:uid="{00000000-0005-0000-0000-0000C5350000}"/>
    <cellStyle name="Comma 14 7 2 5" xfId="23134" xr:uid="{00000000-0005-0000-0000-0000655A0000}"/>
    <cellStyle name="Comma 14 7 2 7" xfId="12346" xr:uid="{00000000-0005-0000-0000-000041300000}"/>
    <cellStyle name="Comma 14 7 3" xfId="2943" xr:uid="{00000000-0005-0000-0000-0000860B0000}"/>
    <cellStyle name="Comma 14 7 3 2" xfId="6798" xr:uid="{00000000-0005-0000-0000-0000951A0000}"/>
    <cellStyle name="Comma 14 7 3 2 2" xfId="27124" xr:uid="{00000000-0005-0000-0000-0000FB690000}"/>
    <cellStyle name="Comma 14 7 3 2 4" xfId="17748" xr:uid="{00000000-0005-0000-0000-00005B450000}"/>
    <cellStyle name="Comma 14 7 3 3" xfId="23604" xr:uid="{00000000-0005-0000-0000-00003B5C0000}"/>
    <cellStyle name="Comma 14 7 3 5" xfId="14228" xr:uid="{00000000-0005-0000-0000-00009B370000}"/>
    <cellStyle name="Comma 14 7 4" xfId="5861" xr:uid="{00000000-0005-0000-0000-0000EC160000}"/>
    <cellStyle name="Comma 14 7 4 2" xfId="26187" xr:uid="{00000000-0005-0000-0000-000052660000}"/>
    <cellStyle name="Comma 14 7 4 4" xfId="16811" xr:uid="{00000000-0005-0000-0000-0000B2410000}"/>
    <cellStyle name="Comma 14 7 5" xfId="13291" xr:uid="{00000000-0005-0000-0000-0000F2330000}"/>
    <cellStyle name="Comma 14 7 6" xfId="22667" xr:uid="{00000000-0005-0000-0000-000092580000}"/>
    <cellStyle name="Comma 14 7 8" xfId="11879" xr:uid="{00000000-0005-0000-0000-00006E2E0000}"/>
    <cellStyle name="Comma 14 8" xfId="1198" xr:uid="{00000000-0005-0000-0000-0000B5040000}"/>
    <cellStyle name="Comma 14 8 2" xfId="5610" xr:uid="{00000000-0005-0000-0000-0000F1150000}"/>
    <cellStyle name="Comma 14 8 2 2" xfId="25936" xr:uid="{00000000-0005-0000-0000-000057650000}"/>
    <cellStyle name="Comma 14 8 2 4" xfId="16560" xr:uid="{00000000-0005-0000-0000-0000B7400000}"/>
    <cellStyle name="Comma 14 8 3" xfId="13040" xr:uid="{00000000-0005-0000-0000-0000F7320000}"/>
    <cellStyle name="Comma 14 8 4" xfId="22416" xr:uid="{00000000-0005-0000-0000-000097570000}"/>
    <cellStyle name="Comma 14 8 6" xfId="11628" xr:uid="{00000000-0005-0000-0000-0000732D0000}"/>
    <cellStyle name="Comma 14 9" xfId="956" xr:uid="{00000000-0005-0000-0000-0000C3030000}"/>
    <cellStyle name="Comma 14 9 2" xfId="5388" xr:uid="{00000000-0005-0000-0000-000013150000}"/>
    <cellStyle name="Comma 14 9 2 2" xfId="25714" xr:uid="{00000000-0005-0000-0000-000079640000}"/>
    <cellStyle name="Comma 14 9 2 4" xfId="16338" xr:uid="{00000000-0005-0000-0000-0000D93F0000}"/>
    <cellStyle name="Comma 14 9 3" xfId="22194" xr:uid="{00000000-0005-0000-0000-0000B9560000}"/>
    <cellStyle name="Comma 14 9 5" xfId="12818" xr:uid="{00000000-0005-0000-0000-000019320000}"/>
    <cellStyle name="Comma 15" xfId="72" xr:uid="{00000000-0005-0000-0000-00004E000000}"/>
    <cellStyle name="Comma 15 10" xfId="12607" xr:uid="{00000000-0005-0000-0000-000046310000}"/>
    <cellStyle name="Comma 15 11" xfId="21983" xr:uid="{00000000-0005-0000-0000-0000E6550000}"/>
    <cellStyle name="Comma 15 12" xfId="31359" xr:uid="{00000000-0005-0000-0000-0000867A0000}"/>
    <cellStyle name="Comma 15 14" xfId="11414" xr:uid="{00000000-0005-0000-0000-00009D2C0000}"/>
    <cellStyle name="Comma 15 2" xfId="73" xr:uid="{00000000-0005-0000-0000-00004F000000}"/>
    <cellStyle name="Comma 15 2 10" xfId="5178" xr:uid="{00000000-0005-0000-0000-000041140000}"/>
    <cellStyle name="Comma 15 2 10 2" xfId="25504" xr:uid="{00000000-0005-0000-0000-0000A7630000}"/>
    <cellStyle name="Comma 15 2 10 4" xfId="16128" xr:uid="{00000000-0005-0000-0000-0000073F0000}"/>
    <cellStyle name="Comma 15 2 11" xfId="12608" xr:uid="{00000000-0005-0000-0000-000047310000}"/>
    <cellStyle name="Comma 15 2 12" xfId="21984" xr:uid="{00000000-0005-0000-0000-0000E7550000}"/>
    <cellStyle name="Comma 15 2 13" xfId="31360" xr:uid="{00000000-0005-0000-0000-0000877A0000}"/>
    <cellStyle name="Comma 15 2 15" xfId="11415" xr:uid="{00000000-0005-0000-0000-00009E2C0000}"/>
    <cellStyle name="Comma 15 2 2" xfId="130" xr:uid="{00000000-0005-0000-0000-000088000000}"/>
    <cellStyle name="Comma 15 2 2 10" xfId="12638" xr:uid="{00000000-0005-0000-0000-000065310000}"/>
    <cellStyle name="Comma 15 2 2 11" xfId="22014" xr:uid="{00000000-0005-0000-0000-000005560000}"/>
    <cellStyle name="Comma 15 2 2 13" xfId="11445" xr:uid="{00000000-0005-0000-0000-0000BC2C0000}"/>
    <cellStyle name="Comma 15 2 2 2" xfId="155" xr:uid="{00000000-0005-0000-0000-0000A1000000}"/>
    <cellStyle name="Comma 15 2 2 2 10" xfId="22037" xr:uid="{00000000-0005-0000-0000-00001C560000}"/>
    <cellStyle name="Comma 15 2 2 2 12" xfId="11468" xr:uid="{00000000-0005-0000-0000-0000D32C0000}"/>
    <cellStyle name="Comma 15 2 2 2 2" xfId="246" xr:uid="{00000000-0005-0000-0000-0000FC000000}"/>
    <cellStyle name="Comma 15 2 2 2 2 11" xfId="11557" xr:uid="{00000000-0005-0000-0000-00002C2D0000}"/>
    <cellStyle name="Comma 15 2 2 2 2 2" xfId="2004" xr:uid="{00000000-0005-0000-0000-0000DB070000}"/>
    <cellStyle name="Comma 15 2 2 2 2 2 2" xfId="2504" xr:uid="{00000000-0005-0000-0000-0000CF090000}"/>
    <cellStyle name="Comma 15 2 2 2 2 2 2 2" xfId="3564" xr:uid="{00000000-0005-0000-0000-0000F30D0000}"/>
    <cellStyle name="Comma 15 2 2 2 2 2 2 2 2" xfId="7419" xr:uid="{00000000-0005-0000-0000-0000021D0000}"/>
    <cellStyle name="Comma 15 2 2 2 2 2 2 2 2 2" xfId="27745" xr:uid="{00000000-0005-0000-0000-0000686C0000}"/>
    <cellStyle name="Comma 15 2 2 2 2 2 2 2 2 4" xfId="18369" xr:uid="{00000000-0005-0000-0000-0000C8470000}"/>
    <cellStyle name="Comma 15 2 2 2 2 2 2 2 3" xfId="24225" xr:uid="{00000000-0005-0000-0000-0000A85E0000}"/>
    <cellStyle name="Comma 15 2 2 2 2 2 2 2 5" xfId="14849" xr:uid="{00000000-0005-0000-0000-0000083A0000}"/>
    <cellStyle name="Comma 15 2 2 2 2 2 2 3" xfId="6479" xr:uid="{00000000-0005-0000-0000-000056190000}"/>
    <cellStyle name="Comma 15 2 2 2 2 2 2 3 2" xfId="26805" xr:uid="{00000000-0005-0000-0000-0000BC680000}"/>
    <cellStyle name="Comma 15 2 2 2 2 2 2 3 4" xfId="17429" xr:uid="{00000000-0005-0000-0000-00001C440000}"/>
    <cellStyle name="Comma 15 2 2 2 2 2 2 4" xfId="13909" xr:uid="{00000000-0005-0000-0000-00005C360000}"/>
    <cellStyle name="Comma 15 2 2 2 2 2 2 5" xfId="23285" xr:uid="{00000000-0005-0000-0000-0000FC5A0000}"/>
    <cellStyle name="Comma 15 2 2 2 2 2 2 7" xfId="12497" xr:uid="{00000000-0005-0000-0000-0000D8300000}"/>
    <cellStyle name="Comma 15 2 2 2 2 2 3" xfId="3094" xr:uid="{00000000-0005-0000-0000-00001D0C0000}"/>
    <cellStyle name="Comma 15 2 2 2 2 2 3 2" xfId="6949" xr:uid="{00000000-0005-0000-0000-00002C1B0000}"/>
    <cellStyle name="Comma 15 2 2 2 2 2 3 2 2" xfId="27275" xr:uid="{00000000-0005-0000-0000-0000926A0000}"/>
    <cellStyle name="Comma 15 2 2 2 2 2 3 2 4" xfId="17899" xr:uid="{00000000-0005-0000-0000-0000F2450000}"/>
    <cellStyle name="Comma 15 2 2 2 2 2 3 3" xfId="23755" xr:uid="{00000000-0005-0000-0000-0000D25C0000}"/>
    <cellStyle name="Comma 15 2 2 2 2 2 3 5" xfId="14379" xr:uid="{00000000-0005-0000-0000-000032380000}"/>
    <cellStyle name="Comma 15 2 2 2 2 2 4" xfId="6012" xr:uid="{00000000-0005-0000-0000-000083170000}"/>
    <cellStyle name="Comma 15 2 2 2 2 2 4 2" xfId="26338" xr:uid="{00000000-0005-0000-0000-0000E9660000}"/>
    <cellStyle name="Comma 15 2 2 2 2 2 4 4" xfId="16962" xr:uid="{00000000-0005-0000-0000-000049420000}"/>
    <cellStyle name="Comma 15 2 2 2 2 2 5" xfId="13442" xr:uid="{00000000-0005-0000-0000-000089340000}"/>
    <cellStyle name="Comma 15 2 2 2 2 2 6" xfId="22818" xr:uid="{00000000-0005-0000-0000-000029590000}"/>
    <cellStyle name="Comma 15 2 2 2 2 2 8" xfId="12030" xr:uid="{00000000-0005-0000-0000-0000052F0000}"/>
    <cellStyle name="Comma 15 2 2 2 2 3" xfId="2201" xr:uid="{00000000-0005-0000-0000-0000A0080000}"/>
    <cellStyle name="Comma 15 2 2 2 2 3 2" xfId="3261" xr:uid="{00000000-0005-0000-0000-0000C40C0000}"/>
    <cellStyle name="Comma 15 2 2 2 2 3 2 2" xfId="7116" xr:uid="{00000000-0005-0000-0000-0000D31B0000}"/>
    <cellStyle name="Comma 15 2 2 2 2 3 2 2 2" xfId="27442" xr:uid="{00000000-0005-0000-0000-0000396B0000}"/>
    <cellStyle name="Comma 15 2 2 2 2 3 2 2 4" xfId="18066" xr:uid="{00000000-0005-0000-0000-000099460000}"/>
    <cellStyle name="Comma 15 2 2 2 2 3 2 3" xfId="23922" xr:uid="{00000000-0005-0000-0000-0000795D0000}"/>
    <cellStyle name="Comma 15 2 2 2 2 3 2 5" xfId="14546" xr:uid="{00000000-0005-0000-0000-0000D9380000}"/>
    <cellStyle name="Comma 15 2 2 2 2 3 3" xfId="6176" xr:uid="{00000000-0005-0000-0000-000027180000}"/>
    <cellStyle name="Comma 15 2 2 2 2 3 3 2" xfId="26502" xr:uid="{00000000-0005-0000-0000-00008D670000}"/>
    <cellStyle name="Comma 15 2 2 2 2 3 3 4" xfId="17126" xr:uid="{00000000-0005-0000-0000-0000ED420000}"/>
    <cellStyle name="Comma 15 2 2 2 2 3 4" xfId="13606" xr:uid="{00000000-0005-0000-0000-00002D350000}"/>
    <cellStyle name="Comma 15 2 2 2 2 3 5" xfId="22982" xr:uid="{00000000-0005-0000-0000-0000CD590000}"/>
    <cellStyle name="Comma 15 2 2 2 2 3 7" xfId="12194" xr:uid="{00000000-0005-0000-0000-0000A92F0000}"/>
    <cellStyle name="Comma 15 2 2 2 2 4" xfId="1349" xr:uid="{00000000-0005-0000-0000-00004C050000}"/>
    <cellStyle name="Comma 15 2 2 2 2 4 2" xfId="5761" xr:uid="{00000000-0005-0000-0000-000088160000}"/>
    <cellStyle name="Comma 15 2 2 2 2 4 2 2" xfId="26087" xr:uid="{00000000-0005-0000-0000-0000EE650000}"/>
    <cellStyle name="Comma 15 2 2 2 2 4 2 4" xfId="16711" xr:uid="{00000000-0005-0000-0000-00004E410000}"/>
    <cellStyle name="Comma 15 2 2 2 2 4 3" xfId="13191" xr:uid="{00000000-0005-0000-0000-00008E330000}"/>
    <cellStyle name="Comma 15 2 2 2 2 4 4" xfId="22567" xr:uid="{00000000-0005-0000-0000-00002E580000}"/>
    <cellStyle name="Comma 15 2 2 2 2 4 6" xfId="11779" xr:uid="{00000000-0005-0000-0000-00000A2E0000}"/>
    <cellStyle name="Comma 15 2 2 2 2 5" xfId="1107" xr:uid="{00000000-0005-0000-0000-00005A040000}"/>
    <cellStyle name="Comma 15 2 2 2 2 5 2" xfId="5539" xr:uid="{00000000-0005-0000-0000-0000AA150000}"/>
    <cellStyle name="Comma 15 2 2 2 2 5 2 2" xfId="25865" xr:uid="{00000000-0005-0000-0000-000010650000}"/>
    <cellStyle name="Comma 15 2 2 2 2 5 2 4" xfId="16489" xr:uid="{00000000-0005-0000-0000-000070400000}"/>
    <cellStyle name="Comma 15 2 2 2 2 5 3" xfId="22345" xr:uid="{00000000-0005-0000-0000-000050570000}"/>
    <cellStyle name="Comma 15 2 2 2 2 5 5" xfId="12969" xr:uid="{00000000-0005-0000-0000-0000B0320000}"/>
    <cellStyle name="Comma 15 2 2 2 2 6" xfId="2791" xr:uid="{00000000-0005-0000-0000-0000EE0A0000}"/>
    <cellStyle name="Comma 15 2 2 2 2 6 2" xfId="6646" xr:uid="{00000000-0005-0000-0000-0000FD190000}"/>
    <cellStyle name="Comma 15 2 2 2 2 6 2 2" xfId="26972" xr:uid="{00000000-0005-0000-0000-000063690000}"/>
    <cellStyle name="Comma 15 2 2 2 2 6 2 4" xfId="17596" xr:uid="{00000000-0005-0000-0000-0000C3440000}"/>
    <cellStyle name="Comma 15 2 2 2 2 6 3" xfId="23452" xr:uid="{00000000-0005-0000-0000-0000A35B0000}"/>
    <cellStyle name="Comma 15 2 2 2 2 6 5" xfId="14076" xr:uid="{00000000-0005-0000-0000-000003370000}"/>
    <cellStyle name="Comma 15 2 2 2 2 7" xfId="5320" xr:uid="{00000000-0005-0000-0000-0000CF140000}"/>
    <cellStyle name="Comma 15 2 2 2 2 7 2" xfId="25646" xr:uid="{00000000-0005-0000-0000-000035640000}"/>
    <cellStyle name="Comma 15 2 2 2 2 7 4" xfId="16270" xr:uid="{00000000-0005-0000-0000-0000953F0000}"/>
    <cellStyle name="Comma 15 2 2 2 2 8" xfId="12750" xr:uid="{00000000-0005-0000-0000-0000D5310000}"/>
    <cellStyle name="Comma 15 2 2 2 2 9" xfId="22126" xr:uid="{00000000-0005-0000-0000-000075560000}"/>
    <cellStyle name="Comma 15 2 2 2 3" xfId="1915" xr:uid="{00000000-0005-0000-0000-000082070000}"/>
    <cellStyle name="Comma 15 2 2 2 3 2" xfId="2415" xr:uid="{00000000-0005-0000-0000-000076090000}"/>
    <cellStyle name="Comma 15 2 2 2 3 2 2" xfId="3475" xr:uid="{00000000-0005-0000-0000-00009A0D0000}"/>
    <cellStyle name="Comma 15 2 2 2 3 2 2 2" xfId="7330" xr:uid="{00000000-0005-0000-0000-0000A91C0000}"/>
    <cellStyle name="Comma 15 2 2 2 3 2 2 2 2" xfId="27656" xr:uid="{00000000-0005-0000-0000-00000F6C0000}"/>
    <cellStyle name="Comma 15 2 2 2 3 2 2 2 4" xfId="18280" xr:uid="{00000000-0005-0000-0000-00006F470000}"/>
    <cellStyle name="Comma 15 2 2 2 3 2 2 3" xfId="24136" xr:uid="{00000000-0005-0000-0000-00004F5E0000}"/>
    <cellStyle name="Comma 15 2 2 2 3 2 2 5" xfId="14760" xr:uid="{00000000-0005-0000-0000-0000AF390000}"/>
    <cellStyle name="Comma 15 2 2 2 3 2 3" xfId="6390" xr:uid="{00000000-0005-0000-0000-0000FD180000}"/>
    <cellStyle name="Comma 15 2 2 2 3 2 3 2" xfId="26716" xr:uid="{00000000-0005-0000-0000-000063680000}"/>
    <cellStyle name="Comma 15 2 2 2 3 2 3 4" xfId="17340" xr:uid="{00000000-0005-0000-0000-0000C3430000}"/>
    <cellStyle name="Comma 15 2 2 2 3 2 4" xfId="13820" xr:uid="{00000000-0005-0000-0000-000003360000}"/>
    <cellStyle name="Comma 15 2 2 2 3 2 5" xfId="23196" xr:uid="{00000000-0005-0000-0000-0000A35A0000}"/>
    <cellStyle name="Comma 15 2 2 2 3 2 7" xfId="12408" xr:uid="{00000000-0005-0000-0000-00007F300000}"/>
    <cellStyle name="Comma 15 2 2 2 3 3" xfId="3005" xr:uid="{00000000-0005-0000-0000-0000C40B0000}"/>
    <cellStyle name="Comma 15 2 2 2 3 3 2" xfId="6860" xr:uid="{00000000-0005-0000-0000-0000D31A0000}"/>
    <cellStyle name="Comma 15 2 2 2 3 3 2 2" xfId="27186" xr:uid="{00000000-0005-0000-0000-0000396A0000}"/>
    <cellStyle name="Comma 15 2 2 2 3 3 2 4" xfId="17810" xr:uid="{00000000-0005-0000-0000-000099450000}"/>
    <cellStyle name="Comma 15 2 2 2 3 3 3" xfId="23666" xr:uid="{00000000-0005-0000-0000-0000795C0000}"/>
    <cellStyle name="Comma 15 2 2 2 3 3 5" xfId="14290" xr:uid="{00000000-0005-0000-0000-0000D9370000}"/>
    <cellStyle name="Comma 15 2 2 2 3 4" xfId="5923" xr:uid="{00000000-0005-0000-0000-00002A170000}"/>
    <cellStyle name="Comma 15 2 2 2 3 4 2" xfId="26249" xr:uid="{00000000-0005-0000-0000-000090660000}"/>
    <cellStyle name="Comma 15 2 2 2 3 4 4" xfId="16873" xr:uid="{00000000-0005-0000-0000-0000F0410000}"/>
    <cellStyle name="Comma 15 2 2 2 3 5" xfId="13353" xr:uid="{00000000-0005-0000-0000-000030340000}"/>
    <cellStyle name="Comma 15 2 2 2 3 6" xfId="22729" xr:uid="{00000000-0005-0000-0000-0000D0580000}"/>
    <cellStyle name="Comma 15 2 2 2 3 8" xfId="11941" xr:uid="{00000000-0005-0000-0000-0000AC2E0000}"/>
    <cellStyle name="Comma 15 2 2 2 4" xfId="2200" xr:uid="{00000000-0005-0000-0000-00009F080000}"/>
    <cellStyle name="Comma 15 2 2 2 4 2" xfId="3260" xr:uid="{00000000-0005-0000-0000-0000C30C0000}"/>
    <cellStyle name="Comma 15 2 2 2 4 2 2" xfId="7115" xr:uid="{00000000-0005-0000-0000-0000D21B0000}"/>
    <cellStyle name="Comma 15 2 2 2 4 2 2 2" xfId="27441" xr:uid="{00000000-0005-0000-0000-0000386B0000}"/>
    <cellStyle name="Comma 15 2 2 2 4 2 2 4" xfId="18065" xr:uid="{00000000-0005-0000-0000-000098460000}"/>
    <cellStyle name="Comma 15 2 2 2 4 2 3" xfId="23921" xr:uid="{00000000-0005-0000-0000-0000785D0000}"/>
    <cellStyle name="Comma 15 2 2 2 4 2 5" xfId="14545" xr:uid="{00000000-0005-0000-0000-0000D8380000}"/>
    <cellStyle name="Comma 15 2 2 2 4 3" xfId="6175" xr:uid="{00000000-0005-0000-0000-000026180000}"/>
    <cellStyle name="Comma 15 2 2 2 4 3 2" xfId="26501" xr:uid="{00000000-0005-0000-0000-00008C670000}"/>
    <cellStyle name="Comma 15 2 2 2 4 3 4" xfId="17125" xr:uid="{00000000-0005-0000-0000-0000EC420000}"/>
    <cellStyle name="Comma 15 2 2 2 4 4" xfId="13605" xr:uid="{00000000-0005-0000-0000-00002C350000}"/>
    <cellStyle name="Comma 15 2 2 2 4 5" xfId="22981" xr:uid="{00000000-0005-0000-0000-0000CC590000}"/>
    <cellStyle name="Comma 15 2 2 2 4 7" xfId="12193" xr:uid="{00000000-0005-0000-0000-0000A82F0000}"/>
    <cellStyle name="Comma 15 2 2 2 5" xfId="1260" xr:uid="{00000000-0005-0000-0000-0000F3040000}"/>
    <cellStyle name="Comma 15 2 2 2 5 2" xfId="5672" xr:uid="{00000000-0005-0000-0000-00002F160000}"/>
    <cellStyle name="Comma 15 2 2 2 5 2 2" xfId="25998" xr:uid="{00000000-0005-0000-0000-000095650000}"/>
    <cellStyle name="Comma 15 2 2 2 5 2 4" xfId="16622" xr:uid="{00000000-0005-0000-0000-0000F5400000}"/>
    <cellStyle name="Comma 15 2 2 2 5 3" xfId="13102" xr:uid="{00000000-0005-0000-0000-000035330000}"/>
    <cellStyle name="Comma 15 2 2 2 5 4" xfId="22478" xr:uid="{00000000-0005-0000-0000-0000D5570000}"/>
    <cellStyle name="Comma 15 2 2 2 5 6" xfId="11690" xr:uid="{00000000-0005-0000-0000-0000B12D0000}"/>
    <cellStyle name="Comma 15 2 2 2 6" xfId="1018" xr:uid="{00000000-0005-0000-0000-000001040000}"/>
    <cellStyle name="Comma 15 2 2 2 6 2" xfId="5450" xr:uid="{00000000-0005-0000-0000-000051150000}"/>
    <cellStyle name="Comma 15 2 2 2 6 2 2" xfId="25776" xr:uid="{00000000-0005-0000-0000-0000B7640000}"/>
    <cellStyle name="Comma 15 2 2 2 6 2 4" xfId="16400" xr:uid="{00000000-0005-0000-0000-000017400000}"/>
    <cellStyle name="Comma 15 2 2 2 6 3" xfId="22256" xr:uid="{00000000-0005-0000-0000-0000F7560000}"/>
    <cellStyle name="Comma 15 2 2 2 6 5" xfId="12880" xr:uid="{00000000-0005-0000-0000-000057320000}"/>
    <cellStyle name="Comma 15 2 2 2 7" xfId="2790" xr:uid="{00000000-0005-0000-0000-0000ED0A0000}"/>
    <cellStyle name="Comma 15 2 2 2 7 2" xfId="6645" xr:uid="{00000000-0005-0000-0000-0000FC190000}"/>
    <cellStyle name="Comma 15 2 2 2 7 2 2" xfId="26971" xr:uid="{00000000-0005-0000-0000-000062690000}"/>
    <cellStyle name="Comma 15 2 2 2 7 2 4" xfId="17595" xr:uid="{00000000-0005-0000-0000-0000C2440000}"/>
    <cellStyle name="Comma 15 2 2 2 7 3" xfId="23451" xr:uid="{00000000-0005-0000-0000-0000A25B0000}"/>
    <cellStyle name="Comma 15 2 2 2 7 5" xfId="14075" xr:uid="{00000000-0005-0000-0000-000002370000}"/>
    <cellStyle name="Comma 15 2 2 2 8" xfId="5231" xr:uid="{00000000-0005-0000-0000-000076140000}"/>
    <cellStyle name="Comma 15 2 2 2 8 2" xfId="25557" xr:uid="{00000000-0005-0000-0000-0000DC630000}"/>
    <cellStyle name="Comma 15 2 2 2 8 4" xfId="16181" xr:uid="{00000000-0005-0000-0000-00003C3F0000}"/>
    <cellStyle name="Comma 15 2 2 2 9" xfId="12661" xr:uid="{00000000-0005-0000-0000-00007C310000}"/>
    <cellStyle name="Comma 15 2 2 3" xfId="223" xr:uid="{00000000-0005-0000-0000-0000E5000000}"/>
    <cellStyle name="Comma 15 2 2 3 11" xfId="11534" xr:uid="{00000000-0005-0000-0000-0000152D0000}"/>
    <cellStyle name="Comma 15 2 2 3 2" xfId="1981" xr:uid="{00000000-0005-0000-0000-0000C4070000}"/>
    <cellStyle name="Comma 15 2 2 3 2 2" xfId="2481" xr:uid="{00000000-0005-0000-0000-0000B8090000}"/>
    <cellStyle name="Comma 15 2 2 3 2 2 2" xfId="3541" xr:uid="{00000000-0005-0000-0000-0000DC0D0000}"/>
    <cellStyle name="Comma 15 2 2 3 2 2 2 2" xfId="7396" xr:uid="{00000000-0005-0000-0000-0000EB1C0000}"/>
    <cellStyle name="Comma 15 2 2 3 2 2 2 2 2" xfId="27722" xr:uid="{00000000-0005-0000-0000-0000516C0000}"/>
    <cellStyle name="Comma 15 2 2 3 2 2 2 2 4" xfId="18346" xr:uid="{00000000-0005-0000-0000-0000B1470000}"/>
    <cellStyle name="Comma 15 2 2 3 2 2 2 3" xfId="24202" xr:uid="{00000000-0005-0000-0000-0000915E0000}"/>
    <cellStyle name="Comma 15 2 2 3 2 2 2 5" xfId="14826" xr:uid="{00000000-0005-0000-0000-0000F1390000}"/>
    <cellStyle name="Comma 15 2 2 3 2 2 3" xfId="6456" xr:uid="{00000000-0005-0000-0000-00003F190000}"/>
    <cellStyle name="Comma 15 2 2 3 2 2 3 2" xfId="26782" xr:uid="{00000000-0005-0000-0000-0000A5680000}"/>
    <cellStyle name="Comma 15 2 2 3 2 2 3 4" xfId="17406" xr:uid="{00000000-0005-0000-0000-000005440000}"/>
    <cellStyle name="Comma 15 2 2 3 2 2 4" xfId="13886" xr:uid="{00000000-0005-0000-0000-000045360000}"/>
    <cellStyle name="Comma 15 2 2 3 2 2 5" xfId="23262" xr:uid="{00000000-0005-0000-0000-0000E55A0000}"/>
    <cellStyle name="Comma 15 2 2 3 2 2 7" xfId="12474" xr:uid="{00000000-0005-0000-0000-0000C1300000}"/>
    <cellStyle name="Comma 15 2 2 3 2 3" xfId="3071" xr:uid="{00000000-0005-0000-0000-0000060C0000}"/>
    <cellStyle name="Comma 15 2 2 3 2 3 2" xfId="6926" xr:uid="{00000000-0005-0000-0000-0000151B0000}"/>
    <cellStyle name="Comma 15 2 2 3 2 3 2 2" xfId="27252" xr:uid="{00000000-0005-0000-0000-00007B6A0000}"/>
    <cellStyle name="Comma 15 2 2 3 2 3 2 4" xfId="17876" xr:uid="{00000000-0005-0000-0000-0000DB450000}"/>
    <cellStyle name="Comma 15 2 2 3 2 3 3" xfId="23732" xr:uid="{00000000-0005-0000-0000-0000BB5C0000}"/>
    <cellStyle name="Comma 15 2 2 3 2 3 5" xfId="14356" xr:uid="{00000000-0005-0000-0000-00001B380000}"/>
    <cellStyle name="Comma 15 2 2 3 2 4" xfId="5989" xr:uid="{00000000-0005-0000-0000-00006C170000}"/>
    <cellStyle name="Comma 15 2 2 3 2 4 2" xfId="26315" xr:uid="{00000000-0005-0000-0000-0000D2660000}"/>
    <cellStyle name="Comma 15 2 2 3 2 4 4" xfId="16939" xr:uid="{00000000-0005-0000-0000-000032420000}"/>
    <cellStyle name="Comma 15 2 2 3 2 5" xfId="13419" xr:uid="{00000000-0005-0000-0000-000072340000}"/>
    <cellStyle name="Comma 15 2 2 3 2 6" xfId="22795" xr:uid="{00000000-0005-0000-0000-000012590000}"/>
    <cellStyle name="Comma 15 2 2 3 2 8" xfId="12007" xr:uid="{00000000-0005-0000-0000-0000EE2E0000}"/>
    <cellStyle name="Comma 15 2 2 3 3" xfId="2202" xr:uid="{00000000-0005-0000-0000-0000A1080000}"/>
    <cellStyle name="Comma 15 2 2 3 3 2" xfId="3262" xr:uid="{00000000-0005-0000-0000-0000C50C0000}"/>
    <cellStyle name="Comma 15 2 2 3 3 2 2" xfId="7117" xr:uid="{00000000-0005-0000-0000-0000D41B0000}"/>
    <cellStyle name="Comma 15 2 2 3 3 2 2 2" xfId="27443" xr:uid="{00000000-0005-0000-0000-00003A6B0000}"/>
    <cellStyle name="Comma 15 2 2 3 3 2 2 4" xfId="18067" xr:uid="{00000000-0005-0000-0000-00009A460000}"/>
    <cellStyle name="Comma 15 2 2 3 3 2 3" xfId="23923" xr:uid="{00000000-0005-0000-0000-00007A5D0000}"/>
    <cellStyle name="Comma 15 2 2 3 3 2 5" xfId="14547" xr:uid="{00000000-0005-0000-0000-0000DA380000}"/>
    <cellStyle name="Comma 15 2 2 3 3 3" xfId="6177" xr:uid="{00000000-0005-0000-0000-000028180000}"/>
    <cellStyle name="Comma 15 2 2 3 3 3 2" xfId="26503" xr:uid="{00000000-0005-0000-0000-00008E670000}"/>
    <cellStyle name="Comma 15 2 2 3 3 3 4" xfId="17127" xr:uid="{00000000-0005-0000-0000-0000EE420000}"/>
    <cellStyle name="Comma 15 2 2 3 3 4" xfId="13607" xr:uid="{00000000-0005-0000-0000-00002E350000}"/>
    <cellStyle name="Comma 15 2 2 3 3 5" xfId="22983" xr:uid="{00000000-0005-0000-0000-0000CE590000}"/>
    <cellStyle name="Comma 15 2 2 3 3 7" xfId="12195" xr:uid="{00000000-0005-0000-0000-0000AA2F0000}"/>
    <cellStyle name="Comma 15 2 2 3 4" xfId="1326" xr:uid="{00000000-0005-0000-0000-000035050000}"/>
    <cellStyle name="Comma 15 2 2 3 4 2" xfId="5738" xr:uid="{00000000-0005-0000-0000-000071160000}"/>
    <cellStyle name="Comma 15 2 2 3 4 2 2" xfId="26064" xr:uid="{00000000-0005-0000-0000-0000D7650000}"/>
    <cellStyle name="Comma 15 2 2 3 4 2 4" xfId="16688" xr:uid="{00000000-0005-0000-0000-000037410000}"/>
    <cellStyle name="Comma 15 2 2 3 4 3" xfId="13168" xr:uid="{00000000-0005-0000-0000-000077330000}"/>
    <cellStyle name="Comma 15 2 2 3 4 4" xfId="22544" xr:uid="{00000000-0005-0000-0000-000017580000}"/>
    <cellStyle name="Comma 15 2 2 3 4 6" xfId="11756" xr:uid="{00000000-0005-0000-0000-0000F32D0000}"/>
    <cellStyle name="Comma 15 2 2 3 5" xfId="1084" xr:uid="{00000000-0005-0000-0000-000043040000}"/>
    <cellStyle name="Comma 15 2 2 3 5 2" xfId="5516" xr:uid="{00000000-0005-0000-0000-000093150000}"/>
    <cellStyle name="Comma 15 2 2 3 5 2 2" xfId="25842" xr:uid="{00000000-0005-0000-0000-0000F9640000}"/>
    <cellStyle name="Comma 15 2 2 3 5 2 4" xfId="16466" xr:uid="{00000000-0005-0000-0000-000059400000}"/>
    <cellStyle name="Comma 15 2 2 3 5 3" xfId="22322" xr:uid="{00000000-0005-0000-0000-000039570000}"/>
    <cellStyle name="Comma 15 2 2 3 5 5" xfId="12946" xr:uid="{00000000-0005-0000-0000-000099320000}"/>
    <cellStyle name="Comma 15 2 2 3 6" xfId="2792" xr:uid="{00000000-0005-0000-0000-0000EF0A0000}"/>
    <cellStyle name="Comma 15 2 2 3 6 2" xfId="6647" xr:uid="{00000000-0005-0000-0000-0000FE190000}"/>
    <cellStyle name="Comma 15 2 2 3 6 2 2" xfId="26973" xr:uid="{00000000-0005-0000-0000-000064690000}"/>
    <cellStyle name="Comma 15 2 2 3 6 2 4" xfId="17597" xr:uid="{00000000-0005-0000-0000-0000C4440000}"/>
    <cellStyle name="Comma 15 2 2 3 6 3" xfId="23453" xr:uid="{00000000-0005-0000-0000-0000A45B0000}"/>
    <cellStyle name="Comma 15 2 2 3 6 5" xfId="14077" xr:uid="{00000000-0005-0000-0000-000004370000}"/>
    <cellStyle name="Comma 15 2 2 3 7" xfId="5297" xr:uid="{00000000-0005-0000-0000-0000B8140000}"/>
    <cellStyle name="Comma 15 2 2 3 7 2" xfId="25623" xr:uid="{00000000-0005-0000-0000-00001E640000}"/>
    <cellStyle name="Comma 15 2 2 3 7 4" xfId="16247" xr:uid="{00000000-0005-0000-0000-00007E3F0000}"/>
    <cellStyle name="Comma 15 2 2 3 8" xfId="12727" xr:uid="{00000000-0005-0000-0000-0000BE310000}"/>
    <cellStyle name="Comma 15 2 2 3 9" xfId="22103" xr:uid="{00000000-0005-0000-0000-00005E560000}"/>
    <cellStyle name="Comma 15 2 2 4" xfId="1892" xr:uid="{00000000-0005-0000-0000-00006B070000}"/>
    <cellStyle name="Comma 15 2 2 4 2" xfId="2392" xr:uid="{00000000-0005-0000-0000-00005F090000}"/>
    <cellStyle name="Comma 15 2 2 4 2 2" xfId="3452" xr:uid="{00000000-0005-0000-0000-0000830D0000}"/>
    <cellStyle name="Comma 15 2 2 4 2 2 2" xfId="7307" xr:uid="{00000000-0005-0000-0000-0000921C0000}"/>
    <cellStyle name="Comma 15 2 2 4 2 2 2 2" xfId="27633" xr:uid="{00000000-0005-0000-0000-0000F86B0000}"/>
    <cellStyle name="Comma 15 2 2 4 2 2 2 4" xfId="18257" xr:uid="{00000000-0005-0000-0000-000058470000}"/>
    <cellStyle name="Comma 15 2 2 4 2 2 3" xfId="24113" xr:uid="{00000000-0005-0000-0000-0000385E0000}"/>
    <cellStyle name="Comma 15 2 2 4 2 2 5" xfId="14737" xr:uid="{00000000-0005-0000-0000-000098390000}"/>
    <cellStyle name="Comma 15 2 2 4 2 3" xfId="6367" xr:uid="{00000000-0005-0000-0000-0000E6180000}"/>
    <cellStyle name="Comma 15 2 2 4 2 3 2" xfId="26693" xr:uid="{00000000-0005-0000-0000-00004C680000}"/>
    <cellStyle name="Comma 15 2 2 4 2 3 4" xfId="17317" xr:uid="{00000000-0005-0000-0000-0000AC430000}"/>
    <cellStyle name="Comma 15 2 2 4 2 4" xfId="13797" xr:uid="{00000000-0005-0000-0000-0000EC350000}"/>
    <cellStyle name="Comma 15 2 2 4 2 5" xfId="23173" xr:uid="{00000000-0005-0000-0000-00008C5A0000}"/>
    <cellStyle name="Comma 15 2 2 4 2 7" xfId="12385" xr:uid="{00000000-0005-0000-0000-000068300000}"/>
    <cellStyle name="Comma 15 2 2 4 3" xfId="2982" xr:uid="{00000000-0005-0000-0000-0000AD0B0000}"/>
    <cellStyle name="Comma 15 2 2 4 3 2" xfId="6837" xr:uid="{00000000-0005-0000-0000-0000BC1A0000}"/>
    <cellStyle name="Comma 15 2 2 4 3 2 2" xfId="27163" xr:uid="{00000000-0005-0000-0000-0000226A0000}"/>
    <cellStyle name="Comma 15 2 2 4 3 2 4" xfId="17787" xr:uid="{00000000-0005-0000-0000-000082450000}"/>
    <cellStyle name="Comma 15 2 2 4 3 3" xfId="23643" xr:uid="{00000000-0005-0000-0000-0000625C0000}"/>
    <cellStyle name="Comma 15 2 2 4 3 5" xfId="14267" xr:uid="{00000000-0005-0000-0000-0000C2370000}"/>
    <cellStyle name="Comma 15 2 2 4 4" xfId="5900" xr:uid="{00000000-0005-0000-0000-000013170000}"/>
    <cellStyle name="Comma 15 2 2 4 4 2" xfId="26226" xr:uid="{00000000-0005-0000-0000-000079660000}"/>
    <cellStyle name="Comma 15 2 2 4 4 4" xfId="16850" xr:uid="{00000000-0005-0000-0000-0000D9410000}"/>
    <cellStyle name="Comma 15 2 2 4 5" xfId="13330" xr:uid="{00000000-0005-0000-0000-000019340000}"/>
    <cellStyle name="Comma 15 2 2 4 6" xfId="22706" xr:uid="{00000000-0005-0000-0000-0000B9580000}"/>
    <cellStyle name="Comma 15 2 2 4 8" xfId="11918" xr:uid="{00000000-0005-0000-0000-0000952E0000}"/>
    <cellStyle name="Comma 15 2 2 5" xfId="2199" xr:uid="{00000000-0005-0000-0000-00009E080000}"/>
    <cellStyle name="Comma 15 2 2 5 2" xfId="3259" xr:uid="{00000000-0005-0000-0000-0000C20C0000}"/>
    <cellStyle name="Comma 15 2 2 5 2 2" xfId="7114" xr:uid="{00000000-0005-0000-0000-0000D11B0000}"/>
    <cellStyle name="Comma 15 2 2 5 2 2 2" xfId="27440" xr:uid="{00000000-0005-0000-0000-0000376B0000}"/>
    <cellStyle name="Comma 15 2 2 5 2 2 4" xfId="18064" xr:uid="{00000000-0005-0000-0000-000097460000}"/>
    <cellStyle name="Comma 15 2 2 5 2 3" xfId="23920" xr:uid="{00000000-0005-0000-0000-0000775D0000}"/>
    <cellStyle name="Comma 15 2 2 5 2 5" xfId="14544" xr:uid="{00000000-0005-0000-0000-0000D7380000}"/>
    <cellStyle name="Comma 15 2 2 5 3" xfId="6174" xr:uid="{00000000-0005-0000-0000-000025180000}"/>
    <cellStyle name="Comma 15 2 2 5 3 2" xfId="26500" xr:uid="{00000000-0005-0000-0000-00008B670000}"/>
    <cellStyle name="Comma 15 2 2 5 3 4" xfId="17124" xr:uid="{00000000-0005-0000-0000-0000EB420000}"/>
    <cellStyle name="Comma 15 2 2 5 4" xfId="13604" xr:uid="{00000000-0005-0000-0000-00002B350000}"/>
    <cellStyle name="Comma 15 2 2 5 5" xfId="22980" xr:uid="{00000000-0005-0000-0000-0000CB590000}"/>
    <cellStyle name="Comma 15 2 2 5 7" xfId="12192" xr:uid="{00000000-0005-0000-0000-0000A72F0000}"/>
    <cellStyle name="Comma 15 2 2 6" xfId="1237" xr:uid="{00000000-0005-0000-0000-0000DC040000}"/>
    <cellStyle name="Comma 15 2 2 6 2" xfId="5649" xr:uid="{00000000-0005-0000-0000-000018160000}"/>
    <cellStyle name="Comma 15 2 2 6 2 2" xfId="25975" xr:uid="{00000000-0005-0000-0000-00007E650000}"/>
    <cellStyle name="Comma 15 2 2 6 2 4" xfId="16599" xr:uid="{00000000-0005-0000-0000-0000DE400000}"/>
    <cellStyle name="Comma 15 2 2 6 3" xfId="13079" xr:uid="{00000000-0005-0000-0000-00001E330000}"/>
    <cellStyle name="Comma 15 2 2 6 4" xfId="22455" xr:uid="{00000000-0005-0000-0000-0000BE570000}"/>
    <cellStyle name="Comma 15 2 2 6 6" xfId="11667" xr:uid="{00000000-0005-0000-0000-00009A2D0000}"/>
    <cellStyle name="Comma 15 2 2 7" xfId="995" xr:uid="{00000000-0005-0000-0000-0000EA030000}"/>
    <cellStyle name="Comma 15 2 2 7 2" xfId="5427" xr:uid="{00000000-0005-0000-0000-00003A150000}"/>
    <cellStyle name="Comma 15 2 2 7 2 2" xfId="25753" xr:uid="{00000000-0005-0000-0000-0000A0640000}"/>
    <cellStyle name="Comma 15 2 2 7 2 4" xfId="16377" xr:uid="{00000000-0005-0000-0000-000000400000}"/>
    <cellStyle name="Comma 15 2 2 7 3" xfId="22233" xr:uid="{00000000-0005-0000-0000-0000E0560000}"/>
    <cellStyle name="Comma 15 2 2 7 5" xfId="12857" xr:uid="{00000000-0005-0000-0000-000040320000}"/>
    <cellStyle name="Comma 15 2 2 8" xfId="2789" xr:uid="{00000000-0005-0000-0000-0000EC0A0000}"/>
    <cellStyle name="Comma 15 2 2 8 2" xfId="6644" xr:uid="{00000000-0005-0000-0000-0000FB190000}"/>
    <cellStyle name="Comma 15 2 2 8 2 2" xfId="26970" xr:uid="{00000000-0005-0000-0000-000061690000}"/>
    <cellStyle name="Comma 15 2 2 8 2 4" xfId="17594" xr:uid="{00000000-0005-0000-0000-0000C1440000}"/>
    <cellStyle name="Comma 15 2 2 8 3" xfId="23450" xr:uid="{00000000-0005-0000-0000-0000A15B0000}"/>
    <cellStyle name="Comma 15 2 2 8 5" xfId="14074" xr:uid="{00000000-0005-0000-0000-000001370000}"/>
    <cellStyle name="Comma 15 2 2 9" xfId="5208" xr:uid="{00000000-0005-0000-0000-00005F140000}"/>
    <cellStyle name="Comma 15 2 2 9 2" xfId="25534" xr:uid="{00000000-0005-0000-0000-0000C5630000}"/>
    <cellStyle name="Comma 15 2 2 9 4" xfId="16158" xr:uid="{00000000-0005-0000-0000-0000253F0000}"/>
    <cellStyle name="Comma 15 2 3" xfId="154" xr:uid="{00000000-0005-0000-0000-0000A0000000}"/>
    <cellStyle name="Comma 15 2 3 10" xfId="22036" xr:uid="{00000000-0005-0000-0000-00001B560000}"/>
    <cellStyle name="Comma 15 2 3 12" xfId="11467" xr:uid="{00000000-0005-0000-0000-0000D22C0000}"/>
    <cellStyle name="Comma 15 2 3 2" xfId="245" xr:uid="{00000000-0005-0000-0000-0000FB000000}"/>
    <cellStyle name="Comma 15 2 3 2 11" xfId="11556" xr:uid="{00000000-0005-0000-0000-00002B2D0000}"/>
    <cellStyle name="Comma 15 2 3 2 2" xfId="2003" xr:uid="{00000000-0005-0000-0000-0000DA070000}"/>
    <cellStyle name="Comma 15 2 3 2 2 2" xfId="2503" xr:uid="{00000000-0005-0000-0000-0000CE090000}"/>
    <cellStyle name="Comma 15 2 3 2 2 2 2" xfId="3563" xr:uid="{00000000-0005-0000-0000-0000F20D0000}"/>
    <cellStyle name="Comma 15 2 3 2 2 2 2 2" xfId="7418" xr:uid="{00000000-0005-0000-0000-0000011D0000}"/>
    <cellStyle name="Comma 15 2 3 2 2 2 2 2 2" xfId="27744" xr:uid="{00000000-0005-0000-0000-0000676C0000}"/>
    <cellStyle name="Comma 15 2 3 2 2 2 2 2 4" xfId="18368" xr:uid="{00000000-0005-0000-0000-0000C7470000}"/>
    <cellStyle name="Comma 15 2 3 2 2 2 2 3" xfId="24224" xr:uid="{00000000-0005-0000-0000-0000A75E0000}"/>
    <cellStyle name="Comma 15 2 3 2 2 2 2 5" xfId="14848" xr:uid="{00000000-0005-0000-0000-0000073A0000}"/>
    <cellStyle name="Comma 15 2 3 2 2 2 3" xfId="6478" xr:uid="{00000000-0005-0000-0000-000055190000}"/>
    <cellStyle name="Comma 15 2 3 2 2 2 3 2" xfId="26804" xr:uid="{00000000-0005-0000-0000-0000BB680000}"/>
    <cellStyle name="Comma 15 2 3 2 2 2 3 4" xfId="17428" xr:uid="{00000000-0005-0000-0000-00001B440000}"/>
    <cellStyle name="Comma 15 2 3 2 2 2 4" xfId="13908" xr:uid="{00000000-0005-0000-0000-00005B360000}"/>
    <cellStyle name="Comma 15 2 3 2 2 2 5" xfId="23284" xr:uid="{00000000-0005-0000-0000-0000FB5A0000}"/>
    <cellStyle name="Comma 15 2 3 2 2 2 7" xfId="12496" xr:uid="{00000000-0005-0000-0000-0000D7300000}"/>
    <cellStyle name="Comma 15 2 3 2 2 3" xfId="3093" xr:uid="{00000000-0005-0000-0000-00001C0C0000}"/>
    <cellStyle name="Comma 15 2 3 2 2 3 2" xfId="6948" xr:uid="{00000000-0005-0000-0000-00002B1B0000}"/>
    <cellStyle name="Comma 15 2 3 2 2 3 2 2" xfId="27274" xr:uid="{00000000-0005-0000-0000-0000916A0000}"/>
    <cellStyle name="Comma 15 2 3 2 2 3 2 4" xfId="17898" xr:uid="{00000000-0005-0000-0000-0000F1450000}"/>
    <cellStyle name="Comma 15 2 3 2 2 3 3" xfId="23754" xr:uid="{00000000-0005-0000-0000-0000D15C0000}"/>
    <cellStyle name="Comma 15 2 3 2 2 3 5" xfId="14378" xr:uid="{00000000-0005-0000-0000-000031380000}"/>
    <cellStyle name="Comma 15 2 3 2 2 4" xfId="6011" xr:uid="{00000000-0005-0000-0000-000082170000}"/>
    <cellStyle name="Comma 15 2 3 2 2 4 2" xfId="26337" xr:uid="{00000000-0005-0000-0000-0000E8660000}"/>
    <cellStyle name="Comma 15 2 3 2 2 4 4" xfId="16961" xr:uid="{00000000-0005-0000-0000-000048420000}"/>
    <cellStyle name="Comma 15 2 3 2 2 5" xfId="13441" xr:uid="{00000000-0005-0000-0000-000088340000}"/>
    <cellStyle name="Comma 15 2 3 2 2 6" xfId="22817" xr:uid="{00000000-0005-0000-0000-000028590000}"/>
    <cellStyle name="Comma 15 2 3 2 2 8" xfId="12029" xr:uid="{00000000-0005-0000-0000-0000042F0000}"/>
    <cellStyle name="Comma 15 2 3 2 3" xfId="2204" xr:uid="{00000000-0005-0000-0000-0000A3080000}"/>
    <cellStyle name="Comma 15 2 3 2 3 2" xfId="3264" xr:uid="{00000000-0005-0000-0000-0000C70C0000}"/>
    <cellStyle name="Comma 15 2 3 2 3 2 2" xfId="7119" xr:uid="{00000000-0005-0000-0000-0000D61B0000}"/>
    <cellStyle name="Comma 15 2 3 2 3 2 2 2" xfId="27445" xr:uid="{00000000-0005-0000-0000-00003C6B0000}"/>
    <cellStyle name="Comma 15 2 3 2 3 2 2 4" xfId="18069" xr:uid="{00000000-0005-0000-0000-00009C460000}"/>
    <cellStyle name="Comma 15 2 3 2 3 2 3" xfId="23925" xr:uid="{00000000-0005-0000-0000-00007C5D0000}"/>
    <cellStyle name="Comma 15 2 3 2 3 2 5" xfId="14549" xr:uid="{00000000-0005-0000-0000-0000DC380000}"/>
    <cellStyle name="Comma 15 2 3 2 3 3" xfId="6179" xr:uid="{00000000-0005-0000-0000-00002A180000}"/>
    <cellStyle name="Comma 15 2 3 2 3 3 2" xfId="26505" xr:uid="{00000000-0005-0000-0000-000090670000}"/>
    <cellStyle name="Comma 15 2 3 2 3 3 4" xfId="17129" xr:uid="{00000000-0005-0000-0000-0000F0420000}"/>
    <cellStyle name="Comma 15 2 3 2 3 4" xfId="13609" xr:uid="{00000000-0005-0000-0000-000030350000}"/>
    <cellStyle name="Comma 15 2 3 2 3 5" xfId="22985" xr:uid="{00000000-0005-0000-0000-0000D0590000}"/>
    <cellStyle name="Comma 15 2 3 2 3 7" xfId="12197" xr:uid="{00000000-0005-0000-0000-0000AC2F0000}"/>
    <cellStyle name="Comma 15 2 3 2 4" xfId="1348" xr:uid="{00000000-0005-0000-0000-00004B050000}"/>
    <cellStyle name="Comma 15 2 3 2 4 2" xfId="5760" xr:uid="{00000000-0005-0000-0000-000087160000}"/>
    <cellStyle name="Comma 15 2 3 2 4 2 2" xfId="26086" xr:uid="{00000000-0005-0000-0000-0000ED650000}"/>
    <cellStyle name="Comma 15 2 3 2 4 2 4" xfId="16710" xr:uid="{00000000-0005-0000-0000-00004D410000}"/>
    <cellStyle name="Comma 15 2 3 2 4 3" xfId="13190" xr:uid="{00000000-0005-0000-0000-00008D330000}"/>
    <cellStyle name="Comma 15 2 3 2 4 4" xfId="22566" xr:uid="{00000000-0005-0000-0000-00002D580000}"/>
    <cellStyle name="Comma 15 2 3 2 4 6" xfId="11778" xr:uid="{00000000-0005-0000-0000-0000092E0000}"/>
    <cellStyle name="Comma 15 2 3 2 5" xfId="1106" xr:uid="{00000000-0005-0000-0000-000059040000}"/>
    <cellStyle name="Comma 15 2 3 2 5 2" xfId="5538" xr:uid="{00000000-0005-0000-0000-0000A9150000}"/>
    <cellStyle name="Comma 15 2 3 2 5 2 2" xfId="25864" xr:uid="{00000000-0005-0000-0000-00000F650000}"/>
    <cellStyle name="Comma 15 2 3 2 5 2 4" xfId="16488" xr:uid="{00000000-0005-0000-0000-00006F400000}"/>
    <cellStyle name="Comma 15 2 3 2 5 3" xfId="22344" xr:uid="{00000000-0005-0000-0000-00004F570000}"/>
    <cellStyle name="Comma 15 2 3 2 5 5" xfId="12968" xr:uid="{00000000-0005-0000-0000-0000AF320000}"/>
    <cellStyle name="Comma 15 2 3 2 6" xfId="2794" xr:uid="{00000000-0005-0000-0000-0000F10A0000}"/>
    <cellStyle name="Comma 15 2 3 2 6 2" xfId="6649" xr:uid="{00000000-0005-0000-0000-0000001A0000}"/>
    <cellStyle name="Comma 15 2 3 2 6 2 2" xfId="26975" xr:uid="{00000000-0005-0000-0000-000066690000}"/>
    <cellStyle name="Comma 15 2 3 2 6 2 4" xfId="17599" xr:uid="{00000000-0005-0000-0000-0000C6440000}"/>
    <cellStyle name="Comma 15 2 3 2 6 3" xfId="23455" xr:uid="{00000000-0005-0000-0000-0000A65B0000}"/>
    <cellStyle name="Comma 15 2 3 2 6 5" xfId="14079" xr:uid="{00000000-0005-0000-0000-000006370000}"/>
    <cellStyle name="Comma 15 2 3 2 7" xfId="5319" xr:uid="{00000000-0005-0000-0000-0000CE140000}"/>
    <cellStyle name="Comma 15 2 3 2 7 2" xfId="25645" xr:uid="{00000000-0005-0000-0000-000034640000}"/>
    <cellStyle name="Comma 15 2 3 2 7 4" xfId="16269" xr:uid="{00000000-0005-0000-0000-0000943F0000}"/>
    <cellStyle name="Comma 15 2 3 2 8" xfId="12749" xr:uid="{00000000-0005-0000-0000-0000D4310000}"/>
    <cellStyle name="Comma 15 2 3 2 9" xfId="22125" xr:uid="{00000000-0005-0000-0000-000074560000}"/>
    <cellStyle name="Comma 15 2 3 3" xfId="1914" xr:uid="{00000000-0005-0000-0000-000081070000}"/>
    <cellStyle name="Comma 15 2 3 3 2" xfId="2414" xr:uid="{00000000-0005-0000-0000-000075090000}"/>
    <cellStyle name="Comma 15 2 3 3 2 2" xfId="3474" xr:uid="{00000000-0005-0000-0000-0000990D0000}"/>
    <cellStyle name="Comma 15 2 3 3 2 2 2" xfId="7329" xr:uid="{00000000-0005-0000-0000-0000A81C0000}"/>
    <cellStyle name="Comma 15 2 3 3 2 2 2 2" xfId="27655" xr:uid="{00000000-0005-0000-0000-00000E6C0000}"/>
    <cellStyle name="Comma 15 2 3 3 2 2 2 4" xfId="18279" xr:uid="{00000000-0005-0000-0000-00006E470000}"/>
    <cellStyle name="Comma 15 2 3 3 2 2 3" xfId="24135" xr:uid="{00000000-0005-0000-0000-00004E5E0000}"/>
    <cellStyle name="Comma 15 2 3 3 2 2 5" xfId="14759" xr:uid="{00000000-0005-0000-0000-0000AE390000}"/>
    <cellStyle name="Comma 15 2 3 3 2 3" xfId="6389" xr:uid="{00000000-0005-0000-0000-0000FC180000}"/>
    <cellStyle name="Comma 15 2 3 3 2 3 2" xfId="26715" xr:uid="{00000000-0005-0000-0000-000062680000}"/>
    <cellStyle name="Comma 15 2 3 3 2 3 4" xfId="17339" xr:uid="{00000000-0005-0000-0000-0000C2430000}"/>
    <cellStyle name="Comma 15 2 3 3 2 4" xfId="13819" xr:uid="{00000000-0005-0000-0000-000002360000}"/>
    <cellStyle name="Comma 15 2 3 3 2 5" xfId="23195" xr:uid="{00000000-0005-0000-0000-0000A25A0000}"/>
    <cellStyle name="Comma 15 2 3 3 2 7" xfId="12407" xr:uid="{00000000-0005-0000-0000-00007E300000}"/>
    <cellStyle name="Comma 15 2 3 3 3" xfId="3004" xr:uid="{00000000-0005-0000-0000-0000C30B0000}"/>
    <cellStyle name="Comma 15 2 3 3 3 2" xfId="6859" xr:uid="{00000000-0005-0000-0000-0000D21A0000}"/>
    <cellStyle name="Comma 15 2 3 3 3 2 2" xfId="27185" xr:uid="{00000000-0005-0000-0000-0000386A0000}"/>
    <cellStyle name="Comma 15 2 3 3 3 2 4" xfId="17809" xr:uid="{00000000-0005-0000-0000-000098450000}"/>
    <cellStyle name="Comma 15 2 3 3 3 3" xfId="23665" xr:uid="{00000000-0005-0000-0000-0000785C0000}"/>
    <cellStyle name="Comma 15 2 3 3 3 5" xfId="14289" xr:uid="{00000000-0005-0000-0000-0000D8370000}"/>
    <cellStyle name="Comma 15 2 3 3 4" xfId="5922" xr:uid="{00000000-0005-0000-0000-000029170000}"/>
    <cellStyle name="Comma 15 2 3 3 4 2" xfId="26248" xr:uid="{00000000-0005-0000-0000-00008F660000}"/>
    <cellStyle name="Comma 15 2 3 3 4 4" xfId="16872" xr:uid="{00000000-0005-0000-0000-0000EF410000}"/>
    <cellStyle name="Comma 15 2 3 3 5" xfId="13352" xr:uid="{00000000-0005-0000-0000-00002F340000}"/>
    <cellStyle name="Comma 15 2 3 3 6" xfId="22728" xr:uid="{00000000-0005-0000-0000-0000CF580000}"/>
    <cellStyle name="Comma 15 2 3 3 8" xfId="11940" xr:uid="{00000000-0005-0000-0000-0000AB2E0000}"/>
    <cellStyle name="Comma 15 2 3 4" xfId="2203" xr:uid="{00000000-0005-0000-0000-0000A2080000}"/>
    <cellStyle name="Comma 15 2 3 4 2" xfId="3263" xr:uid="{00000000-0005-0000-0000-0000C60C0000}"/>
    <cellStyle name="Comma 15 2 3 4 2 2" xfId="7118" xr:uid="{00000000-0005-0000-0000-0000D51B0000}"/>
    <cellStyle name="Comma 15 2 3 4 2 2 2" xfId="27444" xr:uid="{00000000-0005-0000-0000-00003B6B0000}"/>
    <cellStyle name="Comma 15 2 3 4 2 2 4" xfId="18068" xr:uid="{00000000-0005-0000-0000-00009B460000}"/>
    <cellStyle name="Comma 15 2 3 4 2 3" xfId="23924" xr:uid="{00000000-0005-0000-0000-00007B5D0000}"/>
    <cellStyle name="Comma 15 2 3 4 2 5" xfId="14548" xr:uid="{00000000-0005-0000-0000-0000DB380000}"/>
    <cellStyle name="Comma 15 2 3 4 3" xfId="6178" xr:uid="{00000000-0005-0000-0000-000029180000}"/>
    <cellStyle name="Comma 15 2 3 4 3 2" xfId="26504" xr:uid="{00000000-0005-0000-0000-00008F670000}"/>
    <cellStyle name="Comma 15 2 3 4 3 4" xfId="17128" xr:uid="{00000000-0005-0000-0000-0000EF420000}"/>
    <cellStyle name="Comma 15 2 3 4 4" xfId="13608" xr:uid="{00000000-0005-0000-0000-00002F350000}"/>
    <cellStyle name="Comma 15 2 3 4 5" xfId="22984" xr:uid="{00000000-0005-0000-0000-0000CF590000}"/>
    <cellStyle name="Comma 15 2 3 4 7" xfId="12196" xr:uid="{00000000-0005-0000-0000-0000AB2F0000}"/>
    <cellStyle name="Comma 15 2 3 5" xfId="1259" xr:uid="{00000000-0005-0000-0000-0000F2040000}"/>
    <cellStyle name="Comma 15 2 3 5 2" xfId="5671" xr:uid="{00000000-0005-0000-0000-00002E160000}"/>
    <cellStyle name="Comma 15 2 3 5 2 2" xfId="25997" xr:uid="{00000000-0005-0000-0000-000094650000}"/>
    <cellStyle name="Comma 15 2 3 5 2 4" xfId="16621" xr:uid="{00000000-0005-0000-0000-0000F4400000}"/>
    <cellStyle name="Comma 15 2 3 5 3" xfId="13101" xr:uid="{00000000-0005-0000-0000-000034330000}"/>
    <cellStyle name="Comma 15 2 3 5 4" xfId="22477" xr:uid="{00000000-0005-0000-0000-0000D4570000}"/>
    <cellStyle name="Comma 15 2 3 5 6" xfId="11689" xr:uid="{00000000-0005-0000-0000-0000B02D0000}"/>
    <cellStyle name="Comma 15 2 3 6" xfId="1017" xr:uid="{00000000-0005-0000-0000-000000040000}"/>
    <cellStyle name="Comma 15 2 3 6 2" xfId="5449" xr:uid="{00000000-0005-0000-0000-000050150000}"/>
    <cellStyle name="Comma 15 2 3 6 2 2" xfId="25775" xr:uid="{00000000-0005-0000-0000-0000B6640000}"/>
    <cellStyle name="Comma 15 2 3 6 2 4" xfId="16399" xr:uid="{00000000-0005-0000-0000-000016400000}"/>
    <cellStyle name="Comma 15 2 3 6 3" xfId="22255" xr:uid="{00000000-0005-0000-0000-0000F6560000}"/>
    <cellStyle name="Comma 15 2 3 6 5" xfId="12879" xr:uid="{00000000-0005-0000-0000-000056320000}"/>
    <cellStyle name="Comma 15 2 3 7" xfId="2793" xr:uid="{00000000-0005-0000-0000-0000F00A0000}"/>
    <cellStyle name="Comma 15 2 3 7 2" xfId="6648" xr:uid="{00000000-0005-0000-0000-0000FF190000}"/>
    <cellStyle name="Comma 15 2 3 7 2 2" xfId="26974" xr:uid="{00000000-0005-0000-0000-000065690000}"/>
    <cellStyle name="Comma 15 2 3 7 2 4" xfId="17598" xr:uid="{00000000-0005-0000-0000-0000C5440000}"/>
    <cellStyle name="Comma 15 2 3 7 3" xfId="23454" xr:uid="{00000000-0005-0000-0000-0000A55B0000}"/>
    <cellStyle name="Comma 15 2 3 7 5" xfId="14078" xr:uid="{00000000-0005-0000-0000-000005370000}"/>
    <cellStyle name="Comma 15 2 3 8" xfId="5230" xr:uid="{00000000-0005-0000-0000-000075140000}"/>
    <cellStyle name="Comma 15 2 3 8 2" xfId="25556" xr:uid="{00000000-0005-0000-0000-0000DB630000}"/>
    <cellStyle name="Comma 15 2 3 8 4" xfId="16180" xr:uid="{00000000-0005-0000-0000-00003B3F0000}"/>
    <cellStyle name="Comma 15 2 3 9" xfId="12660" xr:uid="{00000000-0005-0000-0000-00007B310000}"/>
    <cellStyle name="Comma 15 2 4" xfId="193" xr:uid="{00000000-0005-0000-0000-0000C7000000}"/>
    <cellStyle name="Comma 15 2 4 11" xfId="11504" xr:uid="{00000000-0005-0000-0000-0000F72C0000}"/>
    <cellStyle name="Comma 15 2 4 2" xfId="1951" xr:uid="{00000000-0005-0000-0000-0000A6070000}"/>
    <cellStyle name="Comma 15 2 4 2 2" xfId="2451" xr:uid="{00000000-0005-0000-0000-00009A090000}"/>
    <cellStyle name="Comma 15 2 4 2 2 2" xfId="3511" xr:uid="{00000000-0005-0000-0000-0000BE0D0000}"/>
    <cellStyle name="Comma 15 2 4 2 2 2 2" xfId="7366" xr:uid="{00000000-0005-0000-0000-0000CD1C0000}"/>
    <cellStyle name="Comma 15 2 4 2 2 2 2 2" xfId="27692" xr:uid="{00000000-0005-0000-0000-0000336C0000}"/>
    <cellStyle name="Comma 15 2 4 2 2 2 2 4" xfId="18316" xr:uid="{00000000-0005-0000-0000-000093470000}"/>
    <cellStyle name="Comma 15 2 4 2 2 2 3" xfId="24172" xr:uid="{00000000-0005-0000-0000-0000735E0000}"/>
    <cellStyle name="Comma 15 2 4 2 2 2 5" xfId="14796" xr:uid="{00000000-0005-0000-0000-0000D3390000}"/>
    <cellStyle name="Comma 15 2 4 2 2 3" xfId="6426" xr:uid="{00000000-0005-0000-0000-000021190000}"/>
    <cellStyle name="Comma 15 2 4 2 2 3 2" xfId="26752" xr:uid="{00000000-0005-0000-0000-000087680000}"/>
    <cellStyle name="Comma 15 2 4 2 2 3 4" xfId="17376" xr:uid="{00000000-0005-0000-0000-0000E7430000}"/>
    <cellStyle name="Comma 15 2 4 2 2 4" xfId="13856" xr:uid="{00000000-0005-0000-0000-000027360000}"/>
    <cellStyle name="Comma 15 2 4 2 2 5" xfId="23232" xr:uid="{00000000-0005-0000-0000-0000C75A0000}"/>
    <cellStyle name="Comma 15 2 4 2 2 7" xfId="12444" xr:uid="{00000000-0005-0000-0000-0000A3300000}"/>
    <cellStyle name="Comma 15 2 4 2 3" xfId="3041" xr:uid="{00000000-0005-0000-0000-0000E80B0000}"/>
    <cellStyle name="Comma 15 2 4 2 3 2" xfId="6896" xr:uid="{00000000-0005-0000-0000-0000F71A0000}"/>
    <cellStyle name="Comma 15 2 4 2 3 2 2" xfId="27222" xr:uid="{00000000-0005-0000-0000-00005D6A0000}"/>
    <cellStyle name="Comma 15 2 4 2 3 2 4" xfId="17846" xr:uid="{00000000-0005-0000-0000-0000BD450000}"/>
    <cellStyle name="Comma 15 2 4 2 3 3" xfId="23702" xr:uid="{00000000-0005-0000-0000-00009D5C0000}"/>
    <cellStyle name="Comma 15 2 4 2 3 5" xfId="14326" xr:uid="{00000000-0005-0000-0000-0000FD370000}"/>
    <cellStyle name="Comma 15 2 4 2 4" xfId="5959" xr:uid="{00000000-0005-0000-0000-00004E170000}"/>
    <cellStyle name="Comma 15 2 4 2 4 2" xfId="26285" xr:uid="{00000000-0005-0000-0000-0000B4660000}"/>
    <cellStyle name="Comma 15 2 4 2 4 4" xfId="16909" xr:uid="{00000000-0005-0000-0000-000014420000}"/>
    <cellStyle name="Comma 15 2 4 2 5" xfId="13389" xr:uid="{00000000-0005-0000-0000-000054340000}"/>
    <cellStyle name="Comma 15 2 4 2 6" xfId="22765" xr:uid="{00000000-0005-0000-0000-0000F4580000}"/>
    <cellStyle name="Comma 15 2 4 2 8" xfId="11977" xr:uid="{00000000-0005-0000-0000-0000D02E0000}"/>
    <cellStyle name="Comma 15 2 4 3" xfId="2205" xr:uid="{00000000-0005-0000-0000-0000A4080000}"/>
    <cellStyle name="Comma 15 2 4 3 2" xfId="3265" xr:uid="{00000000-0005-0000-0000-0000C80C0000}"/>
    <cellStyle name="Comma 15 2 4 3 2 2" xfId="7120" xr:uid="{00000000-0005-0000-0000-0000D71B0000}"/>
    <cellStyle name="Comma 15 2 4 3 2 2 2" xfId="27446" xr:uid="{00000000-0005-0000-0000-00003D6B0000}"/>
    <cellStyle name="Comma 15 2 4 3 2 2 4" xfId="18070" xr:uid="{00000000-0005-0000-0000-00009D460000}"/>
    <cellStyle name="Comma 15 2 4 3 2 3" xfId="23926" xr:uid="{00000000-0005-0000-0000-00007D5D0000}"/>
    <cellStyle name="Comma 15 2 4 3 2 5" xfId="14550" xr:uid="{00000000-0005-0000-0000-0000DD380000}"/>
    <cellStyle name="Comma 15 2 4 3 3" xfId="6180" xr:uid="{00000000-0005-0000-0000-00002B180000}"/>
    <cellStyle name="Comma 15 2 4 3 3 2" xfId="26506" xr:uid="{00000000-0005-0000-0000-000091670000}"/>
    <cellStyle name="Comma 15 2 4 3 3 4" xfId="17130" xr:uid="{00000000-0005-0000-0000-0000F1420000}"/>
    <cellStyle name="Comma 15 2 4 3 4" xfId="13610" xr:uid="{00000000-0005-0000-0000-000031350000}"/>
    <cellStyle name="Comma 15 2 4 3 5" xfId="22986" xr:uid="{00000000-0005-0000-0000-0000D1590000}"/>
    <cellStyle name="Comma 15 2 4 3 7" xfId="12198" xr:uid="{00000000-0005-0000-0000-0000AD2F0000}"/>
    <cellStyle name="Comma 15 2 4 4" xfId="1296" xr:uid="{00000000-0005-0000-0000-000017050000}"/>
    <cellStyle name="Comma 15 2 4 4 2" xfId="5708" xr:uid="{00000000-0005-0000-0000-000053160000}"/>
    <cellStyle name="Comma 15 2 4 4 2 2" xfId="26034" xr:uid="{00000000-0005-0000-0000-0000B9650000}"/>
    <cellStyle name="Comma 15 2 4 4 2 4" xfId="16658" xr:uid="{00000000-0005-0000-0000-000019410000}"/>
    <cellStyle name="Comma 15 2 4 4 3" xfId="13138" xr:uid="{00000000-0005-0000-0000-000059330000}"/>
    <cellStyle name="Comma 15 2 4 4 4" xfId="22514" xr:uid="{00000000-0005-0000-0000-0000F9570000}"/>
    <cellStyle name="Comma 15 2 4 4 6" xfId="11726" xr:uid="{00000000-0005-0000-0000-0000D52D0000}"/>
    <cellStyle name="Comma 15 2 4 5" xfId="1054" xr:uid="{00000000-0005-0000-0000-000025040000}"/>
    <cellStyle name="Comma 15 2 4 5 2" xfId="5486" xr:uid="{00000000-0005-0000-0000-000075150000}"/>
    <cellStyle name="Comma 15 2 4 5 2 2" xfId="25812" xr:uid="{00000000-0005-0000-0000-0000DB640000}"/>
    <cellStyle name="Comma 15 2 4 5 2 4" xfId="16436" xr:uid="{00000000-0005-0000-0000-00003B400000}"/>
    <cellStyle name="Comma 15 2 4 5 3" xfId="22292" xr:uid="{00000000-0005-0000-0000-00001B570000}"/>
    <cellStyle name="Comma 15 2 4 5 5" xfId="12916" xr:uid="{00000000-0005-0000-0000-00007B320000}"/>
    <cellStyle name="Comma 15 2 4 6" xfId="2795" xr:uid="{00000000-0005-0000-0000-0000F20A0000}"/>
    <cellStyle name="Comma 15 2 4 6 2" xfId="6650" xr:uid="{00000000-0005-0000-0000-0000011A0000}"/>
    <cellStyle name="Comma 15 2 4 6 2 2" xfId="26976" xr:uid="{00000000-0005-0000-0000-000067690000}"/>
    <cellStyle name="Comma 15 2 4 6 2 4" xfId="17600" xr:uid="{00000000-0005-0000-0000-0000C7440000}"/>
    <cellStyle name="Comma 15 2 4 6 3" xfId="23456" xr:uid="{00000000-0005-0000-0000-0000A75B0000}"/>
    <cellStyle name="Comma 15 2 4 6 5" xfId="14080" xr:uid="{00000000-0005-0000-0000-000007370000}"/>
    <cellStyle name="Comma 15 2 4 7" xfId="5267" xr:uid="{00000000-0005-0000-0000-00009A140000}"/>
    <cellStyle name="Comma 15 2 4 7 2" xfId="25593" xr:uid="{00000000-0005-0000-0000-000000640000}"/>
    <cellStyle name="Comma 15 2 4 7 4" xfId="16217" xr:uid="{00000000-0005-0000-0000-0000603F0000}"/>
    <cellStyle name="Comma 15 2 4 8" xfId="12697" xr:uid="{00000000-0005-0000-0000-0000A0310000}"/>
    <cellStyle name="Comma 15 2 4 9" xfId="22073" xr:uid="{00000000-0005-0000-0000-000040560000}"/>
    <cellStyle name="Comma 15 2 5" xfId="1862" xr:uid="{00000000-0005-0000-0000-00004D070000}"/>
    <cellStyle name="Comma 15 2 5 2" xfId="2362" xr:uid="{00000000-0005-0000-0000-000041090000}"/>
    <cellStyle name="Comma 15 2 5 2 2" xfId="3422" xr:uid="{00000000-0005-0000-0000-0000650D0000}"/>
    <cellStyle name="Comma 15 2 5 2 2 2" xfId="7277" xr:uid="{00000000-0005-0000-0000-0000741C0000}"/>
    <cellStyle name="Comma 15 2 5 2 2 2 2" xfId="27603" xr:uid="{00000000-0005-0000-0000-0000DA6B0000}"/>
    <cellStyle name="Comma 15 2 5 2 2 2 4" xfId="18227" xr:uid="{00000000-0005-0000-0000-00003A470000}"/>
    <cellStyle name="Comma 15 2 5 2 2 3" xfId="24083" xr:uid="{00000000-0005-0000-0000-00001A5E0000}"/>
    <cellStyle name="Comma 15 2 5 2 2 5" xfId="14707" xr:uid="{00000000-0005-0000-0000-00007A390000}"/>
    <cellStyle name="Comma 15 2 5 2 3" xfId="6337" xr:uid="{00000000-0005-0000-0000-0000C8180000}"/>
    <cellStyle name="Comma 15 2 5 2 3 2" xfId="26663" xr:uid="{00000000-0005-0000-0000-00002E680000}"/>
    <cellStyle name="Comma 15 2 5 2 3 4" xfId="17287" xr:uid="{00000000-0005-0000-0000-00008E430000}"/>
    <cellStyle name="Comma 15 2 5 2 4" xfId="13767" xr:uid="{00000000-0005-0000-0000-0000CE350000}"/>
    <cellStyle name="Comma 15 2 5 2 5" xfId="23143" xr:uid="{00000000-0005-0000-0000-00006E5A0000}"/>
    <cellStyle name="Comma 15 2 5 2 7" xfId="12355" xr:uid="{00000000-0005-0000-0000-00004A300000}"/>
    <cellStyle name="Comma 15 2 5 3" xfId="2952" xr:uid="{00000000-0005-0000-0000-00008F0B0000}"/>
    <cellStyle name="Comma 15 2 5 3 2" xfId="6807" xr:uid="{00000000-0005-0000-0000-00009E1A0000}"/>
    <cellStyle name="Comma 15 2 5 3 2 2" xfId="27133" xr:uid="{00000000-0005-0000-0000-0000046A0000}"/>
    <cellStyle name="Comma 15 2 5 3 2 4" xfId="17757" xr:uid="{00000000-0005-0000-0000-000064450000}"/>
    <cellStyle name="Comma 15 2 5 3 3" xfId="23613" xr:uid="{00000000-0005-0000-0000-0000445C0000}"/>
    <cellStyle name="Comma 15 2 5 3 5" xfId="14237" xr:uid="{00000000-0005-0000-0000-0000A4370000}"/>
    <cellStyle name="Comma 15 2 5 4" xfId="5870" xr:uid="{00000000-0005-0000-0000-0000F5160000}"/>
    <cellStyle name="Comma 15 2 5 4 2" xfId="26196" xr:uid="{00000000-0005-0000-0000-00005B660000}"/>
    <cellStyle name="Comma 15 2 5 4 4" xfId="16820" xr:uid="{00000000-0005-0000-0000-0000BB410000}"/>
    <cellStyle name="Comma 15 2 5 5" xfId="13300" xr:uid="{00000000-0005-0000-0000-0000FB330000}"/>
    <cellStyle name="Comma 15 2 5 6" xfId="22676" xr:uid="{00000000-0005-0000-0000-00009B580000}"/>
    <cellStyle name="Comma 15 2 5 8" xfId="11888" xr:uid="{00000000-0005-0000-0000-0000772E0000}"/>
    <cellStyle name="Comma 15 2 6" xfId="2198" xr:uid="{00000000-0005-0000-0000-00009D080000}"/>
    <cellStyle name="Comma 15 2 6 2" xfId="3258" xr:uid="{00000000-0005-0000-0000-0000C10C0000}"/>
    <cellStyle name="Comma 15 2 6 2 2" xfId="7113" xr:uid="{00000000-0005-0000-0000-0000D01B0000}"/>
    <cellStyle name="Comma 15 2 6 2 2 2" xfId="27439" xr:uid="{00000000-0005-0000-0000-0000366B0000}"/>
    <cellStyle name="Comma 15 2 6 2 2 4" xfId="18063" xr:uid="{00000000-0005-0000-0000-000096460000}"/>
    <cellStyle name="Comma 15 2 6 2 3" xfId="23919" xr:uid="{00000000-0005-0000-0000-0000765D0000}"/>
    <cellStyle name="Comma 15 2 6 2 5" xfId="14543" xr:uid="{00000000-0005-0000-0000-0000D6380000}"/>
    <cellStyle name="Comma 15 2 6 3" xfId="6173" xr:uid="{00000000-0005-0000-0000-000024180000}"/>
    <cellStyle name="Comma 15 2 6 3 2" xfId="26499" xr:uid="{00000000-0005-0000-0000-00008A670000}"/>
    <cellStyle name="Comma 15 2 6 3 4" xfId="17123" xr:uid="{00000000-0005-0000-0000-0000EA420000}"/>
    <cellStyle name="Comma 15 2 6 4" xfId="13603" xr:uid="{00000000-0005-0000-0000-00002A350000}"/>
    <cellStyle name="Comma 15 2 6 5" xfId="22979" xr:uid="{00000000-0005-0000-0000-0000CA590000}"/>
    <cellStyle name="Comma 15 2 6 7" xfId="12191" xr:uid="{00000000-0005-0000-0000-0000A62F0000}"/>
    <cellStyle name="Comma 15 2 7" xfId="1207" xr:uid="{00000000-0005-0000-0000-0000BE040000}"/>
    <cellStyle name="Comma 15 2 7 2" xfId="5619" xr:uid="{00000000-0005-0000-0000-0000FA150000}"/>
    <cellStyle name="Comma 15 2 7 2 2" xfId="25945" xr:uid="{00000000-0005-0000-0000-000060650000}"/>
    <cellStyle name="Comma 15 2 7 2 4" xfId="16569" xr:uid="{00000000-0005-0000-0000-0000C0400000}"/>
    <cellStyle name="Comma 15 2 7 3" xfId="13049" xr:uid="{00000000-0005-0000-0000-000000330000}"/>
    <cellStyle name="Comma 15 2 7 4" xfId="22425" xr:uid="{00000000-0005-0000-0000-0000A0570000}"/>
    <cellStyle name="Comma 15 2 7 6" xfId="11637" xr:uid="{00000000-0005-0000-0000-00007C2D0000}"/>
    <cellStyle name="Comma 15 2 8" xfId="965" xr:uid="{00000000-0005-0000-0000-0000CC030000}"/>
    <cellStyle name="Comma 15 2 8 2" xfId="5397" xr:uid="{00000000-0005-0000-0000-00001C150000}"/>
    <cellStyle name="Comma 15 2 8 2 2" xfId="25723" xr:uid="{00000000-0005-0000-0000-000082640000}"/>
    <cellStyle name="Comma 15 2 8 2 4" xfId="16347" xr:uid="{00000000-0005-0000-0000-0000E23F0000}"/>
    <cellStyle name="Comma 15 2 8 3" xfId="22203" xr:uid="{00000000-0005-0000-0000-0000C2560000}"/>
    <cellStyle name="Comma 15 2 8 5" xfId="12827" xr:uid="{00000000-0005-0000-0000-000022320000}"/>
    <cellStyle name="Comma 15 2 9" xfId="2788" xr:uid="{00000000-0005-0000-0000-0000EB0A0000}"/>
    <cellStyle name="Comma 15 2 9 2" xfId="6643" xr:uid="{00000000-0005-0000-0000-0000FA190000}"/>
    <cellStyle name="Comma 15 2 9 2 2" xfId="26969" xr:uid="{00000000-0005-0000-0000-000060690000}"/>
    <cellStyle name="Comma 15 2 9 2 4" xfId="17593" xr:uid="{00000000-0005-0000-0000-0000C0440000}"/>
    <cellStyle name="Comma 15 2 9 3" xfId="23449" xr:uid="{00000000-0005-0000-0000-0000A05B0000}"/>
    <cellStyle name="Comma 15 2 9 5" xfId="14073" xr:uid="{00000000-0005-0000-0000-000000370000}"/>
    <cellStyle name="Comma 15 3" xfId="119" xr:uid="{00000000-0005-0000-0000-00007D000000}"/>
    <cellStyle name="Comma 15 3 10" xfId="12627" xr:uid="{00000000-0005-0000-0000-00005A310000}"/>
    <cellStyle name="Comma 15 3 11" xfId="22003" xr:uid="{00000000-0005-0000-0000-0000FA550000}"/>
    <cellStyle name="Comma 15 3 13" xfId="11434" xr:uid="{00000000-0005-0000-0000-0000B12C0000}"/>
    <cellStyle name="Comma 15 3 2" xfId="156" xr:uid="{00000000-0005-0000-0000-0000A2000000}"/>
    <cellStyle name="Comma 15 3 2 10" xfId="22038" xr:uid="{00000000-0005-0000-0000-00001D560000}"/>
    <cellStyle name="Comma 15 3 2 12" xfId="11469" xr:uid="{00000000-0005-0000-0000-0000D42C0000}"/>
    <cellStyle name="Comma 15 3 2 2" xfId="247" xr:uid="{00000000-0005-0000-0000-0000FD000000}"/>
    <cellStyle name="Comma 15 3 2 2 11" xfId="11558" xr:uid="{00000000-0005-0000-0000-00002D2D0000}"/>
    <cellStyle name="Comma 15 3 2 2 2" xfId="2005" xr:uid="{00000000-0005-0000-0000-0000DC070000}"/>
    <cellStyle name="Comma 15 3 2 2 2 2" xfId="2505" xr:uid="{00000000-0005-0000-0000-0000D0090000}"/>
    <cellStyle name="Comma 15 3 2 2 2 2 2" xfId="3565" xr:uid="{00000000-0005-0000-0000-0000F40D0000}"/>
    <cellStyle name="Comma 15 3 2 2 2 2 2 2" xfId="7420" xr:uid="{00000000-0005-0000-0000-0000031D0000}"/>
    <cellStyle name="Comma 15 3 2 2 2 2 2 2 2" xfId="27746" xr:uid="{00000000-0005-0000-0000-0000696C0000}"/>
    <cellStyle name="Comma 15 3 2 2 2 2 2 2 4" xfId="18370" xr:uid="{00000000-0005-0000-0000-0000C9470000}"/>
    <cellStyle name="Comma 15 3 2 2 2 2 2 3" xfId="24226" xr:uid="{00000000-0005-0000-0000-0000A95E0000}"/>
    <cellStyle name="Comma 15 3 2 2 2 2 2 5" xfId="14850" xr:uid="{00000000-0005-0000-0000-0000093A0000}"/>
    <cellStyle name="Comma 15 3 2 2 2 2 3" xfId="6480" xr:uid="{00000000-0005-0000-0000-000057190000}"/>
    <cellStyle name="Comma 15 3 2 2 2 2 3 2" xfId="26806" xr:uid="{00000000-0005-0000-0000-0000BD680000}"/>
    <cellStyle name="Comma 15 3 2 2 2 2 3 4" xfId="17430" xr:uid="{00000000-0005-0000-0000-00001D440000}"/>
    <cellStyle name="Comma 15 3 2 2 2 2 4" xfId="13910" xr:uid="{00000000-0005-0000-0000-00005D360000}"/>
    <cellStyle name="Comma 15 3 2 2 2 2 5" xfId="23286" xr:uid="{00000000-0005-0000-0000-0000FD5A0000}"/>
    <cellStyle name="Comma 15 3 2 2 2 2 7" xfId="12498" xr:uid="{00000000-0005-0000-0000-0000D9300000}"/>
    <cellStyle name="Comma 15 3 2 2 2 3" xfId="3095" xr:uid="{00000000-0005-0000-0000-00001E0C0000}"/>
    <cellStyle name="Comma 15 3 2 2 2 3 2" xfId="6950" xr:uid="{00000000-0005-0000-0000-00002D1B0000}"/>
    <cellStyle name="Comma 15 3 2 2 2 3 2 2" xfId="27276" xr:uid="{00000000-0005-0000-0000-0000936A0000}"/>
    <cellStyle name="Comma 15 3 2 2 2 3 2 4" xfId="17900" xr:uid="{00000000-0005-0000-0000-0000F3450000}"/>
    <cellStyle name="Comma 15 3 2 2 2 3 3" xfId="23756" xr:uid="{00000000-0005-0000-0000-0000D35C0000}"/>
    <cellStyle name="Comma 15 3 2 2 2 3 5" xfId="14380" xr:uid="{00000000-0005-0000-0000-000033380000}"/>
    <cellStyle name="Comma 15 3 2 2 2 4" xfId="6013" xr:uid="{00000000-0005-0000-0000-000084170000}"/>
    <cellStyle name="Comma 15 3 2 2 2 4 2" xfId="26339" xr:uid="{00000000-0005-0000-0000-0000EA660000}"/>
    <cellStyle name="Comma 15 3 2 2 2 4 4" xfId="16963" xr:uid="{00000000-0005-0000-0000-00004A420000}"/>
    <cellStyle name="Comma 15 3 2 2 2 5" xfId="13443" xr:uid="{00000000-0005-0000-0000-00008A340000}"/>
    <cellStyle name="Comma 15 3 2 2 2 6" xfId="22819" xr:uid="{00000000-0005-0000-0000-00002A590000}"/>
    <cellStyle name="Comma 15 3 2 2 2 8" xfId="12031" xr:uid="{00000000-0005-0000-0000-0000062F0000}"/>
    <cellStyle name="Comma 15 3 2 2 3" xfId="2208" xr:uid="{00000000-0005-0000-0000-0000A7080000}"/>
    <cellStyle name="Comma 15 3 2 2 3 2" xfId="3268" xr:uid="{00000000-0005-0000-0000-0000CB0C0000}"/>
    <cellStyle name="Comma 15 3 2 2 3 2 2" xfId="7123" xr:uid="{00000000-0005-0000-0000-0000DA1B0000}"/>
    <cellStyle name="Comma 15 3 2 2 3 2 2 2" xfId="27449" xr:uid="{00000000-0005-0000-0000-0000406B0000}"/>
    <cellStyle name="Comma 15 3 2 2 3 2 2 4" xfId="18073" xr:uid="{00000000-0005-0000-0000-0000A0460000}"/>
    <cellStyle name="Comma 15 3 2 2 3 2 3" xfId="23929" xr:uid="{00000000-0005-0000-0000-0000805D0000}"/>
    <cellStyle name="Comma 15 3 2 2 3 2 5" xfId="14553" xr:uid="{00000000-0005-0000-0000-0000E0380000}"/>
    <cellStyle name="Comma 15 3 2 2 3 3" xfId="6183" xr:uid="{00000000-0005-0000-0000-00002E180000}"/>
    <cellStyle name="Comma 15 3 2 2 3 3 2" xfId="26509" xr:uid="{00000000-0005-0000-0000-000094670000}"/>
    <cellStyle name="Comma 15 3 2 2 3 3 4" xfId="17133" xr:uid="{00000000-0005-0000-0000-0000F4420000}"/>
    <cellStyle name="Comma 15 3 2 2 3 4" xfId="13613" xr:uid="{00000000-0005-0000-0000-000034350000}"/>
    <cellStyle name="Comma 15 3 2 2 3 5" xfId="22989" xr:uid="{00000000-0005-0000-0000-0000D4590000}"/>
    <cellStyle name="Comma 15 3 2 2 3 7" xfId="12201" xr:uid="{00000000-0005-0000-0000-0000B02F0000}"/>
    <cellStyle name="Comma 15 3 2 2 4" xfId="1350" xr:uid="{00000000-0005-0000-0000-00004D050000}"/>
    <cellStyle name="Comma 15 3 2 2 4 2" xfId="5762" xr:uid="{00000000-0005-0000-0000-000089160000}"/>
    <cellStyle name="Comma 15 3 2 2 4 2 2" xfId="26088" xr:uid="{00000000-0005-0000-0000-0000EF650000}"/>
    <cellStyle name="Comma 15 3 2 2 4 2 4" xfId="16712" xr:uid="{00000000-0005-0000-0000-00004F410000}"/>
    <cellStyle name="Comma 15 3 2 2 4 3" xfId="13192" xr:uid="{00000000-0005-0000-0000-00008F330000}"/>
    <cellStyle name="Comma 15 3 2 2 4 4" xfId="22568" xr:uid="{00000000-0005-0000-0000-00002F580000}"/>
    <cellStyle name="Comma 15 3 2 2 4 6" xfId="11780" xr:uid="{00000000-0005-0000-0000-00000B2E0000}"/>
    <cellStyle name="Comma 15 3 2 2 5" xfId="1108" xr:uid="{00000000-0005-0000-0000-00005B040000}"/>
    <cellStyle name="Comma 15 3 2 2 5 2" xfId="5540" xr:uid="{00000000-0005-0000-0000-0000AB150000}"/>
    <cellStyle name="Comma 15 3 2 2 5 2 2" xfId="25866" xr:uid="{00000000-0005-0000-0000-000011650000}"/>
    <cellStyle name="Comma 15 3 2 2 5 2 4" xfId="16490" xr:uid="{00000000-0005-0000-0000-000071400000}"/>
    <cellStyle name="Comma 15 3 2 2 5 3" xfId="22346" xr:uid="{00000000-0005-0000-0000-000051570000}"/>
    <cellStyle name="Comma 15 3 2 2 5 5" xfId="12970" xr:uid="{00000000-0005-0000-0000-0000B1320000}"/>
    <cellStyle name="Comma 15 3 2 2 6" xfId="2798" xr:uid="{00000000-0005-0000-0000-0000F50A0000}"/>
    <cellStyle name="Comma 15 3 2 2 6 2" xfId="6653" xr:uid="{00000000-0005-0000-0000-0000041A0000}"/>
    <cellStyle name="Comma 15 3 2 2 6 2 2" xfId="26979" xr:uid="{00000000-0005-0000-0000-00006A690000}"/>
    <cellStyle name="Comma 15 3 2 2 6 2 4" xfId="17603" xr:uid="{00000000-0005-0000-0000-0000CA440000}"/>
    <cellStyle name="Comma 15 3 2 2 6 3" xfId="23459" xr:uid="{00000000-0005-0000-0000-0000AA5B0000}"/>
    <cellStyle name="Comma 15 3 2 2 6 5" xfId="14083" xr:uid="{00000000-0005-0000-0000-00000A370000}"/>
    <cellStyle name="Comma 15 3 2 2 7" xfId="5321" xr:uid="{00000000-0005-0000-0000-0000D0140000}"/>
    <cellStyle name="Comma 15 3 2 2 7 2" xfId="25647" xr:uid="{00000000-0005-0000-0000-000036640000}"/>
    <cellStyle name="Comma 15 3 2 2 7 4" xfId="16271" xr:uid="{00000000-0005-0000-0000-0000963F0000}"/>
    <cellStyle name="Comma 15 3 2 2 8" xfId="12751" xr:uid="{00000000-0005-0000-0000-0000D6310000}"/>
    <cellStyle name="Comma 15 3 2 2 9" xfId="22127" xr:uid="{00000000-0005-0000-0000-000076560000}"/>
    <cellStyle name="Comma 15 3 2 3" xfId="1916" xr:uid="{00000000-0005-0000-0000-000083070000}"/>
    <cellStyle name="Comma 15 3 2 3 2" xfId="2416" xr:uid="{00000000-0005-0000-0000-000077090000}"/>
    <cellStyle name="Comma 15 3 2 3 2 2" xfId="3476" xr:uid="{00000000-0005-0000-0000-00009B0D0000}"/>
    <cellStyle name="Comma 15 3 2 3 2 2 2" xfId="7331" xr:uid="{00000000-0005-0000-0000-0000AA1C0000}"/>
    <cellStyle name="Comma 15 3 2 3 2 2 2 2" xfId="27657" xr:uid="{00000000-0005-0000-0000-0000106C0000}"/>
    <cellStyle name="Comma 15 3 2 3 2 2 2 4" xfId="18281" xr:uid="{00000000-0005-0000-0000-000070470000}"/>
    <cellStyle name="Comma 15 3 2 3 2 2 3" xfId="24137" xr:uid="{00000000-0005-0000-0000-0000505E0000}"/>
    <cellStyle name="Comma 15 3 2 3 2 2 5" xfId="14761" xr:uid="{00000000-0005-0000-0000-0000B0390000}"/>
    <cellStyle name="Comma 15 3 2 3 2 3" xfId="6391" xr:uid="{00000000-0005-0000-0000-0000FE180000}"/>
    <cellStyle name="Comma 15 3 2 3 2 3 2" xfId="26717" xr:uid="{00000000-0005-0000-0000-000064680000}"/>
    <cellStyle name="Comma 15 3 2 3 2 3 4" xfId="17341" xr:uid="{00000000-0005-0000-0000-0000C4430000}"/>
    <cellStyle name="Comma 15 3 2 3 2 4" xfId="13821" xr:uid="{00000000-0005-0000-0000-000004360000}"/>
    <cellStyle name="Comma 15 3 2 3 2 5" xfId="23197" xr:uid="{00000000-0005-0000-0000-0000A45A0000}"/>
    <cellStyle name="Comma 15 3 2 3 2 7" xfId="12409" xr:uid="{00000000-0005-0000-0000-000080300000}"/>
    <cellStyle name="Comma 15 3 2 3 3" xfId="3006" xr:uid="{00000000-0005-0000-0000-0000C50B0000}"/>
    <cellStyle name="Comma 15 3 2 3 3 2" xfId="6861" xr:uid="{00000000-0005-0000-0000-0000D41A0000}"/>
    <cellStyle name="Comma 15 3 2 3 3 2 2" xfId="27187" xr:uid="{00000000-0005-0000-0000-00003A6A0000}"/>
    <cellStyle name="Comma 15 3 2 3 3 2 4" xfId="17811" xr:uid="{00000000-0005-0000-0000-00009A450000}"/>
    <cellStyle name="Comma 15 3 2 3 3 3" xfId="23667" xr:uid="{00000000-0005-0000-0000-00007A5C0000}"/>
    <cellStyle name="Comma 15 3 2 3 3 5" xfId="14291" xr:uid="{00000000-0005-0000-0000-0000DA370000}"/>
    <cellStyle name="Comma 15 3 2 3 4" xfId="5924" xr:uid="{00000000-0005-0000-0000-00002B170000}"/>
    <cellStyle name="Comma 15 3 2 3 4 2" xfId="26250" xr:uid="{00000000-0005-0000-0000-000091660000}"/>
    <cellStyle name="Comma 15 3 2 3 4 4" xfId="16874" xr:uid="{00000000-0005-0000-0000-0000F1410000}"/>
    <cellStyle name="Comma 15 3 2 3 5" xfId="13354" xr:uid="{00000000-0005-0000-0000-000031340000}"/>
    <cellStyle name="Comma 15 3 2 3 6" xfId="22730" xr:uid="{00000000-0005-0000-0000-0000D1580000}"/>
    <cellStyle name="Comma 15 3 2 3 8" xfId="11942" xr:uid="{00000000-0005-0000-0000-0000AD2E0000}"/>
    <cellStyle name="Comma 15 3 2 4" xfId="2207" xr:uid="{00000000-0005-0000-0000-0000A6080000}"/>
    <cellStyle name="Comma 15 3 2 4 2" xfId="3267" xr:uid="{00000000-0005-0000-0000-0000CA0C0000}"/>
    <cellStyle name="Comma 15 3 2 4 2 2" xfId="7122" xr:uid="{00000000-0005-0000-0000-0000D91B0000}"/>
    <cellStyle name="Comma 15 3 2 4 2 2 2" xfId="27448" xr:uid="{00000000-0005-0000-0000-00003F6B0000}"/>
    <cellStyle name="Comma 15 3 2 4 2 2 4" xfId="18072" xr:uid="{00000000-0005-0000-0000-00009F460000}"/>
    <cellStyle name="Comma 15 3 2 4 2 3" xfId="23928" xr:uid="{00000000-0005-0000-0000-00007F5D0000}"/>
    <cellStyle name="Comma 15 3 2 4 2 5" xfId="14552" xr:uid="{00000000-0005-0000-0000-0000DF380000}"/>
    <cellStyle name="Comma 15 3 2 4 3" xfId="6182" xr:uid="{00000000-0005-0000-0000-00002D180000}"/>
    <cellStyle name="Comma 15 3 2 4 3 2" xfId="26508" xr:uid="{00000000-0005-0000-0000-000093670000}"/>
    <cellStyle name="Comma 15 3 2 4 3 4" xfId="17132" xr:uid="{00000000-0005-0000-0000-0000F3420000}"/>
    <cellStyle name="Comma 15 3 2 4 4" xfId="13612" xr:uid="{00000000-0005-0000-0000-000033350000}"/>
    <cellStyle name="Comma 15 3 2 4 5" xfId="22988" xr:uid="{00000000-0005-0000-0000-0000D3590000}"/>
    <cellStyle name="Comma 15 3 2 4 7" xfId="12200" xr:uid="{00000000-0005-0000-0000-0000AF2F0000}"/>
    <cellStyle name="Comma 15 3 2 5" xfId="1261" xr:uid="{00000000-0005-0000-0000-0000F4040000}"/>
    <cellStyle name="Comma 15 3 2 5 2" xfId="5673" xr:uid="{00000000-0005-0000-0000-000030160000}"/>
    <cellStyle name="Comma 15 3 2 5 2 2" xfId="25999" xr:uid="{00000000-0005-0000-0000-000096650000}"/>
    <cellStyle name="Comma 15 3 2 5 2 4" xfId="16623" xr:uid="{00000000-0005-0000-0000-0000F6400000}"/>
    <cellStyle name="Comma 15 3 2 5 3" xfId="13103" xr:uid="{00000000-0005-0000-0000-000036330000}"/>
    <cellStyle name="Comma 15 3 2 5 4" xfId="22479" xr:uid="{00000000-0005-0000-0000-0000D6570000}"/>
    <cellStyle name="Comma 15 3 2 5 6" xfId="11691" xr:uid="{00000000-0005-0000-0000-0000B22D0000}"/>
    <cellStyle name="Comma 15 3 2 6" xfId="1019" xr:uid="{00000000-0005-0000-0000-000002040000}"/>
    <cellStyle name="Comma 15 3 2 6 2" xfId="5451" xr:uid="{00000000-0005-0000-0000-000052150000}"/>
    <cellStyle name="Comma 15 3 2 6 2 2" xfId="25777" xr:uid="{00000000-0005-0000-0000-0000B8640000}"/>
    <cellStyle name="Comma 15 3 2 6 2 4" xfId="16401" xr:uid="{00000000-0005-0000-0000-000018400000}"/>
    <cellStyle name="Comma 15 3 2 6 3" xfId="22257" xr:uid="{00000000-0005-0000-0000-0000F8560000}"/>
    <cellStyle name="Comma 15 3 2 6 5" xfId="12881" xr:uid="{00000000-0005-0000-0000-000058320000}"/>
    <cellStyle name="Comma 15 3 2 7" xfId="2797" xr:uid="{00000000-0005-0000-0000-0000F40A0000}"/>
    <cellStyle name="Comma 15 3 2 7 2" xfId="6652" xr:uid="{00000000-0005-0000-0000-0000031A0000}"/>
    <cellStyle name="Comma 15 3 2 7 2 2" xfId="26978" xr:uid="{00000000-0005-0000-0000-000069690000}"/>
    <cellStyle name="Comma 15 3 2 7 2 4" xfId="17602" xr:uid="{00000000-0005-0000-0000-0000C9440000}"/>
    <cellStyle name="Comma 15 3 2 7 3" xfId="23458" xr:uid="{00000000-0005-0000-0000-0000A95B0000}"/>
    <cellStyle name="Comma 15 3 2 7 5" xfId="14082" xr:uid="{00000000-0005-0000-0000-000009370000}"/>
    <cellStyle name="Comma 15 3 2 8" xfId="5232" xr:uid="{00000000-0005-0000-0000-000077140000}"/>
    <cellStyle name="Comma 15 3 2 8 2" xfId="25558" xr:uid="{00000000-0005-0000-0000-0000DD630000}"/>
    <cellStyle name="Comma 15 3 2 8 4" xfId="16182" xr:uid="{00000000-0005-0000-0000-00003D3F0000}"/>
    <cellStyle name="Comma 15 3 2 9" xfId="12662" xr:uid="{00000000-0005-0000-0000-00007D310000}"/>
    <cellStyle name="Comma 15 3 3" xfId="212" xr:uid="{00000000-0005-0000-0000-0000DA000000}"/>
    <cellStyle name="Comma 15 3 3 11" xfId="11523" xr:uid="{00000000-0005-0000-0000-00000A2D0000}"/>
    <cellStyle name="Comma 15 3 3 2" xfId="1970" xr:uid="{00000000-0005-0000-0000-0000B9070000}"/>
    <cellStyle name="Comma 15 3 3 2 2" xfId="2470" xr:uid="{00000000-0005-0000-0000-0000AD090000}"/>
    <cellStyle name="Comma 15 3 3 2 2 2" xfId="3530" xr:uid="{00000000-0005-0000-0000-0000D10D0000}"/>
    <cellStyle name="Comma 15 3 3 2 2 2 2" xfId="7385" xr:uid="{00000000-0005-0000-0000-0000E01C0000}"/>
    <cellStyle name="Comma 15 3 3 2 2 2 2 2" xfId="27711" xr:uid="{00000000-0005-0000-0000-0000466C0000}"/>
    <cellStyle name="Comma 15 3 3 2 2 2 2 4" xfId="18335" xr:uid="{00000000-0005-0000-0000-0000A6470000}"/>
    <cellStyle name="Comma 15 3 3 2 2 2 3" xfId="24191" xr:uid="{00000000-0005-0000-0000-0000865E0000}"/>
    <cellStyle name="Comma 15 3 3 2 2 2 5" xfId="14815" xr:uid="{00000000-0005-0000-0000-0000E6390000}"/>
    <cellStyle name="Comma 15 3 3 2 2 3" xfId="6445" xr:uid="{00000000-0005-0000-0000-000034190000}"/>
    <cellStyle name="Comma 15 3 3 2 2 3 2" xfId="26771" xr:uid="{00000000-0005-0000-0000-00009A680000}"/>
    <cellStyle name="Comma 15 3 3 2 2 3 4" xfId="17395" xr:uid="{00000000-0005-0000-0000-0000FA430000}"/>
    <cellStyle name="Comma 15 3 3 2 2 4" xfId="13875" xr:uid="{00000000-0005-0000-0000-00003A360000}"/>
    <cellStyle name="Comma 15 3 3 2 2 5" xfId="23251" xr:uid="{00000000-0005-0000-0000-0000DA5A0000}"/>
    <cellStyle name="Comma 15 3 3 2 2 7" xfId="12463" xr:uid="{00000000-0005-0000-0000-0000B6300000}"/>
    <cellStyle name="Comma 15 3 3 2 3" xfId="3060" xr:uid="{00000000-0005-0000-0000-0000FB0B0000}"/>
    <cellStyle name="Comma 15 3 3 2 3 2" xfId="6915" xr:uid="{00000000-0005-0000-0000-00000A1B0000}"/>
    <cellStyle name="Comma 15 3 3 2 3 2 2" xfId="27241" xr:uid="{00000000-0005-0000-0000-0000706A0000}"/>
    <cellStyle name="Comma 15 3 3 2 3 2 4" xfId="17865" xr:uid="{00000000-0005-0000-0000-0000D0450000}"/>
    <cellStyle name="Comma 15 3 3 2 3 3" xfId="23721" xr:uid="{00000000-0005-0000-0000-0000B05C0000}"/>
    <cellStyle name="Comma 15 3 3 2 3 5" xfId="14345" xr:uid="{00000000-0005-0000-0000-000010380000}"/>
    <cellStyle name="Comma 15 3 3 2 4" xfId="5978" xr:uid="{00000000-0005-0000-0000-000061170000}"/>
    <cellStyle name="Comma 15 3 3 2 4 2" xfId="26304" xr:uid="{00000000-0005-0000-0000-0000C7660000}"/>
    <cellStyle name="Comma 15 3 3 2 4 4" xfId="16928" xr:uid="{00000000-0005-0000-0000-000027420000}"/>
    <cellStyle name="Comma 15 3 3 2 5" xfId="13408" xr:uid="{00000000-0005-0000-0000-000067340000}"/>
    <cellStyle name="Comma 15 3 3 2 6" xfId="22784" xr:uid="{00000000-0005-0000-0000-000007590000}"/>
    <cellStyle name="Comma 15 3 3 2 8" xfId="11996" xr:uid="{00000000-0005-0000-0000-0000E32E0000}"/>
    <cellStyle name="Comma 15 3 3 3" xfId="2209" xr:uid="{00000000-0005-0000-0000-0000A8080000}"/>
    <cellStyle name="Comma 15 3 3 3 2" xfId="3269" xr:uid="{00000000-0005-0000-0000-0000CC0C0000}"/>
    <cellStyle name="Comma 15 3 3 3 2 2" xfId="7124" xr:uid="{00000000-0005-0000-0000-0000DB1B0000}"/>
    <cellStyle name="Comma 15 3 3 3 2 2 2" xfId="27450" xr:uid="{00000000-0005-0000-0000-0000416B0000}"/>
    <cellStyle name="Comma 15 3 3 3 2 2 4" xfId="18074" xr:uid="{00000000-0005-0000-0000-0000A1460000}"/>
    <cellStyle name="Comma 15 3 3 3 2 3" xfId="23930" xr:uid="{00000000-0005-0000-0000-0000815D0000}"/>
    <cellStyle name="Comma 15 3 3 3 2 5" xfId="14554" xr:uid="{00000000-0005-0000-0000-0000E1380000}"/>
    <cellStyle name="Comma 15 3 3 3 3" xfId="6184" xr:uid="{00000000-0005-0000-0000-00002F180000}"/>
    <cellStyle name="Comma 15 3 3 3 3 2" xfId="26510" xr:uid="{00000000-0005-0000-0000-000095670000}"/>
    <cellStyle name="Comma 15 3 3 3 3 4" xfId="17134" xr:uid="{00000000-0005-0000-0000-0000F5420000}"/>
    <cellStyle name="Comma 15 3 3 3 4" xfId="13614" xr:uid="{00000000-0005-0000-0000-000035350000}"/>
    <cellStyle name="Comma 15 3 3 3 5" xfId="22990" xr:uid="{00000000-0005-0000-0000-0000D5590000}"/>
    <cellStyle name="Comma 15 3 3 3 7" xfId="12202" xr:uid="{00000000-0005-0000-0000-0000B12F0000}"/>
    <cellStyle name="Comma 15 3 3 4" xfId="1315" xr:uid="{00000000-0005-0000-0000-00002A050000}"/>
    <cellStyle name="Comma 15 3 3 4 2" xfId="5727" xr:uid="{00000000-0005-0000-0000-000066160000}"/>
    <cellStyle name="Comma 15 3 3 4 2 2" xfId="26053" xr:uid="{00000000-0005-0000-0000-0000CC650000}"/>
    <cellStyle name="Comma 15 3 3 4 2 4" xfId="16677" xr:uid="{00000000-0005-0000-0000-00002C410000}"/>
    <cellStyle name="Comma 15 3 3 4 3" xfId="13157" xr:uid="{00000000-0005-0000-0000-00006C330000}"/>
    <cellStyle name="Comma 15 3 3 4 4" xfId="22533" xr:uid="{00000000-0005-0000-0000-00000C580000}"/>
    <cellStyle name="Comma 15 3 3 4 6" xfId="11745" xr:uid="{00000000-0005-0000-0000-0000E82D0000}"/>
    <cellStyle name="Comma 15 3 3 5" xfId="1073" xr:uid="{00000000-0005-0000-0000-000038040000}"/>
    <cellStyle name="Comma 15 3 3 5 2" xfId="5505" xr:uid="{00000000-0005-0000-0000-000088150000}"/>
    <cellStyle name="Comma 15 3 3 5 2 2" xfId="25831" xr:uid="{00000000-0005-0000-0000-0000EE640000}"/>
    <cellStyle name="Comma 15 3 3 5 2 4" xfId="16455" xr:uid="{00000000-0005-0000-0000-00004E400000}"/>
    <cellStyle name="Comma 15 3 3 5 3" xfId="22311" xr:uid="{00000000-0005-0000-0000-00002E570000}"/>
    <cellStyle name="Comma 15 3 3 5 5" xfId="12935" xr:uid="{00000000-0005-0000-0000-00008E320000}"/>
    <cellStyle name="Comma 15 3 3 6" xfId="2799" xr:uid="{00000000-0005-0000-0000-0000F60A0000}"/>
    <cellStyle name="Comma 15 3 3 6 2" xfId="6654" xr:uid="{00000000-0005-0000-0000-0000051A0000}"/>
    <cellStyle name="Comma 15 3 3 6 2 2" xfId="26980" xr:uid="{00000000-0005-0000-0000-00006B690000}"/>
    <cellStyle name="Comma 15 3 3 6 2 4" xfId="17604" xr:uid="{00000000-0005-0000-0000-0000CB440000}"/>
    <cellStyle name="Comma 15 3 3 6 3" xfId="23460" xr:uid="{00000000-0005-0000-0000-0000AB5B0000}"/>
    <cellStyle name="Comma 15 3 3 6 5" xfId="14084" xr:uid="{00000000-0005-0000-0000-00000B370000}"/>
    <cellStyle name="Comma 15 3 3 7" xfId="5286" xr:uid="{00000000-0005-0000-0000-0000AD140000}"/>
    <cellStyle name="Comma 15 3 3 7 2" xfId="25612" xr:uid="{00000000-0005-0000-0000-000013640000}"/>
    <cellStyle name="Comma 15 3 3 7 4" xfId="16236" xr:uid="{00000000-0005-0000-0000-0000733F0000}"/>
    <cellStyle name="Comma 15 3 3 8" xfId="12716" xr:uid="{00000000-0005-0000-0000-0000B3310000}"/>
    <cellStyle name="Comma 15 3 3 9" xfId="22092" xr:uid="{00000000-0005-0000-0000-000053560000}"/>
    <cellStyle name="Comma 15 3 4" xfId="1881" xr:uid="{00000000-0005-0000-0000-000060070000}"/>
    <cellStyle name="Comma 15 3 4 2" xfId="2381" xr:uid="{00000000-0005-0000-0000-000054090000}"/>
    <cellStyle name="Comma 15 3 4 2 2" xfId="3441" xr:uid="{00000000-0005-0000-0000-0000780D0000}"/>
    <cellStyle name="Comma 15 3 4 2 2 2" xfId="7296" xr:uid="{00000000-0005-0000-0000-0000871C0000}"/>
    <cellStyle name="Comma 15 3 4 2 2 2 2" xfId="27622" xr:uid="{00000000-0005-0000-0000-0000ED6B0000}"/>
    <cellStyle name="Comma 15 3 4 2 2 2 4" xfId="18246" xr:uid="{00000000-0005-0000-0000-00004D470000}"/>
    <cellStyle name="Comma 15 3 4 2 2 3" xfId="24102" xr:uid="{00000000-0005-0000-0000-00002D5E0000}"/>
    <cellStyle name="Comma 15 3 4 2 2 5" xfId="14726" xr:uid="{00000000-0005-0000-0000-00008D390000}"/>
    <cellStyle name="Comma 15 3 4 2 3" xfId="6356" xr:uid="{00000000-0005-0000-0000-0000DB180000}"/>
    <cellStyle name="Comma 15 3 4 2 3 2" xfId="26682" xr:uid="{00000000-0005-0000-0000-000041680000}"/>
    <cellStyle name="Comma 15 3 4 2 3 4" xfId="17306" xr:uid="{00000000-0005-0000-0000-0000A1430000}"/>
    <cellStyle name="Comma 15 3 4 2 4" xfId="13786" xr:uid="{00000000-0005-0000-0000-0000E1350000}"/>
    <cellStyle name="Comma 15 3 4 2 5" xfId="23162" xr:uid="{00000000-0005-0000-0000-0000815A0000}"/>
    <cellStyle name="Comma 15 3 4 2 7" xfId="12374" xr:uid="{00000000-0005-0000-0000-00005D300000}"/>
    <cellStyle name="Comma 15 3 4 3" xfId="2971" xr:uid="{00000000-0005-0000-0000-0000A20B0000}"/>
    <cellStyle name="Comma 15 3 4 3 2" xfId="6826" xr:uid="{00000000-0005-0000-0000-0000B11A0000}"/>
    <cellStyle name="Comma 15 3 4 3 2 2" xfId="27152" xr:uid="{00000000-0005-0000-0000-0000176A0000}"/>
    <cellStyle name="Comma 15 3 4 3 2 4" xfId="17776" xr:uid="{00000000-0005-0000-0000-000077450000}"/>
    <cellStyle name="Comma 15 3 4 3 3" xfId="23632" xr:uid="{00000000-0005-0000-0000-0000575C0000}"/>
    <cellStyle name="Comma 15 3 4 3 5" xfId="14256" xr:uid="{00000000-0005-0000-0000-0000B7370000}"/>
    <cellStyle name="Comma 15 3 4 4" xfId="5889" xr:uid="{00000000-0005-0000-0000-000008170000}"/>
    <cellStyle name="Comma 15 3 4 4 2" xfId="26215" xr:uid="{00000000-0005-0000-0000-00006E660000}"/>
    <cellStyle name="Comma 15 3 4 4 4" xfId="16839" xr:uid="{00000000-0005-0000-0000-0000CE410000}"/>
    <cellStyle name="Comma 15 3 4 5" xfId="13319" xr:uid="{00000000-0005-0000-0000-00000E340000}"/>
    <cellStyle name="Comma 15 3 4 6" xfId="22695" xr:uid="{00000000-0005-0000-0000-0000AE580000}"/>
    <cellStyle name="Comma 15 3 4 8" xfId="11907" xr:uid="{00000000-0005-0000-0000-00008A2E0000}"/>
    <cellStyle name="Comma 15 3 5" xfId="2206" xr:uid="{00000000-0005-0000-0000-0000A5080000}"/>
    <cellStyle name="Comma 15 3 5 2" xfId="3266" xr:uid="{00000000-0005-0000-0000-0000C90C0000}"/>
    <cellStyle name="Comma 15 3 5 2 2" xfId="7121" xr:uid="{00000000-0005-0000-0000-0000D81B0000}"/>
    <cellStyle name="Comma 15 3 5 2 2 2" xfId="27447" xr:uid="{00000000-0005-0000-0000-00003E6B0000}"/>
    <cellStyle name="Comma 15 3 5 2 2 4" xfId="18071" xr:uid="{00000000-0005-0000-0000-00009E460000}"/>
    <cellStyle name="Comma 15 3 5 2 3" xfId="23927" xr:uid="{00000000-0005-0000-0000-00007E5D0000}"/>
    <cellStyle name="Comma 15 3 5 2 5" xfId="14551" xr:uid="{00000000-0005-0000-0000-0000DE380000}"/>
    <cellStyle name="Comma 15 3 5 3" xfId="6181" xr:uid="{00000000-0005-0000-0000-00002C180000}"/>
    <cellStyle name="Comma 15 3 5 3 2" xfId="26507" xr:uid="{00000000-0005-0000-0000-000092670000}"/>
    <cellStyle name="Comma 15 3 5 3 4" xfId="17131" xr:uid="{00000000-0005-0000-0000-0000F2420000}"/>
    <cellStyle name="Comma 15 3 5 4" xfId="13611" xr:uid="{00000000-0005-0000-0000-000032350000}"/>
    <cellStyle name="Comma 15 3 5 5" xfId="22987" xr:uid="{00000000-0005-0000-0000-0000D2590000}"/>
    <cellStyle name="Comma 15 3 5 7" xfId="12199" xr:uid="{00000000-0005-0000-0000-0000AE2F0000}"/>
    <cellStyle name="Comma 15 3 6" xfId="1226" xr:uid="{00000000-0005-0000-0000-0000D1040000}"/>
    <cellStyle name="Comma 15 3 6 2" xfId="5638" xr:uid="{00000000-0005-0000-0000-00000D160000}"/>
    <cellStyle name="Comma 15 3 6 2 2" xfId="25964" xr:uid="{00000000-0005-0000-0000-000073650000}"/>
    <cellStyle name="Comma 15 3 6 2 4" xfId="16588" xr:uid="{00000000-0005-0000-0000-0000D3400000}"/>
    <cellStyle name="Comma 15 3 6 3" xfId="13068" xr:uid="{00000000-0005-0000-0000-000013330000}"/>
    <cellStyle name="Comma 15 3 6 4" xfId="22444" xr:uid="{00000000-0005-0000-0000-0000B3570000}"/>
    <cellStyle name="Comma 15 3 6 6" xfId="11656" xr:uid="{00000000-0005-0000-0000-00008F2D0000}"/>
    <cellStyle name="Comma 15 3 7" xfId="984" xr:uid="{00000000-0005-0000-0000-0000DF030000}"/>
    <cellStyle name="Comma 15 3 7 2" xfId="5416" xr:uid="{00000000-0005-0000-0000-00002F150000}"/>
    <cellStyle name="Comma 15 3 7 2 2" xfId="25742" xr:uid="{00000000-0005-0000-0000-000095640000}"/>
    <cellStyle name="Comma 15 3 7 2 4" xfId="16366" xr:uid="{00000000-0005-0000-0000-0000F53F0000}"/>
    <cellStyle name="Comma 15 3 7 3" xfId="22222" xr:uid="{00000000-0005-0000-0000-0000D5560000}"/>
    <cellStyle name="Comma 15 3 7 5" xfId="12846" xr:uid="{00000000-0005-0000-0000-000035320000}"/>
    <cellStyle name="Comma 15 3 8" xfId="2796" xr:uid="{00000000-0005-0000-0000-0000F30A0000}"/>
    <cellStyle name="Comma 15 3 8 2" xfId="6651" xr:uid="{00000000-0005-0000-0000-0000021A0000}"/>
    <cellStyle name="Comma 15 3 8 2 2" xfId="26977" xr:uid="{00000000-0005-0000-0000-000068690000}"/>
    <cellStyle name="Comma 15 3 8 2 4" xfId="17601" xr:uid="{00000000-0005-0000-0000-0000C8440000}"/>
    <cellStyle name="Comma 15 3 8 3" xfId="23457" xr:uid="{00000000-0005-0000-0000-0000A85B0000}"/>
    <cellStyle name="Comma 15 3 8 5" xfId="14081" xr:uid="{00000000-0005-0000-0000-000008370000}"/>
    <cellStyle name="Comma 15 3 9" xfId="5197" xr:uid="{00000000-0005-0000-0000-000054140000}"/>
    <cellStyle name="Comma 15 3 9 2" xfId="25523" xr:uid="{00000000-0005-0000-0000-0000BA630000}"/>
    <cellStyle name="Comma 15 3 9 4" xfId="16147" xr:uid="{00000000-0005-0000-0000-00001A3F0000}"/>
    <cellStyle name="Comma 15 4" xfId="153" xr:uid="{00000000-0005-0000-0000-00009F000000}"/>
    <cellStyle name="Comma 15 4 10" xfId="22035" xr:uid="{00000000-0005-0000-0000-00001A560000}"/>
    <cellStyle name="Comma 15 4 12" xfId="11466" xr:uid="{00000000-0005-0000-0000-0000D12C0000}"/>
    <cellStyle name="Comma 15 4 2" xfId="244" xr:uid="{00000000-0005-0000-0000-0000FA000000}"/>
    <cellStyle name="Comma 15 4 2 11" xfId="11555" xr:uid="{00000000-0005-0000-0000-00002A2D0000}"/>
    <cellStyle name="Comma 15 4 2 2" xfId="2002" xr:uid="{00000000-0005-0000-0000-0000D9070000}"/>
    <cellStyle name="Comma 15 4 2 2 2" xfId="2502" xr:uid="{00000000-0005-0000-0000-0000CD090000}"/>
    <cellStyle name="Comma 15 4 2 2 2 2" xfId="3562" xr:uid="{00000000-0005-0000-0000-0000F10D0000}"/>
    <cellStyle name="Comma 15 4 2 2 2 2 2" xfId="7417" xr:uid="{00000000-0005-0000-0000-0000001D0000}"/>
    <cellStyle name="Comma 15 4 2 2 2 2 2 2" xfId="27743" xr:uid="{00000000-0005-0000-0000-0000666C0000}"/>
    <cellStyle name="Comma 15 4 2 2 2 2 2 4" xfId="18367" xr:uid="{00000000-0005-0000-0000-0000C6470000}"/>
    <cellStyle name="Comma 15 4 2 2 2 2 3" xfId="24223" xr:uid="{00000000-0005-0000-0000-0000A65E0000}"/>
    <cellStyle name="Comma 15 4 2 2 2 2 5" xfId="14847" xr:uid="{00000000-0005-0000-0000-0000063A0000}"/>
    <cellStyle name="Comma 15 4 2 2 2 3" xfId="6477" xr:uid="{00000000-0005-0000-0000-000054190000}"/>
    <cellStyle name="Comma 15 4 2 2 2 3 2" xfId="26803" xr:uid="{00000000-0005-0000-0000-0000BA680000}"/>
    <cellStyle name="Comma 15 4 2 2 2 3 4" xfId="17427" xr:uid="{00000000-0005-0000-0000-00001A440000}"/>
    <cellStyle name="Comma 15 4 2 2 2 4" xfId="13907" xr:uid="{00000000-0005-0000-0000-00005A360000}"/>
    <cellStyle name="Comma 15 4 2 2 2 5" xfId="23283" xr:uid="{00000000-0005-0000-0000-0000FA5A0000}"/>
    <cellStyle name="Comma 15 4 2 2 2 7" xfId="12495" xr:uid="{00000000-0005-0000-0000-0000D6300000}"/>
    <cellStyle name="Comma 15 4 2 2 3" xfId="3092" xr:uid="{00000000-0005-0000-0000-00001B0C0000}"/>
    <cellStyle name="Comma 15 4 2 2 3 2" xfId="6947" xr:uid="{00000000-0005-0000-0000-00002A1B0000}"/>
    <cellStyle name="Comma 15 4 2 2 3 2 2" xfId="27273" xr:uid="{00000000-0005-0000-0000-0000906A0000}"/>
    <cellStyle name="Comma 15 4 2 2 3 2 4" xfId="17897" xr:uid="{00000000-0005-0000-0000-0000F0450000}"/>
    <cellStyle name="Comma 15 4 2 2 3 3" xfId="23753" xr:uid="{00000000-0005-0000-0000-0000D05C0000}"/>
    <cellStyle name="Comma 15 4 2 2 3 5" xfId="14377" xr:uid="{00000000-0005-0000-0000-000030380000}"/>
    <cellStyle name="Comma 15 4 2 2 4" xfId="6010" xr:uid="{00000000-0005-0000-0000-000081170000}"/>
    <cellStyle name="Comma 15 4 2 2 4 2" xfId="26336" xr:uid="{00000000-0005-0000-0000-0000E7660000}"/>
    <cellStyle name="Comma 15 4 2 2 4 4" xfId="16960" xr:uid="{00000000-0005-0000-0000-000047420000}"/>
    <cellStyle name="Comma 15 4 2 2 5" xfId="13440" xr:uid="{00000000-0005-0000-0000-000087340000}"/>
    <cellStyle name="Comma 15 4 2 2 6" xfId="22816" xr:uid="{00000000-0005-0000-0000-000027590000}"/>
    <cellStyle name="Comma 15 4 2 2 8" xfId="12028" xr:uid="{00000000-0005-0000-0000-0000032F0000}"/>
    <cellStyle name="Comma 15 4 2 3" xfId="2211" xr:uid="{00000000-0005-0000-0000-0000AA080000}"/>
    <cellStyle name="Comma 15 4 2 3 2" xfId="3271" xr:uid="{00000000-0005-0000-0000-0000CE0C0000}"/>
    <cellStyle name="Comma 15 4 2 3 2 2" xfId="7126" xr:uid="{00000000-0005-0000-0000-0000DD1B0000}"/>
    <cellStyle name="Comma 15 4 2 3 2 2 2" xfId="27452" xr:uid="{00000000-0005-0000-0000-0000436B0000}"/>
    <cellStyle name="Comma 15 4 2 3 2 2 4" xfId="18076" xr:uid="{00000000-0005-0000-0000-0000A3460000}"/>
    <cellStyle name="Comma 15 4 2 3 2 3" xfId="23932" xr:uid="{00000000-0005-0000-0000-0000835D0000}"/>
    <cellStyle name="Comma 15 4 2 3 2 5" xfId="14556" xr:uid="{00000000-0005-0000-0000-0000E3380000}"/>
    <cellStyle name="Comma 15 4 2 3 3" xfId="6186" xr:uid="{00000000-0005-0000-0000-000031180000}"/>
    <cellStyle name="Comma 15 4 2 3 3 2" xfId="26512" xr:uid="{00000000-0005-0000-0000-000097670000}"/>
    <cellStyle name="Comma 15 4 2 3 3 4" xfId="17136" xr:uid="{00000000-0005-0000-0000-0000F7420000}"/>
    <cellStyle name="Comma 15 4 2 3 4" xfId="13616" xr:uid="{00000000-0005-0000-0000-000037350000}"/>
    <cellStyle name="Comma 15 4 2 3 5" xfId="22992" xr:uid="{00000000-0005-0000-0000-0000D7590000}"/>
    <cellStyle name="Comma 15 4 2 3 7" xfId="12204" xr:uid="{00000000-0005-0000-0000-0000B32F0000}"/>
    <cellStyle name="Comma 15 4 2 4" xfId="1347" xr:uid="{00000000-0005-0000-0000-00004A050000}"/>
    <cellStyle name="Comma 15 4 2 4 2" xfId="5759" xr:uid="{00000000-0005-0000-0000-000086160000}"/>
    <cellStyle name="Comma 15 4 2 4 2 2" xfId="26085" xr:uid="{00000000-0005-0000-0000-0000EC650000}"/>
    <cellStyle name="Comma 15 4 2 4 2 4" xfId="16709" xr:uid="{00000000-0005-0000-0000-00004C410000}"/>
    <cellStyle name="Comma 15 4 2 4 3" xfId="13189" xr:uid="{00000000-0005-0000-0000-00008C330000}"/>
    <cellStyle name="Comma 15 4 2 4 4" xfId="22565" xr:uid="{00000000-0005-0000-0000-00002C580000}"/>
    <cellStyle name="Comma 15 4 2 4 6" xfId="11777" xr:uid="{00000000-0005-0000-0000-0000082E0000}"/>
    <cellStyle name="Comma 15 4 2 5" xfId="1105" xr:uid="{00000000-0005-0000-0000-000058040000}"/>
    <cellStyle name="Comma 15 4 2 5 2" xfId="5537" xr:uid="{00000000-0005-0000-0000-0000A8150000}"/>
    <cellStyle name="Comma 15 4 2 5 2 2" xfId="25863" xr:uid="{00000000-0005-0000-0000-00000E650000}"/>
    <cellStyle name="Comma 15 4 2 5 2 4" xfId="16487" xr:uid="{00000000-0005-0000-0000-00006E400000}"/>
    <cellStyle name="Comma 15 4 2 5 3" xfId="22343" xr:uid="{00000000-0005-0000-0000-00004E570000}"/>
    <cellStyle name="Comma 15 4 2 5 5" xfId="12967" xr:uid="{00000000-0005-0000-0000-0000AE320000}"/>
    <cellStyle name="Comma 15 4 2 6" xfId="2801" xr:uid="{00000000-0005-0000-0000-0000F80A0000}"/>
    <cellStyle name="Comma 15 4 2 6 2" xfId="6656" xr:uid="{00000000-0005-0000-0000-0000071A0000}"/>
    <cellStyle name="Comma 15 4 2 6 2 2" xfId="26982" xr:uid="{00000000-0005-0000-0000-00006D690000}"/>
    <cellStyle name="Comma 15 4 2 6 2 4" xfId="17606" xr:uid="{00000000-0005-0000-0000-0000CD440000}"/>
    <cellStyle name="Comma 15 4 2 6 3" xfId="23462" xr:uid="{00000000-0005-0000-0000-0000AD5B0000}"/>
    <cellStyle name="Comma 15 4 2 6 5" xfId="14086" xr:uid="{00000000-0005-0000-0000-00000D370000}"/>
    <cellStyle name="Comma 15 4 2 7" xfId="5318" xr:uid="{00000000-0005-0000-0000-0000CD140000}"/>
    <cellStyle name="Comma 15 4 2 7 2" xfId="25644" xr:uid="{00000000-0005-0000-0000-000033640000}"/>
    <cellStyle name="Comma 15 4 2 7 4" xfId="16268" xr:uid="{00000000-0005-0000-0000-0000933F0000}"/>
    <cellStyle name="Comma 15 4 2 8" xfId="12748" xr:uid="{00000000-0005-0000-0000-0000D3310000}"/>
    <cellStyle name="Comma 15 4 2 9" xfId="22124" xr:uid="{00000000-0005-0000-0000-000073560000}"/>
    <cellStyle name="Comma 15 4 3" xfId="1913" xr:uid="{00000000-0005-0000-0000-000080070000}"/>
    <cellStyle name="Comma 15 4 3 2" xfId="2413" xr:uid="{00000000-0005-0000-0000-000074090000}"/>
    <cellStyle name="Comma 15 4 3 2 2" xfId="3473" xr:uid="{00000000-0005-0000-0000-0000980D0000}"/>
    <cellStyle name="Comma 15 4 3 2 2 2" xfId="7328" xr:uid="{00000000-0005-0000-0000-0000A71C0000}"/>
    <cellStyle name="Comma 15 4 3 2 2 2 2" xfId="27654" xr:uid="{00000000-0005-0000-0000-00000D6C0000}"/>
    <cellStyle name="Comma 15 4 3 2 2 2 4" xfId="18278" xr:uid="{00000000-0005-0000-0000-00006D470000}"/>
    <cellStyle name="Comma 15 4 3 2 2 3" xfId="24134" xr:uid="{00000000-0005-0000-0000-00004D5E0000}"/>
    <cellStyle name="Comma 15 4 3 2 2 5" xfId="14758" xr:uid="{00000000-0005-0000-0000-0000AD390000}"/>
    <cellStyle name="Comma 15 4 3 2 3" xfId="6388" xr:uid="{00000000-0005-0000-0000-0000FB180000}"/>
    <cellStyle name="Comma 15 4 3 2 3 2" xfId="26714" xr:uid="{00000000-0005-0000-0000-000061680000}"/>
    <cellStyle name="Comma 15 4 3 2 3 4" xfId="17338" xr:uid="{00000000-0005-0000-0000-0000C1430000}"/>
    <cellStyle name="Comma 15 4 3 2 4" xfId="13818" xr:uid="{00000000-0005-0000-0000-000001360000}"/>
    <cellStyle name="Comma 15 4 3 2 5" xfId="23194" xr:uid="{00000000-0005-0000-0000-0000A15A0000}"/>
    <cellStyle name="Comma 15 4 3 2 7" xfId="12406" xr:uid="{00000000-0005-0000-0000-00007D300000}"/>
    <cellStyle name="Comma 15 4 3 3" xfId="3003" xr:uid="{00000000-0005-0000-0000-0000C20B0000}"/>
    <cellStyle name="Comma 15 4 3 3 2" xfId="6858" xr:uid="{00000000-0005-0000-0000-0000D11A0000}"/>
    <cellStyle name="Comma 15 4 3 3 2 2" xfId="27184" xr:uid="{00000000-0005-0000-0000-0000376A0000}"/>
    <cellStyle name="Comma 15 4 3 3 2 4" xfId="17808" xr:uid="{00000000-0005-0000-0000-000097450000}"/>
    <cellStyle name="Comma 15 4 3 3 3" xfId="23664" xr:uid="{00000000-0005-0000-0000-0000775C0000}"/>
    <cellStyle name="Comma 15 4 3 3 5" xfId="14288" xr:uid="{00000000-0005-0000-0000-0000D7370000}"/>
    <cellStyle name="Comma 15 4 3 4" xfId="5921" xr:uid="{00000000-0005-0000-0000-000028170000}"/>
    <cellStyle name="Comma 15 4 3 4 2" xfId="26247" xr:uid="{00000000-0005-0000-0000-00008E660000}"/>
    <cellStyle name="Comma 15 4 3 4 4" xfId="16871" xr:uid="{00000000-0005-0000-0000-0000EE410000}"/>
    <cellStyle name="Comma 15 4 3 5" xfId="13351" xr:uid="{00000000-0005-0000-0000-00002E340000}"/>
    <cellStyle name="Comma 15 4 3 6" xfId="22727" xr:uid="{00000000-0005-0000-0000-0000CE580000}"/>
    <cellStyle name="Comma 15 4 3 8" xfId="11939" xr:uid="{00000000-0005-0000-0000-0000AA2E0000}"/>
    <cellStyle name="Comma 15 4 4" xfId="2210" xr:uid="{00000000-0005-0000-0000-0000A9080000}"/>
    <cellStyle name="Comma 15 4 4 2" xfId="3270" xr:uid="{00000000-0005-0000-0000-0000CD0C0000}"/>
    <cellStyle name="Comma 15 4 4 2 2" xfId="7125" xr:uid="{00000000-0005-0000-0000-0000DC1B0000}"/>
    <cellStyle name="Comma 15 4 4 2 2 2" xfId="27451" xr:uid="{00000000-0005-0000-0000-0000426B0000}"/>
    <cellStyle name="Comma 15 4 4 2 2 4" xfId="18075" xr:uid="{00000000-0005-0000-0000-0000A2460000}"/>
    <cellStyle name="Comma 15 4 4 2 3" xfId="23931" xr:uid="{00000000-0005-0000-0000-0000825D0000}"/>
    <cellStyle name="Comma 15 4 4 2 5" xfId="14555" xr:uid="{00000000-0005-0000-0000-0000E2380000}"/>
    <cellStyle name="Comma 15 4 4 3" xfId="6185" xr:uid="{00000000-0005-0000-0000-000030180000}"/>
    <cellStyle name="Comma 15 4 4 3 2" xfId="26511" xr:uid="{00000000-0005-0000-0000-000096670000}"/>
    <cellStyle name="Comma 15 4 4 3 4" xfId="17135" xr:uid="{00000000-0005-0000-0000-0000F6420000}"/>
    <cellStyle name="Comma 15 4 4 4" xfId="13615" xr:uid="{00000000-0005-0000-0000-000036350000}"/>
    <cellStyle name="Comma 15 4 4 5" xfId="22991" xr:uid="{00000000-0005-0000-0000-0000D6590000}"/>
    <cellStyle name="Comma 15 4 4 7" xfId="12203" xr:uid="{00000000-0005-0000-0000-0000B22F0000}"/>
    <cellStyle name="Comma 15 4 5" xfId="1258" xr:uid="{00000000-0005-0000-0000-0000F1040000}"/>
    <cellStyle name="Comma 15 4 5 2" xfId="5670" xr:uid="{00000000-0005-0000-0000-00002D160000}"/>
    <cellStyle name="Comma 15 4 5 2 2" xfId="25996" xr:uid="{00000000-0005-0000-0000-000093650000}"/>
    <cellStyle name="Comma 15 4 5 2 4" xfId="16620" xr:uid="{00000000-0005-0000-0000-0000F3400000}"/>
    <cellStyle name="Comma 15 4 5 3" xfId="13100" xr:uid="{00000000-0005-0000-0000-000033330000}"/>
    <cellStyle name="Comma 15 4 5 4" xfId="22476" xr:uid="{00000000-0005-0000-0000-0000D3570000}"/>
    <cellStyle name="Comma 15 4 5 6" xfId="11688" xr:uid="{00000000-0005-0000-0000-0000AF2D0000}"/>
    <cellStyle name="Comma 15 4 6" xfId="1016" xr:uid="{00000000-0005-0000-0000-0000FF030000}"/>
    <cellStyle name="Comma 15 4 6 2" xfId="5448" xr:uid="{00000000-0005-0000-0000-00004F150000}"/>
    <cellStyle name="Comma 15 4 6 2 2" xfId="25774" xr:uid="{00000000-0005-0000-0000-0000B5640000}"/>
    <cellStyle name="Comma 15 4 6 2 4" xfId="16398" xr:uid="{00000000-0005-0000-0000-000015400000}"/>
    <cellStyle name="Comma 15 4 6 3" xfId="22254" xr:uid="{00000000-0005-0000-0000-0000F5560000}"/>
    <cellStyle name="Comma 15 4 6 5" xfId="12878" xr:uid="{00000000-0005-0000-0000-000055320000}"/>
    <cellStyle name="Comma 15 4 7" xfId="2800" xr:uid="{00000000-0005-0000-0000-0000F70A0000}"/>
    <cellStyle name="Comma 15 4 7 2" xfId="6655" xr:uid="{00000000-0005-0000-0000-0000061A0000}"/>
    <cellStyle name="Comma 15 4 7 2 2" xfId="26981" xr:uid="{00000000-0005-0000-0000-00006C690000}"/>
    <cellStyle name="Comma 15 4 7 2 4" xfId="17605" xr:uid="{00000000-0005-0000-0000-0000CC440000}"/>
    <cellStyle name="Comma 15 4 7 3" xfId="23461" xr:uid="{00000000-0005-0000-0000-0000AC5B0000}"/>
    <cellStyle name="Comma 15 4 7 5" xfId="14085" xr:uid="{00000000-0005-0000-0000-00000C370000}"/>
    <cellStyle name="Comma 15 4 8" xfId="5229" xr:uid="{00000000-0005-0000-0000-000074140000}"/>
    <cellStyle name="Comma 15 4 8 2" xfId="25555" xr:uid="{00000000-0005-0000-0000-0000DA630000}"/>
    <cellStyle name="Comma 15 4 8 4" xfId="16179" xr:uid="{00000000-0005-0000-0000-00003A3F0000}"/>
    <cellStyle name="Comma 15 4 9" xfId="12659" xr:uid="{00000000-0005-0000-0000-00007A310000}"/>
    <cellStyle name="Comma 15 5" xfId="192" xr:uid="{00000000-0005-0000-0000-0000C6000000}"/>
    <cellStyle name="Comma 15 5 11" xfId="11503" xr:uid="{00000000-0005-0000-0000-0000F62C0000}"/>
    <cellStyle name="Comma 15 5 2" xfId="1950" xr:uid="{00000000-0005-0000-0000-0000A5070000}"/>
    <cellStyle name="Comma 15 5 2 2" xfId="2450" xr:uid="{00000000-0005-0000-0000-000099090000}"/>
    <cellStyle name="Comma 15 5 2 2 2" xfId="3510" xr:uid="{00000000-0005-0000-0000-0000BD0D0000}"/>
    <cellStyle name="Comma 15 5 2 2 2 2" xfId="7365" xr:uid="{00000000-0005-0000-0000-0000CC1C0000}"/>
    <cellStyle name="Comma 15 5 2 2 2 2 2" xfId="27691" xr:uid="{00000000-0005-0000-0000-0000326C0000}"/>
    <cellStyle name="Comma 15 5 2 2 2 2 4" xfId="18315" xr:uid="{00000000-0005-0000-0000-000092470000}"/>
    <cellStyle name="Comma 15 5 2 2 2 3" xfId="24171" xr:uid="{00000000-0005-0000-0000-0000725E0000}"/>
    <cellStyle name="Comma 15 5 2 2 2 5" xfId="14795" xr:uid="{00000000-0005-0000-0000-0000D2390000}"/>
    <cellStyle name="Comma 15 5 2 2 3" xfId="6425" xr:uid="{00000000-0005-0000-0000-000020190000}"/>
    <cellStyle name="Comma 15 5 2 2 3 2" xfId="26751" xr:uid="{00000000-0005-0000-0000-000086680000}"/>
    <cellStyle name="Comma 15 5 2 2 3 4" xfId="17375" xr:uid="{00000000-0005-0000-0000-0000E6430000}"/>
    <cellStyle name="Comma 15 5 2 2 4" xfId="13855" xr:uid="{00000000-0005-0000-0000-000026360000}"/>
    <cellStyle name="Comma 15 5 2 2 5" xfId="23231" xr:uid="{00000000-0005-0000-0000-0000C65A0000}"/>
    <cellStyle name="Comma 15 5 2 2 7" xfId="12443" xr:uid="{00000000-0005-0000-0000-0000A2300000}"/>
    <cellStyle name="Comma 15 5 2 3" xfId="3040" xr:uid="{00000000-0005-0000-0000-0000E70B0000}"/>
    <cellStyle name="Comma 15 5 2 3 2" xfId="6895" xr:uid="{00000000-0005-0000-0000-0000F61A0000}"/>
    <cellStyle name="Comma 15 5 2 3 2 2" xfId="27221" xr:uid="{00000000-0005-0000-0000-00005C6A0000}"/>
    <cellStyle name="Comma 15 5 2 3 2 4" xfId="17845" xr:uid="{00000000-0005-0000-0000-0000BC450000}"/>
    <cellStyle name="Comma 15 5 2 3 3" xfId="23701" xr:uid="{00000000-0005-0000-0000-00009C5C0000}"/>
    <cellStyle name="Comma 15 5 2 3 5" xfId="14325" xr:uid="{00000000-0005-0000-0000-0000FC370000}"/>
    <cellStyle name="Comma 15 5 2 4" xfId="5958" xr:uid="{00000000-0005-0000-0000-00004D170000}"/>
    <cellStyle name="Comma 15 5 2 4 2" xfId="26284" xr:uid="{00000000-0005-0000-0000-0000B3660000}"/>
    <cellStyle name="Comma 15 5 2 4 4" xfId="16908" xr:uid="{00000000-0005-0000-0000-000013420000}"/>
    <cellStyle name="Comma 15 5 2 5" xfId="13388" xr:uid="{00000000-0005-0000-0000-000053340000}"/>
    <cellStyle name="Comma 15 5 2 6" xfId="22764" xr:uid="{00000000-0005-0000-0000-0000F3580000}"/>
    <cellStyle name="Comma 15 5 2 8" xfId="11976" xr:uid="{00000000-0005-0000-0000-0000CF2E0000}"/>
    <cellStyle name="Comma 15 5 3" xfId="2212" xr:uid="{00000000-0005-0000-0000-0000AB080000}"/>
    <cellStyle name="Comma 15 5 3 2" xfId="3272" xr:uid="{00000000-0005-0000-0000-0000CF0C0000}"/>
    <cellStyle name="Comma 15 5 3 2 2" xfId="7127" xr:uid="{00000000-0005-0000-0000-0000DE1B0000}"/>
    <cellStyle name="Comma 15 5 3 2 2 2" xfId="27453" xr:uid="{00000000-0005-0000-0000-0000446B0000}"/>
    <cellStyle name="Comma 15 5 3 2 2 4" xfId="18077" xr:uid="{00000000-0005-0000-0000-0000A4460000}"/>
    <cellStyle name="Comma 15 5 3 2 3" xfId="23933" xr:uid="{00000000-0005-0000-0000-0000845D0000}"/>
    <cellStyle name="Comma 15 5 3 2 5" xfId="14557" xr:uid="{00000000-0005-0000-0000-0000E4380000}"/>
    <cellStyle name="Comma 15 5 3 3" xfId="6187" xr:uid="{00000000-0005-0000-0000-000032180000}"/>
    <cellStyle name="Comma 15 5 3 3 2" xfId="26513" xr:uid="{00000000-0005-0000-0000-000098670000}"/>
    <cellStyle name="Comma 15 5 3 3 4" xfId="17137" xr:uid="{00000000-0005-0000-0000-0000F8420000}"/>
    <cellStyle name="Comma 15 5 3 4" xfId="13617" xr:uid="{00000000-0005-0000-0000-000038350000}"/>
    <cellStyle name="Comma 15 5 3 5" xfId="22993" xr:uid="{00000000-0005-0000-0000-0000D8590000}"/>
    <cellStyle name="Comma 15 5 3 7" xfId="12205" xr:uid="{00000000-0005-0000-0000-0000B42F0000}"/>
    <cellStyle name="Comma 15 5 4" xfId="1295" xr:uid="{00000000-0005-0000-0000-000016050000}"/>
    <cellStyle name="Comma 15 5 4 2" xfId="5707" xr:uid="{00000000-0005-0000-0000-000052160000}"/>
    <cellStyle name="Comma 15 5 4 2 2" xfId="26033" xr:uid="{00000000-0005-0000-0000-0000B8650000}"/>
    <cellStyle name="Comma 15 5 4 2 4" xfId="16657" xr:uid="{00000000-0005-0000-0000-000018410000}"/>
    <cellStyle name="Comma 15 5 4 3" xfId="13137" xr:uid="{00000000-0005-0000-0000-000058330000}"/>
    <cellStyle name="Comma 15 5 4 4" xfId="22513" xr:uid="{00000000-0005-0000-0000-0000F8570000}"/>
    <cellStyle name="Comma 15 5 4 6" xfId="11725" xr:uid="{00000000-0005-0000-0000-0000D42D0000}"/>
    <cellStyle name="Comma 15 5 5" xfId="1053" xr:uid="{00000000-0005-0000-0000-000024040000}"/>
    <cellStyle name="Comma 15 5 5 2" xfId="5485" xr:uid="{00000000-0005-0000-0000-000074150000}"/>
    <cellStyle name="Comma 15 5 5 2 2" xfId="25811" xr:uid="{00000000-0005-0000-0000-0000DA640000}"/>
    <cellStyle name="Comma 15 5 5 2 4" xfId="16435" xr:uid="{00000000-0005-0000-0000-00003A400000}"/>
    <cellStyle name="Comma 15 5 5 3" xfId="22291" xr:uid="{00000000-0005-0000-0000-00001A570000}"/>
    <cellStyle name="Comma 15 5 5 5" xfId="12915" xr:uid="{00000000-0005-0000-0000-00007A320000}"/>
    <cellStyle name="Comma 15 5 6" xfId="2802" xr:uid="{00000000-0005-0000-0000-0000F90A0000}"/>
    <cellStyle name="Comma 15 5 6 2" xfId="6657" xr:uid="{00000000-0005-0000-0000-0000081A0000}"/>
    <cellStyle name="Comma 15 5 6 2 2" xfId="26983" xr:uid="{00000000-0005-0000-0000-00006E690000}"/>
    <cellStyle name="Comma 15 5 6 2 4" xfId="17607" xr:uid="{00000000-0005-0000-0000-0000CE440000}"/>
    <cellStyle name="Comma 15 5 6 3" xfId="23463" xr:uid="{00000000-0005-0000-0000-0000AE5B0000}"/>
    <cellStyle name="Comma 15 5 6 5" xfId="14087" xr:uid="{00000000-0005-0000-0000-00000E370000}"/>
    <cellStyle name="Comma 15 5 7" xfId="5266" xr:uid="{00000000-0005-0000-0000-000099140000}"/>
    <cellStyle name="Comma 15 5 7 2" xfId="25592" xr:uid="{00000000-0005-0000-0000-0000FF630000}"/>
    <cellStyle name="Comma 15 5 7 4" xfId="16216" xr:uid="{00000000-0005-0000-0000-00005F3F0000}"/>
    <cellStyle name="Comma 15 5 8" xfId="12696" xr:uid="{00000000-0005-0000-0000-00009F310000}"/>
    <cellStyle name="Comma 15 5 9" xfId="22072" xr:uid="{00000000-0005-0000-0000-00003F560000}"/>
    <cellStyle name="Comma 15 6" xfId="1774" xr:uid="{00000000-0005-0000-0000-0000F5060000}"/>
    <cellStyle name="Comma 15 6 2" xfId="2361" xr:uid="{00000000-0005-0000-0000-000040090000}"/>
    <cellStyle name="Comma 15 6 2 2" xfId="3421" xr:uid="{00000000-0005-0000-0000-0000640D0000}"/>
    <cellStyle name="Comma 15 6 2 2 2" xfId="7276" xr:uid="{00000000-0005-0000-0000-0000731C0000}"/>
    <cellStyle name="Comma 15 6 2 2 2 2" xfId="27602" xr:uid="{00000000-0005-0000-0000-0000D96B0000}"/>
    <cellStyle name="Comma 15 6 2 2 2 4" xfId="18226" xr:uid="{00000000-0005-0000-0000-000039470000}"/>
    <cellStyle name="Comma 15 6 2 2 3" xfId="24082" xr:uid="{00000000-0005-0000-0000-0000195E0000}"/>
    <cellStyle name="Comma 15 6 2 2 5" xfId="14706" xr:uid="{00000000-0005-0000-0000-000079390000}"/>
    <cellStyle name="Comma 15 6 2 3" xfId="6336" xr:uid="{00000000-0005-0000-0000-0000C7180000}"/>
    <cellStyle name="Comma 15 6 2 3 2" xfId="26662" xr:uid="{00000000-0005-0000-0000-00002D680000}"/>
    <cellStyle name="Comma 15 6 2 3 4" xfId="17286" xr:uid="{00000000-0005-0000-0000-00008D430000}"/>
    <cellStyle name="Comma 15 6 2 4" xfId="13766" xr:uid="{00000000-0005-0000-0000-0000CD350000}"/>
    <cellStyle name="Comma 15 6 2 5" xfId="23142" xr:uid="{00000000-0005-0000-0000-00006D5A0000}"/>
    <cellStyle name="Comma 15 6 2 7" xfId="12354" xr:uid="{00000000-0005-0000-0000-000049300000}"/>
    <cellStyle name="Comma 15 6 3" xfId="1861" xr:uid="{00000000-0005-0000-0000-00004C070000}"/>
    <cellStyle name="Comma 15 6 3 2" xfId="5869" xr:uid="{00000000-0005-0000-0000-0000F4160000}"/>
    <cellStyle name="Comma 15 6 3 2 2" xfId="26195" xr:uid="{00000000-0005-0000-0000-00005A660000}"/>
    <cellStyle name="Comma 15 6 3 2 4" xfId="16819" xr:uid="{00000000-0005-0000-0000-0000BA410000}"/>
    <cellStyle name="Comma 15 6 3 3" xfId="13299" xr:uid="{00000000-0005-0000-0000-0000FA330000}"/>
    <cellStyle name="Comma 15 6 3 4" xfId="22675" xr:uid="{00000000-0005-0000-0000-00009A580000}"/>
    <cellStyle name="Comma 15 6 3 6" xfId="11887" xr:uid="{00000000-0005-0000-0000-0000762E0000}"/>
    <cellStyle name="Comma 15 6 4" xfId="2951" xr:uid="{00000000-0005-0000-0000-00008E0B0000}"/>
    <cellStyle name="Comma 15 6 4 2" xfId="6806" xr:uid="{00000000-0005-0000-0000-00009D1A0000}"/>
    <cellStyle name="Comma 15 6 4 2 2" xfId="27132" xr:uid="{00000000-0005-0000-0000-0000036A0000}"/>
    <cellStyle name="Comma 15 6 4 2 4" xfId="17756" xr:uid="{00000000-0005-0000-0000-000063450000}"/>
    <cellStyle name="Comma 15 6 4 3" xfId="23612" xr:uid="{00000000-0005-0000-0000-0000435C0000}"/>
    <cellStyle name="Comma 15 6 4 5" xfId="14236" xr:uid="{00000000-0005-0000-0000-0000A3370000}"/>
    <cellStyle name="Comma 15 7" xfId="1206" xr:uid="{00000000-0005-0000-0000-0000BD040000}"/>
    <cellStyle name="Comma 15 7 2" xfId="5618" xr:uid="{00000000-0005-0000-0000-0000F9150000}"/>
    <cellStyle name="Comma 15 7 2 2" xfId="25944" xr:uid="{00000000-0005-0000-0000-00005F650000}"/>
    <cellStyle name="Comma 15 7 2 4" xfId="16568" xr:uid="{00000000-0005-0000-0000-0000BF400000}"/>
    <cellStyle name="Comma 15 7 3" xfId="13048" xr:uid="{00000000-0005-0000-0000-0000FF320000}"/>
    <cellStyle name="Comma 15 7 4" xfId="22424" xr:uid="{00000000-0005-0000-0000-00009F570000}"/>
    <cellStyle name="Comma 15 7 6" xfId="11636" xr:uid="{00000000-0005-0000-0000-00007B2D0000}"/>
    <cellStyle name="Comma 15 8" xfId="964" xr:uid="{00000000-0005-0000-0000-0000CB030000}"/>
    <cellStyle name="Comma 15 8 2" xfId="5396" xr:uid="{00000000-0005-0000-0000-00001B150000}"/>
    <cellStyle name="Comma 15 8 2 2" xfId="25722" xr:uid="{00000000-0005-0000-0000-000081640000}"/>
    <cellStyle name="Comma 15 8 2 4" xfId="16346" xr:uid="{00000000-0005-0000-0000-0000E13F0000}"/>
    <cellStyle name="Comma 15 8 3" xfId="22202" xr:uid="{00000000-0005-0000-0000-0000C1560000}"/>
    <cellStyle name="Comma 15 8 5" xfId="12826" xr:uid="{00000000-0005-0000-0000-000021320000}"/>
    <cellStyle name="Comma 15 9" xfId="5177" xr:uid="{00000000-0005-0000-0000-000040140000}"/>
    <cellStyle name="Comma 15 9 2" xfId="25503" xr:uid="{00000000-0005-0000-0000-0000A6630000}"/>
    <cellStyle name="Comma 15 9 4" xfId="16127" xr:uid="{00000000-0005-0000-0000-0000063F0000}"/>
    <cellStyle name="Comma 16" xfId="74" xr:uid="{00000000-0005-0000-0000-000050000000}"/>
    <cellStyle name="Comma 16 10" xfId="12609" xr:uid="{00000000-0005-0000-0000-000048310000}"/>
    <cellStyle name="Comma 16 11" xfId="21985" xr:uid="{00000000-0005-0000-0000-0000E8550000}"/>
    <cellStyle name="Comma 16 12" xfId="31361" xr:uid="{00000000-0005-0000-0000-0000887A0000}"/>
    <cellStyle name="Comma 16 14" xfId="11416" xr:uid="{00000000-0005-0000-0000-00009F2C0000}"/>
    <cellStyle name="Comma 16 2" xfId="75" xr:uid="{00000000-0005-0000-0000-000051000000}"/>
    <cellStyle name="Comma 16 2 10" xfId="5180" xr:uid="{00000000-0005-0000-0000-000043140000}"/>
    <cellStyle name="Comma 16 2 10 2" xfId="25506" xr:uid="{00000000-0005-0000-0000-0000A9630000}"/>
    <cellStyle name="Comma 16 2 10 4" xfId="16130" xr:uid="{00000000-0005-0000-0000-0000093F0000}"/>
    <cellStyle name="Comma 16 2 11" xfId="12610" xr:uid="{00000000-0005-0000-0000-000049310000}"/>
    <cellStyle name="Comma 16 2 12" xfId="21986" xr:uid="{00000000-0005-0000-0000-0000E9550000}"/>
    <cellStyle name="Comma 16 2 13" xfId="31362" xr:uid="{00000000-0005-0000-0000-0000897A0000}"/>
    <cellStyle name="Comma 16 2 15" xfId="11417" xr:uid="{00000000-0005-0000-0000-0000A02C0000}"/>
    <cellStyle name="Comma 16 2 2" xfId="131" xr:uid="{00000000-0005-0000-0000-000089000000}"/>
    <cellStyle name="Comma 16 2 2 10" xfId="12639" xr:uid="{00000000-0005-0000-0000-000066310000}"/>
    <cellStyle name="Comma 16 2 2 11" xfId="22015" xr:uid="{00000000-0005-0000-0000-000006560000}"/>
    <cellStyle name="Comma 16 2 2 13" xfId="11446" xr:uid="{00000000-0005-0000-0000-0000BD2C0000}"/>
    <cellStyle name="Comma 16 2 2 2" xfId="159" xr:uid="{00000000-0005-0000-0000-0000A5000000}"/>
    <cellStyle name="Comma 16 2 2 2 10" xfId="22041" xr:uid="{00000000-0005-0000-0000-000020560000}"/>
    <cellStyle name="Comma 16 2 2 2 12" xfId="11472" xr:uid="{00000000-0005-0000-0000-0000D72C0000}"/>
    <cellStyle name="Comma 16 2 2 2 2" xfId="250" xr:uid="{00000000-0005-0000-0000-000000010000}"/>
    <cellStyle name="Comma 16 2 2 2 2 11" xfId="11561" xr:uid="{00000000-0005-0000-0000-0000302D0000}"/>
    <cellStyle name="Comma 16 2 2 2 2 2" xfId="2008" xr:uid="{00000000-0005-0000-0000-0000DF070000}"/>
    <cellStyle name="Comma 16 2 2 2 2 2 2" xfId="2508" xr:uid="{00000000-0005-0000-0000-0000D3090000}"/>
    <cellStyle name="Comma 16 2 2 2 2 2 2 2" xfId="3568" xr:uid="{00000000-0005-0000-0000-0000F70D0000}"/>
    <cellStyle name="Comma 16 2 2 2 2 2 2 2 2" xfId="7423" xr:uid="{00000000-0005-0000-0000-0000061D0000}"/>
    <cellStyle name="Comma 16 2 2 2 2 2 2 2 2 2" xfId="27749" xr:uid="{00000000-0005-0000-0000-00006C6C0000}"/>
    <cellStyle name="Comma 16 2 2 2 2 2 2 2 2 4" xfId="18373" xr:uid="{00000000-0005-0000-0000-0000CC470000}"/>
    <cellStyle name="Comma 16 2 2 2 2 2 2 2 3" xfId="24229" xr:uid="{00000000-0005-0000-0000-0000AC5E0000}"/>
    <cellStyle name="Comma 16 2 2 2 2 2 2 2 5" xfId="14853" xr:uid="{00000000-0005-0000-0000-00000C3A0000}"/>
    <cellStyle name="Comma 16 2 2 2 2 2 2 3" xfId="6483" xr:uid="{00000000-0005-0000-0000-00005A190000}"/>
    <cellStyle name="Comma 16 2 2 2 2 2 2 3 2" xfId="26809" xr:uid="{00000000-0005-0000-0000-0000C0680000}"/>
    <cellStyle name="Comma 16 2 2 2 2 2 2 3 4" xfId="17433" xr:uid="{00000000-0005-0000-0000-000020440000}"/>
    <cellStyle name="Comma 16 2 2 2 2 2 2 4" xfId="13913" xr:uid="{00000000-0005-0000-0000-000060360000}"/>
    <cellStyle name="Comma 16 2 2 2 2 2 2 5" xfId="23289" xr:uid="{00000000-0005-0000-0000-0000005B0000}"/>
    <cellStyle name="Comma 16 2 2 2 2 2 2 7" xfId="12501" xr:uid="{00000000-0005-0000-0000-0000DC300000}"/>
    <cellStyle name="Comma 16 2 2 2 2 2 3" xfId="3098" xr:uid="{00000000-0005-0000-0000-0000210C0000}"/>
    <cellStyle name="Comma 16 2 2 2 2 2 3 2" xfId="6953" xr:uid="{00000000-0005-0000-0000-0000301B0000}"/>
    <cellStyle name="Comma 16 2 2 2 2 2 3 2 2" xfId="27279" xr:uid="{00000000-0005-0000-0000-0000966A0000}"/>
    <cellStyle name="Comma 16 2 2 2 2 2 3 2 4" xfId="17903" xr:uid="{00000000-0005-0000-0000-0000F6450000}"/>
    <cellStyle name="Comma 16 2 2 2 2 2 3 3" xfId="23759" xr:uid="{00000000-0005-0000-0000-0000D65C0000}"/>
    <cellStyle name="Comma 16 2 2 2 2 2 3 5" xfId="14383" xr:uid="{00000000-0005-0000-0000-000036380000}"/>
    <cellStyle name="Comma 16 2 2 2 2 2 4" xfId="6016" xr:uid="{00000000-0005-0000-0000-000087170000}"/>
    <cellStyle name="Comma 16 2 2 2 2 2 4 2" xfId="26342" xr:uid="{00000000-0005-0000-0000-0000ED660000}"/>
    <cellStyle name="Comma 16 2 2 2 2 2 4 4" xfId="16966" xr:uid="{00000000-0005-0000-0000-00004D420000}"/>
    <cellStyle name="Comma 16 2 2 2 2 2 5" xfId="13446" xr:uid="{00000000-0005-0000-0000-00008D340000}"/>
    <cellStyle name="Comma 16 2 2 2 2 2 6" xfId="22822" xr:uid="{00000000-0005-0000-0000-00002D590000}"/>
    <cellStyle name="Comma 16 2 2 2 2 2 8" xfId="12034" xr:uid="{00000000-0005-0000-0000-0000092F0000}"/>
    <cellStyle name="Comma 16 2 2 2 2 3" xfId="2216" xr:uid="{00000000-0005-0000-0000-0000AF080000}"/>
    <cellStyle name="Comma 16 2 2 2 2 3 2" xfId="3276" xr:uid="{00000000-0005-0000-0000-0000D30C0000}"/>
    <cellStyle name="Comma 16 2 2 2 2 3 2 2" xfId="7131" xr:uid="{00000000-0005-0000-0000-0000E21B0000}"/>
    <cellStyle name="Comma 16 2 2 2 2 3 2 2 2" xfId="27457" xr:uid="{00000000-0005-0000-0000-0000486B0000}"/>
    <cellStyle name="Comma 16 2 2 2 2 3 2 2 4" xfId="18081" xr:uid="{00000000-0005-0000-0000-0000A8460000}"/>
    <cellStyle name="Comma 16 2 2 2 2 3 2 3" xfId="23937" xr:uid="{00000000-0005-0000-0000-0000885D0000}"/>
    <cellStyle name="Comma 16 2 2 2 2 3 2 5" xfId="14561" xr:uid="{00000000-0005-0000-0000-0000E8380000}"/>
    <cellStyle name="Comma 16 2 2 2 2 3 3" xfId="6191" xr:uid="{00000000-0005-0000-0000-000036180000}"/>
    <cellStyle name="Comma 16 2 2 2 2 3 3 2" xfId="26517" xr:uid="{00000000-0005-0000-0000-00009C670000}"/>
    <cellStyle name="Comma 16 2 2 2 2 3 3 4" xfId="17141" xr:uid="{00000000-0005-0000-0000-0000FC420000}"/>
    <cellStyle name="Comma 16 2 2 2 2 3 4" xfId="13621" xr:uid="{00000000-0005-0000-0000-00003C350000}"/>
    <cellStyle name="Comma 16 2 2 2 2 3 5" xfId="22997" xr:uid="{00000000-0005-0000-0000-0000DC590000}"/>
    <cellStyle name="Comma 16 2 2 2 2 3 7" xfId="12209" xr:uid="{00000000-0005-0000-0000-0000B82F0000}"/>
    <cellStyle name="Comma 16 2 2 2 2 4" xfId="1353" xr:uid="{00000000-0005-0000-0000-000050050000}"/>
    <cellStyle name="Comma 16 2 2 2 2 4 2" xfId="5765" xr:uid="{00000000-0005-0000-0000-00008C160000}"/>
    <cellStyle name="Comma 16 2 2 2 2 4 2 2" xfId="26091" xr:uid="{00000000-0005-0000-0000-0000F2650000}"/>
    <cellStyle name="Comma 16 2 2 2 2 4 2 4" xfId="16715" xr:uid="{00000000-0005-0000-0000-000052410000}"/>
    <cellStyle name="Comma 16 2 2 2 2 4 3" xfId="13195" xr:uid="{00000000-0005-0000-0000-000092330000}"/>
    <cellStyle name="Comma 16 2 2 2 2 4 4" xfId="22571" xr:uid="{00000000-0005-0000-0000-000032580000}"/>
    <cellStyle name="Comma 16 2 2 2 2 4 6" xfId="11783" xr:uid="{00000000-0005-0000-0000-00000E2E0000}"/>
    <cellStyle name="Comma 16 2 2 2 2 5" xfId="1111" xr:uid="{00000000-0005-0000-0000-00005E040000}"/>
    <cellStyle name="Comma 16 2 2 2 2 5 2" xfId="5543" xr:uid="{00000000-0005-0000-0000-0000AE150000}"/>
    <cellStyle name="Comma 16 2 2 2 2 5 2 2" xfId="25869" xr:uid="{00000000-0005-0000-0000-000014650000}"/>
    <cellStyle name="Comma 16 2 2 2 2 5 2 4" xfId="16493" xr:uid="{00000000-0005-0000-0000-000074400000}"/>
    <cellStyle name="Comma 16 2 2 2 2 5 3" xfId="22349" xr:uid="{00000000-0005-0000-0000-000054570000}"/>
    <cellStyle name="Comma 16 2 2 2 2 5 5" xfId="12973" xr:uid="{00000000-0005-0000-0000-0000B4320000}"/>
    <cellStyle name="Comma 16 2 2 2 2 6" xfId="2806" xr:uid="{00000000-0005-0000-0000-0000FD0A0000}"/>
    <cellStyle name="Comma 16 2 2 2 2 6 2" xfId="6661" xr:uid="{00000000-0005-0000-0000-00000C1A0000}"/>
    <cellStyle name="Comma 16 2 2 2 2 6 2 2" xfId="26987" xr:uid="{00000000-0005-0000-0000-000072690000}"/>
    <cellStyle name="Comma 16 2 2 2 2 6 2 4" xfId="17611" xr:uid="{00000000-0005-0000-0000-0000D2440000}"/>
    <cellStyle name="Comma 16 2 2 2 2 6 3" xfId="23467" xr:uid="{00000000-0005-0000-0000-0000B25B0000}"/>
    <cellStyle name="Comma 16 2 2 2 2 6 5" xfId="14091" xr:uid="{00000000-0005-0000-0000-000012370000}"/>
    <cellStyle name="Comma 16 2 2 2 2 7" xfId="5324" xr:uid="{00000000-0005-0000-0000-0000D3140000}"/>
    <cellStyle name="Comma 16 2 2 2 2 7 2" xfId="25650" xr:uid="{00000000-0005-0000-0000-000039640000}"/>
    <cellStyle name="Comma 16 2 2 2 2 7 4" xfId="16274" xr:uid="{00000000-0005-0000-0000-0000993F0000}"/>
    <cellStyle name="Comma 16 2 2 2 2 8" xfId="12754" xr:uid="{00000000-0005-0000-0000-0000D9310000}"/>
    <cellStyle name="Comma 16 2 2 2 2 9" xfId="22130" xr:uid="{00000000-0005-0000-0000-000079560000}"/>
    <cellStyle name="Comma 16 2 2 2 3" xfId="1919" xr:uid="{00000000-0005-0000-0000-000086070000}"/>
    <cellStyle name="Comma 16 2 2 2 3 2" xfId="2419" xr:uid="{00000000-0005-0000-0000-00007A090000}"/>
    <cellStyle name="Comma 16 2 2 2 3 2 2" xfId="3479" xr:uid="{00000000-0005-0000-0000-00009E0D0000}"/>
    <cellStyle name="Comma 16 2 2 2 3 2 2 2" xfId="7334" xr:uid="{00000000-0005-0000-0000-0000AD1C0000}"/>
    <cellStyle name="Comma 16 2 2 2 3 2 2 2 2" xfId="27660" xr:uid="{00000000-0005-0000-0000-0000136C0000}"/>
    <cellStyle name="Comma 16 2 2 2 3 2 2 2 4" xfId="18284" xr:uid="{00000000-0005-0000-0000-000073470000}"/>
    <cellStyle name="Comma 16 2 2 2 3 2 2 3" xfId="24140" xr:uid="{00000000-0005-0000-0000-0000535E0000}"/>
    <cellStyle name="Comma 16 2 2 2 3 2 2 5" xfId="14764" xr:uid="{00000000-0005-0000-0000-0000B3390000}"/>
    <cellStyle name="Comma 16 2 2 2 3 2 3" xfId="6394" xr:uid="{00000000-0005-0000-0000-000001190000}"/>
    <cellStyle name="Comma 16 2 2 2 3 2 3 2" xfId="26720" xr:uid="{00000000-0005-0000-0000-000067680000}"/>
    <cellStyle name="Comma 16 2 2 2 3 2 3 4" xfId="17344" xr:uid="{00000000-0005-0000-0000-0000C7430000}"/>
    <cellStyle name="Comma 16 2 2 2 3 2 4" xfId="13824" xr:uid="{00000000-0005-0000-0000-000007360000}"/>
    <cellStyle name="Comma 16 2 2 2 3 2 5" xfId="23200" xr:uid="{00000000-0005-0000-0000-0000A75A0000}"/>
    <cellStyle name="Comma 16 2 2 2 3 2 7" xfId="12412" xr:uid="{00000000-0005-0000-0000-000083300000}"/>
    <cellStyle name="Comma 16 2 2 2 3 3" xfId="3009" xr:uid="{00000000-0005-0000-0000-0000C80B0000}"/>
    <cellStyle name="Comma 16 2 2 2 3 3 2" xfId="6864" xr:uid="{00000000-0005-0000-0000-0000D71A0000}"/>
    <cellStyle name="Comma 16 2 2 2 3 3 2 2" xfId="27190" xr:uid="{00000000-0005-0000-0000-00003D6A0000}"/>
    <cellStyle name="Comma 16 2 2 2 3 3 2 4" xfId="17814" xr:uid="{00000000-0005-0000-0000-00009D450000}"/>
    <cellStyle name="Comma 16 2 2 2 3 3 3" xfId="23670" xr:uid="{00000000-0005-0000-0000-00007D5C0000}"/>
    <cellStyle name="Comma 16 2 2 2 3 3 5" xfId="14294" xr:uid="{00000000-0005-0000-0000-0000DD370000}"/>
    <cellStyle name="Comma 16 2 2 2 3 4" xfId="5927" xr:uid="{00000000-0005-0000-0000-00002E170000}"/>
    <cellStyle name="Comma 16 2 2 2 3 4 2" xfId="26253" xr:uid="{00000000-0005-0000-0000-000094660000}"/>
    <cellStyle name="Comma 16 2 2 2 3 4 4" xfId="16877" xr:uid="{00000000-0005-0000-0000-0000F4410000}"/>
    <cellStyle name="Comma 16 2 2 2 3 5" xfId="13357" xr:uid="{00000000-0005-0000-0000-000034340000}"/>
    <cellStyle name="Comma 16 2 2 2 3 6" xfId="22733" xr:uid="{00000000-0005-0000-0000-0000D4580000}"/>
    <cellStyle name="Comma 16 2 2 2 3 8" xfId="11945" xr:uid="{00000000-0005-0000-0000-0000B02E0000}"/>
    <cellStyle name="Comma 16 2 2 2 4" xfId="2215" xr:uid="{00000000-0005-0000-0000-0000AE080000}"/>
    <cellStyle name="Comma 16 2 2 2 4 2" xfId="3275" xr:uid="{00000000-0005-0000-0000-0000D20C0000}"/>
    <cellStyle name="Comma 16 2 2 2 4 2 2" xfId="7130" xr:uid="{00000000-0005-0000-0000-0000E11B0000}"/>
    <cellStyle name="Comma 16 2 2 2 4 2 2 2" xfId="27456" xr:uid="{00000000-0005-0000-0000-0000476B0000}"/>
    <cellStyle name="Comma 16 2 2 2 4 2 2 4" xfId="18080" xr:uid="{00000000-0005-0000-0000-0000A7460000}"/>
    <cellStyle name="Comma 16 2 2 2 4 2 3" xfId="23936" xr:uid="{00000000-0005-0000-0000-0000875D0000}"/>
    <cellStyle name="Comma 16 2 2 2 4 2 5" xfId="14560" xr:uid="{00000000-0005-0000-0000-0000E7380000}"/>
    <cellStyle name="Comma 16 2 2 2 4 3" xfId="6190" xr:uid="{00000000-0005-0000-0000-000035180000}"/>
    <cellStyle name="Comma 16 2 2 2 4 3 2" xfId="26516" xr:uid="{00000000-0005-0000-0000-00009B670000}"/>
    <cellStyle name="Comma 16 2 2 2 4 3 4" xfId="17140" xr:uid="{00000000-0005-0000-0000-0000FB420000}"/>
    <cellStyle name="Comma 16 2 2 2 4 4" xfId="13620" xr:uid="{00000000-0005-0000-0000-00003B350000}"/>
    <cellStyle name="Comma 16 2 2 2 4 5" xfId="22996" xr:uid="{00000000-0005-0000-0000-0000DB590000}"/>
    <cellStyle name="Comma 16 2 2 2 4 7" xfId="12208" xr:uid="{00000000-0005-0000-0000-0000B72F0000}"/>
    <cellStyle name="Comma 16 2 2 2 5" xfId="1264" xr:uid="{00000000-0005-0000-0000-0000F7040000}"/>
    <cellStyle name="Comma 16 2 2 2 5 2" xfId="5676" xr:uid="{00000000-0005-0000-0000-000033160000}"/>
    <cellStyle name="Comma 16 2 2 2 5 2 2" xfId="26002" xr:uid="{00000000-0005-0000-0000-000099650000}"/>
    <cellStyle name="Comma 16 2 2 2 5 2 4" xfId="16626" xr:uid="{00000000-0005-0000-0000-0000F9400000}"/>
    <cellStyle name="Comma 16 2 2 2 5 3" xfId="13106" xr:uid="{00000000-0005-0000-0000-000039330000}"/>
    <cellStyle name="Comma 16 2 2 2 5 4" xfId="22482" xr:uid="{00000000-0005-0000-0000-0000D9570000}"/>
    <cellStyle name="Comma 16 2 2 2 5 6" xfId="11694" xr:uid="{00000000-0005-0000-0000-0000B52D0000}"/>
    <cellStyle name="Comma 16 2 2 2 6" xfId="1022" xr:uid="{00000000-0005-0000-0000-000005040000}"/>
    <cellStyle name="Comma 16 2 2 2 6 2" xfId="5454" xr:uid="{00000000-0005-0000-0000-000055150000}"/>
    <cellStyle name="Comma 16 2 2 2 6 2 2" xfId="25780" xr:uid="{00000000-0005-0000-0000-0000BB640000}"/>
    <cellStyle name="Comma 16 2 2 2 6 2 4" xfId="16404" xr:uid="{00000000-0005-0000-0000-00001B400000}"/>
    <cellStyle name="Comma 16 2 2 2 6 3" xfId="22260" xr:uid="{00000000-0005-0000-0000-0000FB560000}"/>
    <cellStyle name="Comma 16 2 2 2 6 5" xfId="12884" xr:uid="{00000000-0005-0000-0000-00005B320000}"/>
    <cellStyle name="Comma 16 2 2 2 7" xfId="2805" xr:uid="{00000000-0005-0000-0000-0000FC0A0000}"/>
    <cellStyle name="Comma 16 2 2 2 7 2" xfId="6660" xr:uid="{00000000-0005-0000-0000-00000B1A0000}"/>
    <cellStyle name="Comma 16 2 2 2 7 2 2" xfId="26986" xr:uid="{00000000-0005-0000-0000-000071690000}"/>
    <cellStyle name="Comma 16 2 2 2 7 2 4" xfId="17610" xr:uid="{00000000-0005-0000-0000-0000D1440000}"/>
    <cellStyle name="Comma 16 2 2 2 7 3" xfId="23466" xr:uid="{00000000-0005-0000-0000-0000B15B0000}"/>
    <cellStyle name="Comma 16 2 2 2 7 5" xfId="14090" xr:uid="{00000000-0005-0000-0000-000011370000}"/>
    <cellStyle name="Comma 16 2 2 2 8" xfId="5235" xr:uid="{00000000-0005-0000-0000-00007A140000}"/>
    <cellStyle name="Comma 16 2 2 2 8 2" xfId="25561" xr:uid="{00000000-0005-0000-0000-0000E0630000}"/>
    <cellStyle name="Comma 16 2 2 2 8 4" xfId="16185" xr:uid="{00000000-0005-0000-0000-0000403F0000}"/>
    <cellStyle name="Comma 16 2 2 2 9" xfId="12665" xr:uid="{00000000-0005-0000-0000-000080310000}"/>
    <cellStyle name="Comma 16 2 2 3" xfId="224" xr:uid="{00000000-0005-0000-0000-0000E6000000}"/>
    <cellStyle name="Comma 16 2 2 3 11" xfId="11535" xr:uid="{00000000-0005-0000-0000-0000162D0000}"/>
    <cellStyle name="Comma 16 2 2 3 2" xfId="1982" xr:uid="{00000000-0005-0000-0000-0000C5070000}"/>
    <cellStyle name="Comma 16 2 2 3 2 2" xfId="2482" xr:uid="{00000000-0005-0000-0000-0000B9090000}"/>
    <cellStyle name="Comma 16 2 2 3 2 2 2" xfId="3542" xr:uid="{00000000-0005-0000-0000-0000DD0D0000}"/>
    <cellStyle name="Comma 16 2 2 3 2 2 2 2" xfId="7397" xr:uid="{00000000-0005-0000-0000-0000EC1C0000}"/>
    <cellStyle name="Comma 16 2 2 3 2 2 2 2 2" xfId="27723" xr:uid="{00000000-0005-0000-0000-0000526C0000}"/>
    <cellStyle name="Comma 16 2 2 3 2 2 2 2 4" xfId="18347" xr:uid="{00000000-0005-0000-0000-0000B2470000}"/>
    <cellStyle name="Comma 16 2 2 3 2 2 2 3" xfId="24203" xr:uid="{00000000-0005-0000-0000-0000925E0000}"/>
    <cellStyle name="Comma 16 2 2 3 2 2 2 5" xfId="14827" xr:uid="{00000000-0005-0000-0000-0000F2390000}"/>
    <cellStyle name="Comma 16 2 2 3 2 2 3" xfId="6457" xr:uid="{00000000-0005-0000-0000-000040190000}"/>
    <cellStyle name="Comma 16 2 2 3 2 2 3 2" xfId="26783" xr:uid="{00000000-0005-0000-0000-0000A6680000}"/>
    <cellStyle name="Comma 16 2 2 3 2 2 3 4" xfId="17407" xr:uid="{00000000-0005-0000-0000-000006440000}"/>
    <cellStyle name="Comma 16 2 2 3 2 2 4" xfId="13887" xr:uid="{00000000-0005-0000-0000-000046360000}"/>
    <cellStyle name="Comma 16 2 2 3 2 2 5" xfId="23263" xr:uid="{00000000-0005-0000-0000-0000E65A0000}"/>
    <cellStyle name="Comma 16 2 2 3 2 2 7" xfId="12475" xr:uid="{00000000-0005-0000-0000-0000C2300000}"/>
    <cellStyle name="Comma 16 2 2 3 2 3" xfId="3072" xr:uid="{00000000-0005-0000-0000-0000070C0000}"/>
    <cellStyle name="Comma 16 2 2 3 2 3 2" xfId="6927" xr:uid="{00000000-0005-0000-0000-0000161B0000}"/>
    <cellStyle name="Comma 16 2 2 3 2 3 2 2" xfId="27253" xr:uid="{00000000-0005-0000-0000-00007C6A0000}"/>
    <cellStyle name="Comma 16 2 2 3 2 3 2 4" xfId="17877" xr:uid="{00000000-0005-0000-0000-0000DC450000}"/>
    <cellStyle name="Comma 16 2 2 3 2 3 3" xfId="23733" xr:uid="{00000000-0005-0000-0000-0000BC5C0000}"/>
    <cellStyle name="Comma 16 2 2 3 2 3 5" xfId="14357" xr:uid="{00000000-0005-0000-0000-00001C380000}"/>
    <cellStyle name="Comma 16 2 2 3 2 4" xfId="5990" xr:uid="{00000000-0005-0000-0000-00006D170000}"/>
    <cellStyle name="Comma 16 2 2 3 2 4 2" xfId="26316" xr:uid="{00000000-0005-0000-0000-0000D3660000}"/>
    <cellStyle name="Comma 16 2 2 3 2 4 4" xfId="16940" xr:uid="{00000000-0005-0000-0000-000033420000}"/>
    <cellStyle name="Comma 16 2 2 3 2 5" xfId="13420" xr:uid="{00000000-0005-0000-0000-000073340000}"/>
    <cellStyle name="Comma 16 2 2 3 2 6" xfId="22796" xr:uid="{00000000-0005-0000-0000-000013590000}"/>
    <cellStyle name="Comma 16 2 2 3 2 8" xfId="12008" xr:uid="{00000000-0005-0000-0000-0000EF2E0000}"/>
    <cellStyle name="Comma 16 2 2 3 3" xfId="2217" xr:uid="{00000000-0005-0000-0000-0000B0080000}"/>
    <cellStyle name="Comma 16 2 2 3 3 2" xfId="3277" xr:uid="{00000000-0005-0000-0000-0000D40C0000}"/>
    <cellStyle name="Comma 16 2 2 3 3 2 2" xfId="7132" xr:uid="{00000000-0005-0000-0000-0000E31B0000}"/>
    <cellStyle name="Comma 16 2 2 3 3 2 2 2" xfId="27458" xr:uid="{00000000-0005-0000-0000-0000496B0000}"/>
    <cellStyle name="Comma 16 2 2 3 3 2 2 4" xfId="18082" xr:uid="{00000000-0005-0000-0000-0000A9460000}"/>
    <cellStyle name="Comma 16 2 2 3 3 2 3" xfId="23938" xr:uid="{00000000-0005-0000-0000-0000895D0000}"/>
    <cellStyle name="Comma 16 2 2 3 3 2 5" xfId="14562" xr:uid="{00000000-0005-0000-0000-0000E9380000}"/>
    <cellStyle name="Comma 16 2 2 3 3 3" xfId="6192" xr:uid="{00000000-0005-0000-0000-000037180000}"/>
    <cellStyle name="Comma 16 2 2 3 3 3 2" xfId="26518" xr:uid="{00000000-0005-0000-0000-00009D670000}"/>
    <cellStyle name="Comma 16 2 2 3 3 3 4" xfId="17142" xr:uid="{00000000-0005-0000-0000-0000FD420000}"/>
    <cellStyle name="Comma 16 2 2 3 3 4" xfId="13622" xr:uid="{00000000-0005-0000-0000-00003D350000}"/>
    <cellStyle name="Comma 16 2 2 3 3 5" xfId="22998" xr:uid="{00000000-0005-0000-0000-0000DD590000}"/>
    <cellStyle name="Comma 16 2 2 3 3 7" xfId="12210" xr:uid="{00000000-0005-0000-0000-0000B92F0000}"/>
    <cellStyle name="Comma 16 2 2 3 4" xfId="1327" xr:uid="{00000000-0005-0000-0000-000036050000}"/>
    <cellStyle name="Comma 16 2 2 3 4 2" xfId="5739" xr:uid="{00000000-0005-0000-0000-000072160000}"/>
    <cellStyle name="Comma 16 2 2 3 4 2 2" xfId="26065" xr:uid="{00000000-0005-0000-0000-0000D8650000}"/>
    <cellStyle name="Comma 16 2 2 3 4 2 4" xfId="16689" xr:uid="{00000000-0005-0000-0000-000038410000}"/>
    <cellStyle name="Comma 16 2 2 3 4 3" xfId="13169" xr:uid="{00000000-0005-0000-0000-000078330000}"/>
    <cellStyle name="Comma 16 2 2 3 4 4" xfId="22545" xr:uid="{00000000-0005-0000-0000-000018580000}"/>
    <cellStyle name="Comma 16 2 2 3 4 6" xfId="11757" xr:uid="{00000000-0005-0000-0000-0000F42D0000}"/>
    <cellStyle name="Comma 16 2 2 3 5" xfId="1085" xr:uid="{00000000-0005-0000-0000-000044040000}"/>
    <cellStyle name="Comma 16 2 2 3 5 2" xfId="5517" xr:uid="{00000000-0005-0000-0000-000094150000}"/>
    <cellStyle name="Comma 16 2 2 3 5 2 2" xfId="25843" xr:uid="{00000000-0005-0000-0000-0000FA640000}"/>
    <cellStyle name="Comma 16 2 2 3 5 2 4" xfId="16467" xr:uid="{00000000-0005-0000-0000-00005A400000}"/>
    <cellStyle name="Comma 16 2 2 3 5 3" xfId="22323" xr:uid="{00000000-0005-0000-0000-00003A570000}"/>
    <cellStyle name="Comma 16 2 2 3 5 5" xfId="12947" xr:uid="{00000000-0005-0000-0000-00009A320000}"/>
    <cellStyle name="Comma 16 2 2 3 6" xfId="2807" xr:uid="{00000000-0005-0000-0000-0000FE0A0000}"/>
    <cellStyle name="Comma 16 2 2 3 6 2" xfId="6662" xr:uid="{00000000-0005-0000-0000-00000D1A0000}"/>
    <cellStyle name="Comma 16 2 2 3 6 2 2" xfId="26988" xr:uid="{00000000-0005-0000-0000-000073690000}"/>
    <cellStyle name="Comma 16 2 2 3 6 2 4" xfId="17612" xr:uid="{00000000-0005-0000-0000-0000D3440000}"/>
    <cellStyle name="Comma 16 2 2 3 6 3" xfId="23468" xr:uid="{00000000-0005-0000-0000-0000B35B0000}"/>
    <cellStyle name="Comma 16 2 2 3 6 5" xfId="14092" xr:uid="{00000000-0005-0000-0000-000013370000}"/>
    <cellStyle name="Comma 16 2 2 3 7" xfId="5298" xr:uid="{00000000-0005-0000-0000-0000B9140000}"/>
    <cellStyle name="Comma 16 2 2 3 7 2" xfId="25624" xr:uid="{00000000-0005-0000-0000-00001F640000}"/>
    <cellStyle name="Comma 16 2 2 3 7 4" xfId="16248" xr:uid="{00000000-0005-0000-0000-00007F3F0000}"/>
    <cellStyle name="Comma 16 2 2 3 8" xfId="12728" xr:uid="{00000000-0005-0000-0000-0000BF310000}"/>
    <cellStyle name="Comma 16 2 2 3 9" xfId="22104" xr:uid="{00000000-0005-0000-0000-00005F560000}"/>
    <cellStyle name="Comma 16 2 2 4" xfId="1893" xr:uid="{00000000-0005-0000-0000-00006C070000}"/>
    <cellStyle name="Comma 16 2 2 4 2" xfId="2393" xr:uid="{00000000-0005-0000-0000-000060090000}"/>
    <cellStyle name="Comma 16 2 2 4 2 2" xfId="3453" xr:uid="{00000000-0005-0000-0000-0000840D0000}"/>
    <cellStyle name="Comma 16 2 2 4 2 2 2" xfId="7308" xr:uid="{00000000-0005-0000-0000-0000931C0000}"/>
    <cellStyle name="Comma 16 2 2 4 2 2 2 2" xfId="27634" xr:uid="{00000000-0005-0000-0000-0000F96B0000}"/>
    <cellStyle name="Comma 16 2 2 4 2 2 2 4" xfId="18258" xr:uid="{00000000-0005-0000-0000-000059470000}"/>
    <cellStyle name="Comma 16 2 2 4 2 2 3" xfId="24114" xr:uid="{00000000-0005-0000-0000-0000395E0000}"/>
    <cellStyle name="Comma 16 2 2 4 2 2 5" xfId="14738" xr:uid="{00000000-0005-0000-0000-000099390000}"/>
    <cellStyle name="Comma 16 2 2 4 2 3" xfId="6368" xr:uid="{00000000-0005-0000-0000-0000E7180000}"/>
    <cellStyle name="Comma 16 2 2 4 2 3 2" xfId="26694" xr:uid="{00000000-0005-0000-0000-00004D680000}"/>
    <cellStyle name="Comma 16 2 2 4 2 3 4" xfId="17318" xr:uid="{00000000-0005-0000-0000-0000AD430000}"/>
    <cellStyle name="Comma 16 2 2 4 2 4" xfId="13798" xr:uid="{00000000-0005-0000-0000-0000ED350000}"/>
    <cellStyle name="Comma 16 2 2 4 2 5" xfId="23174" xr:uid="{00000000-0005-0000-0000-00008D5A0000}"/>
    <cellStyle name="Comma 16 2 2 4 2 7" xfId="12386" xr:uid="{00000000-0005-0000-0000-000069300000}"/>
    <cellStyle name="Comma 16 2 2 4 3" xfId="2983" xr:uid="{00000000-0005-0000-0000-0000AE0B0000}"/>
    <cellStyle name="Comma 16 2 2 4 3 2" xfId="6838" xr:uid="{00000000-0005-0000-0000-0000BD1A0000}"/>
    <cellStyle name="Comma 16 2 2 4 3 2 2" xfId="27164" xr:uid="{00000000-0005-0000-0000-0000236A0000}"/>
    <cellStyle name="Comma 16 2 2 4 3 2 4" xfId="17788" xr:uid="{00000000-0005-0000-0000-000083450000}"/>
    <cellStyle name="Comma 16 2 2 4 3 3" xfId="23644" xr:uid="{00000000-0005-0000-0000-0000635C0000}"/>
    <cellStyle name="Comma 16 2 2 4 3 5" xfId="14268" xr:uid="{00000000-0005-0000-0000-0000C3370000}"/>
    <cellStyle name="Comma 16 2 2 4 4" xfId="5901" xr:uid="{00000000-0005-0000-0000-000014170000}"/>
    <cellStyle name="Comma 16 2 2 4 4 2" xfId="26227" xr:uid="{00000000-0005-0000-0000-00007A660000}"/>
    <cellStyle name="Comma 16 2 2 4 4 4" xfId="16851" xr:uid="{00000000-0005-0000-0000-0000DA410000}"/>
    <cellStyle name="Comma 16 2 2 4 5" xfId="13331" xr:uid="{00000000-0005-0000-0000-00001A340000}"/>
    <cellStyle name="Comma 16 2 2 4 6" xfId="22707" xr:uid="{00000000-0005-0000-0000-0000BA580000}"/>
    <cellStyle name="Comma 16 2 2 4 8" xfId="11919" xr:uid="{00000000-0005-0000-0000-0000962E0000}"/>
    <cellStyle name="Comma 16 2 2 5" xfId="2214" xr:uid="{00000000-0005-0000-0000-0000AD080000}"/>
    <cellStyle name="Comma 16 2 2 5 2" xfId="3274" xr:uid="{00000000-0005-0000-0000-0000D10C0000}"/>
    <cellStyle name="Comma 16 2 2 5 2 2" xfId="7129" xr:uid="{00000000-0005-0000-0000-0000E01B0000}"/>
    <cellStyle name="Comma 16 2 2 5 2 2 2" xfId="27455" xr:uid="{00000000-0005-0000-0000-0000466B0000}"/>
    <cellStyle name="Comma 16 2 2 5 2 2 4" xfId="18079" xr:uid="{00000000-0005-0000-0000-0000A6460000}"/>
    <cellStyle name="Comma 16 2 2 5 2 3" xfId="23935" xr:uid="{00000000-0005-0000-0000-0000865D0000}"/>
    <cellStyle name="Comma 16 2 2 5 2 5" xfId="14559" xr:uid="{00000000-0005-0000-0000-0000E6380000}"/>
    <cellStyle name="Comma 16 2 2 5 3" xfId="6189" xr:uid="{00000000-0005-0000-0000-000034180000}"/>
    <cellStyle name="Comma 16 2 2 5 3 2" xfId="26515" xr:uid="{00000000-0005-0000-0000-00009A670000}"/>
    <cellStyle name="Comma 16 2 2 5 3 4" xfId="17139" xr:uid="{00000000-0005-0000-0000-0000FA420000}"/>
    <cellStyle name="Comma 16 2 2 5 4" xfId="13619" xr:uid="{00000000-0005-0000-0000-00003A350000}"/>
    <cellStyle name="Comma 16 2 2 5 5" xfId="22995" xr:uid="{00000000-0005-0000-0000-0000DA590000}"/>
    <cellStyle name="Comma 16 2 2 5 7" xfId="12207" xr:uid="{00000000-0005-0000-0000-0000B62F0000}"/>
    <cellStyle name="Comma 16 2 2 6" xfId="1238" xr:uid="{00000000-0005-0000-0000-0000DD040000}"/>
    <cellStyle name="Comma 16 2 2 6 2" xfId="5650" xr:uid="{00000000-0005-0000-0000-000019160000}"/>
    <cellStyle name="Comma 16 2 2 6 2 2" xfId="25976" xr:uid="{00000000-0005-0000-0000-00007F650000}"/>
    <cellStyle name="Comma 16 2 2 6 2 4" xfId="16600" xr:uid="{00000000-0005-0000-0000-0000DF400000}"/>
    <cellStyle name="Comma 16 2 2 6 3" xfId="13080" xr:uid="{00000000-0005-0000-0000-00001F330000}"/>
    <cellStyle name="Comma 16 2 2 6 4" xfId="22456" xr:uid="{00000000-0005-0000-0000-0000BF570000}"/>
    <cellStyle name="Comma 16 2 2 6 6" xfId="11668" xr:uid="{00000000-0005-0000-0000-00009B2D0000}"/>
    <cellStyle name="Comma 16 2 2 7" xfId="996" xr:uid="{00000000-0005-0000-0000-0000EB030000}"/>
    <cellStyle name="Comma 16 2 2 7 2" xfId="5428" xr:uid="{00000000-0005-0000-0000-00003B150000}"/>
    <cellStyle name="Comma 16 2 2 7 2 2" xfId="25754" xr:uid="{00000000-0005-0000-0000-0000A1640000}"/>
    <cellStyle name="Comma 16 2 2 7 2 4" xfId="16378" xr:uid="{00000000-0005-0000-0000-000001400000}"/>
    <cellStyle name="Comma 16 2 2 7 3" xfId="22234" xr:uid="{00000000-0005-0000-0000-0000E1560000}"/>
    <cellStyle name="Comma 16 2 2 7 5" xfId="12858" xr:uid="{00000000-0005-0000-0000-000041320000}"/>
    <cellStyle name="Comma 16 2 2 8" xfId="2804" xr:uid="{00000000-0005-0000-0000-0000FB0A0000}"/>
    <cellStyle name="Comma 16 2 2 8 2" xfId="6659" xr:uid="{00000000-0005-0000-0000-00000A1A0000}"/>
    <cellStyle name="Comma 16 2 2 8 2 2" xfId="26985" xr:uid="{00000000-0005-0000-0000-000070690000}"/>
    <cellStyle name="Comma 16 2 2 8 2 4" xfId="17609" xr:uid="{00000000-0005-0000-0000-0000D0440000}"/>
    <cellStyle name="Comma 16 2 2 8 3" xfId="23465" xr:uid="{00000000-0005-0000-0000-0000B05B0000}"/>
    <cellStyle name="Comma 16 2 2 8 5" xfId="14089" xr:uid="{00000000-0005-0000-0000-000010370000}"/>
    <cellStyle name="Comma 16 2 2 9" xfId="5209" xr:uid="{00000000-0005-0000-0000-000060140000}"/>
    <cellStyle name="Comma 16 2 2 9 2" xfId="25535" xr:uid="{00000000-0005-0000-0000-0000C6630000}"/>
    <cellStyle name="Comma 16 2 2 9 4" xfId="16159" xr:uid="{00000000-0005-0000-0000-0000263F0000}"/>
    <cellStyle name="Comma 16 2 3" xfId="158" xr:uid="{00000000-0005-0000-0000-0000A4000000}"/>
    <cellStyle name="Comma 16 2 3 10" xfId="22040" xr:uid="{00000000-0005-0000-0000-00001F560000}"/>
    <cellStyle name="Comma 16 2 3 12" xfId="11471" xr:uid="{00000000-0005-0000-0000-0000D62C0000}"/>
    <cellStyle name="Comma 16 2 3 2" xfId="249" xr:uid="{00000000-0005-0000-0000-0000FF000000}"/>
    <cellStyle name="Comma 16 2 3 2 11" xfId="11560" xr:uid="{00000000-0005-0000-0000-00002F2D0000}"/>
    <cellStyle name="Comma 16 2 3 2 2" xfId="2007" xr:uid="{00000000-0005-0000-0000-0000DE070000}"/>
    <cellStyle name="Comma 16 2 3 2 2 2" xfId="2507" xr:uid="{00000000-0005-0000-0000-0000D2090000}"/>
    <cellStyle name="Comma 16 2 3 2 2 2 2" xfId="3567" xr:uid="{00000000-0005-0000-0000-0000F60D0000}"/>
    <cellStyle name="Comma 16 2 3 2 2 2 2 2" xfId="7422" xr:uid="{00000000-0005-0000-0000-0000051D0000}"/>
    <cellStyle name="Comma 16 2 3 2 2 2 2 2 2" xfId="27748" xr:uid="{00000000-0005-0000-0000-00006B6C0000}"/>
    <cellStyle name="Comma 16 2 3 2 2 2 2 2 4" xfId="18372" xr:uid="{00000000-0005-0000-0000-0000CB470000}"/>
    <cellStyle name="Comma 16 2 3 2 2 2 2 3" xfId="24228" xr:uid="{00000000-0005-0000-0000-0000AB5E0000}"/>
    <cellStyle name="Comma 16 2 3 2 2 2 2 5" xfId="14852" xr:uid="{00000000-0005-0000-0000-00000B3A0000}"/>
    <cellStyle name="Comma 16 2 3 2 2 2 3" xfId="6482" xr:uid="{00000000-0005-0000-0000-000059190000}"/>
    <cellStyle name="Comma 16 2 3 2 2 2 3 2" xfId="26808" xr:uid="{00000000-0005-0000-0000-0000BF680000}"/>
    <cellStyle name="Comma 16 2 3 2 2 2 3 4" xfId="17432" xr:uid="{00000000-0005-0000-0000-00001F440000}"/>
    <cellStyle name="Comma 16 2 3 2 2 2 4" xfId="13912" xr:uid="{00000000-0005-0000-0000-00005F360000}"/>
    <cellStyle name="Comma 16 2 3 2 2 2 5" xfId="23288" xr:uid="{00000000-0005-0000-0000-0000FF5A0000}"/>
    <cellStyle name="Comma 16 2 3 2 2 2 7" xfId="12500" xr:uid="{00000000-0005-0000-0000-0000DB300000}"/>
    <cellStyle name="Comma 16 2 3 2 2 3" xfId="3097" xr:uid="{00000000-0005-0000-0000-0000200C0000}"/>
    <cellStyle name="Comma 16 2 3 2 2 3 2" xfId="6952" xr:uid="{00000000-0005-0000-0000-00002F1B0000}"/>
    <cellStyle name="Comma 16 2 3 2 2 3 2 2" xfId="27278" xr:uid="{00000000-0005-0000-0000-0000956A0000}"/>
    <cellStyle name="Comma 16 2 3 2 2 3 2 4" xfId="17902" xr:uid="{00000000-0005-0000-0000-0000F5450000}"/>
    <cellStyle name="Comma 16 2 3 2 2 3 3" xfId="23758" xr:uid="{00000000-0005-0000-0000-0000D55C0000}"/>
    <cellStyle name="Comma 16 2 3 2 2 3 5" xfId="14382" xr:uid="{00000000-0005-0000-0000-000035380000}"/>
    <cellStyle name="Comma 16 2 3 2 2 4" xfId="6015" xr:uid="{00000000-0005-0000-0000-000086170000}"/>
    <cellStyle name="Comma 16 2 3 2 2 4 2" xfId="26341" xr:uid="{00000000-0005-0000-0000-0000EC660000}"/>
    <cellStyle name="Comma 16 2 3 2 2 4 4" xfId="16965" xr:uid="{00000000-0005-0000-0000-00004C420000}"/>
    <cellStyle name="Comma 16 2 3 2 2 5" xfId="13445" xr:uid="{00000000-0005-0000-0000-00008C340000}"/>
    <cellStyle name="Comma 16 2 3 2 2 6" xfId="22821" xr:uid="{00000000-0005-0000-0000-00002C590000}"/>
    <cellStyle name="Comma 16 2 3 2 2 8" xfId="12033" xr:uid="{00000000-0005-0000-0000-0000082F0000}"/>
    <cellStyle name="Comma 16 2 3 2 3" xfId="2219" xr:uid="{00000000-0005-0000-0000-0000B2080000}"/>
    <cellStyle name="Comma 16 2 3 2 3 2" xfId="3279" xr:uid="{00000000-0005-0000-0000-0000D60C0000}"/>
    <cellStyle name="Comma 16 2 3 2 3 2 2" xfId="7134" xr:uid="{00000000-0005-0000-0000-0000E51B0000}"/>
    <cellStyle name="Comma 16 2 3 2 3 2 2 2" xfId="27460" xr:uid="{00000000-0005-0000-0000-00004B6B0000}"/>
    <cellStyle name="Comma 16 2 3 2 3 2 2 4" xfId="18084" xr:uid="{00000000-0005-0000-0000-0000AB460000}"/>
    <cellStyle name="Comma 16 2 3 2 3 2 3" xfId="23940" xr:uid="{00000000-0005-0000-0000-00008B5D0000}"/>
    <cellStyle name="Comma 16 2 3 2 3 2 5" xfId="14564" xr:uid="{00000000-0005-0000-0000-0000EB380000}"/>
    <cellStyle name="Comma 16 2 3 2 3 3" xfId="6194" xr:uid="{00000000-0005-0000-0000-000039180000}"/>
    <cellStyle name="Comma 16 2 3 2 3 3 2" xfId="26520" xr:uid="{00000000-0005-0000-0000-00009F670000}"/>
    <cellStyle name="Comma 16 2 3 2 3 3 4" xfId="17144" xr:uid="{00000000-0005-0000-0000-0000FF420000}"/>
    <cellStyle name="Comma 16 2 3 2 3 4" xfId="13624" xr:uid="{00000000-0005-0000-0000-00003F350000}"/>
    <cellStyle name="Comma 16 2 3 2 3 5" xfId="23000" xr:uid="{00000000-0005-0000-0000-0000DF590000}"/>
    <cellStyle name="Comma 16 2 3 2 3 7" xfId="12212" xr:uid="{00000000-0005-0000-0000-0000BB2F0000}"/>
    <cellStyle name="Comma 16 2 3 2 4" xfId="1352" xr:uid="{00000000-0005-0000-0000-00004F050000}"/>
    <cellStyle name="Comma 16 2 3 2 4 2" xfId="5764" xr:uid="{00000000-0005-0000-0000-00008B160000}"/>
    <cellStyle name="Comma 16 2 3 2 4 2 2" xfId="26090" xr:uid="{00000000-0005-0000-0000-0000F1650000}"/>
    <cellStyle name="Comma 16 2 3 2 4 2 4" xfId="16714" xr:uid="{00000000-0005-0000-0000-000051410000}"/>
    <cellStyle name="Comma 16 2 3 2 4 3" xfId="13194" xr:uid="{00000000-0005-0000-0000-000091330000}"/>
    <cellStyle name="Comma 16 2 3 2 4 4" xfId="22570" xr:uid="{00000000-0005-0000-0000-000031580000}"/>
    <cellStyle name="Comma 16 2 3 2 4 6" xfId="11782" xr:uid="{00000000-0005-0000-0000-00000D2E0000}"/>
    <cellStyle name="Comma 16 2 3 2 5" xfId="1110" xr:uid="{00000000-0005-0000-0000-00005D040000}"/>
    <cellStyle name="Comma 16 2 3 2 5 2" xfId="5542" xr:uid="{00000000-0005-0000-0000-0000AD150000}"/>
    <cellStyle name="Comma 16 2 3 2 5 2 2" xfId="25868" xr:uid="{00000000-0005-0000-0000-000013650000}"/>
    <cellStyle name="Comma 16 2 3 2 5 2 4" xfId="16492" xr:uid="{00000000-0005-0000-0000-000073400000}"/>
    <cellStyle name="Comma 16 2 3 2 5 3" xfId="22348" xr:uid="{00000000-0005-0000-0000-000053570000}"/>
    <cellStyle name="Comma 16 2 3 2 5 5" xfId="12972" xr:uid="{00000000-0005-0000-0000-0000B3320000}"/>
    <cellStyle name="Comma 16 2 3 2 6" xfId="2809" xr:uid="{00000000-0005-0000-0000-0000000B0000}"/>
    <cellStyle name="Comma 16 2 3 2 6 2" xfId="6664" xr:uid="{00000000-0005-0000-0000-00000F1A0000}"/>
    <cellStyle name="Comma 16 2 3 2 6 2 2" xfId="26990" xr:uid="{00000000-0005-0000-0000-000075690000}"/>
    <cellStyle name="Comma 16 2 3 2 6 2 4" xfId="17614" xr:uid="{00000000-0005-0000-0000-0000D5440000}"/>
    <cellStyle name="Comma 16 2 3 2 6 3" xfId="23470" xr:uid="{00000000-0005-0000-0000-0000B55B0000}"/>
    <cellStyle name="Comma 16 2 3 2 6 5" xfId="14094" xr:uid="{00000000-0005-0000-0000-000015370000}"/>
    <cellStyle name="Comma 16 2 3 2 7" xfId="5323" xr:uid="{00000000-0005-0000-0000-0000D2140000}"/>
    <cellStyle name="Comma 16 2 3 2 7 2" xfId="25649" xr:uid="{00000000-0005-0000-0000-000038640000}"/>
    <cellStyle name="Comma 16 2 3 2 7 4" xfId="16273" xr:uid="{00000000-0005-0000-0000-0000983F0000}"/>
    <cellStyle name="Comma 16 2 3 2 8" xfId="12753" xr:uid="{00000000-0005-0000-0000-0000D8310000}"/>
    <cellStyle name="Comma 16 2 3 2 9" xfId="22129" xr:uid="{00000000-0005-0000-0000-000078560000}"/>
    <cellStyle name="Comma 16 2 3 3" xfId="1918" xr:uid="{00000000-0005-0000-0000-000085070000}"/>
    <cellStyle name="Comma 16 2 3 3 2" xfId="2418" xr:uid="{00000000-0005-0000-0000-000079090000}"/>
    <cellStyle name="Comma 16 2 3 3 2 2" xfId="3478" xr:uid="{00000000-0005-0000-0000-00009D0D0000}"/>
    <cellStyle name="Comma 16 2 3 3 2 2 2" xfId="7333" xr:uid="{00000000-0005-0000-0000-0000AC1C0000}"/>
    <cellStyle name="Comma 16 2 3 3 2 2 2 2" xfId="27659" xr:uid="{00000000-0005-0000-0000-0000126C0000}"/>
    <cellStyle name="Comma 16 2 3 3 2 2 2 4" xfId="18283" xr:uid="{00000000-0005-0000-0000-000072470000}"/>
    <cellStyle name="Comma 16 2 3 3 2 2 3" xfId="24139" xr:uid="{00000000-0005-0000-0000-0000525E0000}"/>
    <cellStyle name="Comma 16 2 3 3 2 2 5" xfId="14763" xr:uid="{00000000-0005-0000-0000-0000B2390000}"/>
    <cellStyle name="Comma 16 2 3 3 2 3" xfId="6393" xr:uid="{00000000-0005-0000-0000-000000190000}"/>
    <cellStyle name="Comma 16 2 3 3 2 3 2" xfId="26719" xr:uid="{00000000-0005-0000-0000-000066680000}"/>
    <cellStyle name="Comma 16 2 3 3 2 3 4" xfId="17343" xr:uid="{00000000-0005-0000-0000-0000C6430000}"/>
    <cellStyle name="Comma 16 2 3 3 2 4" xfId="13823" xr:uid="{00000000-0005-0000-0000-000006360000}"/>
    <cellStyle name="Comma 16 2 3 3 2 5" xfId="23199" xr:uid="{00000000-0005-0000-0000-0000A65A0000}"/>
    <cellStyle name="Comma 16 2 3 3 2 7" xfId="12411" xr:uid="{00000000-0005-0000-0000-000082300000}"/>
    <cellStyle name="Comma 16 2 3 3 3" xfId="3008" xr:uid="{00000000-0005-0000-0000-0000C70B0000}"/>
    <cellStyle name="Comma 16 2 3 3 3 2" xfId="6863" xr:uid="{00000000-0005-0000-0000-0000D61A0000}"/>
    <cellStyle name="Comma 16 2 3 3 3 2 2" xfId="27189" xr:uid="{00000000-0005-0000-0000-00003C6A0000}"/>
    <cellStyle name="Comma 16 2 3 3 3 2 4" xfId="17813" xr:uid="{00000000-0005-0000-0000-00009C450000}"/>
    <cellStyle name="Comma 16 2 3 3 3 3" xfId="23669" xr:uid="{00000000-0005-0000-0000-00007C5C0000}"/>
    <cellStyle name="Comma 16 2 3 3 3 5" xfId="14293" xr:uid="{00000000-0005-0000-0000-0000DC370000}"/>
    <cellStyle name="Comma 16 2 3 3 4" xfId="5926" xr:uid="{00000000-0005-0000-0000-00002D170000}"/>
    <cellStyle name="Comma 16 2 3 3 4 2" xfId="26252" xr:uid="{00000000-0005-0000-0000-000093660000}"/>
    <cellStyle name="Comma 16 2 3 3 4 4" xfId="16876" xr:uid="{00000000-0005-0000-0000-0000F3410000}"/>
    <cellStyle name="Comma 16 2 3 3 5" xfId="13356" xr:uid="{00000000-0005-0000-0000-000033340000}"/>
    <cellStyle name="Comma 16 2 3 3 6" xfId="22732" xr:uid="{00000000-0005-0000-0000-0000D3580000}"/>
    <cellStyle name="Comma 16 2 3 3 8" xfId="11944" xr:uid="{00000000-0005-0000-0000-0000AF2E0000}"/>
    <cellStyle name="Comma 16 2 3 4" xfId="2218" xr:uid="{00000000-0005-0000-0000-0000B1080000}"/>
    <cellStyle name="Comma 16 2 3 4 2" xfId="3278" xr:uid="{00000000-0005-0000-0000-0000D50C0000}"/>
    <cellStyle name="Comma 16 2 3 4 2 2" xfId="7133" xr:uid="{00000000-0005-0000-0000-0000E41B0000}"/>
    <cellStyle name="Comma 16 2 3 4 2 2 2" xfId="27459" xr:uid="{00000000-0005-0000-0000-00004A6B0000}"/>
    <cellStyle name="Comma 16 2 3 4 2 2 4" xfId="18083" xr:uid="{00000000-0005-0000-0000-0000AA460000}"/>
    <cellStyle name="Comma 16 2 3 4 2 3" xfId="23939" xr:uid="{00000000-0005-0000-0000-00008A5D0000}"/>
    <cellStyle name="Comma 16 2 3 4 2 5" xfId="14563" xr:uid="{00000000-0005-0000-0000-0000EA380000}"/>
    <cellStyle name="Comma 16 2 3 4 3" xfId="6193" xr:uid="{00000000-0005-0000-0000-000038180000}"/>
    <cellStyle name="Comma 16 2 3 4 3 2" xfId="26519" xr:uid="{00000000-0005-0000-0000-00009E670000}"/>
    <cellStyle name="Comma 16 2 3 4 3 4" xfId="17143" xr:uid="{00000000-0005-0000-0000-0000FE420000}"/>
    <cellStyle name="Comma 16 2 3 4 4" xfId="13623" xr:uid="{00000000-0005-0000-0000-00003E350000}"/>
    <cellStyle name="Comma 16 2 3 4 5" xfId="22999" xr:uid="{00000000-0005-0000-0000-0000DE590000}"/>
    <cellStyle name="Comma 16 2 3 4 7" xfId="12211" xr:uid="{00000000-0005-0000-0000-0000BA2F0000}"/>
    <cellStyle name="Comma 16 2 3 5" xfId="1263" xr:uid="{00000000-0005-0000-0000-0000F6040000}"/>
    <cellStyle name="Comma 16 2 3 5 2" xfId="5675" xr:uid="{00000000-0005-0000-0000-000032160000}"/>
    <cellStyle name="Comma 16 2 3 5 2 2" xfId="26001" xr:uid="{00000000-0005-0000-0000-000098650000}"/>
    <cellStyle name="Comma 16 2 3 5 2 4" xfId="16625" xr:uid="{00000000-0005-0000-0000-0000F8400000}"/>
    <cellStyle name="Comma 16 2 3 5 3" xfId="13105" xr:uid="{00000000-0005-0000-0000-000038330000}"/>
    <cellStyle name="Comma 16 2 3 5 4" xfId="22481" xr:uid="{00000000-0005-0000-0000-0000D8570000}"/>
    <cellStyle name="Comma 16 2 3 5 6" xfId="11693" xr:uid="{00000000-0005-0000-0000-0000B42D0000}"/>
    <cellStyle name="Comma 16 2 3 6" xfId="1021" xr:uid="{00000000-0005-0000-0000-000004040000}"/>
    <cellStyle name="Comma 16 2 3 6 2" xfId="5453" xr:uid="{00000000-0005-0000-0000-000054150000}"/>
    <cellStyle name="Comma 16 2 3 6 2 2" xfId="25779" xr:uid="{00000000-0005-0000-0000-0000BA640000}"/>
    <cellStyle name="Comma 16 2 3 6 2 4" xfId="16403" xr:uid="{00000000-0005-0000-0000-00001A400000}"/>
    <cellStyle name="Comma 16 2 3 6 3" xfId="22259" xr:uid="{00000000-0005-0000-0000-0000FA560000}"/>
    <cellStyle name="Comma 16 2 3 6 5" xfId="12883" xr:uid="{00000000-0005-0000-0000-00005A320000}"/>
    <cellStyle name="Comma 16 2 3 7" xfId="2808" xr:uid="{00000000-0005-0000-0000-0000FF0A0000}"/>
    <cellStyle name="Comma 16 2 3 7 2" xfId="6663" xr:uid="{00000000-0005-0000-0000-00000E1A0000}"/>
    <cellStyle name="Comma 16 2 3 7 2 2" xfId="26989" xr:uid="{00000000-0005-0000-0000-000074690000}"/>
    <cellStyle name="Comma 16 2 3 7 2 4" xfId="17613" xr:uid="{00000000-0005-0000-0000-0000D4440000}"/>
    <cellStyle name="Comma 16 2 3 7 3" xfId="23469" xr:uid="{00000000-0005-0000-0000-0000B45B0000}"/>
    <cellStyle name="Comma 16 2 3 7 5" xfId="14093" xr:uid="{00000000-0005-0000-0000-000014370000}"/>
    <cellStyle name="Comma 16 2 3 8" xfId="5234" xr:uid="{00000000-0005-0000-0000-000079140000}"/>
    <cellStyle name="Comma 16 2 3 8 2" xfId="25560" xr:uid="{00000000-0005-0000-0000-0000DF630000}"/>
    <cellStyle name="Comma 16 2 3 8 4" xfId="16184" xr:uid="{00000000-0005-0000-0000-00003F3F0000}"/>
    <cellStyle name="Comma 16 2 3 9" xfId="12664" xr:uid="{00000000-0005-0000-0000-00007F310000}"/>
    <cellStyle name="Comma 16 2 4" xfId="195" xr:uid="{00000000-0005-0000-0000-0000C9000000}"/>
    <cellStyle name="Comma 16 2 4 11" xfId="11506" xr:uid="{00000000-0005-0000-0000-0000F92C0000}"/>
    <cellStyle name="Comma 16 2 4 2" xfId="1953" xr:uid="{00000000-0005-0000-0000-0000A8070000}"/>
    <cellStyle name="Comma 16 2 4 2 2" xfId="2453" xr:uid="{00000000-0005-0000-0000-00009C090000}"/>
    <cellStyle name="Comma 16 2 4 2 2 2" xfId="3513" xr:uid="{00000000-0005-0000-0000-0000C00D0000}"/>
    <cellStyle name="Comma 16 2 4 2 2 2 2" xfId="7368" xr:uid="{00000000-0005-0000-0000-0000CF1C0000}"/>
    <cellStyle name="Comma 16 2 4 2 2 2 2 2" xfId="27694" xr:uid="{00000000-0005-0000-0000-0000356C0000}"/>
    <cellStyle name="Comma 16 2 4 2 2 2 2 4" xfId="18318" xr:uid="{00000000-0005-0000-0000-000095470000}"/>
    <cellStyle name="Comma 16 2 4 2 2 2 3" xfId="24174" xr:uid="{00000000-0005-0000-0000-0000755E0000}"/>
    <cellStyle name="Comma 16 2 4 2 2 2 5" xfId="14798" xr:uid="{00000000-0005-0000-0000-0000D5390000}"/>
    <cellStyle name="Comma 16 2 4 2 2 3" xfId="6428" xr:uid="{00000000-0005-0000-0000-000023190000}"/>
    <cellStyle name="Comma 16 2 4 2 2 3 2" xfId="26754" xr:uid="{00000000-0005-0000-0000-000089680000}"/>
    <cellStyle name="Comma 16 2 4 2 2 3 4" xfId="17378" xr:uid="{00000000-0005-0000-0000-0000E9430000}"/>
    <cellStyle name="Comma 16 2 4 2 2 4" xfId="13858" xr:uid="{00000000-0005-0000-0000-000029360000}"/>
    <cellStyle name="Comma 16 2 4 2 2 5" xfId="23234" xr:uid="{00000000-0005-0000-0000-0000C95A0000}"/>
    <cellStyle name="Comma 16 2 4 2 2 7" xfId="12446" xr:uid="{00000000-0005-0000-0000-0000A5300000}"/>
    <cellStyle name="Comma 16 2 4 2 3" xfId="3043" xr:uid="{00000000-0005-0000-0000-0000EA0B0000}"/>
    <cellStyle name="Comma 16 2 4 2 3 2" xfId="6898" xr:uid="{00000000-0005-0000-0000-0000F91A0000}"/>
    <cellStyle name="Comma 16 2 4 2 3 2 2" xfId="27224" xr:uid="{00000000-0005-0000-0000-00005F6A0000}"/>
    <cellStyle name="Comma 16 2 4 2 3 2 4" xfId="17848" xr:uid="{00000000-0005-0000-0000-0000BF450000}"/>
    <cellStyle name="Comma 16 2 4 2 3 3" xfId="23704" xr:uid="{00000000-0005-0000-0000-00009F5C0000}"/>
    <cellStyle name="Comma 16 2 4 2 3 5" xfId="14328" xr:uid="{00000000-0005-0000-0000-0000FF370000}"/>
    <cellStyle name="Comma 16 2 4 2 4" xfId="5961" xr:uid="{00000000-0005-0000-0000-000050170000}"/>
    <cellStyle name="Comma 16 2 4 2 4 2" xfId="26287" xr:uid="{00000000-0005-0000-0000-0000B6660000}"/>
    <cellStyle name="Comma 16 2 4 2 4 4" xfId="16911" xr:uid="{00000000-0005-0000-0000-000016420000}"/>
    <cellStyle name="Comma 16 2 4 2 5" xfId="13391" xr:uid="{00000000-0005-0000-0000-000056340000}"/>
    <cellStyle name="Comma 16 2 4 2 6" xfId="22767" xr:uid="{00000000-0005-0000-0000-0000F6580000}"/>
    <cellStyle name="Comma 16 2 4 2 8" xfId="11979" xr:uid="{00000000-0005-0000-0000-0000D22E0000}"/>
    <cellStyle name="Comma 16 2 4 3" xfId="2220" xr:uid="{00000000-0005-0000-0000-0000B3080000}"/>
    <cellStyle name="Comma 16 2 4 3 2" xfId="3280" xr:uid="{00000000-0005-0000-0000-0000D70C0000}"/>
    <cellStyle name="Comma 16 2 4 3 2 2" xfId="7135" xr:uid="{00000000-0005-0000-0000-0000E61B0000}"/>
    <cellStyle name="Comma 16 2 4 3 2 2 2" xfId="27461" xr:uid="{00000000-0005-0000-0000-00004C6B0000}"/>
    <cellStyle name="Comma 16 2 4 3 2 2 4" xfId="18085" xr:uid="{00000000-0005-0000-0000-0000AC460000}"/>
    <cellStyle name="Comma 16 2 4 3 2 3" xfId="23941" xr:uid="{00000000-0005-0000-0000-00008C5D0000}"/>
    <cellStyle name="Comma 16 2 4 3 2 5" xfId="14565" xr:uid="{00000000-0005-0000-0000-0000EC380000}"/>
    <cellStyle name="Comma 16 2 4 3 3" xfId="6195" xr:uid="{00000000-0005-0000-0000-00003A180000}"/>
    <cellStyle name="Comma 16 2 4 3 3 2" xfId="26521" xr:uid="{00000000-0005-0000-0000-0000A0670000}"/>
    <cellStyle name="Comma 16 2 4 3 3 4" xfId="17145" xr:uid="{00000000-0005-0000-0000-000000430000}"/>
    <cellStyle name="Comma 16 2 4 3 4" xfId="13625" xr:uid="{00000000-0005-0000-0000-000040350000}"/>
    <cellStyle name="Comma 16 2 4 3 5" xfId="23001" xr:uid="{00000000-0005-0000-0000-0000E0590000}"/>
    <cellStyle name="Comma 16 2 4 3 7" xfId="12213" xr:uid="{00000000-0005-0000-0000-0000BC2F0000}"/>
    <cellStyle name="Comma 16 2 4 4" xfId="1298" xr:uid="{00000000-0005-0000-0000-000019050000}"/>
    <cellStyle name="Comma 16 2 4 4 2" xfId="5710" xr:uid="{00000000-0005-0000-0000-000055160000}"/>
    <cellStyle name="Comma 16 2 4 4 2 2" xfId="26036" xr:uid="{00000000-0005-0000-0000-0000BB650000}"/>
    <cellStyle name="Comma 16 2 4 4 2 4" xfId="16660" xr:uid="{00000000-0005-0000-0000-00001B410000}"/>
    <cellStyle name="Comma 16 2 4 4 3" xfId="13140" xr:uid="{00000000-0005-0000-0000-00005B330000}"/>
    <cellStyle name="Comma 16 2 4 4 4" xfId="22516" xr:uid="{00000000-0005-0000-0000-0000FB570000}"/>
    <cellStyle name="Comma 16 2 4 4 6" xfId="11728" xr:uid="{00000000-0005-0000-0000-0000D72D0000}"/>
    <cellStyle name="Comma 16 2 4 5" xfId="1056" xr:uid="{00000000-0005-0000-0000-000027040000}"/>
    <cellStyle name="Comma 16 2 4 5 2" xfId="5488" xr:uid="{00000000-0005-0000-0000-000077150000}"/>
    <cellStyle name="Comma 16 2 4 5 2 2" xfId="25814" xr:uid="{00000000-0005-0000-0000-0000DD640000}"/>
    <cellStyle name="Comma 16 2 4 5 2 4" xfId="16438" xr:uid="{00000000-0005-0000-0000-00003D400000}"/>
    <cellStyle name="Comma 16 2 4 5 3" xfId="22294" xr:uid="{00000000-0005-0000-0000-00001D570000}"/>
    <cellStyle name="Comma 16 2 4 5 5" xfId="12918" xr:uid="{00000000-0005-0000-0000-00007D320000}"/>
    <cellStyle name="Comma 16 2 4 6" xfId="2810" xr:uid="{00000000-0005-0000-0000-0000010B0000}"/>
    <cellStyle name="Comma 16 2 4 6 2" xfId="6665" xr:uid="{00000000-0005-0000-0000-0000101A0000}"/>
    <cellStyle name="Comma 16 2 4 6 2 2" xfId="26991" xr:uid="{00000000-0005-0000-0000-000076690000}"/>
    <cellStyle name="Comma 16 2 4 6 2 4" xfId="17615" xr:uid="{00000000-0005-0000-0000-0000D6440000}"/>
    <cellStyle name="Comma 16 2 4 6 3" xfId="23471" xr:uid="{00000000-0005-0000-0000-0000B65B0000}"/>
    <cellStyle name="Comma 16 2 4 6 5" xfId="14095" xr:uid="{00000000-0005-0000-0000-000016370000}"/>
    <cellStyle name="Comma 16 2 4 7" xfId="5269" xr:uid="{00000000-0005-0000-0000-00009C140000}"/>
    <cellStyle name="Comma 16 2 4 7 2" xfId="25595" xr:uid="{00000000-0005-0000-0000-000002640000}"/>
    <cellStyle name="Comma 16 2 4 7 4" xfId="16219" xr:uid="{00000000-0005-0000-0000-0000623F0000}"/>
    <cellStyle name="Comma 16 2 4 8" xfId="12699" xr:uid="{00000000-0005-0000-0000-0000A2310000}"/>
    <cellStyle name="Comma 16 2 4 9" xfId="22075" xr:uid="{00000000-0005-0000-0000-000042560000}"/>
    <cellStyle name="Comma 16 2 5" xfId="1864" xr:uid="{00000000-0005-0000-0000-00004F070000}"/>
    <cellStyle name="Comma 16 2 5 2" xfId="2364" xr:uid="{00000000-0005-0000-0000-000043090000}"/>
    <cellStyle name="Comma 16 2 5 2 2" xfId="3424" xr:uid="{00000000-0005-0000-0000-0000670D0000}"/>
    <cellStyle name="Comma 16 2 5 2 2 2" xfId="7279" xr:uid="{00000000-0005-0000-0000-0000761C0000}"/>
    <cellStyle name="Comma 16 2 5 2 2 2 2" xfId="27605" xr:uid="{00000000-0005-0000-0000-0000DC6B0000}"/>
    <cellStyle name="Comma 16 2 5 2 2 2 4" xfId="18229" xr:uid="{00000000-0005-0000-0000-00003C470000}"/>
    <cellStyle name="Comma 16 2 5 2 2 3" xfId="24085" xr:uid="{00000000-0005-0000-0000-00001C5E0000}"/>
    <cellStyle name="Comma 16 2 5 2 2 5" xfId="14709" xr:uid="{00000000-0005-0000-0000-00007C390000}"/>
    <cellStyle name="Comma 16 2 5 2 3" xfId="6339" xr:uid="{00000000-0005-0000-0000-0000CA180000}"/>
    <cellStyle name="Comma 16 2 5 2 3 2" xfId="26665" xr:uid="{00000000-0005-0000-0000-000030680000}"/>
    <cellStyle name="Comma 16 2 5 2 3 4" xfId="17289" xr:uid="{00000000-0005-0000-0000-000090430000}"/>
    <cellStyle name="Comma 16 2 5 2 4" xfId="13769" xr:uid="{00000000-0005-0000-0000-0000D0350000}"/>
    <cellStyle name="Comma 16 2 5 2 5" xfId="23145" xr:uid="{00000000-0005-0000-0000-0000705A0000}"/>
    <cellStyle name="Comma 16 2 5 2 7" xfId="12357" xr:uid="{00000000-0005-0000-0000-00004C300000}"/>
    <cellStyle name="Comma 16 2 5 3" xfId="2954" xr:uid="{00000000-0005-0000-0000-0000910B0000}"/>
    <cellStyle name="Comma 16 2 5 3 2" xfId="6809" xr:uid="{00000000-0005-0000-0000-0000A01A0000}"/>
    <cellStyle name="Comma 16 2 5 3 2 2" xfId="27135" xr:uid="{00000000-0005-0000-0000-0000066A0000}"/>
    <cellStyle name="Comma 16 2 5 3 2 4" xfId="17759" xr:uid="{00000000-0005-0000-0000-000066450000}"/>
    <cellStyle name="Comma 16 2 5 3 3" xfId="23615" xr:uid="{00000000-0005-0000-0000-0000465C0000}"/>
    <cellStyle name="Comma 16 2 5 3 5" xfId="14239" xr:uid="{00000000-0005-0000-0000-0000A6370000}"/>
    <cellStyle name="Comma 16 2 5 4" xfId="5872" xr:uid="{00000000-0005-0000-0000-0000F7160000}"/>
    <cellStyle name="Comma 16 2 5 4 2" xfId="26198" xr:uid="{00000000-0005-0000-0000-00005D660000}"/>
    <cellStyle name="Comma 16 2 5 4 4" xfId="16822" xr:uid="{00000000-0005-0000-0000-0000BD410000}"/>
    <cellStyle name="Comma 16 2 5 5" xfId="13302" xr:uid="{00000000-0005-0000-0000-0000FD330000}"/>
    <cellStyle name="Comma 16 2 5 6" xfId="22678" xr:uid="{00000000-0005-0000-0000-00009D580000}"/>
    <cellStyle name="Comma 16 2 5 8" xfId="11890" xr:uid="{00000000-0005-0000-0000-0000792E0000}"/>
    <cellStyle name="Comma 16 2 6" xfId="2213" xr:uid="{00000000-0005-0000-0000-0000AC080000}"/>
    <cellStyle name="Comma 16 2 6 2" xfId="3273" xr:uid="{00000000-0005-0000-0000-0000D00C0000}"/>
    <cellStyle name="Comma 16 2 6 2 2" xfId="7128" xr:uid="{00000000-0005-0000-0000-0000DF1B0000}"/>
    <cellStyle name="Comma 16 2 6 2 2 2" xfId="27454" xr:uid="{00000000-0005-0000-0000-0000456B0000}"/>
    <cellStyle name="Comma 16 2 6 2 2 4" xfId="18078" xr:uid="{00000000-0005-0000-0000-0000A5460000}"/>
    <cellStyle name="Comma 16 2 6 2 3" xfId="23934" xr:uid="{00000000-0005-0000-0000-0000855D0000}"/>
    <cellStyle name="Comma 16 2 6 2 5" xfId="14558" xr:uid="{00000000-0005-0000-0000-0000E5380000}"/>
    <cellStyle name="Comma 16 2 6 3" xfId="6188" xr:uid="{00000000-0005-0000-0000-000033180000}"/>
    <cellStyle name="Comma 16 2 6 3 2" xfId="26514" xr:uid="{00000000-0005-0000-0000-000099670000}"/>
    <cellStyle name="Comma 16 2 6 3 4" xfId="17138" xr:uid="{00000000-0005-0000-0000-0000F9420000}"/>
    <cellStyle name="Comma 16 2 6 4" xfId="13618" xr:uid="{00000000-0005-0000-0000-000039350000}"/>
    <cellStyle name="Comma 16 2 6 5" xfId="22994" xr:uid="{00000000-0005-0000-0000-0000D9590000}"/>
    <cellStyle name="Comma 16 2 6 7" xfId="12206" xr:uid="{00000000-0005-0000-0000-0000B52F0000}"/>
    <cellStyle name="Comma 16 2 7" xfId="1209" xr:uid="{00000000-0005-0000-0000-0000C0040000}"/>
    <cellStyle name="Comma 16 2 7 2" xfId="5621" xr:uid="{00000000-0005-0000-0000-0000FC150000}"/>
    <cellStyle name="Comma 16 2 7 2 2" xfId="25947" xr:uid="{00000000-0005-0000-0000-000062650000}"/>
    <cellStyle name="Comma 16 2 7 2 4" xfId="16571" xr:uid="{00000000-0005-0000-0000-0000C2400000}"/>
    <cellStyle name="Comma 16 2 7 3" xfId="13051" xr:uid="{00000000-0005-0000-0000-000002330000}"/>
    <cellStyle name="Comma 16 2 7 4" xfId="22427" xr:uid="{00000000-0005-0000-0000-0000A2570000}"/>
    <cellStyle name="Comma 16 2 7 6" xfId="11639" xr:uid="{00000000-0005-0000-0000-00007E2D0000}"/>
    <cellStyle name="Comma 16 2 8" xfId="967" xr:uid="{00000000-0005-0000-0000-0000CE030000}"/>
    <cellStyle name="Comma 16 2 8 2" xfId="5399" xr:uid="{00000000-0005-0000-0000-00001E150000}"/>
    <cellStyle name="Comma 16 2 8 2 2" xfId="25725" xr:uid="{00000000-0005-0000-0000-000084640000}"/>
    <cellStyle name="Comma 16 2 8 2 4" xfId="16349" xr:uid="{00000000-0005-0000-0000-0000E43F0000}"/>
    <cellStyle name="Comma 16 2 8 3" xfId="22205" xr:uid="{00000000-0005-0000-0000-0000C4560000}"/>
    <cellStyle name="Comma 16 2 8 5" xfId="12829" xr:uid="{00000000-0005-0000-0000-000024320000}"/>
    <cellStyle name="Comma 16 2 9" xfId="2803" xr:uid="{00000000-0005-0000-0000-0000FA0A0000}"/>
    <cellStyle name="Comma 16 2 9 2" xfId="6658" xr:uid="{00000000-0005-0000-0000-0000091A0000}"/>
    <cellStyle name="Comma 16 2 9 2 2" xfId="26984" xr:uid="{00000000-0005-0000-0000-00006F690000}"/>
    <cellStyle name="Comma 16 2 9 2 4" xfId="17608" xr:uid="{00000000-0005-0000-0000-0000CF440000}"/>
    <cellStyle name="Comma 16 2 9 3" xfId="23464" xr:uid="{00000000-0005-0000-0000-0000AF5B0000}"/>
    <cellStyle name="Comma 16 2 9 5" xfId="14088" xr:uid="{00000000-0005-0000-0000-00000F370000}"/>
    <cellStyle name="Comma 16 3" xfId="120" xr:uid="{00000000-0005-0000-0000-00007E000000}"/>
    <cellStyle name="Comma 16 3 10" xfId="12628" xr:uid="{00000000-0005-0000-0000-00005B310000}"/>
    <cellStyle name="Comma 16 3 11" xfId="22004" xr:uid="{00000000-0005-0000-0000-0000FB550000}"/>
    <cellStyle name="Comma 16 3 13" xfId="11435" xr:uid="{00000000-0005-0000-0000-0000B22C0000}"/>
    <cellStyle name="Comma 16 3 2" xfId="160" xr:uid="{00000000-0005-0000-0000-0000A6000000}"/>
    <cellStyle name="Comma 16 3 2 10" xfId="22042" xr:uid="{00000000-0005-0000-0000-000021560000}"/>
    <cellStyle name="Comma 16 3 2 12" xfId="11473" xr:uid="{00000000-0005-0000-0000-0000D82C0000}"/>
    <cellStyle name="Comma 16 3 2 2" xfId="251" xr:uid="{00000000-0005-0000-0000-000001010000}"/>
    <cellStyle name="Comma 16 3 2 2 11" xfId="11562" xr:uid="{00000000-0005-0000-0000-0000312D0000}"/>
    <cellStyle name="Comma 16 3 2 2 2" xfId="2009" xr:uid="{00000000-0005-0000-0000-0000E0070000}"/>
    <cellStyle name="Comma 16 3 2 2 2 2" xfId="2509" xr:uid="{00000000-0005-0000-0000-0000D4090000}"/>
    <cellStyle name="Comma 16 3 2 2 2 2 2" xfId="3569" xr:uid="{00000000-0005-0000-0000-0000F80D0000}"/>
    <cellStyle name="Comma 16 3 2 2 2 2 2 2" xfId="7424" xr:uid="{00000000-0005-0000-0000-0000071D0000}"/>
    <cellStyle name="Comma 16 3 2 2 2 2 2 2 2" xfId="27750" xr:uid="{00000000-0005-0000-0000-00006D6C0000}"/>
    <cellStyle name="Comma 16 3 2 2 2 2 2 2 4" xfId="18374" xr:uid="{00000000-0005-0000-0000-0000CD470000}"/>
    <cellStyle name="Comma 16 3 2 2 2 2 2 3" xfId="24230" xr:uid="{00000000-0005-0000-0000-0000AD5E0000}"/>
    <cellStyle name="Comma 16 3 2 2 2 2 2 5" xfId="14854" xr:uid="{00000000-0005-0000-0000-00000D3A0000}"/>
    <cellStyle name="Comma 16 3 2 2 2 2 3" xfId="6484" xr:uid="{00000000-0005-0000-0000-00005B190000}"/>
    <cellStyle name="Comma 16 3 2 2 2 2 3 2" xfId="26810" xr:uid="{00000000-0005-0000-0000-0000C1680000}"/>
    <cellStyle name="Comma 16 3 2 2 2 2 3 4" xfId="17434" xr:uid="{00000000-0005-0000-0000-000021440000}"/>
    <cellStyle name="Comma 16 3 2 2 2 2 4" xfId="13914" xr:uid="{00000000-0005-0000-0000-000061360000}"/>
    <cellStyle name="Comma 16 3 2 2 2 2 5" xfId="23290" xr:uid="{00000000-0005-0000-0000-0000015B0000}"/>
    <cellStyle name="Comma 16 3 2 2 2 2 7" xfId="12502" xr:uid="{00000000-0005-0000-0000-0000DD300000}"/>
    <cellStyle name="Comma 16 3 2 2 2 3" xfId="3099" xr:uid="{00000000-0005-0000-0000-0000220C0000}"/>
    <cellStyle name="Comma 16 3 2 2 2 3 2" xfId="6954" xr:uid="{00000000-0005-0000-0000-0000311B0000}"/>
    <cellStyle name="Comma 16 3 2 2 2 3 2 2" xfId="27280" xr:uid="{00000000-0005-0000-0000-0000976A0000}"/>
    <cellStyle name="Comma 16 3 2 2 2 3 2 4" xfId="17904" xr:uid="{00000000-0005-0000-0000-0000F7450000}"/>
    <cellStyle name="Comma 16 3 2 2 2 3 3" xfId="23760" xr:uid="{00000000-0005-0000-0000-0000D75C0000}"/>
    <cellStyle name="Comma 16 3 2 2 2 3 5" xfId="14384" xr:uid="{00000000-0005-0000-0000-000037380000}"/>
    <cellStyle name="Comma 16 3 2 2 2 4" xfId="6017" xr:uid="{00000000-0005-0000-0000-000088170000}"/>
    <cellStyle name="Comma 16 3 2 2 2 4 2" xfId="26343" xr:uid="{00000000-0005-0000-0000-0000EE660000}"/>
    <cellStyle name="Comma 16 3 2 2 2 4 4" xfId="16967" xr:uid="{00000000-0005-0000-0000-00004E420000}"/>
    <cellStyle name="Comma 16 3 2 2 2 5" xfId="13447" xr:uid="{00000000-0005-0000-0000-00008E340000}"/>
    <cellStyle name="Comma 16 3 2 2 2 6" xfId="22823" xr:uid="{00000000-0005-0000-0000-00002E590000}"/>
    <cellStyle name="Comma 16 3 2 2 2 8" xfId="12035" xr:uid="{00000000-0005-0000-0000-00000A2F0000}"/>
    <cellStyle name="Comma 16 3 2 2 3" xfId="2223" xr:uid="{00000000-0005-0000-0000-0000B6080000}"/>
    <cellStyle name="Comma 16 3 2 2 3 2" xfId="3283" xr:uid="{00000000-0005-0000-0000-0000DA0C0000}"/>
    <cellStyle name="Comma 16 3 2 2 3 2 2" xfId="7138" xr:uid="{00000000-0005-0000-0000-0000E91B0000}"/>
    <cellStyle name="Comma 16 3 2 2 3 2 2 2" xfId="27464" xr:uid="{00000000-0005-0000-0000-00004F6B0000}"/>
    <cellStyle name="Comma 16 3 2 2 3 2 2 4" xfId="18088" xr:uid="{00000000-0005-0000-0000-0000AF460000}"/>
    <cellStyle name="Comma 16 3 2 2 3 2 3" xfId="23944" xr:uid="{00000000-0005-0000-0000-00008F5D0000}"/>
    <cellStyle name="Comma 16 3 2 2 3 2 5" xfId="14568" xr:uid="{00000000-0005-0000-0000-0000EF380000}"/>
    <cellStyle name="Comma 16 3 2 2 3 3" xfId="6198" xr:uid="{00000000-0005-0000-0000-00003D180000}"/>
    <cellStyle name="Comma 16 3 2 2 3 3 2" xfId="26524" xr:uid="{00000000-0005-0000-0000-0000A3670000}"/>
    <cellStyle name="Comma 16 3 2 2 3 3 4" xfId="17148" xr:uid="{00000000-0005-0000-0000-000003430000}"/>
    <cellStyle name="Comma 16 3 2 2 3 4" xfId="13628" xr:uid="{00000000-0005-0000-0000-000043350000}"/>
    <cellStyle name="Comma 16 3 2 2 3 5" xfId="23004" xr:uid="{00000000-0005-0000-0000-0000E3590000}"/>
    <cellStyle name="Comma 16 3 2 2 3 7" xfId="12216" xr:uid="{00000000-0005-0000-0000-0000BF2F0000}"/>
    <cellStyle name="Comma 16 3 2 2 4" xfId="1354" xr:uid="{00000000-0005-0000-0000-000051050000}"/>
    <cellStyle name="Comma 16 3 2 2 4 2" xfId="5766" xr:uid="{00000000-0005-0000-0000-00008D160000}"/>
    <cellStyle name="Comma 16 3 2 2 4 2 2" xfId="26092" xr:uid="{00000000-0005-0000-0000-0000F3650000}"/>
    <cellStyle name="Comma 16 3 2 2 4 2 4" xfId="16716" xr:uid="{00000000-0005-0000-0000-000053410000}"/>
    <cellStyle name="Comma 16 3 2 2 4 3" xfId="13196" xr:uid="{00000000-0005-0000-0000-000093330000}"/>
    <cellStyle name="Comma 16 3 2 2 4 4" xfId="22572" xr:uid="{00000000-0005-0000-0000-000033580000}"/>
    <cellStyle name="Comma 16 3 2 2 4 6" xfId="11784" xr:uid="{00000000-0005-0000-0000-00000F2E0000}"/>
    <cellStyle name="Comma 16 3 2 2 5" xfId="1112" xr:uid="{00000000-0005-0000-0000-00005F040000}"/>
    <cellStyle name="Comma 16 3 2 2 5 2" xfId="5544" xr:uid="{00000000-0005-0000-0000-0000AF150000}"/>
    <cellStyle name="Comma 16 3 2 2 5 2 2" xfId="25870" xr:uid="{00000000-0005-0000-0000-000015650000}"/>
    <cellStyle name="Comma 16 3 2 2 5 2 4" xfId="16494" xr:uid="{00000000-0005-0000-0000-000075400000}"/>
    <cellStyle name="Comma 16 3 2 2 5 3" xfId="22350" xr:uid="{00000000-0005-0000-0000-000055570000}"/>
    <cellStyle name="Comma 16 3 2 2 5 5" xfId="12974" xr:uid="{00000000-0005-0000-0000-0000B5320000}"/>
    <cellStyle name="Comma 16 3 2 2 6" xfId="2813" xr:uid="{00000000-0005-0000-0000-0000040B0000}"/>
    <cellStyle name="Comma 16 3 2 2 6 2" xfId="6668" xr:uid="{00000000-0005-0000-0000-0000131A0000}"/>
    <cellStyle name="Comma 16 3 2 2 6 2 2" xfId="26994" xr:uid="{00000000-0005-0000-0000-000079690000}"/>
    <cellStyle name="Comma 16 3 2 2 6 2 4" xfId="17618" xr:uid="{00000000-0005-0000-0000-0000D9440000}"/>
    <cellStyle name="Comma 16 3 2 2 6 3" xfId="23474" xr:uid="{00000000-0005-0000-0000-0000B95B0000}"/>
    <cellStyle name="Comma 16 3 2 2 6 5" xfId="14098" xr:uid="{00000000-0005-0000-0000-000019370000}"/>
    <cellStyle name="Comma 16 3 2 2 7" xfId="5325" xr:uid="{00000000-0005-0000-0000-0000D4140000}"/>
    <cellStyle name="Comma 16 3 2 2 7 2" xfId="25651" xr:uid="{00000000-0005-0000-0000-00003A640000}"/>
    <cellStyle name="Comma 16 3 2 2 7 4" xfId="16275" xr:uid="{00000000-0005-0000-0000-00009A3F0000}"/>
    <cellStyle name="Comma 16 3 2 2 8" xfId="12755" xr:uid="{00000000-0005-0000-0000-0000DA310000}"/>
    <cellStyle name="Comma 16 3 2 2 9" xfId="22131" xr:uid="{00000000-0005-0000-0000-00007A560000}"/>
    <cellStyle name="Comma 16 3 2 3" xfId="1920" xr:uid="{00000000-0005-0000-0000-000087070000}"/>
    <cellStyle name="Comma 16 3 2 3 2" xfId="2420" xr:uid="{00000000-0005-0000-0000-00007B090000}"/>
    <cellStyle name="Comma 16 3 2 3 2 2" xfId="3480" xr:uid="{00000000-0005-0000-0000-00009F0D0000}"/>
    <cellStyle name="Comma 16 3 2 3 2 2 2" xfId="7335" xr:uid="{00000000-0005-0000-0000-0000AE1C0000}"/>
    <cellStyle name="Comma 16 3 2 3 2 2 2 2" xfId="27661" xr:uid="{00000000-0005-0000-0000-0000146C0000}"/>
    <cellStyle name="Comma 16 3 2 3 2 2 2 4" xfId="18285" xr:uid="{00000000-0005-0000-0000-000074470000}"/>
    <cellStyle name="Comma 16 3 2 3 2 2 3" xfId="24141" xr:uid="{00000000-0005-0000-0000-0000545E0000}"/>
    <cellStyle name="Comma 16 3 2 3 2 2 5" xfId="14765" xr:uid="{00000000-0005-0000-0000-0000B4390000}"/>
    <cellStyle name="Comma 16 3 2 3 2 3" xfId="6395" xr:uid="{00000000-0005-0000-0000-000002190000}"/>
    <cellStyle name="Comma 16 3 2 3 2 3 2" xfId="26721" xr:uid="{00000000-0005-0000-0000-000068680000}"/>
    <cellStyle name="Comma 16 3 2 3 2 3 4" xfId="17345" xr:uid="{00000000-0005-0000-0000-0000C8430000}"/>
    <cellStyle name="Comma 16 3 2 3 2 4" xfId="13825" xr:uid="{00000000-0005-0000-0000-000008360000}"/>
    <cellStyle name="Comma 16 3 2 3 2 5" xfId="23201" xr:uid="{00000000-0005-0000-0000-0000A85A0000}"/>
    <cellStyle name="Comma 16 3 2 3 2 7" xfId="12413" xr:uid="{00000000-0005-0000-0000-000084300000}"/>
    <cellStyle name="Comma 16 3 2 3 3" xfId="3010" xr:uid="{00000000-0005-0000-0000-0000C90B0000}"/>
    <cellStyle name="Comma 16 3 2 3 3 2" xfId="6865" xr:uid="{00000000-0005-0000-0000-0000D81A0000}"/>
    <cellStyle name="Comma 16 3 2 3 3 2 2" xfId="27191" xr:uid="{00000000-0005-0000-0000-00003E6A0000}"/>
    <cellStyle name="Comma 16 3 2 3 3 2 4" xfId="17815" xr:uid="{00000000-0005-0000-0000-00009E450000}"/>
    <cellStyle name="Comma 16 3 2 3 3 3" xfId="23671" xr:uid="{00000000-0005-0000-0000-00007E5C0000}"/>
    <cellStyle name="Comma 16 3 2 3 3 5" xfId="14295" xr:uid="{00000000-0005-0000-0000-0000DE370000}"/>
    <cellStyle name="Comma 16 3 2 3 4" xfId="5928" xr:uid="{00000000-0005-0000-0000-00002F170000}"/>
    <cellStyle name="Comma 16 3 2 3 4 2" xfId="26254" xr:uid="{00000000-0005-0000-0000-000095660000}"/>
    <cellStyle name="Comma 16 3 2 3 4 4" xfId="16878" xr:uid="{00000000-0005-0000-0000-0000F5410000}"/>
    <cellStyle name="Comma 16 3 2 3 5" xfId="13358" xr:uid="{00000000-0005-0000-0000-000035340000}"/>
    <cellStyle name="Comma 16 3 2 3 6" xfId="22734" xr:uid="{00000000-0005-0000-0000-0000D5580000}"/>
    <cellStyle name="Comma 16 3 2 3 8" xfId="11946" xr:uid="{00000000-0005-0000-0000-0000B12E0000}"/>
    <cellStyle name="Comma 16 3 2 4" xfId="2222" xr:uid="{00000000-0005-0000-0000-0000B5080000}"/>
    <cellStyle name="Comma 16 3 2 4 2" xfId="3282" xr:uid="{00000000-0005-0000-0000-0000D90C0000}"/>
    <cellStyle name="Comma 16 3 2 4 2 2" xfId="7137" xr:uid="{00000000-0005-0000-0000-0000E81B0000}"/>
    <cellStyle name="Comma 16 3 2 4 2 2 2" xfId="27463" xr:uid="{00000000-0005-0000-0000-00004E6B0000}"/>
    <cellStyle name="Comma 16 3 2 4 2 2 4" xfId="18087" xr:uid="{00000000-0005-0000-0000-0000AE460000}"/>
    <cellStyle name="Comma 16 3 2 4 2 3" xfId="23943" xr:uid="{00000000-0005-0000-0000-00008E5D0000}"/>
    <cellStyle name="Comma 16 3 2 4 2 5" xfId="14567" xr:uid="{00000000-0005-0000-0000-0000EE380000}"/>
    <cellStyle name="Comma 16 3 2 4 3" xfId="6197" xr:uid="{00000000-0005-0000-0000-00003C180000}"/>
    <cellStyle name="Comma 16 3 2 4 3 2" xfId="26523" xr:uid="{00000000-0005-0000-0000-0000A2670000}"/>
    <cellStyle name="Comma 16 3 2 4 3 4" xfId="17147" xr:uid="{00000000-0005-0000-0000-000002430000}"/>
    <cellStyle name="Comma 16 3 2 4 4" xfId="13627" xr:uid="{00000000-0005-0000-0000-000042350000}"/>
    <cellStyle name="Comma 16 3 2 4 5" xfId="23003" xr:uid="{00000000-0005-0000-0000-0000E2590000}"/>
    <cellStyle name="Comma 16 3 2 4 7" xfId="12215" xr:uid="{00000000-0005-0000-0000-0000BE2F0000}"/>
    <cellStyle name="Comma 16 3 2 5" xfId="1265" xr:uid="{00000000-0005-0000-0000-0000F8040000}"/>
    <cellStyle name="Comma 16 3 2 5 2" xfId="5677" xr:uid="{00000000-0005-0000-0000-000034160000}"/>
    <cellStyle name="Comma 16 3 2 5 2 2" xfId="26003" xr:uid="{00000000-0005-0000-0000-00009A650000}"/>
    <cellStyle name="Comma 16 3 2 5 2 4" xfId="16627" xr:uid="{00000000-0005-0000-0000-0000FA400000}"/>
    <cellStyle name="Comma 16 3 2 5 3" xfId="13107" xr:uid="{00000000-0005-0000-0000-00003A330000}"/>
    <cellStyle name="Comma 16 3 2 5 4" xfId="22483" xr:uid="{00000000-0005-0000-0000-0000DA570000}"/>
    <cellStyle name="Comma 16 3 2 5 6" xfId="11695" xr:uid="{00000000-0005-0000-0000-0000B62D0000}"/>
    <cellStyle name="Comma 16 3 2 6" xfId="1023" xr:uid="{00000000-0005-0000-0000-000006040000}"/>
    <cellStyle name="Comma 16 3 2 6 2" xfId="5455" xr:uid="{00000000-0005-0000-0000-000056150000}"/>
    <cellStyle name="Comma 16 3 2 6 2 2" xfId="25781" xr:uid="{00000000-0005-0000-0000-0000BC640000}"/>
    <cellStyle name="Comma 16 3 2 6 2 4" xfId="16405" xr:uid="{00000000-0005-0000-0000-00001C400000}"/>
    <cellStyle name="Comma 16 3 2 6 3" xfId="22261" xr:uid="{00000000-0005-0000-0000-0000FC560000}"/>
    <cellStyle name="Comma 16 3 2 6 5" xfId="12885" xr:uid="{00000000-0005-0000-0000-00005C320000}"/>
    <cellStyle name="Comma 16 3 2 7" xfId="2812" xr:uid="{00000000-0005-0000-0000-0000030B0000}"/>
    <cellStyle name="Comma 16 3 2 7 2" xfId="6667" xr:uid="{00000000-0005-0000-0000-0000121A0000}"/>
    <cellStyle name="Comma 16 3 2 7 2 2" xfId="26993" xr:uid="{00000000-0005-0000-0000-000078690000}"/>
    <cellStyle name="Comma 16 3 2 7 2 4" xfId="17617" xr:uid="{00000000-0005-0000-0000-0000D8440000}"/>
    <cellStyle name="Comma 16 3 2 7 3" xfId="23473" xr:uid="{00000000-0005-0000-0000-0000B85B0000}"/>
    <cellStyle name="Comma 16 3 2 7 5" xfId="14097" xr:uid="{00000000-0005-0000-0000-000018370000}"/>
    <cellStyle name="Comma 16 3 2 8" xfId="5236" xr:uid="{00000000-0005-0000-0000-00007B140000}"/>
    <cellStyle name="Comma 16 3 2 8 2" xfId="25562" xr:uid="{00000000-0005-0000-0000-0000E1630000}"/>
    <cellStyle name="Comma 16 3 2 8 4" xfId="16186" xr:uid="{00000000-0005-0000-0000-0000413F0000}"/>
    <cellStyle name="Comma 16 3 2 9" xfId="12666" xr:uid="{00000000-0005-0000-0000-000081310000}"/>
    <cellStyle name="Comma 16 3 3" xfId="213" xr:uid="{00000000-0005-0000-0000-0000DB000000}"/>
    <cellStyle name="Comma 16 3 3 11" xfId="11524" xr:uid="{00000000-0005-0000-0000-00000B2D0000}"/>
    <cellStyle name="Comma 16 3 3 2" xfId="1971" xr:uid="{00000000-0005-0000-0000-0000BA070000}"/>
    <cellStyle name="Comma 16 3 3 2 2" xfId="2471" xr:uid="{00000000-0005-0000-0000-0000AE090000}"/>
    <cellStyle name="Comma 16 3 3 2 2 2" xfId="3531" xr:uid="{00000000-0005-0000-0000-0000D20D0000}"/>
    <cellStyle name="Comma 16 3 3 2 2 2 2" xfId="7386" xr:uid="{00000000-0005-0000-0000-0000E11C0000}"/>
    <cellStyle name="Comma 16 3 3 2 2 2 2 2" xfId="27712" xr:uid="{00000000-0005-0000-0000-0000476C0000}"/>
    <cellStyle name="Comma 16 3 3 2 2 2 2 4" xfId="18336" xr:uid="{00000000-0005-0000-0000-0000A7470000}"/>
    <cellStyle name="Comma 16 3 3 2 2 2 3" xfId="24192" xr:uid="{00000000-0005-0000-0000-0000875E0000}"/>
    <cellStyle name="Comma 16 3 3 2 2 2 5" xfId="14816" xr:uid="{00000000-0005-0000-0000-0000E7390000}"/>
    <cellStyle name="Comma 16 3 3 2 2 3" xfId="6446" xr:uid="{00000000-0005-0000-0000-000035190000}"/>
    <cellStyle name="Comma 16 3 3 2 2 3 2" xfId="26772" xr:uid="{00000000-0005-0000-0000-00009B680000}"/>
    <cellStyle name="Comma 16 3 3 2 2 3 4" xfId="17396" xr:uid="{00000000-0005-0000-0000-0000FB430000}"/>
    <cellStyle name="Comma 16 3 3 2 2 4" xfId="13876" xr:uid="{00000000-0005-0000-0000-00003B360000}"/>
    <cellStyle name="Comma 16 3 3 2 2 5" xfId="23252" xr:uid="{00000000-0005-0000-0000-0000DB5A0000}"/>
    <cellStyle name="Comma 16 3 3 2 2 7" xfId="12464" xr:uid="{00000000-0005-0000-0000-0000B7300000}"/>
    <cellStyle name="Comma 16 3 3 2 3" xfId="3061" xr:uid="{00000000-0005-0000-0000-0000FC0B0000}"/>
    <cellStyle name="Comma 16 3 3 2 3 2" xfId="6916" xr:uid="{00000000-0005-0000-0000-00000B1B0000}"/>
    <cellStyle name="Comma 16 3 3 2 3 2 2" xfId="27242" xr:uid="{00000000-0005-0000-0000-0000716A0000}"/>
    <cellStyle name="Comma 16 3 3 2 3 2 4" xfId="17866" xr:uid="{00000000-0005-0000-0000-0000D1450000}"/>
    <cellStyle name="Comma 16 3 3 2 3 3" xfId="23722" xr:uid="{00000000-0005-0000-0000-0000B15C0000}"/>
    <cellStyle name="Comma 16 3 3 2 3 5" xfId="14346" xr:uid="{00000000-0005-0000-0000-000011380000}"/>
    <cellStyle name="Comma 16 3 3 2 4" xfId="5979" xr:uid="{00000000-0005-0000-0000-000062170000}"/>
    <cellStyle name="Comma 16 3 3 2 4 2" xfId="26305" xr:uid="{00000000-0005-0000-0000-0000C8660000}"/>
    <cellStyle name="Comma 16 3 3 2 4 4" xfId="16929" xr:uid="{00000000-0005-0000-0000-000028420000}"/>
    <cellStyle name="Comma 16 3 3 2 5" xfId="13409" xr:uid="{00000000-0005-0000-0000-000068340000}"/>
    <cellStyle name="Comma 16 3 3 2 6" xfId="22785" xr:uid="{00000000-0005-0000-0000-000008590000}"/>
    <cellStyle name="Comma 16 3 3 2 8" xfId="11997" xr:uid="{00000000-0005-0000-0000-0000E42E0000}"/>
    <cellStyle name="Comma 16 3 3 3" xfId="2224" xr:uid="{00000000-0005-0000-0000-0000B7080000}"/>
    <cellStyle name="Comma 16 3 3 3 2" xfId="3284" xr:uid="{00000000-0005-0000-0000-0000DB0C0000}"/>
    <cellStyle name="Comma 16 3 3 3 2 2" xfId="7139" xr:uid="{00000000-0005-0000-0000-0000EA1B0000}"/>
    <cellStyle name="Comma 16 3 3 3 2 2 2" xfId="27465" xr:uid="{00000000-0005-0000-0000-0000506B0000}"/>
    <cellStyle name="Comma 16 3 3 3 2 2 4" xfId="18089" xr:uid="{00000000-0005-0000-0000-0000B0460000}"/>
    <cellStyle name="Comma 16 3 3 3 2 3" xfId="23945" xr:uid="{00000000-0005-0000-0000-0000905D0000}"/>
    <cellStyle name="Comma 16 3 3 3 2 5" xfId="14569" xr:uid="{00000000-0005-0000-0000-0000F0380000}"/>
    <cellStyle name="Comma 16 3 3 3 3" xfId="6199" xr:uid="{00000000-0005-0000-0000-00003E180000}"/>
    <cellStyle name="Comma 16 3 3 3 3 2" xfId="26525" xr:uid="{00000000-0005-0000-0000-0000A4670000}"/>
    <cellStyle name="Comma 16 3 3 3 3 4" xfId="17149" xr:uid="{00000000-0005-0000-0000-000004430000}"/>
    <cellStyle name="Comma 16 3 3 3 4" xfId="13629" xr:uid="{00000000-0005-0000-0000-000044350000}"/>
    <cellStyle name="Comma 16 3 3 3 5" xfId="23005" xr:uid="{00000000-0005-0000-0000-0000E4590000}"/>
    <cellStyle name="Comma 16 3 3 3 7" xfId="12217" xr:uid="{00000000-0005-0000-0000-0000C02F0000}"/>
    <cellStyle name="Comma 16 3 3 4" xfId="1316" xr:uid="{00000000-0005-0000-0000-00002B050000}"/>
    <cellStyle name="Comma 16 3 3 4 2" xfId="5728" xr:uid="{00000000-0005-0000-0000-000067160000}"/>
    <cellStyle name="Comma 16 3 3 4 2 2" xfId="26054" xr:uid="{00000000-0005-0000-0000-0000CD650000}"/>
    <cellStyle name="Comma 16 3 3 4 2 4" xfId="16678" xr:uid="{00000000-0005-0000-0000-00002D410000}"/>
    <cellStyle name="Comma 16 3 3 4 3" xfId="13158" xr:uid="{00000000-0005-0000-0000-00006D330000}"/>
    <cellStyle name="Comma 16 3 3 4 4" xfId="22534" xr:uid="{00000000-0005-0000-0000-00000D580000}"/>
    <cellStyle name="Comma 16 3 3 4 6" xfId="11746" xr:uid="{00000000-0005-0000-0000-0000E92D0000}"/>
    <cellStyle name="Comma 16 3 3 5" xfId="1074" xr:uid="{00000000-0005-0000-0000-000039040000}"/>
    <cellStyle name="Comma 16 3 3 5 2" xfId="5506" xr:uid="{00000000-0005-0000-0000-000089150000}"/>
    <cellStyle name="Comma 16 3 3 5 2 2" xfId="25832" xr:uid="{00000000-0005-0000-0000-0000EF640000}"/>
    <cellStyle name="Comma 16 3 3 5 2 4" xfId="16456" xr:uid="{00000000-0005-0000-0000-00004F400000}"/>
    <cellStyle name="Comma 16 3 3 5 3" xfId="22312" xr:uid="{00000000-0005-0000-0000-00002F570000}"/>
    <cellStyle name="Comma 16 3 3 5 5" xfId="12936" xr:uid="{00000000-0005-0000-0000-00008F320000}"/>
    <cellStyle name="Comma 16 3 3 6" xfId="2814" xr:uid="{00000000-0005-0000-0000-0000050B0000}"/>
    <cellStyle name="Comma 16 3 3 6 2" xfId="6669" xr:uid="{00000000-0005-0000-0000-0000141A0000}"/>
    <cellStyle name="Comma 16 3 3 6 2 2" xfId="26995" xr:uid="{00000000-0005-0000-0000-00007A690000}"/>
    <cellStyle name="Comma 16 3 3 6 2 4" xfId="17619" xr:uid="{00000000-0005-0000-0000-0000DA440000}"/>
    <cellStyle name="Comma 16 3 3 6 3" xfId="23475" xr:uid="{00000000-0005-0000-0000-0000BA5B0000}"/>
    <cellStyle name="Comma 16 3 3 6 5" xfId="14099" xr:uid="{00000000-0005-0000-0000-00001A370000}"/>
    <cellStyle name="Comma 16 3 3 7" xfId="5287" xr:uid="{00000000-0005-0000-0000-0000AE140000}"/>
    <cellStyle name="Comma 16 3 3 7 2" xfId="25613" xr:uid="{00000000-0005-0000-0000-000014640000}"/>
    <cellStyle name="Comma 16 3 3 7 4" xfId="16237" xr:uid="{00000000-0005-0000-0000-0000743F0000}"/>
    <cellStyle name="Comma 16 3 3 8" xfId="12717" xr:uid="{00000000-0005-0000-0000-0000B4310000}"/>
    <cellStyle name="Comma 16 3 3 9" xfId="22093" xr:uid="{00000000-0005-0000-0000-000054560000}"/>
    <cellStyle name="Comma 16 3 4" xfId="1882" xr:uid="{00000000-0005-0000-0000-000061070000}"/>
    <cellStyle name="Comma 16 3 4 2" xfId="2382" xr:uid="{00000000-0005-0000-0000-000055090000}"/>
    <cellStyle name="Comma 16 3 4 2 2" xfId="3442" xr:uid="{00000000-0005-0000-0000-0000790D0000}"/>
    <cellStyle name="Comma 16 3 4 2 2 2" xfId="7297" xr:uid="{00000000-0005-0000-0000-0000881C0000}"/>
    <cellStyle name="Comma 16 3 4 2 2 2 2" xfId="27623" xr:uid="{00000000-0005-0000-0000-0000EE6B0000}"/>
    <cellStyle name="Comma 16 3 4 2 2 2 4" xfId="18247" xr:uid="{00000000-0005-0000-0000-00004E470000}"/>
    <cellStyle name="Comma 16 3 4 2 2 3" xfId="24103" xr:uid="{00000000-0005-0000-0000-00002E5E0000}"/>
    <cellStyle name="Comma 16 3 4 2 2 5" xfId="14727" xr:uid="{00000000-0005-0000-0000-00008E390000}"/>
    <cellStyle name="Comma 16 3 4 2 3" xfId="6357" xr:uid="{00000000-0005-0000-0000-0000DC180000}"/>
    <cellStyle name="Comma 16 3 4 2 3 2" xfId="26683" xr:uid="{00000000-0005-0000-0000-000042680000}"/>
    <cellStyle name="Comma 16 3 4 2 3 4" xfId="17307" xr:uid="{00000000-0005-0000-0000-0000A2430000}"/>
    <cellStyle name="Comma 16 3 4 2 4" xfId="13787" xr:uid="{00000000-0005-0000-0000-0000E2350000}"/>
    <cellStyle name="Comma 16 3 4 2 5" xfId="23163" xr:uid="{00000000-0005-0000-0000-0000825A0000}"/>
    <cellStyle name="Comma 16 3 4 2 7" xfId="12375" xr:uid="{00000000-0005-0000-0000-00005E300000}"/>
    <cellStyle name="Comma 16 3 4 3" xfId="2972" xr:uid="{00000000-0005-0000-0000-0000A30B0000}"/>
    <cellStyle name="Comma 16 3 4 3 2" xfId="6827" xr:uid="{00000000-0005-0000-0000-0000B21A0000}"/>
    <cellStyle name="Comma 16 3 4 3 2 2" xfId="27153" xr:uid="{00000000-0005-0000-0000-0000186A0000}"/>
    <cellStyle name="Comma 16 3 4 3 2 4" xfId="17777" xr:uid="{00000000-0005-0000-0000-000078450000}"/>
    <cellStyle name="Comma 16 3 4 3 3" xfId="23633" xr:uid="{00000000-0005-0000-0000-0000585C0000}"/>
    <cellStyle name="Comma 16 3 4 3 5" xfId="14257" xr:uid="{00000000-0005-0000-0000-0000B8370000}"/>
    <cellStyle name="Comma 16 3 4 4" xfId="5890" xr:uid="{00000000-0005-0000-0000-000009170000}"/>
    <cellStyle name="Comma 16 3 4 4 2" xfId="26216" xr:uid="{00000000-0005-0000-0000-00006F660000}"/>
    <cellStyle name="Comma 16 3 4 4 4" xfId="16840" xr:uid="{00000000-0005-0000-0000-0000CF410000}"/>
    <cellStyle name="Comma 16 3 4 5" xfId="13320" xr:uid="{00000000-0005-0000-0000-00000F340000}"/>
    <cellStyle name="Comma 16 3 4 6" xfId="22696" xr:uid="{00000000-0005-0000-0000-0000AF580000}"/>
    <cellStyle name="Comma 16 3 4 8" xfId="11908" xr:uid="{00000000-0005-0000-0000-00008B2E0000}"/>
    <cellStyle name="Comma 16 3 5" xfId="2221" xr:uid="{00000000-0005-0000-0000-0000B4080000}"/>
    <cellStyle name="Comma 16 3 5 2" xfId="3281" xr:uid="{00000000-0005-0000-0000-0000D80C0000}"/>
    <cellStyle name="Comma 16 3 5 2 2" xfId="7136" xr:uid="{00000000-0005-0000-0000-0000E71B0000}"/>
    <cellStyle name="Comma 16 3 5 2 2 2" xfId="27462" xr:uid="{00000000-0005-0000-0000-00004D6B0000}"/>
    <cellStyle name="Comma 16 3 5 2 2 4" xfId="18086" xr:uid="{00000000-0005-0000-0000-0000AD460000}"/>
    <cellStyle name="Comma 16 3 5 2 3" xfId="23942" xr:uid="{00000000-0005-0000-0000-00008D5D0000}"/>
    <cellStyle name="Comma 16 3 5 2 5" xfId="14566" xr:uid="{00000000-0005-0000-0000-0000ED380000}"/>
    <cellStyle name="Comma 16 3 5 3" xfId="6196" xr:uid="{00000000-0005-0000-0000-00003B180000}"/>
    <cellStyle name="Comma 16 3 5 3 2" xfId="26522" xr:uid="{00000000-0005-0000-0000-0000A1670000}"/>
    <cellStyle name="Comma 16 3 5 3 4" xfId="17146" xr:uid="{00000000-0005-0000-0000-000001430000}"/>
    <cellStyle name="Comma 16 3 5 4" xfId="13626" xr:uid="{00000000-0005-0000-0000-000041350000}"/>
    <cellStyle name="Comma 16 3 5 5" xfId="23002" xr:uid="{00000000-0005-0000-0000-0000E1590000}"/>
    <cellStyle name="Comma 16 3 5 7" xfId="12214" xr:uid="{00000000-0005-0000-0000-0000BD2F0000}"/>
    <cellStyle name="Comma 16 3 6" xfId="1227" xr:uid="{00000000-0005-0000-0000-0000D2040000}"/>
    <cellStyle name="Comma 16 3 6 2" xfId="5639" xr:uid="{00000000-0005-0000-0000-00000E160000}"/>
    <cellStyle name="Comma 16 3 6 2 2" xfId="25965" xr:uid="{00000000-0005-0000-0000-000074650000}"/>
    <cellStyle name="Comma 16 3 6 2 4" xfId="16589" xr:uid="{00000000-0005-0000-0000-0000D4400000}"/>
    <cellStyle name="Comma 16 3 6 3" xfId="13069" xr:uid="{00000000-0005-0000-0000-000014330000}"/>
    <cellStyle name="Comma 16 3 6 4" xfId="22445" xr:uid="{00000000-0005-0000-0000-0000B4570000}"/>
    <cellStyle name="Comma 16 3 6 6" xfId="11657" xr:uid="{00000000-0005-0000-0000-0000902D0000}"/>
    <cellStyle name="Comma 16 3 7" xfId="985" xr:uid="{00000000-0005-0000-0000-0000E0030000}"/>
    <cellStyle name="Comma 16 3 7 2" xfId="5417" xr:uid="{00000000-0005-0000-0000-000030150000}"/>
    <cellStyle name="Comma 16 3 7 2 2" xfId="25743" xr:uid="{00000000-0005-0000-0000-000096640000}"/>
    <cellStyle name="Comma 16 3 7 2 4" xfId="16367" xr:uid="{00000000-0005-0000-0000-0000F63F0000}"/>
    <cellStyle name="Comma 16 3 7 3" xfId="22223" xr:uid="{00000000-0005-0000-0000-0000D6560000}"/>
    <cellStyle name="Comma 16 3 7 5" xfId="12847" xr:uid="{00000000-0005-0000-0000-000036320000}"/>
    <cellStyle name="Comma 16 3 8" xfId="2811" xr:uid="{00000000-0005-0000-0000-0000020B0000}"/>
    <cellStyle name="Comma 16 3 8 2" xfId="6666" xr:uid="{00000000-0005-0000-0000-0000111A0000}"/>
    <cellStyle name="Comma 16 3 8 2 2" xfId="26992" xr:uid="{00000000-0005-0000-0000-000077690000}"/>
    <cellStyle name="Comma 16 3 8 2 4" xfId="17616" xr:uid="{00000000-0005-0000-0000-0000D7440000}"/>
    <cellStyle name="Comma 16 3 8 3" xfId="23472" xr:uid="{00000000-0005-0000-0000-0000B75B0000}"/>
    <cellStyle name="Comma 16 3 8 5" xfId="14096" xr:uid="{00000000-0005-0000-0000-000017370000}"/>
    <cellStyle name="Comma 16 3 9" xfId="5198" xr:uid="{00000000-0005-0000-0000-000055140000}"/>
    <cellStyle name="Comma 16 3 9 2" xfId="25524" xr:uid="{00000000-0005-0000-0000-0000BB630000}"/>
    <cellStyle name="Comma 16 3 9 4" xfId="16148" xr:uid="{00000000-0005-0000-0000-00001B3F0000}"/>
    <cellStyle name="Comma 16 4" xfId="157" xr:uid="{00000000-0005-0000-0000-0000A3000000}"/>
    <cellStyle name="Comma 16 4 10" xfId="22039" xr:uid="{00000000-0005-0000-0000-00001E560000}"/>
    <cellStyle name="Comma 16 4 12" xfId="11470" xr:uid="{00000000-0005-0000-0000-0000D52C0000}"/>
    <cellStyle name="Comma 16 4 2" xfId="248" xr:uid="{00000000-0005-0000-0000-0000FE000000}"/>
    <cellStyle name="Comma 16 4 2 11" xfId="11559" xr:uid="{00000000-0005-0000-0000-00002E2D0000}"/>
    <cellStyle name="Comma 16 4 2 2" xfId="2006" xr:uid="{00000000-0005-0000-0000-0000DD070000}"/>
    <cellStyle name="Comma 16 4 2 2 2" xfId="2506" xr:uid="{00000000-0005-0000-0000-0000D1090000}"/>
    <cellStyle name="Comma 16 4 2 2 2 2" xfId="3566" xr:uid="{00000000-0005-0000-0000-0000F50D0000}"/>
    <cellStyle name="Comma 16 4 2 2 2 2 2" xfId="7421" xr:uid="{00000000-0005-0000-0000-0000041D0000}"/>
    <cellStyle name="Comma 16 4 2 2 2 2 2 2" xfId="27747" xr:uid="{00000000-0005-0000-0000-00006A6C0000}"/>
    <cellStyle name="Comma 16 4 2 2 2 2 2 4" xfId="18371" xr:uid="{00000000-0005-0000-0000-0000CA470000}"/>
    <cellStyle name="Comma 16 4 2 2 2 2 3" xfId="24227" xr:uid="{00000000-0005-0000-0000-0000AA5E0000}"/>
    <cellStyle name="Comma 16 4 2 2 2 2 5" xfId="14851" xr:uid="{00000000-0005-0000-0000-00000A3A0000}"/>
    <cellStyle name="Comma 16 4 2 2 2 3" xfId="6481" xr:uid="{00000000-0005-0000-0000-000058190000}"/>
    <cellStyle name="Comma 16 4 2 2 2 3 2" xfId="26807" xr:uid="{00000000-0005-0000-0000-0000BE680000}"/>
    <cellStyle name="Comma 16 4 2 2 2 3 4" xfId="17431" xr:uid="{00000000-0005-0000-0000-00001E440000}"/>
    <cellStyle name="Comma 16 4 2 2 2 4" xfId="13911" xr:uid="{00000000-0005-0000-0000-00005E360000}"/>
    <cellStyle name="Comma 16 4 2 2 2 5" xfId="23287" xr:uid="{00000000-0005-0000-0000-0000FE5A0000}"/>
    <cellStyle name="Comma 16 4 2 2 2 7" xfId="12499" xr:uid="{00000000-0005-0000-0000-0000DA300000}"/>
    <cellStyle name="Comma 16 4 2 2 3" xfId="3096" xr:uid="{00000000-0005-0000-0000-00001F0C0000}"/>
    <cellStyle name="Comma 16 4 2 2 3 2" xfId="6951" xr:uid="{00000000-0005-0000-0000-00002E1B0000}"/>
    <cellStyle name="Comma 16 4 2 2 3 2 2" xfId="27277" xr:uid="{00000000-0005-0000-0000-0000946A0000}"/>
    <cellStyle name="Comma 16 4 2 2 3 2 4" xfId="17901" xr:uid="{00000000-0005-0000-0000-0000F4450000}"/>
    <cellStyle name="Comma 16 4 2 2 3 3" xfId="23757" xr:uid="{00000000-0005-0000-0000-0000D45C0000}"/>
    <cellStyle name="Comma 16 4 2 2 3 5" xfId="14381" xr:uid="{00000000-0005-0000-0000-000034380000}"/>
    <cellStyle name="Comma 16 4 2 2 4" xfId="6014" xr:uid="{00000000-0005-0000-0000-000085170000}"/>
    <cellStyle name="Comma 16 4 2 2 4 2" xfId="26340" xr:uid="{00000000-0005-0000-0000-0000EB660000}"/>
    <cellStyle name="Comma 16 4 2 2 4 4" xfId="16964" xr:uid="{00000000-0005-0000-0000-00004B420000}"/>
    <cellStyle name="Comma 16 4 2 2 5" xfId="13444" xr:uid="{00000000-0005-0000-0000-00008B340000}"/>
    <cellStyle name="Comma 16 4 2 2 6" xfId="22820" xr:uid="{00000000-0005-0000-0000-00002B590000}"/>
    <cellStyle name="Comma 16 4 2 2 8" xfId="12032" xr:uid="{00000000-0005-0000-0000-0000072F0000}"/>
    <cellStyle name="Comma 16 4 2 3" xfId="2226" xr:uid="{00000000-0005-0000-0000-0000B9080000}"/>
    <cellStyle name="Comma 16 4 2 3 2" xfId="3286" xr:uid="{00000000-0005-0000-0000-0000DD0C0000}"/>
    <cellStyle name="Comma 16 4 2 3 2 2" xfId="7141" xr:uid="{00000000-0005-0000-0000-0000EC1B0000}"/>
    <cellStyle name="Comma 16 4 2 3 2 2 2" xfId="27467" xr:uid="{00000000-0005-0000-0000-0000526B0000}"/>
    <cellStyle name="Comma 16 4 2 3 2 2 4" xfId="18091" xr:uid="{00000000-0005-0000-0000-0000B2460000}"/>
    <cellStyle name="Comma 16 4 2 3 2 3" xfId="23947" xr:uid="{00000000-0005-0000-0000-0000925D0000}"/>
    <cellStyle name="Comma 16 4 2 3 2 5" xfId="14571" xr:uid="{00000000-0005-0000-0000-0000F2380000}"/>
    <cellStyle name="Comma 16 4 2 3 3" xfId="6201" xr:uid="{00000000-0005-0000-0000-000040180000}"/>
    <cellStyle name="Comma 16 4 2 3 3 2" xfId="26527" xr:uid="{00000000-0005-0000-0000-0000A6670000}"/>
    <cellStyle name="Comma 16 4 2 3 3 4" xfId="17151" xr:uid="{00000000-0005-0000-0000-000006430000}"/>
    <cellStyle name="Comma 16 4 2 3 4" xfId="13631" xr:uid="{00000000-0005-0000-0000-000046350000}"/>
    <cellStyle name="Comma 16 4 2 3 5" xfId="23007" xr:uid="{00000000-0005-0000-0000-0000E6590000}"/>
    <cellStyle name="Comma 16 4 2 3 7" xfId="12219" xr:uid="{00000000-0005-0000-0000-0000C22F0000}"/>
    <cellStyle name="Comma 16 4 2 4" xfId="1351" xr:uid="{00000000-0005-0000-0000-00004E050000}"/>
    <cellStyle name="Comma 16 4 2 4 2" xfId="5763" xr:uid="{00000000-0005-0000-0000-00008A160000}"/>
    <cellStyle name="Comma 16 4 2 4 2 2" xfId="26089" xr:uid="{00000000-0005-0000-0000-0000F0650000}"/>
    <cellStyle name="Comma 16 4 2 4 2 4" xfId="16713" xr:uid="{00000000-0005-0000-0000-000050410000}"/>
    <cellStyle name="Comma 16 4 2 4 3" xfId="13193" xr:uid="{00000000-0005-0000-0000-000090330000}"/>
    <cellStyle name="Comma 16 4 2 4 4" xfId="22569" xr:uid="{00000000-0005-0000-0000-000030580000}"/>
    <cellStyle name="Comma 16 4 2 4 6" xfId="11781" xr:uid="{00000000-0005-0000-0000-00000C2E0000}"/>
    <cellStyle name="Comma 16 4 2 5" xfId="1109" xr:uid="{00000000-0005-0000-0000-00005C040000}"/>
    <cellStyle name="Comma 16 4 2 5 2" xfId="5541" xr:uid="{00000000-0005-0000-0000-0000AC150000}"/>
    <cellStyle name="Comma 16 4 2 5 2 2" xfId="25867" xr:uid="{00000000-0005-0000-0000-000012650000}"/>
    <cellStyle name="Comma 16 4 2 5 2 4" xfId="16491" xr:uid="{00000000-0005-0000-0000-000072400000}"/>
    <cellStyle name="Comma 16 4 2 5 3" xfId="22347" xr:uid="{00000000-0005-0000-0000-000052570000}"/>
    <cellStyle name="Comma 16 4 2 5 5" xfId="12971" xr:uid="{00000000-0005-0000-0000-0000B2320000}"/>
    <cellStyle name="Comma 16 4 2 6" xfId="2816" xr:uid="{00000000-0005-0000-0000-0000070B0000}"/>
    <cellStyle name="Comma 16 4 2 6 2" xfId="6671" xr:uid="{00000000-0005-0000-0000-0000161A0000}"/>
    <cellStyle name="Comma 16 4 2 6 2 2" xfId="26997" xr:uid="{00000000-0005-0000-0000-00007C690000}"/>
    <cellStyle name="Comma 16 4 2 6 2 4" xfId="17621" xr:uid="{00000000-0005-0000-0000-0000DC440000}"/>
    <cellStyle name="Comma 16 4 2 6 3" xfId="23477" xr:uid="{00000000-0005-0000-0000-0000BC5B0000}"/>
    <cellStyle name="Comma 16 4 2 6 5" xfId="14101" xr:uid="{00000000-0005-0000-0000-00001C370000}"/>
    <cellStyle name="Comma 16 4 2 7" xfId="5322" xr:uid="{00000000-0005-0000-0000-0000D1140000}"/>
    <cellStyle name="Comma 16 4 2 7 2" xfId="25648" xr:uid="{00000000-0005-0000-0000-000037640000}"/>
    <cellStyle name="Comma 16 4 2 7 4" xfId="16272" xr:uid="{00000000-0005-0000-0000-0000973F0000}"/>
    <cellStyle name="Comma 16 4 2 8" xfId="12752" xr:uid="{00000000-0005-0000-0000-0000D7310000}"/>
    <cellStyle name="Comma 16 4 2 9" xfId="22128" xr:uid="{00000000-0005-0000-0000-000077560000}"/>
    <cellStyle name="Comma 16 4 3" xfId="1917" xr:uid="{00000000-0005-0000-0000-000084070000}"/>
    <cellStyle name="Comma 16 4 3 2" xfId="2417" xr:uid="{00000000-0005-0000-0000-000078090000}"/>
    <cellStyle name="Comma 16 4 3 2 2" xfId="3477" xr:uid="{00000000-0005-0000-0000-00009C0D0000}"/>
    <cellStyle name="Comma 16 4 3 2 2 2" xfId="7332" xr:uid="{00000000-0005-0000-0000-0000AB1C0000}"/>
    <cellStyle name="Comma 16 4 3 2 2 2 2" xfId="27658" xr:uid="{00000000-0005-0000-0000-0000116C0000}"/>
    <cellStyle name="Comma 16 4 3 2 2 2 4" xfId="18282" xr:uid="{00000000-0005-0000-0000-000071470000}"/>
    <cellStyle name="Comma 16 4 3 2 2 3" xfId="24138" xr:uid="{00000000-0005-0000-0000-0000515E0000}"/>
    <cellStyle name="Comma 16 4 3 2 2 5" xfId="14762" xr:uid="{00000000-0005-0000-0000-0000B1390000}"/>
    <cellStyle name="Comma 16 4 3 2 3" xfId="6392" xr:uid="{00000000-0005-0000-0000-0000FF180000}"/>
    <cellStyle name="Comma 16 4 3 2 3 2" xfId="26718" xr:uid="{00000000-0005-0000-0000-000065680000}"/>
    <cellStyle name="Comma 16 4 3 2 3 4" xfId="17342" xr:uid="{00000000-0005-0000-0000-0000C5430000}"/>
    <cellStyle name="Comma 16 4 3 2 4" xfId="13822" xr:uid="{00000000-0005-0000-0000-000005360000}"/>
    <cellStyle name="Comma 16 4 3 2 5" xfId="23198" xr:uid="{00000000-0005-0000-0000-0000A55A0000}"/>
    <cellStyle name="Comma 16 4 3 2 7" xfId="12410" xr:uid="{00000000-0005-0000-0000-000081300000}"/>
    <cellStyle name="Comma 16 4 3 3" xfId="3007" xr:uid="{00000000-0005-0000-0000-0000C60B0000}"/>
    <cellStyle name="Comma 16 4 3 3 2" xfId="6862" xr:uid="{00000000-0005-0000-0000-0000D51A0000}"/>
    <cellStyle name="Comma 16 4 3 3 2 2" xfId="27188" xr:uid="{00000000-0005-0000-0000-00003B6A0000}"/>
    <cellStyle name="Comma 16 4 3 3 2 4" xfId="17812" xr:uid="{00000000-0005-0000-0000-00009B450000}"/>
    <cellStyle name="Comma 16 4 3 3 3" xfId="23668" xr:uid="{00000000-0005-0000-0000-00007B5C0000}"/>
    <cellStyle name="Comma 16 4 3 3 5" xfId="14292" xr:uid="{00000000-0005-0000-0000-0000DB370000}"/>
    <cellStyle name="Comma 16 4 3 4" xfId="5925" xr:uid="{00000000-0005-0000-0000-00002C170000}"/>
    <cellStyle name="Comma 16 4 3 4 2" xfId="26251" xr:uid="{00000000-0005-0000-0000-000092660000}"/>
    <cellStyle name="Comma 16 4 3 4 4" xfId="16875" xr:uid="{00000000-0005-0000-0000-0000F2410000}"/>
    <cellStyle name="Comma 16 4 3 5" xfId="13355" xr:uid="{00000000-0005-0000-0000-000032340000}"/>
    <cellStyle name="Comma 16 4 3 6" xfId="22731" xr:uid="{00000000-0005-0000-0000-0000D2580000}"/>
    <cellStyle name="Comma 16 4 3 8" xfId="11943" xr:uid="{00000000-0005-0000-0000-0000AE2E0000}"/>
    <cellStyle name="Comma 16 4 4" xfId="2225" xr:uid="{00000000-0005-0000-0000-0000B8080000}"/>
    <cellStyle name="Comma 16 4 4 2" xfId="3285" xr:uid="{00000000-0005-0000-0000-0000DC0C0000}"/>
    <cellStyle name="Comma 16 4 4 2 2" xfId="7140" xr:uid="{00000000-0005-0000-0000-0000EB1B0000}"/>
    <cellStyle name="Comma 16 4 4 2 2 2" xfId="27466" xr:uid="{00000000-0005-0000-0000-0000516B0000}"/>
    <cellStyle name="Comma 16 4 4 2 2 4" xfId="18090" xr:uid="{00000000-0005-0000-0000-0000B1460000}"/>
    <cellStyle name="Comma 16 4 4 2 3" xfId="23946" xr:uid="{00000000-0005-0000-0000-0000915D0000}"/>
    <cellStyle name="Comma 16 4 4 2 5" xfId="14570" xr:uid="{00000000-0005-0000-0000-0000F1380000}"/>
    <cellStyle name="Comma 16 4 4 3" xfId="6200" xr:uid="{00000000-0005-0000-0000-00003F180000}"/>
    <cellStyle name="Comma 16 4 4 3 2" xfId="26526" xr:uid="{00000000-0005-0000-0000-0000A5670000}"/>
    <cellStyle name="Comma 16 4 4 3 4" xfId="17150" xr:uid="{00000000-0005-0000-0000-000005430000}"/>
    <cellStyle name="Comma 16 4 4 4" xfId="13630" xr:uid="{00000000-0005-0000-0000-000045350000}"/>
    <cellStyle name="Comma 16 4 4 5" xfId="23006" xr:uid="{00000000-0005-0000-0000-0000E5590000}"/>
    <cellStyle name="Comma 16 4 4 7" xfId="12218" xr:uid="{00000000-0005-0000-0000-0000C12F0000}"/>
    <cellStyle name="Comma 16 4 5" xfId="1262" xr:uid="{00000000-0005-0000-0000-0000F5040000}"/>
    <cellStyle name="Comma 16 4 5 2" xfId="5674" xr:uid="{00000000-0005-0000-0000-000031160000}"/>
    <cellStyle name="Comma 16 4 5 2 2" xfId="26000" xr:uid="{00000000-0005-0000-0000-000097650000}"/>
    <cellStyle name="Comma 16 4 5 2 4" xfId="16624" xr:uid="{00000000-0005-0000-0000-0000F7400000}"/>
    <cellStyle name="Comma 16 4 5 3" xfId="13104" xr:uid="{00000000-0005-0000-0000-000037330000}"/>
    <cellStyle name="Comma 16 4 5 4" xfId="22480" xr:uid="{00000000-0005-0000-0000-0000D7570000}"/>
    <cellStyle name="Comma 16 4 5 6" xfId="11692" xr:uid="{00000000-0005-0000-0000-0000B32D0000}"/>
    <cellStyle name="Comma 16 4 6" xfId="1020" xr:uid="{00000000-0005-0000-0000-000003040000}"/>
    <cellStyle name="Comma 16 4 6 2" xfId="5452" xr:uid="{00000000-0005-0000-0000-000053150000}"/>
    <cellStyle name="Comma 16 4 6 2 2" xfId="25778" xr:uid="{00000000-0005-0000-0000-0000B9640000}"/>
    <cellStyle name="Comma 16 4 6 2 4" xfId="16402" xr:uid="{00000000-0005-0000-0000-000019400000}"/>
    <cellStyle name="Comma 16 4 6 3" xfId="22258" xr:uid="{00000000-0005-0000-0000-0000F9560000}"/>
    <cellStyle name="Comma 16 4 6 5" xfId="12882" xr:uid="{00000000-0005-0000-0000-000059320000}"/>
    <cellStyle name="Comma 16 4 7" xfId="2815" xr:uid="{00000000-0005-0000-0000-0000060B0000}"/>
    <cellStyle name="Comma 16 4 7 2" xfId="6670" xr:uid="{00000000-0005-0000-0000-0000151A0000}"/>
    <cellStyle name="Comma 16 4 7 2 2" xfId="26996" xr:uid="{00000000-0005-0000-0000-00007B690000}"/>
    <cellStyle name="Comma 16 4 7 2 4" xfId="17620" xr:uid="{00000000-0005-0000-0000-0000DB440000}"/>
    <cellStyle name="Comma 16 4 7 3" xfId="23476" xr:uid="{00000000-0005-0000-0000-0000BB5B0000}"/>
    <cellStyle name="Comma 16 4 7 5" xfId="14100" xr:uid="{00000000-0005-0000-0000-00001B370000}"/>
    <cellStyle name="Comma 16 4 8" xfId="5233" xr:uid="{00000000-0005-0000-0000-000078140000}"/>
    <cellStyle name="Comma 16 4 8 2" xfId="25559" xr:uid="{00000000-0005-0000-0000-0000DE630000}"/>
    <cellStyle name="Comma 16 4 8 4" xfId="16183" xr:uid="{00000000-0005-0000-0000-00003E3F0000}"/>
    <cellStyle name="Comma 16 4 9" xfId="12663" xr:uid="{00000000-0005-0000-0000-00007E310000}"/>
    <cellStyle name="Comma 16 5" xfId="194" xr:uid="{00000000-0005-0000-0000-0000C8000000}"/>
    <cellStyle name="Comma 16 5 11" xfId="11505" xr:uid="{00000000-0005-0000-0000-0000F82C0000}"/>
    <cellStyle name="Comma 16 5 2" xfId="1952" xr:uid="{00000000-0005-0000-0000-0000A7070000}"/>
    <cellStyle name="Comma 16 5 2 2" xfId="2452" xr:uid="{00000000-0005-0000-0000-00009B090000}"/>
    <cellStyle name="Comma 16 5 2 2 2" xfId="3512" xr:uid="{00000000-0005-0000-0000-0000BF0D0000}"/>
    <cellStyle name="Comma 16 5 2 2 2 2" xfId="7367" xr:uid="{00000000-0005-0000-0000-0000CE1C0000}"/>
    <cellStyle name="Comma 16 5 2 2 2 2 2" xfId="27693" xr:uid="{00000000-0005-0000-0000-0000346C0000}"/>
    <cellStyle name="Comma 16 5 2 2 2 2 4" xfId="18317" xr:uid="{00000000-0005-0000-0000-000094470000}"/>
    <cellStyle name="Comma 16 5 2 2 2 3" xfId="24173" xr:uid="{00000000-0005-0000-0000-0000745E0000}"/>
    <cellStyle name="Comma 16 5 2 2 2 5" xfId="14797" xr:uid="{00000000-0005-0000-0000-0000D4390000}"/>
    <cellStyle name="Comma 16 5 2 2 3" xfId="6427" xr:uid="{00000000-0005-0000-0000-000022190000}"/>
    <cellStyle name="Comma 16 5 2 2 3 2" xfId="26753" xr:uid="{00000000-0005-0000-0000-000088680000}"/>
    <cellStyle name="Comma 16 5 2 2 3 4" xfId="17377" xr:uid="{00000000-0005-0000-0000-0000E8430000}"/>
    <cellStyle name="Comma 16 5 2 2 4" xfId="13857" xr:uid="{00000000-0005-0000-0000-000028360000}"/>
    <cellStyle name="Comma 16 5 2 2 5" xfId="23233" xr:uid="{00000000-0005-0000-0000-0000C85A0000}"/>
    <cellStyle name="Comma 16 5 2 2 7" xfId="12445" xr:uid="{00000000-0005-0000-0000-0000A4300000}"/>
    <cellStyle name="Comma 16 5 2 3" xfId="3042" xr:uid="{00000000-0005-0000-0000-0000E90B0000}"/>
    <cellStyle name="Comma 16 5 2 3 2" xfId="6897" xr:uid="{00000000-0005-0000-0000-0000F81A0000}"/>
    <cellStyle name="Comma 16 5 2 3 2 2" xfId="27223" xr:uid="{00000000-0005-0000-0000-00005E6A0000}"/>
    <cellStyle name="Comma 16 5 2 3 2 4" xfId="17847" xr:uid="{00000000-0005-0000-0000-0000BE450000}"/>
    <cellStyle name="Comma 16 5 2 3 3" xfId="23703" xr:uid="{00000000-0005-0000-0000-00009E5C0000}"/>
    <cellStyle name="Comma 16 5 2 3 5" xfId="14327" xr:uid="{00000000-0005-0000-0000-0000FE370000}"/>
    <cellStyle name="Comma 16 5 2 4" xfId="5960" xr:uid="{00000000-0005-0000-0000-00004F170000}"/>
    <cellStyle name="Comma 16 5 2 4 2" xfId="26286" xr:uid="{00000000-0005-0000-0000-0000B5660000}"/>
    <cellStyle name="Comma 16 5 2 4 4" xfId="16910" xr:uid="{00000000-0005-0000-0000-000015420000}"/>
    <cellStyle name="Comma 16 5 2 5" xfId="13390" xr:uid="{00000000-0005-0000-0000-000055340000}"/>
    <cellStyle name="Comma 16 5 2 6" xfId="22766" xr:uid="{00000000-0005-0000-0000-0000F5580000}"/>
    <cellStyle name="Comma 16 5 2 8" xfId="11978" xr:uid="{00000000-0005-0000-0000-0000D12E0000}"/>
    <cellStyle name="Comma 16 5 3" xfId="2227" xr:uid="{00000000-0005-0000-0000-0000BA080000}"/>
    <cellStyle name="Comma 16 5 3 2" xfId="3287" xr:uid="{00000000-0005-0000-0000-0000DE0C0000}"/>
    <cellStyle name="Comma 16 5 3 2 2" xfId="7142" xr:uid="{00000000-0005-0000-0000-0000ED1B0000}"/>
    <cellStyle name="Comma 16 5 3 2 2 2" xfId="27468" xr:uid="{00000000-0005-0000-0000-0000536B0000}"/>
    <cellStyle name="Comma 16 5 3 2 2 4" xfId="18092" xr:uid="{00000000-0005-0000-0000-0000B3460000}"/>
    <cellStyle name="Comma 16 5 3 2 3" xfId="23948" xr:uid="{00000000-0005-0000-0000-0000935D0000}"/>
    <cellStyle name="Comma 16 5 3 2 5" xfId="14572" xr:uid="{00000000-0005-0000-0000-0000F3380000}"/>
    <cellStyle name="Comma 16 5 3 3" xfId="6202" xr:uid="{00000000-0005-0000-0000-000041180000}"/>
    <cellStyle name="Comma 16 5 3 3 2" xfId="26528" xr:uid="{00000000-0005-0000-0000-0000A7670000}"/>
    <cellStyle name="Comma 16 5 3 3 4" xfId="17152" xr:uid="{00000000-0005-0000-0000-000007430000}"/>
    <cellStyle name="Comma 16 5 3 4" xfId="13632" xr:uid="{00000000-0005-0000-0000-000047350000}"/>
    <cellStyle name="Comma 16 5 3 5" xfId="23008" xr:uid="{00000000-0005-0000-0000-0000E7590000}"/>
    <cellStyle name="Comma 16 5 3 7" xfId="12220" xr:uid="{00000000-0005-0000-0000-0000C32F0000}"/>
    <cellStyle name="Comma 16 5 4" xfId="1297" xr:uid="{00000000-0005-0000-0000-000018050000}"/>
    <cellStyle name="Comma 16 5 4 2" xfId="5709" xr:uid="{00000000-0005-0000-0000-000054160000}"/>
    <cellStyle name="Comma 16 5 4 2 2" xfId="26035" xr:uid="{00000000-0005-0000-0000-0000BA650000}"/>
    <cellStyle name="Comma 16 5 4 2 4" xfId="16659" xr:uid="{00000000-0005-0000-0000-00001A410000}"/>
    <cellStyle name="Comma 16 5 4 3" xfId="13139" xr:uid="{00000000-0005-0000-0000-00005A330000}"/>
    <cellStyle name="Comma 16 5 4 4" xfId="22515" xr:uid="{00000000-0005-0000-0000-0000FA570000}"/>
    <cellStyle name="Comma 16 5 4 6" xfId="11727" xr:uid="{00000000-0005-0000-0000-0000D62D0000}"/>
    <cellStyle name="Comma 16 5 5" xfId="1055" xr:uid="{00000000-0005-0000-0000-000026040000}"/>
    <cellStyle name="Comma 16 5 5 2" xfId="5487" xr:uid="{00000000-0005-0000-0000-000076150000}"/>
    <cellStyle name="Comma 16 5 5 2 2" xfId="25813" xr:uid="{00000000-0005-0000-0000-0000DC640000}"/>
    <cellStyle name="Comma 16 5 5 2 4" xfId="16437" xr:uid="{00000000-0005-0000-0000-00003C400000}"/>
    <cellStyle name="Comma 16 5 5 3" xfId="22293" xr:uid="{00000000-0005-0000-0000-00001C570000}"/>
    <cellStyle name="Comma 16 5 5 5" xfId="12917" xr:uid="{00000000-0005-0000-0000-00007C320000}"/>
    <cellStyle name="Comma 16 5 6" xfId="2817" xr:uid="{00000000-0005-0000-0000-0000080B0000}"/>
    <cellStyle name="Comma 16 5 6 2" xfId="6672" xr:uid="{00000000-0005-0000-0000-0000171A0000}"/>
    <cellStyle name="Comma 16 5 6 2 2" xfId="26998" xr:uid="{00000000-0005-0000-0000-00007D690000}"/>
    <cellStyle name="Comma 16 5 6 2 4" xfId="17622" xr:uid="{00000000-0005-0000-0000-0000DD440000}"/>
    <cellStyle name="Comma 16 5 6 3" xfId="23478" xr:uid="{00000000-0005-0000-0000-0000BD5B0000}"/>
    <cellStyle name="Comma 16 5 6 5" xfId="14102" xr:uid="{00000000-0005-0000-0000-00001D370000}"/>
    <cellStyle name="Comma 16 5 7" xfId="5268" xr:uid="{00000000-0005-0000-0000-00009B140000}"/>
    <cellStyle name="Comma 16 5 7 2" xfId="25594" xr:uid="{00000000-0005-0000-0000-000001640000}"/>
    <cellStyle name="Comma 16 5 7 4" xfId="16218" xr:uid="{00000000-0005-0000-0000-0000613F0000}"/>
    <cellStyle name="Comma 16 5 8" xfId="12698" xr:uid="{00000000-0005-0000-0000-0000A1310000}"/>
    <cellStyle name="Comma 16 5 9" xfId="22074" xr:uid="{00000000-0005-0000-0000-000041560000}"/>
    <cellStyle name="Comma 16 6" xfId="1775" xr:uid="{00000000-0005-0000-0000-0000F6060000}"/>
    <cellStyle name="Comma 16 6 2" xfId="2363" xr:uid="{00000000-0005-0000-0000-000042090000}"/>
    <cellStyle name="Comma 16 6 2 2" xfId="3423" xr:uid="{00000000-0005-0000-0000-0000660D0000}"/>
    <cellStyle name="Comma 16 6 2 2 2" xfId="7278" xr:uid="{00000000-0005-0000-0000-0000751C0000}"/>
    <cellStyle name="Comma 16 6 2 2 2 2" xfId="27604" xr:uid="{00000000-0005-0000-0000-0000DB6B0000}"/>
    <cellStyle name="Comma 16 6 2 2 2 4" xfId="18228" xr:uid="{00000000-0005-0000-0000-00003B470000}"/>
    <cellStyle name="Comma 16 6 2 2 3" xfId="24084" xr:uid="{00000000-0005-0000-0000-00001B5E0000}"/>
    <cellStyle name="Comma 16 6 2 2 5" xfId="14708" xr:uid="{00000000-0005-0000-0000-00007B390000}"/>
    <cellStyle name="Comma 16 6 2 3" xfId="6338" xr:uid="{00000000-0005-0000-0000-0000C9180000}"/>
    <cellStyle name="Comma 16 6 2 3 2" xfId="26664" xr:uid="{00000000-0005-0000-0000-00002F680000}"/>
    <cellStyle name="Comma 16 6 2 3 4" xfId="17288" xr:uid="{00000000-0005-0000-0000-00008F430000}"/>
    <cellStyle name="Comma 16 6 2 4" xfId="13768" xr:uid="{00000000-0005-0000-0000-0000CF350000}"/>
    <cellStyle name="Comma 16 6 2 5" xfId="23144" xr:uid="{00000000-0005-0000-0000-00006F5A0000}"/>
    <cellStyle name="Comma 16 6 2 7" xfId="12356" xr:uid="{00000000-0005-0000-0000-00004B300000}"/>
    <cellStyle name="Comma 16 6 3" xfId="1863" xr:uid="{00000000-0005-0000-0000-00004E070000}"/>
    <cellStyle name="Comma 16 6 3 2" xfId="5871" xr:uid="{00000000-0005-0000-0000-0000F6160000}"/>
    <cellStyle name="Comma 16 6 3 2 2" xfId="26197" xr:uid="{00000000-0005-0000-0000-00005C660000}"/>
    <cellStyle name="Comma 16 6 3 2 4" xfId="16821" xr:uid="{00000000-0005-0000-0000-0000BC410000}"/>
    <cellStyle name="Comma 16 6 3 3" xfId="13301" xr:uid="{00000000-0005-0000-0000-0000FC330000}"/>
    <cellStyle name="Comma 16 6 3 4" xfId="22677" xr:uid="{00000000-0005-0000-0000-00009C580000}"/>
    <cellStyle name="Comma 16 6 3 6" xfId="11889" xr:uid="{00000000-0005-0000-0000-0000782E0000}"/>
    <cellStyle name="Comma 16 6 4" xfId="2953" xr:uid="{00000000-0005-0000-0000-0000900B0000}"/>
    <cellStyle name="Comma 16 6 4 2" xfId="6808" xr:uid="{00000000-0005-0000-0000-00009F1A0000}"/>
    <cellStyle name="Comma 16 6 4 2 2" xfId="27134" xr:uid="{00000000-0005-0000-0000-0000056A0000}"/>
    <cellStyle name="Comma 16 6 4 2 4" xfId="17758" xr:uid="{00000000-0005-0000-0000-000065450000}"/>
    <cellStyle name="Comma 16 6 4 3" xfId="23614" xr:uid="{00000000-0005-0000-0000-0000455C0000}"/>
    <cellStyle name="Comma 16 6 4 5" xfId="14238" xr:uid="{00000000-0005-0000-0000-0000A5370000}"/>
    <cellStyle name="Comma 16 7" xfId="1208" xr:uid="{00000000-0005-0000-0000-0000BF040000}"/>
    <cellStyle name="Comma 16 7 2" xfId="5620" xr:uid="{00000000-0005-0000-0000-0000FB150000}"/>
    <cellStyle name="Comma 16 7 2 2" xfId="25946" xr:uid="{00000000-0005-0000-0000-000061650000}"/>
    <cellStyle name="Comma 16 7 2 4" xfId="16570" xr:uid="{00000000-0005-0000-0000-0000C1400000}"/>
    <cellStyle name="Comma 16 7 3" xfId="13050" xr:uid="{00000000-0005-0000-0000-000001330000}"/>
    <cellStyle name="Comma 16 7 4" xfId="22426" xr:uid="{00000000-0005-0000-0000-0000A1570000}"/>
    <cellStyle name="Comma 16 7 6" xfId="11638" xr:uid="{00000000-0005-0000-0000-00007D2D0000}"/>
    <cellStyle name="Comma 16 8" xfId="966" xr:uid="{00000000-0005-0000-0000-0000CD030000}"/>
    <cellStyle name="Comma 16 8 2" xfId="5398" xr:uid="{00000000-0005-0000-0000-00001D150000}"/>
    <cellStyle name="Comma 16 8 2 2" xfId="25724" xr:uid="{00000000-0005-0000-0000-000083640000}"/>
    <cellStyle name="Comma 16 8 2 4" xfId="16348" xr:uid="{00000000-0005-0000-0000-0000E33F0000}"/>
    <cellStyle name="Comma 16 8 3" xfId="22204" xr:uid="{00000000-0005-0000-0000-0000C3560000}"/>
    <cellStyle name="Comma 16 8 5" xfId="12828" xr:uid="{00000000-0005-0000-0000-000023320000}"/>
    <cellStyle name="Comma 16 9" xfId="5179" xr:uid="{00000000-0005-0000-0000-000042140000}"/>
    <cellStyle name="Comma 16 9 2" xfId="25505" xr:uid="{00000000-0005-0000-0000-0000A8630000}"/>
    <cellStyle name="Comma 16 9 4" xfId="16129" xr:uid="{00000000-0005-0000-0000-0000083F0000}"/>
    <cellStyle name="Comma 17" xfId="32" xr:uid="{00000000-0005-0000-0000-000021000000}"/>
    <cellStyle name="Comma 18" xfId="76" xr:uid="{00000000-0005-0000-0000-000052000000}"/>
    <cellStyle name="Comma 18 10" xfId="12611" xr:uid="{00000000-0005-0000-0000-00004A310000}"/>
    <cellStyle name="Comma 18 11" xfId="21987" xr:uid="{00000000-0005-0000-0000-0000EA550000}"/>
    <cellStyle name="Comma 18 12" xfId="31363" xr:uid="{00000000-0005-0000-0000-00008A7A0000}"/>
    <cellStyle name="Comma 18 14" xfId="11418" xr:uid="{00000000-0005-0000-0000-0000A12C0000}"/>
    <cellStyle name="Comma 18 2" xfId="77" xr:uid="{00000000-0005-0000-0000-000053000000}"/>
    <cellStyle name="Comma 18 2 10" xfId="5182" xr:uid="{00000000-0005-0000-0000-000045140000}"/>
    <cellStyle name="Comma 18 2 10 2" xfId="25508" xr:uid="{00000000-0005-0000-0000-0000AB630000}"/>
    <cellStyle name="Comma 18 2 10 4" xfId="16132" xr:uid="{00000000-0005-0000-0000-00000B3F0000}"/>
    <cellStyle name="Comma 18 2 11" xfId="12612" xr:uid="{00000000-0005-0000-0000-00004B310000}"/>
    <cellStyle name="Comma 18 2 12" xfId="21988" xr:uid="{00000000-0005-0000-0000-0000EB550000}"/>
    <cellStyle name="Comma 18 2 13" xfId="31364" xr:uid="{00000000-0005-0000-0000-00008B7A0000}"/>
    <cellStyle name="Comma 18 2 15" xfId="11419" xr:uid="{00000000-0005-0000-0000-0000A22C0000}"/>
    <cellStyle name="Comma 18 2 2" xfId="132" xr:uid="{00000000-0005-0000-0000-00008A000000}"/>
    <cellStyle name="Comma 18 2 2 10" xfId="12640" xr:uid="{00000000-0005-0000-0000-000067310000}"/>
    <cellStyle name="Comma 18 2 2 11" xfId="22016" xr:uid="{00000000-0005-0000-0000-000007560000}"/>
    <cellStyle name="Comma 18 2 2 13" xfId="11447" xr:uid="{00000000-0005-0000-0000-0000BE2C0000}"/>
    <cellStyle name="Comma 18 2 2 2" xfId="163" xr:uid="{00000000-0005-0000-0000-0000A9000000}"/>
    <cellStyle name="Comma 18 2 2 2 10" xfId="22045" xr:uid="{00000000-0005-0000-0000-000024560000}"/>
    <cellStyle name="Comma 18 2 2 2 12" xfId="11476" xr:uid="{00000000-0005-0000-0000-0000DB2C0000}"/>
    <cellStyle name="Comma 18 2 2 2 2" xfId="254" xr:uid="{00000000-0005-0000-0000-000004010000}"/>
    <cellStyle name="Comma 18 2 2 2 2 11" xfId="11565" xr:uid="{00000000-0005-0000-0000-0000342D0000}"/>
    <cellStyle name="Comma 18 2 2 2 2 2" xfId="2012" xr:uid="{00000000-0005-0000-0000-0000E3070000}"/>
    <cellStyle name="Comma 18 2 2 2 2 2 2" xfId="2512" xr:uid="{00000000-0005-0000-0000-0000D7090000}"/>
    <cellStyle name="Comma 18 2 2 2 2 2 2 2" xfId="3572" xr:uid="{00000000-0005-0000-0000-0000FB0D0000}"/>
    <cellStyle name="Comma 18 2 2 2 2 2 2 2 2" xfId="7427" xr:uid="{00000000-0005-0000-0000-00000A1D0000}"/>
    <cellStyle name="Comma 18 2 2 2 2 2 2 2 2 2" xfId="27753" xr:uid="{00000000-0005-0000-0000-0000706C0000}"/>
    <cellStyle name="Comma 18 2 2 2 2 2 2 2 2 4" xfId="18377" xr:uid="{00000000-0005-0000-0000-0000D0470000}"/>
    <cellStyle name="Comma 18 2 2 2 2 2 2 2 3" xfId="24233" xr:uid="{00000000-0005-0000-0000-0000B05E0000}"/>
    <cellStyle name="Comma 18 2 2 2 2 2 2 2 5" xfId="14857" xr:uid="{00000000-0005-0000-0000-0000103A0000}"/>
    <cellStyle name="Comma 18 2 2 2 2 2 2 3" xfId="6487" xr:uid="{00000000-0005-0000-0000-00005E190000}"/>
    <cellStyle name="Comma 18 2 2 2 2 2 2 3 2" xfId="26813" xr:uid="{00000000-0005-0000-0000-0000C4680000}"/>
    <cellStyle name="Comma 18 2 2 2 2 2 2 3 4" xfId="17437" xr:uid="{00000000-0005-0000-0000-000024440000}"/>
    <cellStyle name="Comma 18 2 2 2 2 2 2 4" xfId="13917" xr:uid="{00000000-0005-0000-0000-000064360000}"/>
    <cellStyle name="Comma 18 2 2 2 2 2 2 5" xfId="23293" xr:uid="{00000000-0005-0000-0000-0000045B0000}"/>
    <cellStyle name="Comma 18 2 2 2 2 2 2 7" xfId="12505" xr:uid="{00000000-0005-0000-0000-0000E0300000}"/>
    <cellStyle name="Comma 18 2 2 2 2 2 3" xfId="3102" xr:uid="{00000000-0005-0000-0000-0000250C0000}"/>
    <cellStyle name="Comma 18 2 2 2 2 2 3 2" xfId="6957" xr:uid="{00000000-0005-0000-0000-0000341B0000}"/>
    <cellStyle name="Comma 18 2 2 2 2 2 3 2 2" xfId="27283" xr:uid="{00000000-0005-0000-0000-00009A6A0000}"/>
    <cellStyle name="Comma 18 2 2 2 2 2 3 2 4" xfId="17907" xr:uid="{00000000-0005-0000-0000-0000FA450000}"/>
    <cellStyle name="Comma 18 2 2 2 2 2 3 3" xfId="23763" xr:uid="{00000000-0005-0000-0000-0000DA5C0000}"/>
    <cellStyle name="Comma 18 2 2 2 2 2 3 5" xfId="14387" xr:uid="{00000000-0005-0000-0000-00003A380000}"/>
    <cellStyle name="Comma 18 2 2 2 2 2 4" xfId="6020" xr:uid="{00000000-0005-0000-0000-00008B170000}"/>
    <cellStyle name="Comma 18 2 2 2 2 2 4 2" xfId="26346" xr:uid="{00000000-0005-0000-0000-0000F1660000}"/>
    <cellStyle name="Comma 18 2 2 2 2 2 4 4" xfId="16970" xr:uid="{00000000-0005-0000-0000-000051420000}"/>
    <cellStyle name="Comma 18 2 2 2 2 2 5" xfId="13450" xr:uid="{00000000-0005-0000-0000-000091340000}"/>
    <cellStyle name="Comma 18 2 2 2 2 2 6" xfId="22826" xr:uid="{00000000-0005-0000-0000-000031590000}"/>
    <cellStyle name="Comma 18 2 2 2 2 2 8" xfId="12038" xr:uid="{00000000-0005-0000-0000-00000D2F0000}"/>
    <cellStyle name="Comma 18 2 2 2 2 3" xfId="2231" xr:uid="{00000000-0005-0000-0000-0000BE080000}"/>
    <cellStyle name="Comma 18 2 2 2 2 3 2" xfId="3291" xr:uid="{00000000-0005-0000-0000-0000E20C0000}"/>
    <cellStyle name="Comma 18 2 2 2 2 3 2 2" xfId="7146" xr:uid="{00000000-0005-0000-0000-0000F11B0000}"/>
    <cellStyle name="Comma 18 2 2 2 2 3 2 2 2" xfId="27472" xr:uid="{00000000-0005-0000-0000-0000576B0000}"/>
    <cellStyle name="Comma 18 2 2 2 2 3 2 2 4" xfId="18096" xr:uid="{00000000-0005-0000-0000-0000B7460000}"/>
    <cellStyle name="Comma 18 2 2 2 2 3 2 3" xfId="23952" xr:uid="{00000000-0005-0000-0000-0000975D0000}"/>
    <cellStyle name="Comma 18 2 2 2 2 3 2 5" xfId="14576" xr:uid="{00000000-0005-0000-0000-0000F7380000}"/>
    <cellStyle name="Comma 18 2 2 2 2 3 3" xfId="6206" xr:uid="{00000000-0005-0000-0000-000045180000}"/>
    <cellStyle name="Comma 18 2 2 2 2 3 3 2" xfId="26532" xr:uid="{00000000-0005-0000-0000-0000AB670000}"/>
    <cellStyle name="Comma 18 2 2 2 2 3 3 4" xfId="17156" xr:uid="{00000000-0005-0000-0000-00000B430000}"/>
    <cellStyle name="Comma 18 2 2 2 2 3 4" xfId="13636" xr:uid="{00000000-0005-0000-0000-00004B350000}"/>
    <cellStyle name="Comma 18 2 2 2 2 3 5" xfId="23012" xr:uid="{00000000-0005-0000-0000-0000EB590000}"/>
    <cellStyle name="Comma 18 2 2 2 2 3 7" xfId="12224" xr:uid="{00000000-0005-0000-0000-0000C72F0000}"/>
    <cellStyle name="Comma 18 2 2 2 2 4" xfId="1357" xr:uid="{00000000-0005-0000-0000-000054050000}"/>
    <cellStyle name="Comma 18 2 2 2 2 4 2" xfId="5769" xr:uid="{00000000-0005-0000-0000-000090160000}"/>
    <cellStyle name="Comma 18 2 2 2 2 4 2 2" xfId="26095" xr:uid="{00000000-0005-0000-0000-0000F6650000}"/>
    <cellStyle name="Comma 18 2 2 2 2 4 2 4" xfId="16719" xr:uid="{00000000-0005-0000-0000-000056410000}"/>
    <cellStyle name="Comma 18 2 2 2 2 4 3" xfId="13199" xr:uid="{00000000-0005-0000-0000-000096330000}"/>
    <cellStyle name="Comma 18 2 2 2 2 4 4" xfId="22575" xr:uid="{00000000-0005-0000-0000-000036580000}"/>
    <cellStyle name="Comma 18 2 2 2 2 4 6" xfId="11787" xr:uid="{00000000-0005-0000-0000-0000122E0000}"/>
    <cellStyle name="Comma 18 2 2 2 2 5" xfId="1115" xr:uid="{00000000-0005-0000-0000-000062040000}"/>
    <cellStyle name="Comma 18 2 2 2 2 5 2" xfId="5547" xr:uid="{00000000-0005-0000-0000-0000B2150000}"/>
    <cellStyle name="Comma 18 2 2 2 2 5 2 2" xfId="25873" xr:uid="{00000000-0005-0000-0000-000018650000}"/>
    <cellStyle name="Comma 18 2 2 2 2 5 2 4" xfId="16497" xr:uid="{00000000-0005-0000-0000-000078400000}"/>
    <cellStyle name="Comma 18 2 2 2 2 5 3" xfId="22353" xr:uid="{00000000-0005-0000-0000-000058570000}"/>
    <cellStyle name="Comma 18 2 2 2 2 5 5" xfId="12977" xr:uid="{00000000-0005-0000-0000-0000B8320000}"/>
    <cellStyle name="Comma 18 2 2 2 2 6" xfId="2821" xr:uid="{00000000-0005-0000-0000-00000C0B0000}"/>
    <cellStyle name="Comma 18 2 2 2 2 6 2" xfId="6676" xr:uid="{00000000-0005-0000-0000-00001B1A0000}"/>
    <cellStyle name="Comma 18 2 2 2 2 6 2 2" xfId="27002" xr:uid="{00000000-0005-0000-0000-000081690000}"/>
    <cellStyle name="Comma 18 2 2 2 2 6 2 4" xfId="17626" xr:uid="{00000000-0005-0000-0000-0000E1440000}"/>
    <cellStyle name="Comma 18 2 2 2 2 6 3" xfId="23482" xr:uid="{00000000-0005-0000-0000-0000C15B0000}"/>
    <cellStyle name="Comma 18 2 2 2 2 6 5" xfId="14106" xr:uid="{00000000-0005-0000-0000-000021370000}"/>
    <cellStyle name="Comma 18 2 2 2 2 7" xfId="5328" xr:uid="{00000000-0005-0000-0000-0000D7140000}"/>
    <cellStyle name="Comma 18 2 2 2 2 7 2" xfId="25654" xr:uid="{00000000-0005-0000-0000-00003D640000}"/>
    <cellStyle name="Comma 18 2 2 2 2 7 4" xfId="16278" xr:uid="{00000000-0005-0000-0000-00009D3F0000}"/>
    <cellStyle name="Comma 18 2 2 2 2 8" xfId="12758" xr:uid="{00000000-0005-0000-0000-0000DD310000}"/>
    <cellStyle name="Comma 18 2 2 2 2 9" xfId="22134" xr:uid="{00000000-0005-0000-0000-00007D560000}"/>
    <cellStyle name="Comma 18 2 2 2 3" xfId="1923" xr:uid="{00000000-0005-0000-0000-00008A070000}"/>
    <cellStyle name="Comma 18 2 2 2 3 2" xfId="2423" xr:uid="{00000000-0005-0000-0000-00007E090000}"/>
    <cellStyle name="Comma 18 2 2 2 3 2 2" xfId="3483" xr:uid="{00000000-0005-0000-0000-0000A20D0000}"/>
    <cellStyle name="Comma 18 2 2 2 3 2 2 2" xfId="7338" xr:uid="{00000000-0005-0000-0000-0000B11C0000}"/>
    <cellStyle name="Comma 18 2 2 2 3 2 2 2 2" xfId="27664" xr:uid="{00000000-0005-0000-0000-0000176C0000}"/>
    <cellStyle name="Comma 18 2 2 2 3 2 2 2 4" xfId="18288" xr:uid="{00000000-0005-0000-0000-000077470000}"/>
    <cellStyle name="Comma 18 2 2 2 3 2 2 3" xfId="24144" xr:uid="{00000000-0005-0000-0000-0000575E0000}"/>
    <cellStyle name="Comma 18 2 2 2 3 2 2 5" xfId="14768" xr:uid="{00000000-0005-0000-0000-0000B7390000}"/>
    <cellStyle name="Comma 18 2 2 2 3 2 3" xfId="6398" xr:uid="{00000000-0005-0000-0000-000005190000}"/>
    <cellStyle name="Comma 18 2 2 2 3 2 3 2" xfId="26724" xr:uid="{00000000-0005-0000-0000-00006B680000}"/>
    <cellStyle name="Comma 18 2 2 2 3 2 3 4" xfId="17348" xr:uid="{00000000-0005-0000-0000-0000CB430000}"/>
    <cellStyle name="Comma 18 2 2 2 3 2 4" xfId="13828" xr:uid="{00000000-0005-0000-0000-00000B360000}"/>
    <cellStyle name="Comma 18 2 2 2 3 2 5" xfId="23204" xr:uid="{00000000-0005-0000-0000-0000AB5A0000}"/>
    <cellStyle name="Comma 18 2 2 2 3 2 7" xfId="12416" xr:uid="{00000000-0005-0000-0000-000087300000}"/>
    <cellStyle name="Comma 18 2 2 2 3 3" xfId="3013" xr:uid="{00000000-0005-0000-0000-0000CC0B0000}"/>
    <cellStyle name="Comma 18 2 2 2 3 3 2" xfId="6868" xr:uid="{00000000-0005-0000-0000-0000DB1A0000}"/>
    <cellStyle name="Comma 18 2 2 2 3 3 2 2" xfId="27194" xr:uid="{00000000-0005-0000-0000-0000416A0000}"/>
    <cellStyle name="Comma 18 2 2 2 3 3 2 4" xfId="17818" xr:uid="{00000000-0005-0000-0000-0000A1450000}"/>
    <cellStyle name="Comma 18 2 2 2 3 3 3" xfId="23674" xr:uid="{00000000-0005-0000-0000-0000815C0000}"/>
    <cellStyle name="Comma 18 2 2 2 3 3 5" xfId="14298" xr:uid="{00000000-0005-0000-0000-0000E1370000}"/>
    <cellStyle name="Comma 18 2 2 2 3 4" xfId="5931" xr:uid="{00000000-0005-0000-0000-000032170000}"/>
    <cellStyle name="Comma 18 2 2 2 3 4 2" xfId="26257" xr:uid="{00000000-0005-0000-0000-000098660000}"/>
    <cellStyle name="Comma 18 2 2 2 3 4 4" xfId="16881" xr:uid="{00000000-0005-0000-0000-0000F8410000}"/>
    <cellStyle name="Comma 18 2 2 2 3 5" xfId="13361" xr:uid="{00000000-0005-0000-0000-000038340000}"/>
    <cellStyle name="Comma 18 2 2 2 3 6" xfId="22737" xr:uid="{00000000-0005-0000-0000-0000D8580000}"/>
    <cellStyle name="Comma 18 2 2 2 3 8" xfId="11949" xr:uid="{00000000-0005-0000-0000-0000B42E0000}"/>
    <cellStyle name="Comma 18 2 2 2 4" xfId="2230" xr:uid="{00000000-0005-0000-0000-0000BD080000}"/>
    <cellStyle name="Comma 18 2 2 2 4 2" xfId="3290" xr:uid="{00000000-0005-0000-0000-0000E10C0000}"/>
    <cellStyle name="Comma 18 2 2 2 4 2 2" xfId="7145" xr:uid="{00000000-0005-0000-0000-0000F01B0000}"/>
    <cellStyle name="Comma 18 2 2 2 4 2 2 2" xfId="27471" xr:uid="{00000000-0005-0000-0000-0000566B0000}"/>
    <cellStyle name="Comma 18 2 2 2 4 2 2 4" xfId="18095" xr:uid="{00000000-0005-0000-0000-0000B6460000}"/>
    <cellStyle name="Comma 18 2 2 2 4 2 3" xfId="23951" xr:uid="{00000000-0005-0000-0000-0000965D0000}"/>
    <cellStyle name="Comma 18 2 2 2 4 2 5" xfId="14575" xr:uid="{00000000-0005-0000-0000-0000F6380000}"/>
    <cellStyle name="Comma 18 2 2 2 4 3" xfId="6205" xr:uid="{00000000-0005-0000-0000-000044180000}"/>
    <cellStyle name="Comma 18 2 2 2 4 3 2" xfId="26531" xr:uid="{00000000-0005-0000-0000-0000AA670000}"/>
    <cellStyle name="Comma 18 2 2 2 4 3 4" xfId="17155" xr:uid="{00000000-0005-0000-0000-00000A430000}"/>
    <cellStyle name="Comma 18 2 2 2 4 4" xfId="13635" xr:uid="{00000000-0005-0000-0000-00004A350000}"/>
    <cellStyle name="Comma 18 2 2 2 4 5" xfId="23011" xr:uid="{00000000-0005-0000-0000-0000EA590000}"/>
    <cellStyle name="Comma 18 2 2 2 4 7" xfId="12223" xr:uid="{00000000-0005-0000-0000-0000C62F0000}"/>
    <cellStyle name="Comma 18 2 2 2 5" xfId="1268" xr:uid="{00000000-0005-0000-0000-0000FB040000}"/>
    <cellStyle name="Comma 18 2 2 2 5 2" xfId="5680" xr:uid="{00000000-0005-0000-0000-000037160000}"/>
    <cellStyle name="Comma 18 2 2 2 5 2 2" xfId="26006" xr:uid="{00000000-0005-0000-0000-00009D650000}"/>
    <cellStyle name="Comma 18 2 2 2 5 2 4" xfId="16630" xr:uid="{00000000-0005-0000-0000-0000FD400000}"/>
    <cellStyle name="Comma 18 2 2 2 5 3" xfId="13110" xr:uid="{00000000-0005-0000-0000-00003D330000}"/>
    <cellStyle name="Comma 18 2 2 2 5 4" xfId="22486" xr:uid="{00000000-0005-0000-0000-0000DD570000}"/>
    <cellStyle name="Comma 18 2 2 2 5 6" xfId="11698" xr:uid="{00000000-0005-0000-0000-0000B92D0000}"/>
    <cellStyle name="Comma 18 2 2 2 6" xfId="1026" xr:uid="{00000000-0005-0000-0000-000009040000}"/>
    <cellStyle name="Comma 18 2 2 2 6 2" xfId="5458" xr:uid="{00000000-0005-0000-0000-000059150000}"/>
    <cellStyle name="Comma 18 2 2 2 6 2 2" xfId="25784" xr:uid="{00000000-0005-0000-0000-0000BF640000}"/>
    <cellStyle name="Comma 18 2 2 2 6 2 4" xfId="16408" xr:uid="{00000000-0005-0000-0000-00001F400000}"/>
    <cellStyle name="Comma 18 2 2 2 6 3" xfId="22264" xr:uid="{00000000-0005-0000-0000-0000FF560000}"/>
    <cellStyle name="Comma 18 2 2 2 6 5" xfId="12888" xr:uid="{00000000-0005-0000-0000-00005F320000}"/>
    <cellStyle name="Comma 18 2 2 2 7" xfId="2820" xr:uid="{00000000-0005-0000-0000-00000B0B0000}"/>
    <cellStyle name="Comma 18 2 2 2 7 2" xfId="6675" xr:uid="{00000000-0005-0000-0000-00001A1A0000}"/>
    <cellStyle name="Comma 18 2 2 2 7 2 2" xfId="27001" xr:uid="{00000000-0005-0000-0000-000080690000}"/>
    <cellStyle name="Comma 18 2 2 2 7 2 4" xfId="17625" xr:uid="{00000000-0005-0000-0000-0000E0440000}"/>
    <cellStyle name="Comma 18 2 2 2 7 3" xfId="23481" xr:uid="{00000000-0005-0000-0000-0000C05B0000}"/>
    <cellStyle name="Comma 18 2 2 2 7 5" xfId="14105" xr:uid="{00000000-0005-0000-0000-000020370000}"/>
    <cellStyle name="Comma 18 2 2 2 8" xfId="5239" xr:uid="{00000000-0005-0000-0000-00007E140000}"/>
    <cellStyle name="Comma 18 2 2 2 8 2" xfId="25565" xr:uid="{00000000-0005-0000-0000-0000E4630000}"/>
    <cellStyle name="Comma 18 2 2 2 8 4" xfId="16189" xr:uid="{00000000-0005-0000-0000-0000443F0000}"/>
    <cellStyle name="Comma 18 2 2 2 9" xfId="12669" xr:uid="{00000000-0005-0000-0000-000084310000}"/>
    <cellStyle name="Comma 18 2 2 3" xfId="225" xr:uid="{00000000-0005-0000-0000-0000E7000000}"/>
    <cellStyle name="Comma 18 2 2 3 11" xfId="11536" xr:uid="{00000000-0005-0000-0000-0000172D0000}"/>
    <cellStyle name="Comma 18 2 2 3 2" xfId="1983" xr:uid="{00000000-0005-0000-0000-0000C6070000}"/>
    <cellStyle name="Comma 18 2 2 3 2 2" xfId="2483" xr:uid="{00000000-0005-0000-0000-0000BA090000}"/>
    <cellStyle name="Comma 18 2 2 3 2 2 2" xfId="3543" xr:uid="{00000000-0005-0000-0000-0000DE0D0000}"/>
    <cellStyle name="Comma 18 2 2 3 2 2 2 2" xfId="7398" xr:uid="{00000000-0005-0000-0000-0000ED1C0000}"/>
    <cellStyle name="Comma 18 2 2 3 2 2 2 2 2" xfId="27724" xr:uid="{00000000-0005-0000-0000-0000536C0000}"/>
    <cellStyle name="Comma 18 2 2 3 2 2 2 2 4" xfId="18348" xr:uid="{00000000-0005-0000-0000-0000B3470000}"/>
    <cellStyle name="Comma 18 2 2 3 2 2 2 3" xfId="24204" xr:uid="{00000000-0005-0000-0000-0000935E0000}"/>
    <cellStyle name="Comma 18 2 2 3 2 2 2 5" xfId="14828" xr:uid="{00000000-0005-0000-0000-0000F3390000}"/>
    <cellStyle name="Comma 18 2 2 3 2 2 3" xfId="6458" xr:uid="{00000000-0005-0000-0000-000041190000}"/>
    <cellStyle name="Comma 18 2 2 3 2 2 3 2" xfId="26784" xr:uid="{00000000-0005-0000-0000-0000A7680000}"/>
    <cellStyle name="Comma 18 2 2 3 2 2 3 4" xfId="17408" xr:uid="{00000000-0005-0000-0000-000007440000}"/>
    <cellStyle name="Comma 18 2 2 3 2 2 4" xfId="13888" xr:uid="{00000000-0005-0000-0000-000047360000}"/>
    <cellStyle name="Comma 18 2 2 3 2 2 5" xfId="23264" xr:uid="{00000000-0005-0000-0000-0000E75A0000}"/>
    <cellStyle name="Comma 18 2 2 3 2 2 7" xfId="12476" xr:uid="{00000000-0005-0000-0000-0000C3300000}"/>
    <cellStyle name="Comma 18 2 2 3 2 3" xfId="3073" xr:uid="{00000000-0005-0000-0000-0000080C0000}"/>
    <cellStyle name="Comma 18 2 2 3 2 3 2" xfId="6928" xr:uid="{00000000-0005-0000-0000-0000171B0000}"/>
    <cellStyle name="Comma 18 2 2 3 2 3 2 2" xfId="27254" xr:uid="{00000000-0005-0000-0000-00007D6A0000}"/>
    <cellStyle name="Comma 18 2 2 3 2 3 2 4" xfId="17878" xr:uid="{00000000-0005-0000-0000-0000DD450000}"/>
    <cellStyle name="Comma 18 2 2 3 2 3 3" xfId="23734" xr:uid="{00000000-0005-0000-0000-0000BD5C0000}"/>
    <cellStyle name="Comma 18 2 2 3 2 3 5" xfId="14358" xr:uid="{00000000-0005-0000-0000-00001D380000}"/>
    <cellStyle name="Comma 18 2 2 3 2 4" xfId="5991" xr:uid="{00000000-0005-0000-0000-00006E170000}"/>
    <cellStyle name="Comma 18 2 2 3 2 4 2" xfId="26317" xr:uid="{00000000-0005-0000-0000-0000D4660000}"/>
    <cellStyle name="Comma 18 2 2 3 2 4 4" xfId="16941" xr:uid="{00000000-0005-0000-0000-000034420000}"/>
    <cellStyle name="Comma 18 2 2 3 2 5" xfId="13421" xr:uid="{00000000-0005-0000-0000-000074340000}"/>
    <cellStyle name="Comma 18 2 2 3 2 6" xfId="22797" xr:uid="{00000000-0005-0000-0000-000014590000}"/>
    <cellStyle name="Comma 18 2 2 3 2 8" xfId="12009" xr:uid="{00000000-0005-0000-0000-0000F02E0000}"/>
    <cellStyle name="Comma 18 2 2 3 3" xfId="2232" xr:uid="{00000000-0005-0000-0000-0000BF080000}"/>
    <cellStyle name="Comma 18 2 2 3 3 2" xfId="3292" xr:uid="{00000000-0005-0000-0000-0000E30C0000}"/>
    <cellStyle name="Comma 18 2 2 3 3 2 2" xfId="7147" xr:uid="{00000000-0005-0000-0000-0000F21B0000}"/>
    <cellStyle name="Comma 18 2 2 3 3 2 2 2" xfId="27473" xr:uid="{00000000-0005-0000-0000-0000586B0000}"/>
    <cellStyle name="Comma 18 2 2 3 3 2 2 4" xfId="18097" xr:uid="{00000000-0005-0000-0000-0000B8460000}"/>
    <cellStyle name="Comma 18 2 2 3 3 2 3" xfId="23953" xr:uid="{00000000-0005-0000-0000-0000985D0000}"/>
    <cellStyle name="Comma 18 2 2 3 3 2 5" xfId="14577" xr:uid="{00000000-0005-0000-0000-0000F8380000}"/>
    <cellStyle name="Comma 18 2 2 3 3 3" xfId="6207" xr:uid="{00000000-0005-0000-0000-000046180000}"/>
    <cellStyle name="Comma 18 2 2 3 3 3 2" xfId="26533" xr:uid="{00000000-0005-0000-0000-0000AC670000}"/>
    <cellStyle name="Comma 18 2 2 3 3 3 4" xfId="17157" xr:uid="{00000000-0005-0000-0000-00000C430000}"/>
    <cellStyle name="Comma 18 2 2 3 3 4" xfId="13637" xr:uid="{00000000-0005-0000-0000-00004C350000}"/>
    <cellStyle name="Comma 18 2 2 3 3 5" xfId="23013" xr:uid="{00000000-0005-0000-0000-0000EC590000}"/>
    <cellStyle name="Comma 18 2 2 3 3 7" xfId="12225" xr:uid="{00000000-0005-0000-0000-0000C82F0000}"/>
    <cellStyle name="Comma 18 2 2 3 4" xfId="1328" xr:uid="{00000000-0005-0000-0000-000037050000}"/>
    <cellStyle name="Comma 18 2 2 3 4 2" xfId="5740" xr:uid="{00000000-0005-0000-0000-000073160000}"/>
    <cellStyle name="Comma 18 2 2 3 4 2 2" xfId="26066" xr:uid="{00000000-0005-0000-0000-0000D9650000}"/>
    <cellStyle name="Comma 18 2 2 3 4 2 4" xfId="16690" xr:uid="{00000000-0005-0000-0000-000039410000}"/>
    <cellStyle name="Comma 18 2 2 3 4 3" xfId="13170" xr:uid="{00000000-0005-0000-0000-000079330000}"/>
    <cellStyle name="Comma 18 2 2 3 4 4" xfId="22546" xr:uid="{00000000-0005-0000-0000-000019580000}"/>
    <cellStyle name="Comma 18 2 2 3 4 6" xfId="11758" xr:uid="{00000000-0005-0000-0000-0000F52D0000}"/>
    <cellStyle name="Comma 18 2 2 3 5" xfId="1086" xr:uid="{00000000-0005-0000-0000-000045040000}"/>
    <cellStyle name="Comma 18 2 2 3 5 2" xfId="5518" xr:uid="{00000000-0005-0000-0000-000095150000}"/>
    <cellStyle name="Comma 18 2 2 3 5 2 2" xfId="25844" xr:uid="{00000000-0005-0000-0000-0000FB640000}"/>
    <cellStyle name="Comma 18 2 2 3 5 2 4" xfId="16468" xr:uid="{00000000-0005-0000-0000-00005B400000}"/>
    <cellStyle name="Comma 18 2 2 3 5 3" xfId="22324" xr:uid="{00000000-0005-0000-0000-00003B570000}"/>
    <cellStyle name="Comma 18 2 2 3 5 5" xfId="12948" xr:uid="{00000000-0005-0000-0000-00009B320000}"/>
    <cellStyle name="Comma 18 2 2 3 6" xfId="2822" xr:uid="{00000000-0005-0000-0000-00000D0B0000}"/>
    <cellStyle name="Comma 18 2 2 3 6 2" xfId="6677" xr:uid="{00000000-0005-0000-0000-00001C1A0000}"/>
    <cellStyle name="Comma 18 2 2 3 6 2 2" xfId="27003" xr:uid="{00000000-0005-0000-0000-000082690000}"/>
    <cellStyle name="Comma 18 2 2 3 6 2 4" xfId="17627" xr:uid="{00000000-0005-0000-0000-0000E2440000}"/>
    <cellStyle name="Comma 18 2 2 3 6 3" xfId="23483" xr:uid="{00000000-0005-0000-0000-0000C25B0000}"/>
    <cellStyle name="Comma 18 2 2 3 6 5" xfId="14107" xr:uid="{00000000-0005-0000-0000-000022370000}"/>
    <cellStyle name="Comma 18 2 2 3 7" xfId="5299" xr:uid="{00000000-0005-0000-0000-0000BA140000}"/>
    <cellStyle name="Comma 18 2 2 3 7 2" xfId="25625" xr:uid="{00000000-0005-0000-0000-000020640000}"/>
    <cellStyle name="Comma 18 2 2 3 7 4" xfId="16249" xr:uid="{00000000-0005-0000-0000-0000803F0000}"/>
    <cellStyle name="Comma 18 2 2 3 8" xfId="12729" xr:uid="{00000000-0005-0000-0000-0000C0310000}"/>
    <cellStyle name="Comma 18 2 2 3 9" xfId="22105" xr:uid="{00000000-0005-0000-0000-000060560000}"/>
    <cellStyle name="Comma 18 2 2 4" xfId="1894" xr:uid="{00000000-0005-0000-0000-00006D070000}"/>
    <cellStyle name="Comma 18 2 2 4 2" xfId="2394" xr:uid="{00000000-0005-0000-0000-000061090000}"/>
    <cellStyle name="Comma 18 2 2 4 2 2" xfId="3454" xr:uid="{00000000-0005-0000-0000-0000850D0000}"/>
    <cellStyle name="Comma 18 2 2 4 2 2 2" xfId="7309" xr:uid="{00000000-0005-0000-0000-0000941C0000}"/>
    <cellStyle name="Comma 18 2 2 4 2 2 2 2" xfId="27635" xr:uid="{00000000-0005-0000-0000-0000FA6B0000}"/>
    <cellStyle name="Comma 18 2 2 4 2 2 2 4" xfId="18259" xr:uid="{00000000-0005-0000-0000-00005A470000}"/>
    <cellStyle name="Comma 18 2 2 4 2 2 3" xfId="24115" xr:uid="{00000000-0005-0000-0000-00003A5E0000}"/>
    <cellStyle name="Comma 18 2 2 4 2 2 5" xfId="14739" xr:uid="{00000000-0005-0000-0000-00009A390000}"/>
    <cellStyle name="Comma 18 2 2 4 2 3" xfId="6369" xr:uid="{00000000-0005-0000-0000-0000E8180000}"/>
    <cellStyle name="Comma 18 2 2 4 2 3 2" xfId="26695" xr:uid="{00000000-0005-0000-0000-00004E680000}"/>
    <cellStyle name="Comma 18 2 2 4 2 3 4" xfId="17319" xr:uid="{00000000-0005-0000-0000-0000AE430000}"/>
    <cellStyle name="Comma 18 2 2 4 2 4" xfId="13799" xr:uid="{00000000-0005-0000-0000-0000EE350000}"/>
    <cellStyle name="Comma 18 2 2 4 2 5" xfId="23175" xr:uid="{00000000-0005-0000-0000-00008E5A0000}"/>
    <cellStyle name="Comma 18 2 2 4 2 7" xfId="12387" xr:uid="{00000000-0005-0000-0000-00006A300000}"/>
    <cellStyle name="Comma 18 2 2 4 3" xfId="2984" xr:uid="{00000000-0005-0000-0000-0000AF0B0000}"/>
    <cellStyle name="Comma 18 2 2 4 3 2" xfId="6839" xr:uid="{00000000-0005-0000-0000-0000BE1A0000}"/>
    <cellStyle name="Comma 18 2 2 4 3 2 2" xfId="27165" xr:uid="{00000000-0005-0000-0000-0000246A0000}"/>
    <cellStyle name="Comma 18 2 2 4 3 2 4" xfId="17789" xr:uid="{00000000-0005-0000-0000-000084450000}"/>
    <cellStyle name="Comma 18 2 2 4 3 3" xfId="23645" xr:uid="{00000000-0005-0000-0000-0000645C0000}"/>
    <cellStyle name="Comma 18 2 2 4 3 5" xfId="14269" xr:uid="{00000000-0005-0000-0000-0000C4370000}"/>
    <cellStyle name="Comma 18 2 2 4 4" xfId="5902" xr:uid="{00000000-0005-0000-0000-000015170000}"/>
    <cellStyle name="Comma 18 2 2 4 4 2" xfId="26228" xr:uid="{00000000-0005-0000-0000-00007B660000}"/>
    <cellStyle name="Comma 18 2 2 4 4 4" xfId="16852" xr:uid="{00000000-0005-0000-0000-0000DB410000}"/>
    <cellStyle name="Comma 18 2 2 4 5" xfId="13332" xr:uid="{00000000-0005-0000-0000-00001B340000}"/>
    <cellStyle name="Comma 18 2 2 4 6" xfId="22708" xr:uid="{00000000-0005-0000-0000-0000BB580000}"/>
    <cellStyle name="Comma 18 2 2 4 8" xfId="11920" xr:uid="{00000000-0005-0000-0000-0000972E0000}"/>
    <cellStyle name="Comma 18 2 2 5" xfId="2229" xr:uid="{00000000-0005-0000-0000-0000BC080000}"/>
    <cellStyle name="Comma 18 2 2 5 2" xfId="3289" xr:uid="{00000000-0005-0000-0000-0000E00C0000}"/>
    <cellStyle name="Comma 18 2 2 5 2 2" xfId="7144" xr:uid="{00000000-0005-0000-0000-0000EF1B0000}"/>
    <cellStyle name="Comma 18 2 2 5 2 2 2" xfId="27470" xr:uid="{00000000-0005-0000-0000-0000556B0000}"/>
    <cellStyle name="Comma 18 2 2 5 2 2 4" xfId="18094" xr:uid="{00000000-0005-0000-0000-0000B5460000}"/>
    <cellStyle name="Comma 18 2 2 5 2 3" xfId="23950" xr:uid="{00000000-0005-0000-0000-0000955D0000}"/>
    <cellStyle name="Comma 18 2 2 5 2 5" xfId="14574" xr:uid="{00000000-0005-0000-0000-0000F5380000}"/>
    <cellStyle name="Comma 18 2 2 5 3" xfId="6204" xr:uid="{00000000-0005-0000-0000-000043180000}"/>
    <cellStyle name="Comma 18 2 2 5 3 2" xfId="26530" xr:uid="{00000000-0005-0000-0000-0000A9670000}"/>
    <cellStyle name="Comma 18 2 2 5 3 4" xfId="17154" xr:uid="{00000000-0005-0000-0000-000009430000}"/>
    <cellStyle name="Comma 18 2 2 5 4" xfId="13634" xr:uid="{00000000-0005-0000-0000-000049350000}"/>
    <cellStyle name="Comma 18 2 2 5 5" xfId="23010" xr:uid="{00000000-0005-0000-0000-0000E9590000}"/>
    <cellStyle name="Comma 18 2 2 5 7" xfId="12222" xr:uid="{00000000-0005-0000-0000-0000C52F0000}"/>
    <cellStyle name="Comma 18 2 2 6" xfId="1239" xr:uid="{00000000-0005-0000-0000-0000DE040000}"/>
    <cellStyle name="Comma 18 2 2 6 2" xfId="5651" xr:uid="{00000000-0005-0000-0000-00001A160000}"/>
    <cellStyle name="Comma 18 2 2 6 2 2" xfId="25977" xr:uid="{00000000-0005-0000-0000-000080650000}"/>
    <cellStyle name="Comma 18 2 2 6 2 4" xfId="16601" xr:uid="{00000000-0005-0000-0000-0000E0400000}"/>
    <cellStyle name="Comma 18 2 2 6 3" xfId="13081" xr:uid="{00000000-0005-0000-0000-000020330000}"/>
    <cellStyle name="Comma 18 2 2 6 4" xfId="22457" xr:uid="{00000000-0005-0000-0000-0000C0570000}"/>
    <cellStyle name="Comma 18 2 2 6 6" xfId="11669" xr:uid="{00000000-0005-0000-0000-00009C2D0000}"/>
    <cellStyle name="Comma 18 2 2 7" xfId="997" xr:uid="{00000000-0005-0000-0000-0000EC030000}"/>
    <cellStyle name="Comma 18 2 2 7 2" xfId="5429" xr:uid="{00000000-0005-0000-0000-00003C150000}"/>
    <cellStyle name="Comma 18 2 2 7 2 2" xfId="25755" xr:uid="{00000000-0005-0000-0000-0000A2640000}"/>
    <cellStyle name="Comma 18 2 2 7 2 4" xfId="16379" xr:uid="{00000000-0005-0000-0000-000002400000}"/>
    <cellStyle name="Comma 18 2 2 7 3" xfId="22235" xr:uid="{00000000-0005-0000-0000-0000E2560000}"/>
    <cellStyle name="Comma 18 2 2 7 5" xfId="12859" xr:uid="{00000000-0005-0000-0000-000042320000}"/>
    <cellStyle name="Comma 18 2 2 8" xfId="2819" xr:uid="{00000000-0005-0000-0000-00000A0B0000}"/>
    <cellStyle name="Comma 18 2 2 8 2" xfId="6674" xr:uid="{00000000-0005-0000-0000-0000191A0000}"/>
    <cellStyle name="Comma 18 2 2 8 2 2" xfId="27000" xr:uid="{00000000-0005-0000-0000-00007F690000}"/>
    <cellStyle name="Comma 18 2 2 8 2 4" xfId="17624" xr:uid="{00000000-0005-0000-0000-0000DF440000}"/>
    <cellStyle name="Comma 18 2 2 8 3" xfId="23480" xr:uid="{00000000-0005-0000-0000-0000BF5B0000}"/>
    <cellStyle name="Comma 18 2 2 8 5" xfId="14104" xr:uid="{00000000-0005-0000-0000-00001F370000}"/>
    <cellStyle name="Comma 18 2 2 9" xfId="5210" xr:uid="{00000000-0005-0000-0000-000061140000}"/>
    <cellStyle name="Comma 18 2 2 9 2" xfId="25536" xr:uid="{00000000-0005-0000-0000-0000C7630000}"/>
    <cellStyle name="Comma 18 2 2 9 4" xfId="16160" xr:uid="{00000000-0005-0000-0000-0000273F0000}"/>
    <cellStyle name="Comma 18 2 3" xfId="162" xr:uid="{00000000-0005-0000-0000-0000A8000000}"/>
    <cellStyle name="Comma 18 2 3 10" xfId="22044" xr:uid="{00000000-0005-0000-0000-000023560000}"/>
    <cellStyle name="Comma 18 2 3 12" xfId="11475" xr:uid="{00000000-0005-0000-0000-0000DA2C0000}"/>
    <cellStyle name="Comma 18 2 3 2" xfId="253" xr:uid="{00000000-0005-0000-0000-000003010000}"/>
    <cellStyle name="Comma 18 2 3 2 11" xfId="11564" xr:uid="{00000000-0005-0000-0000-0000332D0000}"/>
    <cellStyle name="Comma 18 2 3 2 2" xfId="2011" xr:uid="{00000000-0005-0000-0000-0000E2070000}"/>
    <cellStyle name="Comma 18 2 3 2 2 2" xfId="2511" xr:uid="{00000000-0005-0000-0000-0000D6090000}"/>
    <cellStyle name="Comma 18 2 3 2 2 2 2" xfId="3571" xr:uid="{00000000-0005-0000-0000-0000FA0D0000}"/>
    <cellStyle name="Comma 18 2 3 2 2 2 2 2" xfId="7426" xr:uid="{00000000-0005-0000-0000-0000091D0000}"/>
    <cellStyle name="Comma 18 2 3 2 2 2 2 2 2" xfId="27752" xr:uid="{00000000-0005-0000-0000-00006F6C0000}"/>
    <cellStyle name="Comma 18 2 3 2 2 2 2 2 4" xfId="18376" xr:uid="{00000000-0005-0000-0000-0000CF470000}"/>
    <cellStyle name="Comma 18 2 3 2 2 2 2 3" xfId="24232" xr:uid="{00000000-0005-0000-0000-0000AF5E0000}"/>
    <cellStyle name="Comma 18 2 3 2 2 2 2 5" xfId="14856" xr:uid="{00000000-0005-0000-0000-00000F3A0000}"/>
    <cellStyle name="Comma 18 2 3 2 2 2 3" xfId="6486" xr:uid="{00000000-0005-0000-0000-00005D190000}"/>
    <cellStyle name="Comma 18 2 3 2 2 2 3 2" xfId="26812" xr:uid="{00000000-0005-0000-0000-0000C3680000}"/>
    <cellStyle name="Comma 18 2 3 2 2 2 3 4" xfId="17436" xr:uid="{00000000-0005-0000-0000-000023440000}"/>
    <cellStyle name="Comma 18 2 3 2 2 2 4" xfId="13916" xr:uid="{00000000-0005-0000-0000-000063360000}"/>
    <cellStyle name="Comma 18 2 3 2 2 2 5" xfId="23292" xr:uid="{00000000-0005-0000-0000-0000035B0000}"/>
    <cellStyle name="Comma 18 2 3 2 2 2 7" xfId="12504" xr:uid="{00000000-0005-0000-0000-0000DF300000}"/>
    <cellStyle name="Comma 18 2 3 2 2 3" xfId="3101" xr:uid="{00000000-0005-0000-0000-0000240C0000}"/>
    <cellStyle name="Comma 18 2 3 2 2 3 2" xfId="6956" xr:uid="{00000000-0005-0000-0000-0000331B0000}"/>
    <cellStyle name="Comma 18 2 3 2 2 3 2 2" xfId="27282" xr:uid="{00000000-0005-0000-0000-0000996A0000}"/>
    <cellStyle name="Comma 18 2 3 2 2 3 2 4" xfId="17906" xr:uid="{00000000-0005-0000-0000-0000F9450000}"/>
    <cellStyle name="Comma 18 2 3 2 2 3 3" xfId="23762" xr:uid="{00000000-0005-0000-0000-0000D95C0000}"/>
    <cellStyle name="Comma 18 2 3 2 2 3 5" xfId="14386" xr:uid="{00000000-0005-0000-0000-000039380000}"/>
    <cellStyle name="Comma 18 2 3 2 2 4" xfId="6019" xr:uid="{00000000-0005-0000-0000-00008A170000}"/>
    <cellStyle name="Comma 18 2 3 2 2 4 2" xfId="26345" xr:uid="{00000000-0005-0000-0000-0000F0660000}"/>
    <cellStyle name="Comma 18 2 3 2 2 4 4" xfId="16969" xr:uid="{00000000-0005-0000-0000-000050420000}"/>
    <cellStyle name="Comma 18 2 3 2 2 5" xfId="13449" xr:uid="{00000000-0005-0000-0000-000090340000}"/>
    <cellStyle name="Comma 18 2 3 2 2 6" xfId="22825" xr:uid="{00000000-0005-0000-0000-000030590000}"/>
    <cellStyle name="Comma 18 2 3 2 2 8" xfId="12037" xr:uid="{00000000-0005-0000-0000-00000C2F0000}"/>
    <cellStyle name="Comma 18 2 3 2 3" xfId="2234" xr:uid="{00000000-0005-0000-0000-0000C1080000}"/>
    <cellStyle name="Comma 18 2 3 2 3 2" xfId="3294" xr:uid="{00000000-0005-0000-0000-0000E50C0000}"/>
    <cellStyle name="Comma 18 2 3 2 3 2 2" xfId="7149" xr:uid="{00000000-0005-0000-0000-0000F41B0000}"/>
    <cellStyle name="Comma 18 2 3 2 3 2 2 2" xfId="27475" xr:uid="{00000000-0005-0000-0000-00005A6B0000}"/>
    <cellStyle name="Comma 18 2 3 2 3 2 2 4" xfId="18099" xr:uid="{00000000-0005-0000-0000-0000BA460000}"/>
    <cellStyle name="Comma 18 2 3 2 3 2 3" xfId="23955" xr:uid="{00000000-0005-0000-0000-00009A5D0000}"/>
    <cellStyle name="Comma 18 2 3 2 3 2 5" xfId="14579" xr:uid="{00000000-0005-0000-0000-0000FA380000}"/>
    <cellStyle name="Comma 18 2 3 2 3 3" xfId="6209" xr:uid="{00000000-0005-0000-0000-000048180000}"/>
    <cellStyle name="Comma 18 2 3 2 3 3 2" xfId="26535" xr:uid="{00000000-0005-0000-0000-0000AE670000}"/>
    <cellStyle name="Comma 18 2 3 2 3 3 4" xfId="17159" xr:uid="{00000000-0005-0000-0000-00000E430000}"/>
    <cellStyle name="Comma 18 2 3 2 3 4" xfId="13639" xr:uid="{00000000-0005-0000-0000-00004E350000}"/>
    <cellStyle name="Comma 18 2 3 2 3 5" xfId="23015" xr:uid="{00000000-0005-0000-0000-0000EE590000}"/>
    <cellStyle name="Comma 18 2 3 2 3 7" xfId="12227" xr:uid="{00000000-0005-0000-0000-0000CA2F0000}"/>
    <cellStyle name="Comma 18 2 3 2 4" xfId="1356" xr:uid="{00000000-0005-0000-0000-000053050000}"/>
    <cellStyle name="Comma 18 2 3 2 4 2" xfId="5768" xr:uid="{00000000-0005-0000-0000-00008F160000}"/>
    <cellStyle name="Comma 18 2 3 2 4 2 2" xfId="26094" xr:uid="{00000000-0005-0000-0000-0000F5650000}"/>
    <cellStyle name="Comma 18 2 3 2 4 2 4" xfId="16718" xr:uid="{00000000-0005-0000-0000-000055410000}"/>
    <cellStyle name="Comma 18 2 3 2 4 3" xfId="13198" xr:uid="{00000000-0005-0000-0000-000095330000}"/>
    <cellStyle name="Comma 18 2 3 2 4 4" xfId="22574" xr:uid="{00000000-0005-0000-0000-000035580000}"/>
    <cellStyle name="Comma 18 2 3 2 4 6" xfId="11786" xr:uid="{00000000-0005-0000-0000-0000112E0000}"/>
    <cellStyle name="Comma 18 2 3 2 5" xfId="1114" xr:uid="{00000000-0005-0000-0000-000061040000}"/>
    <cellStyle name="Comma 18 2 3 2 5 2" xfId="5546" xr:uid="{00000000-0005-0000-0000-0000B1150000}"/>
    <cellStyle name="Comma 18 2 3 2 5 2 2" xfId="25872" xr:uid="{00000000-0005-0000-0000-000017650000}"/>
    <cellStyle name="Comma 18 2 3 2 5 2 4" xfId="16496" xr:uid="{00000000-0005-0000-0000-000077400000}"/>
    <cellStyle name="Comma 18 2 3 2 5 3" xfId="22352" xr:uid="{00000000-0005-0000-0000-000057570000}"/>
    <cellStyle name="Comma 18 2 3 2 5 5" xfId="12976" xr:uid="{00000000-0005-0000-0000-0000B7320000}"/>
    <cellStyle name="Comma 18 2 3 2 6" xfId="2824" xr:uid="{00000000-0005-0000-0000-00000F0B0000}"/>
    <cellStyle name="Comma 18 2 3 2 6 2" xfId="6679" xr:uid="{00000000-0005-0000-0000-00001E1A0000}"/>
    <cellStyle name="Comma 18 2 3 2 6 2 2" xfId="27005" xr:uid="{00000000-0005-0000-0000-000084690000}"/>
    <cellStyle name="Comma 18 2 3 2 6 2 4" xfId="17629" xr:uid="{00000000-0005-0000-0000-0000E4440000}"/>
    <cellStyle name="Comma 18 2 3 2 6 3" xfId="23485" xr:uid="{00000000-0005-0000-0000-0000C45B0000}"/>
    <cellStyle name="Comma 18 2 3 2 6 5" xfId="14109" xr:uid="{00000000-0005-0000-0000-000024370000}"/>
    <cellStyle name="Comma 18 2 3 2 7" xfId="5327" xr:uid="{00000000-0005-0000-0000-0000D6140000}"/>
    <cellStyle name="Comma 18 2 3 2 7 2" xfId="25653" xr:uid="{00000000-0005-0000-0000-00003C640000}"/>
    <cellStyle name="Comma 18 2 3 2 7 4" xfId="16277" xr:uid="{00000000-0005-0000-0000-00009C3F0000}"/>
    <cellStyle name="Comma 18 2 3 2 8" xfId="12757" xr:uid="{00000000-0005-0000-0000-0000DC310000}"/>
    <cellStyle name="Comma 18 2 3 2 9" xfId="22133" xr:uid="{00000000-0005-0000-0000-00007C560000}"/>
    <cellStyle name="Comma 18 2 3 3" xfId="1922" xr:uid="{00000000-0005-0000-0000-000089070000}"/>
    <cellStyle name="Comma 18 2 3 3 2" xfId="2422" xr:uid="{00000000-0005-0000-0000-00007D090000}"/>
    <cellStyle name="Comma 18 2 3 3 2 2" xfId="3482" xr:uid="{00000000-0005-0000-0000-0000A10D0000}"/>
    <cellStyle name="Comma 18 2 3 3 2 2 2" xfId="7337" xr:uid="{00000000-0005-0000-0000-0000B01C0000}"/>
    <cellStyle name="Comma 18 2 3 3 2 2 2 2" xfId="27663" xr:uid="{00000000-0005-0000-0000-0000166C0000}"/>
    <cellStyle name="Comma 18 2 3 3 2 2 2 4" xfId="18287" xr:uid="{00000000-0005-0000-0000-000076470000}"/>
    <cellStyle name="Comma 18 2 3 3 2 2 3" xfId="24143" xr:uid="{00000000-0005-0000-0000-0000565E0000}"/>
    <cellStyle name="Comma 18 2 3 3 2 2 5" xfId="14767" xr:uid="{00000000-0005-0000-0000-0000B6390000}"/>
    <cellStyle name="Comma 18 2 3 3 2 3" xfId="6397" xr:uid="{00000000-0005-0000-0000-000004190000}"/>
    <cellStyle name="Comma 18 2 3 3 2 3 2" xfId="26723" xr:uid="{00000000-0005-0000-0000-00006A680000}"/>
    <cellStyle name="Comma 18 2 3 3 2 3 4" xfId="17347" xr:uid="{00000000-0005-0000-0000-0000CA430000}"/>
    <cellStyle name="Comma 18 2 3 3 2 4" xfId="13827" xr:uid="{00000000-0005-0000-0000-00000A360000}"/>
    <cellStyle name="Comma 18 2 3 3 2 5" xfId="23203" xr:uid="{00000000-0005-0000-0000-0000AA5A0000}"/>
    <cellStyle name="Comma 18 2 3 3 2 7" xfId="12415" xr:uid="{00000000-0005-0000-0000-000086300000}"/>
    <cellStyle name="Comma 18 2 3 3 3" xfId="3012" xr:uid="{00000000-0005-0000-0000-0000CB0B0000}"/>
    <cellStyle name="Comma 18 2 3 3 3 2" xfId="6867" xr:uid="{00000000-0005-0000-0000-0000DA1A0000}"/>
    <cellStyle name="Comma 18 2 3 3 3 2 2" xfId="27193" xr:uid="{00000000-0005-0000-0000-0000406A0000}"/>
    <cellStyle name="Comma 18 2 3 3 3 2 4" xfId="17817" xr:uid="{00000000-0005-0000-0000-0000A0450000}"/>
    <cellStyle name="Comma 18 2 3 3 3 3" xfId="23673" xr:uid="{00000000-0005-0000-0000-0000805C0000}"/>
    <cellStyle name="Comma 18 2 3 3 3 5" xfId="14297" xr:uid="{00000000-0005-0000-0000-0000E0370000}"/>
    <cellStyle name="Comma 18 2 3 3 4" xfId="5930" xr:uid="{00000000-0005-0000-0000-000031170000}"/>
    <cellStyle name="Comma 18 2 3 3 4 2" xfId="26256" xr:uid="{00000000-0005-0000-0000-000097660000}"/>
    <cellStyle name="Comma 18 2 3 3 4 4" xfId="16880" xr:uid="{00000000-0005-0000-0000-0000F7410000}"/>
    <cellStyle name="Comma 18 2 3 3 5" xfId="13360" xr:uid="{00000000-0005-0000-0000-000037340000}"/>
    <cellStyle name="Comma 18 2 3 3 6" xfId="22736" xr:uid="{00000000-0005-0000-0000-0000D7580000}"/>
    <cellStyle name="Comma 18 2 3 3 8" xfId="11948" xr:uid="{00000000-0005-0000-0000-0000B32E0000}"/>
    <cellStyle name="Comma 18 2 3 4" xfId="2233" xr:uid="{00000000-0005-0000-0000-0000C0080000}"/>
    <cellStyle name="Comma 18 2 3 4 2" xfId="3293" xr:uid="{00000000-0005-0000-0000-0000E40C0000}"/>
    <cellStyle name="Comma 18 2 3 4 2 2" xfId="7148" xr:uid="{00000000-0005-0000-0000-0000F31B0000}"/>
    <cellStyle name="Comma 18 2 3 4 2 2 2" xfId="27474" xr:uid="{00000000-0005-0000-0000-0000596B0000}"/>
    <cellStyle name="Comma 18 2 3 4 2 2 4" xfId="18098" xr:uid="{00000000-0005-0000-0000-0000B9460000}"/>
    <cellStyle name="Comma 18 2 3 4 2 3" xfId="23954" xr:uid="{00000000-0005-0000-0000-0000995D0000}"/>
    <cellStyle name="Comma 18 2 3 4 2 5" xfId="14578" xr:uid="{00000000-0005-0000-0000-0000F9380000}"/>
    <cellStyle name="Comma 18 2 3 4 3" xfId="6208" xr:uid="{00000000-0005-0000-0000-000047180000}"/>
    <cellStyle name="Comma 18 2 3 4 3 2" xfId="26534" xr:uid="{00000000-0005-0000-0000-0000AD670000}"/>
    <cellStyle name="Comma 18 2 3 4 3 4" xfId="17158" xr:uid="{00000000-0005-0000-0000-00000D430000}"/>
    <cellStyle name="Comma 18 2 3 4 4" xfId="13638" xr:uid="{00000000-0005-0000-0000-00004D350000}"/>
    <cellStyle name="Comma 18 2 3 4 5" xfId="23014" xr:uid="{00000000-0005-0000-0000-0000ED590000}"/>
    <cellStyle name="Comma 18 2 3 4 7" xfId="12226" xr:uid="{00000000-0005-0000-0000-0000C92F0000}"/>
    <cellStyle name="Comma 18 2 3 5" xfId="1267" xr:uid="{00000000-0005-0000-0000-0000FA040000}"/>
    <cellStyle name="Comma 18 2 3 5 2" xfId="5679" xr:uid="{00000000-0005-0000-0000-000036160000}"/>
    <cellStyle name="Comma 18 2 3 5 2 2" xfId="26005" xr:uid="{00000000-0005-0000-0000-00009C650000}"/>
    <cellStyle name="Comma 18 2 3 5 2 4" xfId="16629" xr:uid="{00000000-0005-0000-0000-0000FC400000}"/>
    <cellStyle name="Comma 18 2 3 5 3" xfId="13109" xr:uid="{00000000-0005-0000-0000-00003C330000}"/>
    <cellStyle name="Comma 18 2 3 5 4" xfId="22485" xr:uid="{00000000-0005-0000-0000-0000DC570000}"/>
    <cellStyle name="Comma 18 2 3 5 6" xfId="11697" xr:uid="{00000000-0005-0000-0000-0000B82D0000}"/>
    <cellStyle name="Comma 18 2 3 6" xfId="1025" xr:uid="{00000000-0005-0000-0000-000008040000}"/>
    <cellStyle name="Comma 18 2 3 6 2" xfId="5457" xr:uid="{00000000-0005-0000-0000-000058150000}"/>
    <cellStyle name="Comma 18 2 3 6 2 2" xfId="25783" xr:uid="{00000000-0005-0000-0000-0000BE640000}"/>
    <cellStyle name="Comma 18 2 3 6 2 4" xfId="16407" xr:uid="{00000000-0005-0000-0000-00001E400000}"/>
    <cellStyle name="Comma 18 2 3 6 3" xfId="22263" xr:uid="{00000000-0005-0000-0000-0000FE560000}"/>
    <cellStyle name="Comma 18 2 3 6 5" xfId="12887" xr:uid="{00000000-0005-0000-0000-00005E320000}"/>
    <cellStyle name="Comma 18 2 3 7" xfId="2823" xr:uid="{00000000-0005-0000-0000-00000E0B0000}"/>
    <cellStyle name="Comma 18 2 3 7 2" xfId="6678" xr:uid="{00000000-0005-0000-0000-00001D1A0000}"/>
    <cellStyle name="Comma 18 2 3 7 2 2" xfId="27004" xr:uid="{00000000-0005-0000-0000-000083690000}"/>
    <cellStyle name="Comma 18 2 3 7 2 4" xfId="17628" xr:uid="{00000000-0005-0000-0000-0000E3440000}"/>
    <cellStyle name="Comma 18 2 3 7 3" xfId="23484" xr:uid="{00000000-0005-0000-0000-0000C35B0000}"/>
    <cellStyle name="Comma 18 2 3 7 5" xfId="14108" xr:uid="{00000000-0005-0000-0000-000023370000}"/>
    <cellStyle name="Comma 18 2 3 8" xfId="5238" xr:uid="{00000000-0005-0000-0000-00007D140000}"/>
    <cellStyle name="Comma 18 2 3 8 2" xfId="25564" xr:uid="{00000000-0005-0000-0000-0000E3630000}"/>
    <cellStyle name="Comma 18 2 3 8 4" xfId="16188" xr:uid="{00000000-0005-0000-0000-0000433F0000}"/>
    <cellStyle name="Comma 18 2 3 9" xfId="12668" xr:uid="{00000000-0005-0000-0000-000083310000}"/>
    <cellStyle name="Comma 18 2 4" xfId="197" xr:uid="{00000000-0005-0000-0000-0000CB000000}"/>
    <cellStyle name="Comma 18 2 4 11" xfId="11508" xr:uid="{00000000-0005-0000-0000-0000FB2C0000}"/>
    <cellStyle name="Comma 18 2 4 2" xfId="1955" xr:uid="{00000000-0005-0000-0000-0000AA070000}"/>
    <cellStyle name="Comma 18 2 4 2 2" xfId="2455" xr:uid="{00000000-0005-0000-0000-00009E090000}"/>
    <cellStyle name="Comma 18 2 4 2 2 2" xfId="3515" xr:uid="{00000000-0005-0000-0000-0000C20D0000}"/>
    <cellStyle name="Comma 18 2 4 2 2 2 2" xfId="7370" xr:uid="{00000000-0005-0000-0000-0000D11C0000}"/>
    <cellStyle name="Comma 18 2 4 2 2 2 2 2" xfId="27696" xr:uid="{00000000-0005-0000-0000-0000376C0000}"/>
    <cellStyle name="Comma 18 2 4 2 2 2 2 4" xfId="18320" xr:uid="{00000000-0005-0000-0000-000097470000}"/>
    <cellStyle name="Comma 18 2 4 2 2 2 3" xfId="24176" xr:uid="{00000000-0005-0000-0000-0000775E0000}"/>
    <cellStyle name="Comma 18 2 4 2 2 2 5" xfId="14800" xr:uid="{00000000-0005-0000-0000-0000D7390000}"/>
    <cellStyle name="Comma 18 2 4 2 2 3" xfId="6430" xr:uid="{00000000-0005-0000-0000-000025190000}"/>
    <cellStyle name="Comma 18 2 4 2 2 3 2" xfId="26756" xr:uid="{00000000-0005-0000-0000-00008B680000}"/>
    <cellStyle name="Comma 18 2 4 2 2 3 4" xfId="17380" xr:uid="{00000000-0005-0000-0000-0000EB430000}"/>
    <cellStyle name="Comma 18 2 4 2 2 4" xfId="13860" xr:uid="{00000000-0005-0000-0000-00002B360000}"/>
    <cellStyle name="Comma 18 2 4 2 2 5" xfId="23236" xr:uid="{00000000-0005-0000-0000-0000CB5A0000}"/>
    <cellStyle name="Comma 18 2 4 2 2 7" xfId="12448" xr:uid="{00000000-0005-0000-0000-0000A7300000}"/>
    <cellStyle name="Comma 18 2 4 2 3" xfId="3045" xr:uid="{00000000-0005-0000-0000-0000EC0B0000}"/>
    <cellStyle name="Comma 18 2 4 2 3 2" xfId="6900" xr:uid="{00000000-0005-0000-0000-0000FB1A0000}"/>
    <cellStyle name="Comma 18 2 4 2 3 2 2" xfId="27226" xr:uid="{00000000-0005-0000-0000-0000616A0000}"/>
    <cellStyle name="Comma 18 2 4 2 3 2 4" xfId="17850" xr:uid="{00000000-0005-0000-0000-0000C1450000}"/>
    <cellStyle name="Comma 18 2 4 2 3 3" xfId="23706" xr:uid="{00000000-0005-0000-0000-0000A15C0000}"/>
    <cellStyle name="Comma 18 2 4 2 3 5" xfId="14330" xr:uid="{00000000-0005-0000-0000-000001380000}"/>
    <cellStyle name="Comma 18 2 4 2 4" xfId="5963" xr:uid="{00000000-0005-0000-0000-000052170000}"/>
    <cellStyle name="Comma 18 2 4 2 4 2" xfId="26289" xr:uid="{00000000-0005-0000-0000-0000B8660000}"/>
    <cellStyle name="Comma 18 2 4 2 4 4" xfId="16913" xr:uid="{00000000-0005-0000-0000-000018420000}"/>
    <cellStyle name="Comma 18 2 4 2 5" xfId="13393" xr:uid="{00000000-0005-0000-0000-000058340000}"/>
    <cellStyle name="Comma 18 2 4 2 6" xfId="22769" xr:uid="{00000000-0005-0000-0000-0000F8580000}"/>
    <cellStyle name="Comma 18 2 4 2 8" xfId="11981" xr:uid="{00000000-0005-0000-0000-0000D42E0000}"/>
    <cellStyle name="Comma 18 2 4 3" xfId="2235" xr:uid="{00000000-0005-0000-0000-0000C2080000}"/>
    <cellStyle name="Comma 18 2 4 3 2" xfId="3295" xr:uid="{00000000-0005-0000-0000-0000E60C0000}"/>
    <cellStyle name="Comma 18 2 4 3 2 2" xfId="7150" xr:uid="{00000000-0005-0000-0000-0000F51B0000}"/>
    <cellStyle name="Comma 18 2 4 3 2 2 2" xfId="27476" xr:uid="{00000000-0005-0000-0000-00005B6B0000}"/>
    <cellStyle name="Comma 18 2 4 3 2 2 4" xfId="18100" xr:uid="{00000000-0005-0000-0000-0000BB460000}"/>
    <cellStyle name="Comma 18 2 4 3 2 3" xfId="23956" xr:uid="{00000000-0005-0000-0000-00009B5D0000}"/>
    <cellStyle name="Comma 18 2 4 3 2 5" xfId="14580" xr:uid="{00000000-0005-0000-0000-0000FB380000}"/>
    <cellStyle name="Comma 18 2 4 3 3" xfId="6210" xr:uid="{00000000-0005-0000-0000-000049180000}"/>
    <cellStyle name="Comma 18 2 4 3 3 2" xfId="26536" xr:uid="{00000000-0005-0000-0000-0000AF670000}"/>
    <cellStyle name="Comma 18 2 4 3 3 4" xfId="17160" xr:uid="{00000000-0005-0000-0000-00000F430000}"/>
    <cellStyle name="Comma 18 2 4 3 4" xfId="13640" xr:uid="{00000000-0005-0000-0000-00004F350000}"/>
    <cellStyle name="Comma 18 2 4 3 5" xfId="23016" xr:uid="{00000000-0005-0000-0000-0000EF590000}"/>
    <cellStyle name="Comma 18 2 4 3 7" xfId="12228" xr:uid="{00000000-0005-0000-0000-0000CB2F0000}"/>
    <cellStyle name="Comma 18 2 4 4" xfId="1300" xr:uid="{00000000-0005-0000-0000-00001B050000}"/>
    <cellStyle name="Comma 18 2 4 4 2" xfId="5712" xr:uid="{00000000-0005-0000-0000-000057160000}"/>
    <cellStyle name="Comma 18 2 4 4 2 2" xfId="26038" xr:uid="{00000000-0005-0000-0000-0000BD650000}"/>
    <cellStyle name="Comma 18 2 4 4 2 4" xfId="16662" xr:uid="{00000000-0005-0000-0000-00001D410000}"/>
    <cellStyle name="Comma 18 2 4 4 3" xfId="13142" xr:uid="{00000000-0005-0000-0000-00005D330000}"/>
    <cellStyle name="Comma 18 2 4 4 4" xfId="22518" xr:uid="{00000000-0005-0000-0000-0000FD570000}"/>
    <cellStyle name="Comma 18 2 4 4 6" xfId="11730" xr:uid="{00000000-0005-0000-0000-0000D92D0000}"/>
    <cellStyle name="Comma 18 2 4 5" xfId="1058" xr:uid="{00000000-0005-0000-0000-000029040000}"/>
    <cellStyle name="Comma 18 2 4 5 2" xfId="5490" xr:uid="{00000000-0005-0000-0000-000079150000}"/>
    <cellStyle name="Comma 18 2 4 5 2 2" xfId="25816" xr:uid="{00000000-0005-0000-0000-0000DF640000}"/>
    <cellStyle name="Comma 18 2 4 5 2 4" xfId="16440" xr:uid="{00000000-0005-0000-0000-00003F400000}"/>
    <cellStyle name="Comma 18 2 4 5 3" xfId="22296" xr:uid="{00000000-0005-0000-0000-00001F570000}"/>
    <cellStyle name="Comma 18 2 4 5 5" xfId="12920" xr:uid="{00000000-0005-0000-0000-00007F320000}"/>
    <cellStyle name="Comma 18 2 4 6" xfId="2825" xr:uid="{00000000-0005-0000-0000-0000100B0000}"/>
    <cellStyle name="Comma 18 2 4 6 2" xfId="6680" xr:uid="{00000000-0005-0000-0000-00001F1A0000}"/>
    <cellStyle name="Comma 18 2 4 6 2 2" xfId="27006" xr:uid="{00000000-0005-0000-0000-000085690000}"/>
    <cellStyle name="Comma 18 2 4 6 2 4" xfId="17630" xr:uid="{00000000-0005-0000-0000-0000E5440000}"/>
    <cellStyle name="Comma 18 2 4 6 3" xfId="23486" xr:uid="{00000000-0005-0000-0000-0000C55B0000}"/>
    <cellStyle name="Comma 18 2 4 6 5" xfId="14110" xr:uid="{00000000-0005-0000-0000-000025370000}"/>
    <cellStyle name="Comma 18 2 4 7" xfId="5271" xr:uid="{00000000-0005-0000-0000-00009E140000}"/>
    <cellStyle name="Comma 18 2 4 7 2" xfId="25597" xr:uid="{00000000-0005-0000-0000-000004640000}"/>
    <cellStyle name="Comma 18 2 4 7 4" xfId="16221" xr:uid="{00000000-0005-0000-0000-0000643F0000}"/>
    <cellStyle name="Comma 18 2 4 8" xfId="12701" xr:uid="{00000000-0005-0000-0000-0000A4310000}"/>
    <cellStyle name="Comma 18 2 4 9" xfId="22077" xr:uid="{00000000-0005-0000-0000-000044560000}"/>
    <cellStyle name="Comma 18 2 5" xfId="1866" xr:uid="{00000000-0005-0000-0000-000051070000}"/>
    <cellStyle name="Comma 18 2 5 2" xfId="2366" xr:uid="{00000000-0005-0000-0000-000045090000}"/>
    <cellStyle name="Comma 18 2 5 2 2" xfId="3426" xr:uid="{00000000-0005-0000-0000-0000690D0000}"/>
    <cellStyle name="Comma 18 2 5 2 2 2" xfId="7281" xr:uid="{00000000-0005-0000-0000-0000781C0000}"/>
    <cellStyle name="Comma 18 2 5 2 2 2 2" xfId="27607" xr:uid="{00000000-0005-0000-0000-0000DE6B0000}"/>
    <cellStyle name="Comma 18 2 5 2 2 2 4" xfId="18231" xr:uid="{00000000-0005-0000-0000-00003E470000}"/>
    <cellStyle name="Comma 18 2 5 2 2 3" xfId="24087" xr:uid="{00000000-0005-0000-0000-00001E5E0000}"/>
    <cellStyle name="Comma 18 2 5 2 2 5" xfId="14711" xr:uid="{00000000-0005-0000-0000-00007E390000}"/>
    <cellStyle name="Comma 18 2 5 2 3" xfId="6341" xr:uid="{00000000-0005-0000-0000-0000CC180000}"/>
    <cellStyle name="Comma 18 2 5 2 3 2" xfId="26667" xr:uid="{00000000-0005-0000-0000-000032680000}"/>
    <cellStyle name="Comma 18 2 5 2 3 4" xfId="17291" xr:uid="{00000000-0005-0000-0000-000092430000}"/>
    <cellStyle name="Comma 18 2 5 2 4" xfId="13771" xr:uid="{00000000-0005-0000-0000-0000D2350000}"/>
    <cellStyle name="Comma 18 2 5 2 5" xfId="23147" xr:uid="{00000000-0005-0000-0000-0000725A0000}"/>
    <cellStyle name="Comma 18 2 5 2 7" xfId="12359" xr:uid="{00000000-0005-0000-0000-00004E300000}"/>
    <cellStyle name="Comma 18 2 5 3" xfId="2956" xr:uid="{00000000-0005-0000-0000-0000930B0000}"/>
    <cellStyle name="Comma 18 2 5 3 2" xfId="6811" xr:uid="{00000000-0005-0000-0000-0000A21A0000}"/>
    <cellStyle name="Comma 18 2 5 3 2 2" xfId="27137" xr:uid="{00000000-0005-0000-0000-0000086A0000}"/>
    <cellStyle name="Comma 18 2 5 3 2 4" xfId="17761" xr:uid="{00000000-0005-0000-0000-000068450000}"/>
    <cellStyle name="Comma 18 2 5 3 3" xfId="23617" xr:uid="{00000000-0005-0000-0000-0000485C0000}"/>
    <cellStyle name="Comma 18 2 5 3 5" xfId="14241" xr:uid="{00000000-0005-0000-0000-0000A8370000}"/>
    <cellStyle name="Comma 18 2 5 4" xfId="5874" xr:uid="{00000000-0005-0000-0000-0000F9160000}"/>
    <cellStyle name="Comma 18 2 5 4 2" xfId="26200" xr:uid="{00000000-0005-0000-0000-00005F660000}"/>
    <cellStyle name="Comma 18 2 5 4 4" xfId="16824" xr:uid="{00000000-0005-0000-0000-0000BF410000}"/>
    <cellStyle name="Comma 18 2 5 5" xfId="13304" xr:uid="{00000000-0005-0000-0000-0000FF330000}"/>
    <cellStyle name="Comma 18 2 5 6" xfId="22680" xr:uid="{00000000-0005-0000-0000-00009F580000}"/>
    <cellStyle name="Comma 18 2 5 8" xfId="11892" xr:uid="{00000000-0005-0000-0000-00007B2E0000}"/>
    <cellStyle name="Comma 18 2 6" xfId="2228" xr:uid="{00000000-0005-0000-0000-0000BB080000}"/>
    <cellStyle name="Comma 18 2 6 2" xfId="3288" xr:uid="{00000000-0005-0000-0000-0000DF0C0000}"/>
    <cellStyle name="Comma 18 2 6 2 2" xfId="7143" xr:uid="{00000000-0005-0000-0000-0000EE1B0000}"/>
    <cellStyle name="Comma 18 2 6 2 2 2" xfId="27469" xr:uid="{00000000-0005-0000-0000-0000546B0000}"/>
    <cellStyle name="Comma 18 2 6 2 2 4" xfId="18093" xr:uid="{00000000-0005-0000-0000-0000B4460000}"/>
    <cellStyle name="Comma 18 2 6 2 3" xfId="23949" xr:uid="{00000000-0005-0000-0000-0000945D0000}"/>
    <cellStyle name="Comma 18 2 6 2 5" xfId="14573" xr:uid="{00000000-0005-0000-0000-0000F4380000}"/>
    <cellStyle name="Comma 18 2 6 3" xfId="6203" xr:uid="{00000000-0005-0000-0000-000042180000}"/>
    <cellStyle name="Comma 18 2 6 3 2" xfId="26529" xr:uid="{00000000-0005-0000-0000-0000A8670000}"/>
    <cellStyle name="Comma 18 2 6 3 4" xfId="17153" xr:uid="{00000000-0005-0000-0000-000008430000}"/>
    <cellStyle name="Comma 18 2 6 4" xfId="13633" xr:uid="{00000000-0005-0000-0000-000048350000}"/>
    <cellStyle name="Comma 18 2 6 5" xfId="23009" xr:uid="{00000000-0005-0000-0000-0000E8590000}"/>
    <cellStyle name="Comma 18 2 6 7" xfId="12221" xr:uid="{00000000-0005-0000-0000-0000C42F0000}"/>
    <cellStyle name="Comma 18 2 7" xfId="1211" xr:uid="{00000000-0005-0000-0000-0000C2040000}"/>
    <cellStyle name="Comma 18 2 7 2" xfId="5623" xr:uid="{00000000-0005-0000-0000-0000FE150000}"/>
    <cellStyle name="Comma 18 2 7 2 2" xfId="25949" xr:uid="{00000000-0005-0000-0000-000064650000}"/>
    <cellStyle name="Comma 18 2 7 2 4" xfId="16573" xr:uid="{00000000-0005-0000-0000-0000C4400000}"/>
    <cellStyle name="Comma 18 2 7 3" xfId="13053" xr:uid="{00000000-0005-0000-0000-000004330000}"/>
    <cellStyle name="Comma 18 2 7 4" xfId="22429" xr:uid="{00000000-0005-0000-0000-0000A4570000}"/>
    <cellStyle name="Comma 18 2 7 6" xfId="11641" xr:uid="{00000000-0005-0000-0000-0000802D0000}"/>
    <cellStyle name="Comma 18 2 8" xfId="969" xr:uid="{00000000-0005-0000-0000-0000D0030000}"/>
    <cellStyle name="Comma 18 2 8 2" xfId="5401" xr:uid="{00000000-0005-0000-0000-000020150000}"/>
    <cellStyle name="Comma 18 2 8 2 2" xfId="25727" xr:uid="{00000000-0005-0000-0000-000086640000}"/>
    <cellStyle name="Comma 18 2 8 2 4" xfId="16351" xr:uid="{00000000-0005-0000-0000-0000E63F0000}"/>
    <cellStyle name="Comma 18 2 8 3" xfId="22207" xr:uid="{00000000-0005-0000-0000-0000C6560000}"/>
    <cellStyle name="Comma 18 2 8 5" xfId="12831" xr:uid="{00000000-0005-0000-0000-000026320000}"/>
    <cellStyle name="Comma 18 2 9" xfId="2818" xr:uid="{00000000-0005-0000-0000-0000090B0000}"/>
    <cellStyle name="Comma 18 2 9 2" xfId="6673" xr:uid="{00000000-0005-0000-0000-0000181A0000}"/>
    <cellStyle name="Comma 18 2 9 2 2" xfId="26999" xr:uid="{00000000-0005-0000-0000-00007E690000}"/>
    <cellStyle name="Comma 18 2 9 2 4" xfId="17623" xr:uid="{00000000-0005-0000-0000-0000DE440000}"/>
    <cellStyle name="Comma 18 2 9 3" xfId="23479" xr:uid="{00000000-0005-0000-0000-0000BE5B0000}"/>
    <cellStyle name="Comma 18 2 9 5" xfId="14103" xr:uid="{00000000-0005-0000-0000-00001E370000}"/>
    <cellStyle name="Comma 18 3" xfId="121" xr:uid="{00000000-0005-0000-0000-00007F000000}"/>
    <cellStyle name="Comma 18 3 10" xfId="12629" xr:uid="{00000000-0005-0000-0000-00005C310000}"/>
    <cellStyle name="Comma 18 3 11" xfId="22005" xr:uid="{00000000-0005-0000-0000-0000FC550000}"/>
    <cellStyle name="Comma 18 3 13" xfId="11436" xr:uid="{00000000-0005-0000-0000-0000B32C0000}"/>
    <cellStyle name="Comma 18 3 2" xfId="164" xr:uid="{00000000-0005-0000-0000-0000AA000000}"/>
    <cellStyle name="Comma 18 3 2 10" xfId="22046" xr:uid="{00000000-0005-0000-0000-000025560000}"/>
    <cellStyle name="Comma 18 3 2 12" xfId="11477" xr:uid="{00000000-0005-0000-0000-0000DC2C0000}"/>
    <cellStyle name="Comma 18 3 2 2" xfId="255" xr:uid="{00000000-0005-0000-0000-000005010000}"/>
    <cellStyle name="Comma 18 3 2 2 11" xfId="11566" xr:uid="{00000000-0005-0000-0000-0000352D0000}"/>
    <cellStyle name="Comma 18 3 2 2 2" xfId="2013" xr:uid="{00000000-0005-0000-0000-0000E4070000}"/>
    <cellStyle name="Comma 18 3 2 2 2 2" xfId="2513" xr:uid="{00000000-0005-0000-0000-0000D8090000}"/>
    <cellStyle name="Comma 18 3 2 2 2 2 2" xfId="3573" xr:uid="{00000000-0005-0000-0000-0000FC0D0000}"/>
    <cellStyle name="Comma 18 3 2 2 2 2 2 2" xfId="7428" xr:uid="{00000000-0005-0000-0000-00000B1D0000}"/>
    <cellStyle name="Comma 18 3 2 2 2 2 2 2 2" xfId="27754" xr:uid="{00000000-0005-0000-0000-0000716C0000}"/>
    <cellStyle name="Comma 18 3 2 2 2 2 2 2 4" xfId="18378" xr:uid="{00000000-0005-0000-0000-0000D1470000}"/>
    <cellStyle name="Comma 18 3 2 2 2 2 2 3" xfId="24234" xr:uid="{00000000-0005-0000-0000-0000B15E0000}"/>
    <cellStyle name="Comma 18 3 2 2 2 2 2 5" xfId="14858" xr:uid="{00000000-0005-0000-0000-0000113A0000}"/>
    <cellStyle name="Comma 18 3 2 2 2 2 3" xfId="6488" xr:uid="{00000000-0005-0000-0000-00005F190000}"/>
    <cellStyle name="Comma 18 3 2 2 2 2 3 2" xfId="26814" xr:uid="{00000000-0005-0000-0000-0000C5680000}"/>
    <cellStyle name="Comma 18 3 2 2 2 2 3 4" xfId="17438" xr:uid="{00000000-0005-0000-0000-000025440000}"/>
    <cellStyle name="Comma 18 3 2 2 2 2 4" xfId="13918" xr:uid="{00000000-0005-0000-0000-000065360000}"/>
    <cellStyle name="Comma 18 3 2 2 2 2 5" xfId="23294" xr:uid="{00000000-0005-0000-0000-0000055B0000}"/>
    <cellStyle name="Comma 18 3 2 2 2 2 7" xfId="12506" xr:uid="{00000000-0005-0000-0000-0000E1300000}"/>
    <cellStyle name="Comma 18 3 2 2 2 3" xfId="3103" xr:uid="{00000000-0005-0000-0000-0000260C0000}"/>
    <cellStyle name="Comma 18 3 2 2 2 3 2" xfId="6958" xr:uid="{00000000-0005-0000-0000-0000351B0000}"/>
    <cellStyle name="Comma 18 3 2 2 2 3 2 2" xfId="27284" xr:uid="{00000000-0005-0000-0000-00009B6A0000}"/>
    <cellStyle name="Comma 18 3 2 2 2 3 2 4" xfId="17908" xr:uid="{00000000-0005-0000-0000-0000FB450000}"/>
    <cellStyle name="Comma 18 3 2 2 2 3 3" xfId="23764" xr:uid="{00000000-0005-0000-0000-0000DB5C0000}"/>
    <cellStyle name="Comma 18 3 2 2 2 3 5" xfId="14388" xr:uid="{00000000-0005-0000-0000-00003B380000}"/>
    <cellStyle name="Comma 18 3 2 2 2 4" xfId="6021" xr:uid="{00000000-0005-0000-0000-00008C170000}"/>
    <cellStyle name="Comma 18 3 2 2 2 4 2" xfId="26347" xr:uid="{00000000-0005-0000-0000-0000F2660000}"/>
    <cellStyle name="Comma 18 3 2 2 2 4 4" xfId="16971" xr:uid="{00000000-0005-0000-0000-000052420000}"/>
    <cellStyle name="Comma 18 3 2 2 2 5" xfId="13451" xr:uid="{00000000-0005-0000-0000-000092340000}"/>
    <cellStyle name="Comma 18 3 2 2 2 6" xfId="22827" xr:uid="{00000000-0005-0000-0000-000032590000}"/>
    <cellStyle name="Comma 18 3 2 2 2 8" xfId="12039" xr:uid="{00000000-0005-0000-0000-00000E2F0000}"/>
    <cellStyle name="Comma 18 3 2 2 3" xfId="2238" xr:uid="{00000000-0005-0000-0000-0000C5080000}"/>
    <cellStyle name="Comma 18 3 2 2 3 2" xfId="3298" xr:uid="{00000000-0005-0000-0000-0000E90C0000}"/>
    <cellStyle name="Comma 18 3 2 2 3 2 2" xfId="7153" xr:uid="{00000000-0005-0000-0000-0000F81B0000}"/>
    <cellStyle name="Comma 18 3 2 2 3 2 2 2" xfId="27479" xr:uid="{00000000-0005-0000-0000-00005E6B0000}"/>
    <cellStyle name="Comma 18 3 2 2 3 2 2 4" xfId="18103" xr:uid="{00000000-0005-0000-0000-0000BE460000}"/>
    <cellStyle name="Comma 18 3 2 2 3 2 3" xfId="23959" xr:uid="{00000000-0005-0000-0000-00009E5D0000}"/>
    <cellStyle name="Comma 18 3 2 2 3 2 5" xfId="14583" xr:uid="{00000000-0005-0000-0000-0000FE380000}"/>
    <cellStyle name="Comma 18 3 2 2 3 3" xfId="6213" xr:uid="{00000000-0005-0000-0000-00004C180000}"/>
    <cellStyle name="Comma 18 3 2 2 3 3 2" xfId="26539" xr:uid="{00000000-0005-0000-0000-0000B2670000}"/>
    <cellStyle name="Comma 18 3 2 2 3 3 4" xfId="17163" xr:uid="{00000000-0005-0000-0000-000012430000}"/>
    <cellStyle name="Comma 18 3 2 2 3 4" xfId="13643" xr:uid="{00000000-0005-0000-0000-000052350000}"/>
    <cellStyle name="Comma 18 3 2 2 3 5" xfId="23019" xr:uid="{00000000-0005-0000-0000-0000F2590000}"/>
    <cellStyle name="Comma 18 3 2 2 3 7" xfId="12231" xr:uid="{00000000-0005-0000-0000-0000CE2F0000}"/>
    <cellStyle name="Comma 18 3 2 2 4" xfId="1358" xr:uid="{00000000-0005-0000-0000-000055050000}"/>
    <cellStyle name="Comma 18 3 2 2 4 2" xfId="5770" xr:uid="{00000000-0005-0000-0000-000091160000}"/>
    <cellStyle name="Comma 18 3 2 2 4 2 2" xfId="26096" xr:uid="{00000000-0005-0000-0000-0000F7650000}"/>
    <cellStyle name="Comma 18 3 2 2 4 2 4" xfId="16720" xr:uid="{00000000-0005-0000-0000-000057410000}"/>
    <cellStyle name="Comma 18 3 2 2 4 3" xfId="13200" xr:uid="{00000000-0005-0000-0000-000097330000}"/>
    <cellStyle name="Comma 18 3 2 2 4 4" xfId="22576" xr:uid="{00000000-0005-0000-0000-000037580000}"/>
    <cellStyle name="Comma 18 3 2 2 4 6" xfId="11788" xr:uid="{00000000-0005-0000-0000-0000132E0000}"/>
    <cellStyle name="Comma 18 3 2 2 5" xfId="1116" xr:uid="{00000000-0005-0000-0000-000063040000}"/>
    <cellStyle name="Comma 18 3 2 2 5 2" xfId="5548" xr:uid="{00000000-0005-0000-0000-0000B3150000}"/>
    <cellStyle name="Comma 18 3 2 2 5 2 2" xfId="25874" xr:uid="{00000000-0005-0000-0000-000019650000}"/>
    <cellStyle name="Comma 18 3 2 2 5 2 4" xfId="16498" xr:uid="{00000000-0005-0000-0000-000079400000}"/>
    <cellStyle name="Comma 18 3 2 2 5 3" xfId="22354" xr:uid="{00000000-0005-0000-0000-000059570000}"/>
    <cellStyle name="Comma 18 3 2 2 5 5" xfId="12978" xr:uid="{00000000-0005-0000-0000-0000B9320000}"/>
    <cellStyle name="Comma 18 3 2 2 6" xfId="2828" xr:uid="{00000000-0005-0000-0000-0000130B0000}"/>
    <cellStyle name="Comma 18 3 2 2 6 2" xfId="6683" xr:uid="{00000000-0005-0000-0000-0000221A0000}"/>
    <cellStyle name="Comma 18 3 2 2 6 2 2" xfId="27009" xr:uid="{00000000-0005-0000-0000-000088690000}"/>
    <cellStyle name="Comma 18 3 2 2 6 2 4" xfId="17633" xr:uid="{00000000-0005-0000-0000-0000E8440000}"/>
    <cellStyle name="Comma 18 3 2 2 6 3" xfId="23489" xr:uid="{00000000-0005-0000-0000-0000C85B0000}"/>
    <cellStyle name="Comma 18 3 2 2 6 5" xfId="14113" xr:uid="{00000000-0005-0000-0000-000028370000}"/>
    <cellStyle name="Comma 18 3 2 2 7" xfId="5329" xr:uid="{00000000-0005-0000-0000-0000D8140000}"/>
    <cellStyle name="Comma 18 3 2 2 7 2" xfId="25655" xr:uid="{00000000-0005-0000-0000-00003E640000}"/>
    <cellStyle name="Comma 18 3 2 2 7 4" xfId="16279" xr:uid="{00000000-0005-0000-0000-00009E3F0000}"/>
    <cellStyle name="Comma 18 3 2 2 8" xfId="12759" xr:uid="{00000000-0005-0000-0000-0000DE310000}"/>
    <cellStyle name="Comma 18 3 2 2 9" xfId="22135" xr:uid="{00000000-0005-0000-0000-00007E560000}"/>
    <cellStyle name="Comma 18 3 2 3" xfId="1924" xr:uid="{00000000-0005-0000-0000-00008B070000}"/>
    <cellStyle name="Comma 18 3 2 3 2" xfId="2424" xr:uid="{00000000-0005-0000-0000-00007F090000}"/>
    <cellStyle name="Comma 18 3 2 3 2 2" xfId="3484" xr:uid="{00000000-0005-0000-0000-0000A30D0000}"/>
    <cellStyle name="Comma 18 3 2 3 2 2 2" xfId="7339" xr:uid="{00000000-0005-0000-0000-0000B21C0000}"/>
    <cellStyle name="Comma 18 3 2 3 2 2 2 2" xfId="27665" xr:uid="{00000000-0005-0000-0000-0000186C0000}"/>
    <cellStyle name="Comma 18 3 2 3 2 2 2 4" xfId="18289" xr:uid="{00000000-0005-0000-0000-000078470000}"/>
    <cellStyle name="Comma 18 3 2 3 2 2 3" xfId="24145" xr:uid="{00000000-0005-0000-0000-0000585E0000}"/>
    <cellStyle name="Comma 18 3 2 3 2 2 5" xfId="14769" xr:uid="{00000000-0005-0000-0000-0000B8390000}"/>
    <cellStyle name="Comma 18 3 2 3 2 3" xfId="6399" xr:uid="{00000000-0005-0000-0000-000006190000}"/>
    <cellStyle name="Comma 18 3 2 3 2 3 2" xfId="26725" xr:uid="{00000000-0005-0000-0000-00006C680000}"/>
    <cellStyle name="Comma 18 3 2 3 2 3 4" xfId="17349" xr:uid="{00000000-0005-0000-0000-0000CC430000}"/>
    <cellStyle name="Comma 18 3 2 3 2 4" xfId="13829" xr:uid="{00000000-0005-0000-0000-00000C360000}"/>
    <cellStyle name="Comma 18 3 2 3 2 5" xfId="23205" xr:uid="{00000000-0005-0000-0000-0000AC5A0000}"/>
    <cellStyle name="Comma 18 3 2 3 2 7" xfId="12417" xr:uid="{00000000-0005-0000-0000-000088300000}"/>
    <cellStyle name="Comma 18 3 2 3 3" xfId="3014" xr:uid="{00000000-0005-0000-0000-0000CD0B0000}"/>
    <cellStyle name="Comma 18 3 2 3 3 2" xfId="6869" xr:uid="{00000000-0005-0000-0000-0000DC1A0000}"/>
    <cellStyle name="Comma 18 3 2 3 3 2 2" xfId="27195" xr:uid="{00000000-0005-0000-0000-0000426A0000}"/>
    <cellStyle name="Comma 18 3 2 3 3 2 4" xfId="17819" xr:uid="{00000000-0005-0000-0000-0000A2450000}"/>
    <cellStyle name="Comma 18 3 2 3 3 3" xfId="23675" xr:uid="{00000000-0005-0000-0000-0000825C0000}"/>
    <cellStyle name="Comma 18 3 2 3 3 5" xfId="14299" xr:uid="{00000000-0005-0000-0000-0000E2370000}"/>
    <cellStyle name="Comma 18 3 2 3 4" xfId="5932" xr:uid="{00000000-0005-0000-0000-000033170000}"/>
    <cellStyle name="Comma 18 3 2 3 4 2" xfId="26258" xr:uid="{00000000-0005-0000-0000-000099660000}"/>
    <cellStyle name="Comma 18 3 2 3 4 4" xfId="16882" xr:uid="{00000000-0005-0000-0000-0000F9410000}"/>
    <cellStyle name="Comma 18 3 2 3 5" xfId="13362" xr:uid="{00000000-0005-0000-0000-000039340000}"/>
    <cellStyle name="Comma 18 3 2 3 6" xfId="22738" xr:uid="{00000000-0005-0000-0000-0000D9580000}"/>
    <cellStyle name="Comma 18 3 2 3 8" xfId="11950" xr:uid="{00000000-0005-0000-0000-0000B52E0000}"/>
    <cellStyle name="Comma 18 3 2 4" xfId="2237" xr:uid="{00000000-0005-0000-0000-0000C4080000}"/>
    <cellStyle name="Comma 18 3 2 4 2" xfId="3297" xr:uid="{00000000-0005-0000-0000-0000E80C0000}"/>
    <cellStyle name="Comma 18 3 2 4 2 2" xfId="7152" xr:uid="{00000000-0005-0000-0000-0000F71B0000}"/>
    <cellStyle name="Comma 18 3 2 4 2 2 2" xfId="27478" xr:uid="{00000000-0005-0000-0000-00005D6B0000}"/>
    <cellStyle name="Comma 18 3 2 4 2 2 4" xfId="18102" xr:uid="{00000000-0005-0000-0000-0000BD460000}"/>
    <cellStyle name="Comma 18 3 2 4 2 3" xfId="23958" xr:uid="{00000000-0005-0000-0000-00009D5D0000}"/>
    <cellStyle name="Comma 18 3 2 4 2 5" xfId="14582" xr:uid="{00000000-0005-0000-0000-0000FD380000}"/>
    <cellStyle name="Comma 18 3 2 4 3" xfId="6212" xr:uid="{00000000-0005-0000-0000-00004B180000}"/>
    <cellStyle name="Comma 18 3 2 4 3 2" xfId="26538" xr:uid="{00000000-0005-0000-0000-0000B1670000}"/>
    <cellStyle name="Comma 18 3 2 4 3 4" xfId="17162" xr:uid="{00000000-0005-0000-0000-000011430000}"/>
    <cellStyle name="Comma 18 3 2 4 4" xfId="13642" xr:uid="{00000000-0005-0000-0000-000051350000}"/>
    <cellStyle name="Comma 18 3 2 4 5" xfId="23018" xr:uid="{00000000-0005-0000-0000-0000F1590000}"/>
    <cellStyle name="Comma 18 3 2 4 7" xfId="12230" xr:uid="{00000000-0005-0000-0000-0000CD2F0000}"/>
    <cellStyle name="Comma 18 3 2 5" xfId="1269" xr:uid="{00000000-0005-0000-0000-0000FC040000}"/>
    <cellStyle name="Comma 18 3 2 5 2" xfId="5681" xr:uid="{00000000-0005-0000-0000-000038160000}"/>
    <cellStyle name="Comma 18 3 2 5 2 2" xfId="26007" xr:uid="{00000000-0005-0000-0000-00009E650000}"/>
    <cellStyle name="Comma 18 3 2 5 2 4" xfId="16631" xr:uid="{00000000-0005-0000-0000-0000FE400000}"/>
    <cellStyle name="Comma 18 3 2 5 3" xfId="13111" xr:uid="{00000000-0005-0000-0000-00003E330000}"/>
    <cellStyle name="Comma 18 3 2 5 4" xfId="22487" xr:uid="{00000000-0005-0000-0000-0000DE570000}"/>
    <cellStyle name="Comma 18 3 2 5 6" xfId="11699" xr:uid="{00000000-0005-0000-0000-0000BA2D0000}"/>
    <cellStyle name="Comma 18 3 2 6" xfId="1027" xr:uid="{00000000-0005-0000-0000-00000A040000}"/>
    <cellStyle name="Comma 18 3 2 6 2" xfId="5459" xr:uid="{00000000-0005-0000-0000-00005A150000}"/>
    <cellStyle name="Comma 18 3 2 6 2 2" xfId="25785" xr:uid="{00000000-0005-0000-0000-0000C0640000}"/>
    <cellStyle name="Comma 18 3 2 6 2 4" xfId="16409" xr:uid="{00000000-0005-0000-0000-000020400000}"/>
    <cellStyle name="Comma 18 3 2 6 3" xfId="22265" xr:uid="{00000000-0005-0000-0000-000000570000}"/>
    <cellStyle name="Comma 18 3 2 6 5" xfId="12889" xr:uid="{00000000-0005-0000-0000-000060320000}"/>
    <cellStyle name="Comma 18 3 2 7" xfId="2827" xr:uid="{00000000-0005-0000-0000-0000120B0000}"/>
    <cellStyle name="Comma 18 3 2 7 2" xfId="6682" xr:uid="{00000000-0005-0000-0000-0000211A0000}"/>
    <cellStyle name="Comma 18 3 2 7 2 2" xfId="27008" xr:uid="{00000000-0005-0000-0000-000087690000}"/>
    <cellStyle name="Comma 18 3 2 7 2 4" xfId="17632" xr:uid="{00000000-0005-0000-0000-0000E7440000}"/>
    <cellStyle name="Comma 18 3 2 7 3" xfId="23488" xr:uid="{00000000-0005-0000-0000-0000C75B0000}"/>
    <cellStyle name="Comma 18 3 2 7 5" xfId="14112" xr:uid="{00000000-0005-0000-0000-000027370000}"/>
    <cellStyle name="Comma 18 3 2 8" xfId="5240" xr:uid="{00000000-0005-0000-0000-00007F140000}"/>
    <cellStyle name="Comma 18 3 2 8 2" xfId="25566" xr:uid="{00000000-0005-0000-0000-0000E5630000}"/>
    <cellStyle name="Comma 18 3 2 8 4" xfId="16190" xr:uid="{00000000-0005-0000-0000-0000453F0000}"/>
    <cellStyle name="Comma 18 3 2 9" xfId="12670" xr:uid="{00000000-0005-0000-0000-000085310000}"/>
    <cellStyle name="Comma 18 3 3" xfId="214" xr:uid="{00000000-0005-0000-0000-0000DC000000}"/>
    <cellStyle name="Comma 18 3 3 11" xfId="11525" xr:uid="{00000000-0005-0000-0000-00000C2D0000}"/>
    <cellStyle name="Comma 18 3 3 2" xfId="1972" xr:uid="{00000000-0005-0000-0000-0000BB070000}"/>
    <cellStyle name="Comma 18 3 3 2 2" xfId="2472" xr:uid="{00000000-0005-0000-0000-0000AF090000}"/>
    <cellStyle name="Comma 18 3 3 2 2 2" xfId="3532" xr:uid="{00000000-0005-0000-0000-0000D30D0000}"/>
    <cellStyle name="Comma 18 3 3 2 2 2 2" xfId="7387" xr:uid="{00000000-0005-0000-0000-0000E21C0000}"/>
    <cellStyle name="Comma 18 3 3 2 2 2 2 2" xfId="27713" xr:uid="{00000000-0005-0000-0000-0000486C0000}"/>
    <cellStyle name="Comma 18 3 3 2 2 2 2 4" xfId="18337" xr:uid="{00000000-0005-0000-0000-0000A8470000}"/>
    <cellStyle name="Comma 18 3 3 2 2 2 3" xfId="24193" xr:uid="{00000000-0005-0000-0000-0000885E0000}"/>
    <cellStyle name="Comma 18 3 3 2 2 2 5" xfId="14817" xr:uid="{00000000-0005-0000-0000-0000E8390000}"/>
    <cellStyle name="Comma 18 3 3 2 2 3" xfId="6447" xr:uid="{00000000-0005-0000-0000-000036190000}"/>
    <cellStyle name="Comma 18 3 3 2 2 3 2" xfId="26773" xr:uid="{00000000-0005-0000-0000-00009C680000}"/>
    <cellStyle name="Comma 18 3 3 2 2 3 4" xfId="17397" xr:uid="{00000000-0005-0000-0000-0000FC430000}"/>
    <cellStyle name="Comma 18 3 3 2 2 4" xfId="13877" xr:uid="{00000000-0005-0000-0000-00003C360000}"/>
    <cellStyle name="Comma 18 3 3 2 2 5" xfId="23253" xr:uid="{00000000-0005-0000-0000-0000DC5A0000}"/>
    <cellStyle name="Comma 18 3 3 2 2 7" xfId="12465" xr:uid="{00000000-0005-0000-0000-0000B8300000}"/>
    <cellStyle name="Comma 18 3 3 2 3" xfId="3062" xr:uid="{00000000-0005-0000-0000-0000FD0B0000}"/>
    <cellStyle name="Comma 18 3 3 2 3 2" xfId="6917" xr:uid="{00000000-0005-0000-0000-00000C1B0000}"/>
    <cellStyle name="Comma 18 3 3 2 3 2 2" xfId="27243" xr:uid="{00000000-0005-0000-0000-0000726A0000}"/>
    <cellStyle name="Comma 18 3 3 2 3 2 4" xfId="17867" xr:uid="{00000000-0005-0000-0000-0000D2450000}"/>
    <cellStyle name="Comma 18 3 3 2 3 3" xfId="23723" xr:uid="{00000000-0005-0000-0000-0000B25C0000}"/>
    <cellStyle name="Comma 18 3 3 2 3 5" xfId="14347" xr:uid="{00000000-0005-0000-0000-000012380000}"/>
    <cellStyle name="Comma 18 3 3 2 4" xfId="5980" xr:uid="{00000000-0005-0000-0000-000063170000}"/>
    <cellStyle name="Comma 18 3 3 2 4 2" xfId="26306" xr:uid="{00000000-0005-0000-0000-0000C9660000}"/>
    <cellStyle name="Comma 18 3 3 2 4 4" xfId="16930" xr:uid="{00000000-0005-0000-0000-000029420000}"/>
    <cellStyle name="Comma 18 3 3 2 5" xfId="13410" xr:uid="{00000000-0005-0000-0000-000069340000}"/>
    <cellStyle name="Comma 18 3 3 2 6" xfId="22786" xr:uid="{00000000-0005-0000-0000-000009590000}"/>
    <cellStyle name="Comma 18 3 3 2 8" xfId="11998" xr:uid="{00000000-0005-0000-0000-0000E52E0000}"/>
    <cellStyle name="Comma 18 3 3 3" xfId="2239" xr:uid="{00000000-0005-0000-0000-0000C6080000}"/>
    <cellStyle name="Comma 18 3 3 3 2" xfId="3299" xr:uid="{00000000-0005-0000-0000-0000EA0C0000}"/>
    <cellStyle name="Comma 18 3 3 3 2 2" xfId="7154" xr:uid="{00000000-0005-0000-0000-0000F91B0000}"/>
    <cellStyle name="Comma 18 3 3 3 2 2 2" xfId="27480" xr:uid="{00000000-0005-0000-0000-00005F6B0000}"/>
    <cellStyle name="Comma 18 3 3 3 2 2 4" xfId="18104" xr:uid="{00000000-0005-0000-0000-0000BF460000}"/>
    <cellStyle name="Comma 18 3 3 3 2 3" xfId="23960" xr:uid="{00000000-0005-0000-0000-00009F5D0000}"/>
    <cellStyle name="Comma 18 3 3 3 2 5" xfId="14584" xr:uid="{00000000-0005-0000-0000-0000FF380000}"/>
    <cellStyle name="Comma 18 3 3 3 3" xfId="6214" xr:uid="{00000000-0005-0000-0000-00004D180000}"/>
    <cellStyle name="Comma 18 3 3 3 3 2" xfId="26540" xr:uid="{00000000-0005-0000-0000-0000B3670000}"/>
    <cellStyle name="Comma 18 3 3 3 3 4" xfId="17164" xr:uid="{00000000-0005-0000-0000-000013430000}"/>
    <cellStyle name="Comma 18 3 3 3 4" xfId="13644" xr:uid="{00000000-0005-0000-0000-000053350000}"/>
    <cellStyle name="Comma 18 3 3 3 5" xfId="23020" xr:uid="{00000000-0005-0000-0000-0000F3590000}"/>
    <cellStyle name="Comma 18 3 3 3 7" xfId="12232" xr:uid="{00000000-0005-0000-0000-0000CF2F0000}"/>
    <cellStyle name="Comma 18 3 3 4" xfId="1317" xr:uid="{00000000-0005-0000-0000-00002C050000}"/>
    <cellStyle name="Comma 18 3 3 4 2" xfId="5729" xr:uid="{00000000-0005-0000-0000-000068160000}"/>
    <cellStyle name="Comma 18 3 3 4 2 2" xfId="26055" xr:uid="{00000000-0005-0000-0000-0000CE650000}"/>
    <cellStyle name="Comma 18 3 3 4 2 4" xfId="16679" xr:uid="{00000000-0005-0000-0000-00002E410000}"/>
    <cellStyle name="Comma 18 3 3 4 3" xfId="13159" xr:uid="{00000000-0005-0000-0000-00006E330000}"/>
    <cellStyle name="Comma 18 3 3 4 4" xfId="22535" xr:uid="{00000000-0005-0000-0000-00000E580000}"/>
    <cellStyle name="Comma 18 3 3 4 6" xfId="11747" xr:uid="{00000000-0005-0000-0000-0000EA2D0000}"/>
    <cellStyle name="Comma 18 3 3 5" xfId="1075" xr:uid="{00000000-0005-0000-0000-00003A040000}"/>
    <cellStyle name="Comma 18 3 3 5 2" xfId="5507" xr:uid="{00000000-0005-0000-0000-00008A150000}"/>
    <cellStyle name="Comma 18 3 3 5 2 2" xfId="25833" xr:uid="{00000000-0005-0000-0000-0000F0640000}"/>
    <cellStyle name="Comma 18 3 3 5 2 4" xfId="16457" xr:uid="{00000000-0005-0000-0000-000050400000}"/>
    <cellStyle name="Comma 18 3 3 5 3" xfId="22313" xr:uid="{00000000-0005-0000-0000-000030570000}"/>
    <cellStyle name="Comma 18 3 3 5 5" xfId="12937" xr:uid="{00000000-0005-0000-0000-000090320000}"/>
    <cellStyle name="Comma 18 3 3 6" xfId="2829" xr:uid="{00000000-0005-0000-0000-0000140B0000}"/>
    <cellStyle name="Comma 18 3 3 6 2" xfId="6684" xr:uid="{00000000-0005-0000-0000-0000231A0000}"/>
    <cellStyle name="Comma 18 3 3 6 2 2" xfId="27010" xr:uid="{00000000-0005-0000-0000-000089690000}"/>
    <cellStyle name="Comma 18 3 3 6 2 4" xfId="17634" xr:uid="{00000000-0005-0000-0000-0000E9440000}"/>
    <cellStyle name="Comma 18 3 3 6 3" xfId="23490" xr:uid="{00000000-0005-0000-0000-0000C95B0000}"/>
    <cellStyle name="Comma 18 3 3 6 5" xfId="14114" xr:uid="{00000000-0005-0000-0000-000029370000}"/>
    <cellStyle name="Comma 18 3 3 7" xfId="5288" xr:uid="{00000000-0005-0000-0000-0000AF140000}"/>
    <cellStyle name="Comma 18 3 3 7 2" xfId="25614" xr:uid="{00000000-0005-0000-0000-000015640000}"/>
    <cellStyle name="Comma 18 3 3 7 4" xfId="16238" xr:uid="{00000000-0005-0000-0000-0000753F0000}"/>
    <cellStyle name="Comma 18 3 3 8" xfId="12718" xr:uid="{00000000-0005-0000-0000-0000B5310000}"/>
    <cellStyle name="Comma 18 3 3 9" xfId="22094" xr:uid="{00000000-0005-0000-0000-000055560000}"/>
    <cellStyle name="Comma 18 3 4" xfId="1883" xr:uid="{00000000-0005-0000-0000-000062070000}"/>
    <cellStyle name="Comma 18 3 4 2" xfId="2383" xr:uid="{00000000-0005-0000-0000-000056090000}"/>
    <cellStyle name="Comma 18 3 4 2 2" xfId="3443" xr:uid="{00000000-0005-0000-0000-00007A0D0000}"/>
    <cellStyle name="Comma 18 3 4 2 2 2" xfId="7298" xr:uid="{00000000-0005-0000-0000-0000891C0000}"/>
    <cellStyle name="Comma 18 3 4 2 2 2 2" xfId="27624" xr:uid="{00000000-0005-0000-0000-0000EF6B0000}"/>
    <cellStyle name="Comma 18 3 4 2 2 2 4" xfId="18248" xr:uid="{00000000-0005-0000-0000-00004F470000}"/>
    <cellStyle name="Comma 18 3 4 2 2 3" xfId="24104" xr:uid="{00000000-0005-0000-0000-00002F5E0000}"/>
    <cellStyle name="Comma 18 3 4 2 2 5" xfId="14728" xr:uid="{00000000-0005-0000-0000-00008F390000}"/>
    <cellStyle name="Comma 18 3 4 2 3" xfId="6358" xr:uid="{00000000-0005-0000-0000-0000DD180000}"/>
    <cellStyle name="Comma 18 3 4 2 3 2" xfId="26684" xr:uid="{00000000-0005-0000-0000-000043680000}"/>
    <cellStyle name="Comma 18 3 4 2 3 4" xfId="17308" xr:uid="{00000000-0005-0000-0000-0000A3430000}"/>
    <cellStyle name="Comma 18 3 4 2 4" xfId="13788" xr:uid="{00000000-0005-0000-0000-0000E3350000}"/>
    <cellStyle name="Comma 18 3 4 2 5" xfId="23164" xr:uid="{00000000-0005-0000-0000-0000835A0000}"/>
    <cellStyle name="Comma 18 3 4 2 7" xfId="12376" xr:uid="{00000000-0005-0000-0000-00005F300000}"/>
    <cellStyle name="Comma 18 3 4 3" xfId="2973" xr:uid="{00000000-0005-0000-0000-0000A40B0000}"/>
    <cellStyle name="Comma 18 3 4 3 2" xfId="6828" xr:uid="{00000000-0005-0000-0000-0000B31A0000}"/>
    <cellStyle name="Comma 18 3 4 3 2 2" xfId="27154" xr:uid="{00000000-0005-0000-0000-0000196A0000}"/>
    <cellStyle name="Comma 18 3 4 3 2 4" xfId="17778" xr:uid="{00000000-0005-0000-0000-000079450000}"/>
    <cellStyle name="Comma 18 3 4 3 3" xfId="23634" xr:uid="{00000000-0005-0000-0000-0000595C0000}"/>
    <cellStyle name="Comma 18 3 4 3 5" xfId="14258" xr:uid="{00000000-0005-0000-0000-0000B9370000}"/>
    <cellStyle name="Comma 18 3 4 4" xfId="5891" xr:uid="{00000000-0005-0000-0000-00000A170000}"/>
    <cellStyle name="Comma 18 3 4 4 2" xfId="26217" xr:uid="{00000000-0005-0000-0000-000070660000}"/>
    <cellStyle name="Comma 18 3 4 4 4" xfId="16841" xr:uid="{00000000-0005-0000-0000-0000D0410000}"/>
    <cellStyle name="Comma 18 3 4 5" xfId="13321" xr:uid="{00000000-0005-0000-0000-000010340000}"/>
    <cellStyle name="Comma 18 3 4 6" xfId="22697" xr:uid="{00000000-0005-0000-0000-0000B0580000}"/>
    <cellStyle name="Comma 18 3 4 8" xfId="11909" xr:uid="{00000000-0005-0000-0000-00008C2E0000}"/>
    <cellStyle name="Comma 18 3 5" xfId="2236" xr:uid="{00000000-0005-0000-0000-0000C3080000}"/>
    <cellStyle name="Comma 18 3 5 2" xfId="3296" xr:uid="{00000000-0005-0000-0000-0000E70C0000}"/>
    <cellStyle name="Comma 18 3 5 2 2" xfId="7151" xr:uid="{00000000-0005-0000-0000-0000F61B0000}"/>
    <cellStyle name="Comma 18 3 5 2 2 2" xfId="27477" xr:uid="{00000000-0005-0000-0000-00005C6B0000}"/>
    <cellStyle name="Comma 18 3 5 2 2 4" xfId="18101" xr:uid="{00000000-0005-0000-0000-0000BC460000}"/>
    <cellStyle name="Comma 18 3 5 2 3" xfId="23957" xr:uid="{00000000-0005-0000-0000-00009C5D0000}"/>
    <cellStyle name="Comma 18 3 5 2 5" xfId="14581" xr:uid="{00000000-0005-0000-0000-0000FC380000}"/>
    <cellStyle name="Comma 18 3 5 3" xfId="6211" xr:uid="{00000000-0005-0000-0000-00004A180000}"/>
    <cellStyle name="Comma 18 3 5 3 2" xfId="26537" xr:uid="{00000000-0005-0000-0000-0000B0670000}"/>
    <cellStyle name="Comma 18 3 5 3 4" xfId="17161" xr:uid="{00000000-0005-0000-0000-000010430000}"/>
    <cellStyle name="Comma 18 3 5 4" xfId="13641" xr:uid="{00000000-0005-0000-0000-000050350000}"/>
    <cellStyle name="Comma 18 3 5 5" xfId="23017" xr:uid="{00000000-0005-0000-0000-0000F0590000}"/>
    <cellStyle name="Comma 18 3 5 7" xfId="12229" xr:uid="{00000000-0005-0000-0000-0000CC2F0000}"/>
    <cellStyle name="Comma 18 3 6" xfId="1228" xr:uid="{00000000-0005-0000-0000-0000D3040000}"/>
    <cellStyle name="Comma 18 3 6 2" xfId="5640" xr:uid="{00000000-0005-0000-0000-00000F160000}"/>
    <cellStyle name="Comma 18 3 6 2 2" xfId="25966" xr:uid="{00000000-0005-0000-0000-000075650000}"/>
    <cellStyle name="Comma 18 3 6 2 4" xfId="16590" xr:uid="{00000000-0005-0000-0000-0000D5400000}"/>
    <cellStyle name="Comma 18 3 6 3" xfId="13070" xr:uid="{00000000-0005-0000-0000-000015330000}"/>
    <cellStyle name="Comma 18 3 6 4" xfId="22446" xr:uid="{00000000-0005-0000-0000-0000B5570000}"/>
    <cellStyle name="Comma 18 3 6 6" xfId="11658" xr:uid="{00000000-0005-0000-0000-0000912D0000}"/>
    <cellStyle name="Comma 18 3 7" xfId="986" xr:uid="{00000000-0005-0000-0000-0000E1030000}"/>
    <cellStyle name="Comma 18 3 7 2" xfId="5418" xr:uid="{00000000-0005-0000-0000-000031150000}"/>
    <cellStyle name="Comma 18 3 7 2 2" xfId="25744" xr:uid="{00000000-0005-0000-0000-000097640000}"/>
    <cellStyle name="Comma 18 3 7 2 4" xfId="16368" xr:uid="{00000000-0005-0000-0000-0000F73F0000}"/>
    <cellStyle name="Comma 18 3 7 3" xfId="22224" xr:uid="{00000000-0005-0000-0000-0000D7560000}"/>
    <cellStyle name="Comma 18 3 7 5" xfId="12848" xr:uid="{00000000-0005-0000-0000-000037320000}"/>
    <cellStyle name="Comma 18 3 8" xfId="2826" xr:uid="{00000000-0005-0000-0000-0000110B0000}"/>
    <cellStyle name="Comma 18 3 8 2" xfId="6681" xr:uid="{00000000-0005-0000-0000-0000201A0000}"/>
    <cellStyle name="Comma 18 3 8 2 2" xfId="27007" xr:uid="{00000000-0005-0000-0000-000086690000}"/>
    <cellStyle name="Comma 18 3 8 2 4" xfId="17631" xr:uid="{00000000-0005-0000-0000-0000E6440000}"/>
    <cellStyle name="Comma 18 3 8 3" xfId="23487" xr:uid="{00000000-0005-0000-0000-0000C65B0000}"/>
    <cellStyle name="Comma 18 3 8 5" xfId="14111" xr:uid="{00000000-0005-0000-0000-000026370000}"/>
    <cellStyle name="Comma 18 3 9" xfId="5199" xr:uid="{00000000-0005-0000-0000-000056140000}"/>
    <cellStyle name="Comma 18 3 9 2" xfId="25525" xr:uid="{00000000-0005-0000-0000-0000BC630000}"/>
    <cellStyle name="Comma 18 3 9 4" xfId="16149" xr:uid="{00000000-0005-0000-0000-00001C3F0000}"/>
    <cellStyle name="Comma 18 4" xfId="161" xr:uid="{00000000-0005-0000-0000-0000A7000000}"/>
    <cellStyle name="Comma 18 4 10" xfId="22043" xr:uid="{00000000-0005-0000-0000-000022560000}"/>
    <cellStyle name="Comma 18 4 12" xfId="11474" xr:uid="{00000000-0005-0000-0000-0000D92C0000}"/>
    <cellStyle name="Comma 18 4 2" xfId="252" xr:uid="{00000000-0005-0000-0000-000002010000}"/>
    <cellStyle name="Comma 18 4 2 11" xfId="11563" xr:uid="{00000000-0005-0000-0000-0000322D0000}"/>
    <cellStyle name="Comma 18 4 2 2" xfId="2010" xr:uid="{00000000-0005-0000-0000-0000E1070000}"/>
    <cellStyle name="Comma 18 4 2 2 2" xfId="2510" xr:uid="{00000000-0005-0000-0000-0000D5090000}"/>
    <cellStyle name="Comma 18 4 2 2 2 2" xfId="3570" xr:uid="{00000000-0005-0000-0000-0000F90D0000}"/>
    <cellStyle name="Comma 18 4 2 2 2 2 2" xfId="7425" xr:uid="{00000000-0005-0000-0000-0000081D0000}"/>
    <cellStyle name="Comma 18 4 2 2 2 2 2 2" xfId="27751" xr:uid="{00000000-0005-0000-0000-00006E6C0000}"/>
    <cellStyle name="Comma 18 4 2 2 2 2 2 4" xfId="18375" xr:uid="{00000000-0005-0000-0000-0000CE470000}"/>
    <cellStyle name="Comma 18 4 2 2 2 2 3" xfId="24231" xr:uid="{00000000-0005-0000-0000-0000AE5E0000}"/>
    <cellStyle name="Comma 18 4 2 2 2 2 5" xfId="14855" xr:uid="{00000000-0005-0000-0000-00000E3A0000}"/>
    <cellStyle name="Comma 18 4 2 2 2 3" xfId="6485" xr:uid="{00000000-0005-0000-0000-00005C190000}"/>
    <cellStyle name="Comma 18 4 2 2 2 3 2" xfId="26811" xr:uid="{00000000-0005-0000-0000-0000C2680000}"/>
    <cellStyle name="Comma 18 4 2 2 2 3 4" xfId="17435" xr:uid="{00000000-0005-0000-0000-000022440000}"/>
    <cellStyle name="Comma 18 4 2 2 2 4" xfId="13915" xr:uid="{00000000-0005-0000-0000-000062360000}"/>
    <cellStyle name="Comma 18 4 2 2 2 5" xfId="23291" xr:uid="{00000000-0005-0000-0000-0000025B0000}"/>
    <cellStyle name="Comma 18 4 2 2 2 7" xfId="12503" xr:uid="{00000000-0005-0000-0000-0000DE300000}"/>
    <cellStyle name="Comma 18 4 2 2 3" xfId="3100" xr:uid="{00000000-0005-0000-0000-0000230C0000}"/>
    <cellStyle name="Comma 18 4 2 2 3 2" xfId="6955" xr:uid="{00000000-0005-0000-0000-0000321B0000}"/>
    <cellStyle name="Comma 18 4 2 2 3 2 2" xfId="27281" xr:uid="{00000000-0005-0000-0000-0000986A0000}"/>
    <cellStyle name="Comma 18 4 2 2 3 2 4" xfId="17905" xr:uid="{00000000-0005-0000-0000-0000F8450000}"/>
    <cellStyle name="Comma 18 4 2 2 3 3" xfId="23761" xr:uid="{00000000-0005-0000-0000-0000D85C0000}"/>
    <cellStyle name="Comma 18 4 2 2 3 5" xfId="14385" xr:uid="{00000000-0005-0000-0000-000038380000}"/>
    <cellStyle name="Comma 18 4 2 2 4" xfId="6018" xr:uid="{00000000-0005-0000-0000-000089170000}"/>
    <cellStyle name="Comma 18 4 2 2 4 2" xfId="26344" xr:uid="{00000000-0005-0000-0000-0000EF660000}"/>
    <cellStyle name="Comma 18 4 2 2 4 4" xfId="16968" xr:uid="{00000000-0005-0000-0000-00004F420000}"/>
    <cellStyle name="Comma 18 4 2 2 5" xfId="13448" xr:uid="{00000000-0005-0000-0000-00008F340000}"/>
    <cellStyle name="Comma 18 4 2 2 6" xfId="22824" xr:uid="{00000000-0005-0000-0000-00002F590000}"/>
    <cellStyle name="Comma 18 4 2 2 8" xfId="12036" xr:uid="{00000000-0005-0000-0000-00000B2F0000}"/>
    <cellStyle name="Comma 18 4 2 3" xfId="2241" xr:uid="{00000000-0005-0000-0000-0000C8080000}"/>
    <cellStyle name="Comma 18 4 2 3 2" xfId="3301" xr:uid="{00000000-0005-0000-0000-0000EC0C0000}"/>
    <cellStyle name="Comma 18 4 2 3 2 2" xfId="7156" xr:uid="{00000000-0005-0000-0000-0000FB1B0000}"/>
    <cellStyle name="Comma 18 4 2 3 2 2 2" xfId="27482" xr:uid="{00000000-0005-0000-0000-0000616B0000}"/>
    <cellStyle name="Comma 18 4 2 3 2 2 4" xfId="18106" xr:uid="{00000000-0005-0000-0000-0000C1460000}"/>
    <cellStyle name="Comma 18 4 2 3 2 3" xfId="23962" xr:uid="{00000000-0005-0000-0000-0000A15D0000}"/>
    <cellStyle name="Comma 18 4 2 3 2 5" xfId="14586" xr:uid="{00000000-0005-0000-0000-000001390000}"/>
    <cellStyle name="Comma 18 4 2 3 3" xfId="6216" xr:uid="{00000000-0005-0000-0000-00004F180000}"/>
    <cellStyle name="Comma 18 4 2 3 3 2" xfId="26542" xr:uid="{00000000-0005-0000-0000-0000B5670000}"/>
    <cellStyle name="Comma 18 4 2 3 3 4" xfId="17166" xr:uid="{00000000-0005-0000-0000-000015430000}"/>
    <cellStyle name="Comma 18 4 2 3 4" xfId="13646" xr:uid="{00000000-0005-0000-0000-000055350000}"/>
    <cellStyle name="Comma 18 4 2 3 5" xfId="23022" xr:uid="{00000000-0005-0000-0000-0000F5590000}"/>
    <cellStyle name="Comma 18 4 2 3 7" xfId="12234" xr:uid="{00000000-0005-0000-0000-0000D12F0000}"/>
    <cellStyle name="Comma 18 4 2 4" xfId="1355" xr:uid="{00000000-0005-0000-0000-000052050000}"/>
    <cellStyle name="Comma 18 4 2 4 2" xfId="5767" xr:uid="{00000000-0005-0000-0000-00008E160000}"/>
    <cellStyle name="Comma 18 4 2 4 2 2" xfId="26093" xr:uid="{00000000-0005-0000-0000-0000F4650000}"/>
    <cellStyle name="Comma 18 4 2 4 2 4" xfId="16717" xr:uid="{00000000-0005-0000-0000-000054410000}"/>
    <cellStyle name="Comma 18 4 2 4 3" xfId="13197" xr:uid="{00000000-0005-0000-0000-000094330000}"/>
    <cellStyle name="Comma 18 4 2 4 4" xfId="22573" xr:uid="{00000000-0005-0000-0000-000034580000}"/>
    <cellStyle name="Comma 18 4 2 4 6" xfId="11785" xr:uid="{00000000-0005-0000-0000-0000102E0000}"/>
    <cellStyle name="Comma 18 4 2 5" xfId="1113" xr:uid="{00000000-0005-0000-0000-000060040000}"/>
    <cellStyle name="Comma 18 4 2 5 2" xfId="5545" xr:uid="{00000000-0005-0000-0000-0000B0150000}"/>
    <cellStyle name="Comma 18 4 2 5 2 2" xfId="25871" xr:uid="{00000000-0005-0000-0000-000016650000}"/>
    <cellStyle name="Comma 18 4 2 5 2 4" xfId="16495" xr:uid="{00000000-0005-0000-0000-000076400000}"/>
    <cellStyle name="Comma 18 4 2 5 3" xfId="22351" xr:uid="{00000000-0005-0000-0000-000056570000}"/>
    <cellStyle name="Comma 18 4 2 5 5" xfId="12975" xr:uid="{00000000-0005-0000-0000-0000B6320000}"/>
    <cellStyle name="Comma 18 4 2 6" xfId="2831" xr:uid="{00000000-0005-0000-0000-0000160B0000}"/>
    <cellStyle name="Comma 18 4 2 6 2" xfId="6686" xr:uid="{00000000-0005-0000-0000-0000251A0000}"/>
    <cellStyle name="Comma 18 4 2 6 2 2" xfId="27012" xr:uid="{00000000-0005-0000-0000-00008B690000}"/>
    <cellStyle name="Comma 18 4 2 6 2 4" xfId="17636" xr:uid="{00000000-0005-0000-0000-0000EB440000}"/>
    <cellStyle name="Comma 18 4 2 6 3" xfId="23492" xr:uid="{00000000-0005-0000-0000-0000CB5B0000}"/>
    <cellStyle name="Comma 18 4 2 6 5" xfId="14116" xr:uid="{00000000-0005-0000-0000-00002B370000}"/>
    <cellStyle name="Comma 18 4 2 7" xfId="5326" xr:uid="{00000000-0005-0000-0000-0000D5140000}"/>
    <cellStyle name="Comma 18 4 2 7 2" xfId="25652" xr:uid="{00000000-0005-0000-0000-00003B640000}"/>
    <cellStyle name="Comma 18 4 2 7 4" xfId="16276" xr:uid="{00000000-0005-0000-0000-00009B3F0000}"/>
    <cellStyle name="Comma 18 4 2 8" xfId="12756" xr:uid="{00000000-0005-0000-0000-0000DB310000}"/>
    <cellStyle name="Comma 18 4 2 9" xfId="22132" xr:uid="{00000000-0005-0000-0000-00007B560000}"/>
    <cellStyle name="Comma 18 4 3" xfId="1921" xr:uid="{00000000-0005-0000-0000-000088070000}"/>
    <cellStyle name="Comma 18 4 3 2" xfId="2421" xr:uid="{00000000-0005-0000-0000-00007C090000}"/>
    <cellStyle name="Comma 18 4 3 2 2" xfId="3481" xr:uid="{00000000-0005-0000-0000-0000A00D0000}"/>
    <cellStyle name="Comma 18 4 3 2 2 2" xfId="7336" xr:uid="{00000000-0005-0000-0000-0000AF1C0000}"/>
    <cellStyle name="Comma 18 4 3 2 2 2 2" xfId="27662" xr:uid="{00000000-0005-0000-0000-0000156C0000}"/>
    <cellStyle name="Comma 18 4 3 2 2 2 4" xfId="18286" xr:uid="{00000000-0005-0000-0000-000075470000}"/>
    <cellStyle name="Comma 18 4 3 2 2 3" xfId="24142" xr:uid="{00000000-0005-0000-0000-0000555E0000}"/>
    <cellStyle name="Comma 18 4 3 2 2 5" xfId="14766" xr:uid="{00000000-0005-0000-0000-0000B5390000}"/>
    <cellStyle name="Comma 18 4 3 2 3" xfId="6396" xr:uid="{00000000-0005-0000-0000-000003190000}"/>
    <cellStyle name="Comma 18 4 3 2 3 2" xfId="26722" xr:uid="{00000000-0005-0000-0000-000069680000}"/>
    <cellStyle name="Comma 18 4 3 2 3 4" xfId="17346" xr:uid="{00000000-0005-0000-0000-0000C9430000}"/>
    <cellStyle name="Comma 18 4 3 2 4" xfId="13826" xr:uid="{00000000-0005-0000-0000-000009360000}"/>
    <cellStyle name="Comma 18 4 3 2 5" xfId="23202" xr:uid="{00000000-0005-0000-0000-0000A95A0000}"/>
    <cellStyle name="Comma 18 4 3 2 7" xfId="12414" xr:uid="{00000000-0005-0000-0000-000085300000}"/>
    <cellStyle name="Comma 18 4 3 3" xfId="3011" xr:uid="{00000000-0005-0000-0000-0000CA0B0000}"/>
    <cellStyle name="Comma 18 4 3 3 2" xfId="6866" xr:uid="{00000000-0005-0000-0000-0000D91A0000}"/>
    <cellStyle name="Comma 18 4 3 3 2 2" xfId="27192" xr:uid="{00000000-0005-0000-0000-00003F6A0000}"/>
    <cellStyle name="Comma 18 4 3 3 2 4" xfId="17816" xr:uid="{00000000-0005-0000-0000-00009F450000}"/>
    <cellStyle name="Comma 18 4 3 3 3" xfId="23672" xr:uid="{00000000-0005-0000-0000-00007F5C0000}"/>
    <cellStyle name="Comma 18 4 3 3 5" xfId="14296" xr:uid="{00000000-0005-0000-0000-0000DF370000}"/>
    <cellStyle name="Comma 18 4 3 4" xfId="5929" xr:uid="{00000000-0005-0000-0000-000030170000}"/>
    <cellStyle name="Comma 18 4 3 4 2" xfId="26255" xr:uid="{00000000-0005-0000-0000-000096660000}"/>
    <cellStyle name="Comma 18 4 3 4 4" xfId="16879" xr:uid="{00000000-0005-0000-0000-0000F6410000}"/>
    <cellStyle name="Comma 18 4 3 5" xfId="13359" xr:uid="{00000000-0005-0000-0000-000036340000}"/>
    <cellStyle name="Comma 18 4 3 6" xfId="22735" xr:uid="{00000000-0005-0000-0000-0000D6580000}"/>
    <cellStyle name="Comma 18 4 3 8" xfId="11947" xr:uid="{00000000-0005-0000-0000-0000B22E0000}"/>
    <cellStyle name="Comma 18 4 4" xfId="2240" xr:uid="{00000000-0005-0000-0000-0000C7080000}"/>
    <cellStyle name="Comma 18 4 4 2" xfId="3300" xr:uid="{00000000-0005-0000-0000-0000EB0C0000}"/>
    <cellStyle name="Comma 18 4 4 2 2" xfId="7155" xr:uid="{00000000-0005-0000-0000-0000FA1B0000}"/>
    <cellStyle name="Comma 18 4 4 2 2 2" xfId="27481" xr:uid="{00000000-0005-0000-0000-0000606B0000}"/>
    <cellStyle name="Comma 18 4 4 2 2 4" xfId="18105" xr:uid="{00000000-0005-0000-0000-0000C0460000}"/>
    <cellStyle name="Comma 18 4 4 2 3" xfId="23961" xr:uid="{00000000-0005-0000-0000-0000A05D0000}"/>
    <cellStyle name="Comma 18 4 4 2 5" xfId="14585" xr:uid="{00000000-0005-0000-0000-000000390000}"/>
    <cellStyle name="Comma 18 4 4 3" xfId="6215" xr:uid="{00000000-0005-0000-0000-00004E180000}"/>
    <cellStyle name="Comma 18 4 4 3 2" xfId="26541" xr:uid="{00000000-0005-0000-0000-0000B4670000}"/>
    <cellStyle name="Comma 18 4 4 3 4" xfId="17165" xr:uid="{00000000-0005-0000-0000-000014430000}"/>
    <cellStyle name="Comma 18 4 4 4" xfId="13645" xr:uid="{00000000-0005-0000-0000-000054350000}"/>
    <cellStyle name="Comma 18 4 4 5" xfId="23021" xr:uid="{00000000-0005-0000-0000-0000F4590000}"/>
    <cellStyle name="Comma 18 4 4 7" xfId="12233" xr:uid="{00000000-0005-0000-0000-0000D02F0000}"/>
    <cellStyle name="Comma 18 4 5" xfId="1266" xr:uid="{00000000-0005-0000-0000-0000F9040000}"/>
    <cellStyle name="Comma 18 4 5 2" xfId="5678" xr:uid="{00000000-0005-0000-0000-000035160000}"/>
    <cellStyle name="Comma 18 4 5 2 2" xfId="26004" xr:uid="{00000000-0005-0000-0000-00009B650000}"/>
    <cellStyle name="Comma 18 4 5 2 4" xfId="16628" xr:uid="{00000000-0005-0000-0000-0000FB400000}"/>
    <cellStyle name="Comma 18 4 5 3" xfId="13108" xr:uid="{00000000-0005-0000-0000-00003B330000}"/>
    <cellStyle name="Comma 18 4 5 4" xfId="22484" xr:uid="{00000000-0005-0000-0000-0000DB570000}"/>
    <cellStyle name="Comma 18 4 5 6" xfId="11696" xr:uid="{00000000-0005-0000-0000-0000B72D0000}"/>
    <cellStyle name="Comma 18 4 6" xfId="1024" xr:uid="{00000000-0005-0000-0000-000007040000}"/>
    <cellStyle name="Comma 18 4 6 2" xfId="5456" xr:uid="{00000000-0005-0000-0000-000057150000}"/>
    <cellStyle name="Comma 18 4 6 2 2" xfId="25782" xr:uid="{00000000-0005-0000-0000-0000BD640000}"/>
    <cellStyle name="Comma 18 4 6 2 4" xfId="16406" xr:uid="{00000000-0005-0000-0000-00001D400000}"/>
    <cellStyle name="Comma 18 4 6 3" xfId="22262" xr:uid="{00000000-0005-0000-0000-0000FD560000}"/>
    <cellStyle name="Comma 18 4 6 5" xfId="12886" xr:uid="{00000000-0005-0000-0000-00005D320000}"/>
    <cellStyle name="Comma 18 4 7" xfId="2830" xr:uid="{00000000-0005-0000-0000-0000150B0000}"/>
    <cellStyle name="Comma 18 4 7 2" xfId="6685" xr:uid="{00000000-0005-0000-0000-0000241A0000}"/>
    <cellStyle name="Comma 18 4 7 2 2" xfId="27011" xr:uid="{00000000-0005-0000-0000-00008A690000}"/>
    <cellStyle name="Comma 18 4 7 2 4" xfId="17635" xr:uid="{00000000-0005-0000-0000-0000EA440000}"/>
    <cellStyle name="Comma 18 4 7 3" xfId="23491" xr:uid="{00000000-0005-0000-0000-0000CA5B0000}"/>
    <cellStyle name="Comma 18 4 7 5" xfId="14115" xr:uid="{00000000-0005-0000-0000-00002A370000}"/>
    <cellStyle name="Comma 18 4 8" xfId="5237" xr:uid="{00000000-0005-0000-0000-00007C140000}"/>
    <cellStyle name="Comma 18 4 8 2" xfId="25563" xr:uid="{00000000-0005-0000-0000-0000E2630000}"/>
    <cellStyle name="Comma 18 4 8 4" xfId="16187" xr:uid="{00000000-0005-0000-0000-0000423F0000}"/>
    <cellStyle name="Comma 18 4 9" xfId="12667" xr:uid="{00000000-0005-0000-0000-000082310000}"/>
    <cellStyle name="Comma 18 5" xfId="196" xr:uid="{00000000-0005-0000-0000-0000CA000000}"/>
    <cellStyle name="Comma 18 5 11" xfId="11507" xr:uid="{00000000-0005-0000-0000-0000FA2C0000}"/>
    <cellStyle name="Comma 18 5 2" xfId="1954" xr:uid="{00000000-0005-0000-0000-0000A9070000}"/>
    <cellStyle name="Comma 18 5 2 2" xfId="2454" xr:uid="{00000000-0005-0000-0000-00009D090000}"/>
    <cellStyle name="Comma 18 5 2 2 2" xfId="3514" xr:uid="{00000000-0005-0000-0000-0000C10D0000}"/>
    <cellStyle name="Comma 18 5 2 2 2 2" xfId="7369" xr:uid="{00000000-0005-0000-0000-0000D01C0000}"/>
    <cellStyle name="Comma 18 5 2 2 2 2 2" xfId="27695" xr:uid="{00000000-0005-0000-0000-0000366C0000}"/>
    <cellStyle name="Comma 18 5 2 2 2 2 4" xfId="18319" xr:uid="{00000000-0005-0000-0000-000096470000}"/>
    <cellStyle name="Comma 18 5 2 2 2 3" xfId="24175" xr:uid="{00000000-0005-0000-0000-0000765E0000}"/>
    <cellStyle name="Comma 18 5 2 2 2 5" xfId="14799" xr:uid="{00000000-0005-0000-0000-0000D6390000}"/>
    <cellStyle name="Comma 18 5 2 2 3" xfId="6429" xr:uid="{00000000-0005-0000-0000-000024190000}"/>
    <cellStyle name="Comma 18 5 2 2 3 2" xfId="26755" xr:uid="{00000000-0005-0000-0000-00008A680000}"/>
    <cellStyle name="Comma 18 5 2 2 3 4" xfId="17379" xr:uid="{00000000-0005-0000-0000-0000EA430000}"/>
    <cellStyle name="Comma 18 5 2 2 4" xfId="13859" xr:uid="{00000000-0005-0000-0000-00002A360000}"/>
    <cellStyle name="Comma 18 5 2 2 5" xfId="23235" xr:uid="{00000000-0005-0000-0000-0000CA5A0000}"/>
    <cellStyle name="Comma 18 5 2 2 7" xfId="12447" xr:uid="{00000000-0005-0000-0000-0000A6300000}"/>
    <cellStyle name="Comma 18 5 2 3" xfId="3044" xr:uid="{00000000-0005-0000-0000-0000EB0B0000}"/>
    <cellStyle name="Comma 18 5 2 3 2" xfId="6899" xr:uid="{00000000-0005-0000-0000-0000FA1A0000}"/>
    <cellStyle name="Comma 18 5 2 3 2 2" xfId="27225" xr:uid="{00000000-0005-0000-0000-0000606A0000}"/>
    <cellStyle name="Comma 18 5 2 3 2 4" xfId="17849" xr:uid="{00000000-0005-0000-0000-0000C0450000}"/>
    <cellStyle name="Comma 18 5 2 3 3" xfId="23705" xr:uid="{00000000-0005-0000-0000-0000A05C0000}"/>
    <cellStyle name="Comma 18 5 2 3 5" xfId="14329" xr:uid="{00000000-0005-0000-0000-000000380000}"/>
    <cellStyle name="Comma 18 5 2 4" xfId="5962" xr:uid="{00000000-0005-0000-0000-000051170000}"/>
    <cellStyle name="Comma 18 5 2 4 2" xfId="26288" xr:uid="{00000000-0005-0000-0000-0000B7660000}"/>
    <cellStyle name="Comma 18 5 2 4 4" xfId="16912" xr:uid="{00000000-0005-0000-0000-000017420000}"/>
    <cellStyle name="Comma 18 5 2 5" xfId="13392" xr:uid="{00000000-0005-0000-0000-000057340000}"/>
    <cellStyle name="Comma 18 5 2 6" xfId="22768" xr:uid="{00000000-0005-0000-0000-0000F7580000}"/>
    <cellStyle name="Comma 18 5 2 8" xfId="11980" xr:uid="{00000000-0005-0000-0000-0000D32E0000}"/>
    <cellStyle name="Comma 18 5 3" xfId="2242" xr:uid="{00000000-0005-0000-0000-0000C9080000}"/>
    <cellStyle name="Comma 18 5 3 2" xfId="3302" xr:uid="{00000000-0005-0000-0000-0000ED0C0000}"/>
    <cellStyle name="Comma 18 5 3 2 2" xfId="7157" xr:uid="{00000000-0005-0000-0000-0000FC1B0000}"/>
    <cellStyle name="Comma 18 5 3 2 2 2" xfId="27483" xr:uid="{00000000-0005-0000-0000-0000626B0000}"/>
    <cellStyle name="Comma 18 5 3 2 2 4" xfId="18107" xr:uid="{00000000-0005-0000-0000-0000C2460000}"/>
    <cellStyle name="Comma 18 5 3 2 3" xfId="23963" xr:uid="{00000000-0005-0000-0000-0000A25D0000}"/>
    <cellStyle name="Comma 18 5 3 2 5" xfId="14587" xr:uid="{00000000-0005-0000-0000-000002390000}"/>
    <cellStyle name="Comma 18 5 3 3" xfId="6217" xr:uid="{00000000-0005-0000-0000-000050180000}"/>
    <cellStyle name="Comma 18 5 3 3 2" xfId="26543" xr:uid="{00000000-0005-0000-0000-0000B6670000}"/>
    <cellStyle name="Comma 18 5 3 3 4" xfId="17167" xr:uid="{00000000-0005-0000-0000-000016430000}"/>
    <cellStyle name="Comma 18 5 3 4" xfId="13647" xr:uid="{00000000-0005-0000-0000-000056350000}"/>
    <cellStyle name="Comma 18 5 3 5" xfId="23023" xr:uid="{00000000-0005-0000-0000-0000F6590000}"/>
    <cellStyle name="Comma 18 5 3 7" xfId="12235" xr:uid="{00000000-0005-0000-0000-0000D22F0000}"/>
    <cellStyle name="Comma 18 5 4" xfId="1299" xr:uid="{00000000-0005-0000-0000-00001A050000}"/>
    <cellStyle name="Comma 18 5 4 2" xfId="5711" xr:uid="{00000000-0005-0000-0000-000056160000}"/>
    <cellStyle name="Comma 18 5 4 2 2" xfId="26037" xr:uid="{00000000-0005-0000-0000-0000BC650000}"/>
    <cellStyle name="Comma 18 5 4 2 4" xfId="16661" xr:uid="{00000000-0005-0000-0000-00001C410000}"/>
    <cellStyle name="Comma 18 5 4 3" xfId="13141" xr:uid="{00000000-0005-0000-0000-00005C330000}"/>
    <cellStyle name="Comma 18 5 4 4" xfId="22517" xr:uid="{00000000-0005-0000-0000-0000FC570000}"/>
    <cellStyle name="Comma 18 5 4 6" xfId="11729" xr:uid="{00000000-0005-0000-0000-0000D82D0000}"/>
    <cellStyle name="Comma 18 5 5" xfId="1057" xr:uid="{00000000-0005-0000-0000-000028040000}"/>
    <cellStyle name="Comma 18 5 5 2" xfId="5489" xr:uid="{00000000-0005-0000-0000-000078150000}"/>
    <cellStyle name="Comma 18 5 5 2 2" xfId="25815" xr:uid="{00000000-0005-0000-0000-0000DE640000}"/>
    <cellStyle name="Comma 18 5 5 2 4" xfId="16439" xr:uid="{00000000-0005-0000-0000-00003E400000}"/>
    <cellStyle name="Comma 18 5 5 3" xfId="22295" xr:uid="{00000000-0005-0000-0000-00001E570000}"/>
    <cellStyle name="Comma 18 5 5 5" xfId="12919" xr:uid="{00000000-0005-0000-0000-00007E320000}"/>
    <cellStyle name="Comma 18 5 6" xfId="2832" xr:uid="{00000000-0005-0000-0000-0000170B0000}"/>
    <cellStyle name="Comma 18 5 6 2" xfId="6687" xr:uid="{00000000-0005-0000-0000-0000261A0000}"/>
    <cellStyle name="Comma 18 5 6 2 2" xfId="27013" xr:uid="{00000000-0005-0000-0000-00008C690000}"/>
    <cellStyle name="Comma 18 5 6 2 4" xfId="17637" xr:uid="{00000000-0005-0000-0000-0000EC440000}"/>
    <cellStyle name="Comma 18 5 6 3" xfId="23493" xr:uid="{00000000-0005-0000-0000-0000CC5B0000}"/>
    <cellStyle name="Comma 18 5 6 5" xfId="14117" xr:uid="{00000000-0005-0000-0000-00002C370000}"/>
    <cellStyle name="Comma 18 5 7" xfId="5270" xr:uid="{00000000-0005-0000-0000-00009D140000}"/>
    <cellStyle name="Comma 18 5 7 2" xfId="25596" xr:uid="{00000000-0005-0000-0000-000003640000}"/>
    <cellStyle name="Comma 18 5 7 4" xfId="16220" xr:uid="{00000000-0005-0000-0000-0000633F0000}"/>
    <cellStyle name="Comma 18 5 8" xfId="12700" xr:uid="{00000000-0005-0000-0000-0000A3310000}"/>
    <cellStyle name="Comma 18 5 9" xfId="22076" xr:uid="{00000000-0005-0000-0000-000043560000}"/>
    <cellStyle name="Comma 18 6" xfId="1776" xr:uid="{00000000-0005-0000-0000-0000F7060000}"/>
    <cellStyle name="Comma 18 6 2" xfId="2365" xr:uid="{00000000-0005-0000-0000-000044090000}"/>
    <cellStyle name="Comma 18 6 2 2" xfId="3425" xr:uid="{00000000-0005-0000-0000-0000680D0000}"/>
    <cellStyle name="Comma 18 6 2 2 2" xfId="7280" xr:uid="{00000000-0005-0000-0000-0000771C0000}"/>
    <cellStyle name="Comma 18 6 2 2 2 2" xfId="27606" xr:uid="{00000000-0005-0000-0000-0000DD6B0000}"/>
    <cellStyle name="Comma 18 6 2 2 2 4" xfId="18230" xr:uid="{00000000-0005-0000-0000-00003D470000}"/>
    <cellStyle name="Comma 18 6 2 2 3" xfId="24086" xr:uid="{00000000-0005-0000-0000-00001D5E0000}"/>
    <cellStyle name="Comma 18 6 2 2 5" xfId="14710" xr:uid="{00000000-0005-0000-0000-00007D390000}"/>
    <cellStyle name="Comma 18 6 2 3" xfId="6340" xr:uid="{00000000-0005-0000-0000-0000CB180000}"/>
    <cellStyle name="Comma 18 6 2 3 2" xfId="26666" xr:uid="{00000000-0005-0000-0000-000031680000}"/>
    <cellStyle name="Comma 18 6 2 3 4" xfId="17290" xr:uid="{00000000-0005-0000-0000-000091430000}"/>
    <cellStyle name="Comma 18 6 2 4" xfId="13770" xr:uid="{00000000-0005-0000-0000-0000D1350000}"/>
    <cellStyle name="Comma 18 6 2 5" xfId="23146" xr:uid="{00000000-0005-0000-0000-0000715A0000}"/>
    <cellStyle name="Comma 18 6 2 7" xfId="12358" xr:uid="{00000000-0005-0000-0000-00004D300000}"/>
    <cellStyle name="Comma 18 6 3" xfId="1865" xr:uid="{00000000-0005-0000-0000-000050070000}"/>
    <cellStyle name="Comma 18 6 3 2" xfId="5873" xr:uid="{00000000-0005-0000-0000-0000F8160000}"/>
    <cellStyle name="Comma 18 6 3 2 2" xfId="26199" xr:uid="{00000000-0005-0000-0000-00005E660000}"/>
    <cellStyle name="Comma 18 6 3 2 4" xfId="16823" xr:uid="{00000000-0005-0000-0000-0000BE410000}"/>
    <cellStyle name="Comma 18 6 3 3" xfId="13303" xr:uid="{00000000-0005-0000-0000-0000FE330000}"/>
    <cellStyle name="Comma 18 6 3 4" xfId="22679" xr:uid="{00000000-0005-0000-0000-00009E580000}"/>
    <cellStyle name="Comma 18 6 3 6" xfId="11891" xr:uid="{00000000-0005-0000-0000-00007A2E0000}"/>
    <cellStyle name="Comma 18 6 4" xfId="2955" xr:uid="{00000000-0005-0000-0000-0000920B0000}"/>
    <cellStyle name="Comma 18 6 4 2" xfId="6810" xr:uid="{00000000-0005-0000-0000-0000A11A0000}"/>
    <cellStyle name="Comma 18 6 4 2 2" xfId="27136" xr:uid="{00000000-0005-0000-0000-0000076A0000}"/>
    <cellStyle name="Comma 18 6 4 2 4" xfId="17760" xr:uid="{00000000-0005-0000-0000-000067450000}"/>
    <cellStyle name="Comma 18 6 4 3" xfId="23616" xr:uid="{00000000-0005-0000-0000-0000475C0000}"/>
    <cellStyle name="Comma 18 6 4 5" xfId="14240" xr:uid="{00000000-0005-0000-0000-0000A7370000}"/>
    <cellStyle name="Comma 18 7" xfId="1210" xr:uid="{00000000-0005-0000-0000-0000C1040000}"/>
    <cellStyle name="Comma 18 7 2" xfId="5622" xr:uid="{00000000-0005-0000-0000-0000FD150000}"/>
    <cellStyle name="Comma 18 7 2 2" xfId="25948" xr:uid="{00000000-0005-0000-0000-000063650000}"/>
    <cellStyle name="Comma 18 7 2 4" xfId="16572" xr:uid="{00000000-0005-0000-0000-0000C3400000}"/>
    <cellStyle name="Comma 18 7 3" xfId="13052" xr:uid="{00000000-0005-0000-0000-000003330000}"/>
    <cellStyle name="Comma 18 7 4" xfId="22428" xr:uid="{00000000-0005-0000-0000-0000A3570000}"/>
    <cellStyle name="Comma 18 7 6" xfId="11640" xr:uid="{00000000-0005-0000-0000-00007F2D0000}"/>
    <cellStyle name="Comma 18 8" xfId="968" xr:uid="{00000000-0005-0000-0000-0000CF030000}"/>
    <cellStyle name="Comma 18 8 2" xfId="5400" xr:uid="{00000000-0005-0000-0000-00001F150000}"/>
    <cellStyle name="Comma 18 8 2 2" xfId="25726" xr:uid="{00000000-0005-0000-0000-000085640000}"/>
    <cellStyle name="Comma 18 8 2 4" xfId="16350" xr:uid="{00000000-0005-0000-0000-0000E53F0000}"/>
    <cellStyle name="Comma 18 8 3" xfId="22206" xr:uid="{00000000-0005-0000-0000-0000C5560000}"/>
    <cellStyle name="Comma 18 8 5" xfId="12830" xr:uid="{00000000-0005-0000-0000-000025320000}"/>
    <cellStyle name="Comma 18 9" xfId="5181" xr:uid="{00000000-0005-0000-0000-000044140000}"/>
    <cellStyle name="Comma 18 9 2" xfId="25507" xr:uid="{00000000-0005-0000-0000-0000AA630000}"/>
    <cellStyle name="Comma 18 9 4" xfId="16131" xr:uid="{00000000-0005-0000-0000-00000A3F0000}"/>
    <cellStyle name="Comma 19" xfId="78" xr:uid="{00000000-0005-0000-0000-000054000000}"/>
    <cellStyle name="Comma 19 10" xfId="970" xr:uid="{00000000-0005-0000-0000-0000D1030000}"/>
    <cellStyle name="Comma 19 10 2" xfId="5402" xr:uid="{00000000-0005-0000-0000-000021150000}"/>
    <cellStyle name="Comma 19 10 2 2" xfId="25728" xr:uid="{00000000-0005-0000-0000-000087640000}"/>
    <cellStyle name="Comma 19 10 2 4" xfId="16352" xr:uid="{00000000-0005-0000-0000-0000E73F0000}"/>
    <cellStyle name="Comma 19 10 3" xfId="22208" xr:uid="{00000000-0005-0000-0000-0000C7560000}"/>
    <cellStyle name="Comma 19 10 5" xfId="12832" xr:uid="{00000000-0005-0000-0000-000027320000}"/>
    <cellStyle name="Comma 19 11" xfId="2833" xr:uid="{00000000-0005-0000-0000-0000180B0000}"/>
    <cellStyle name="Comma 19 11 2" xfId="6688" xr:uid="{00000000-0005-0000-0000-0000271A0000}"/>
    <cellStyle name="Comma 19 11 2 2" xfId="27014" xr:uid="{00000000-0005-0000-0000-00008D690000}"/>
    <cellStyle name="Comma 19 11 2 4" xfId="17638" xr:uid="{00000000-0005-0000-0000-0000ED440000}"/>
    <cellStyle name="Comma 19 11 3" xfId="23494" xr:uid="{00000000-0005-0000-0000-0000CD5B0000}"/>
    <cellStyle name="Comma 19 11 5" xfId="14118" xr:uid="{00000000-0005-0000-0000-00002D370000}"/>
    <cellStyle name="Comma 19 12" xfId="3669" xr:uid="{00000000-0005-0000-0000-00005C0E0000}"/>
    <cellStyle name="Comma 19 12 2" xfId="7521" xr:uid="{00000000-0005-0000-0000-0000681D0000}"/>
    <cellStyle name="Comma 19 12 2 2" xfId="27847" xr:uid="{00000000-0005-0000-0000-0000CE6C0000}"/>
    <cellStyle name="Comma 19 12 2 4" xfId="18471" xr:uid="{00000000-0005-0000-0000-00002E480000}"/>
    <cellStyle name="Comma 19 12 3" xfId="24327" xr:uid="{00000000-0005-0000-0000-00000E5F0000}"/>
    <cellStyle name="Comma 19 12 5" xfId="14951" xr:uid="{00000000-0005-0000-0000-00006E3A0000}"/>
    <cellStyle name="Comma 19 13" xfId="5183" xr:uid="{00000000-0005-0000-0000-000046140000}"/>
    <cellStyle name="Comma 19 13 2" xfId="25509" xr:uid="{00000000-0005-0000-0000-0000AC630000}"/>
    <cellStyle name="Comma 19 13 4" xfId="16133" xr:uid="{00000000-0005-0000-0000-00000C3F0000}"/>
    <cellStyle name="Comma 19 14" xfId="8692" xr:uid="{00000000-0005-0000-0000-0000FB210000}"/>
    <cellStyle name="Comma 19 14 2" xfId="29015" xr:uid="{00000000-0005-0000-0000-00005E710000}"/>
    <cellStyle name="Comma 19 14 4" xfId="19639" xr:uid="{00000000-0005-0000-0000-0000BE4C0000}"/>
    <cellStyle name="Comma 19 15" xfId="10053" xr:uid="{00000000-0005-0000-0000-00004C270000}"/>
    <cellStyle name="Comma 19 15 2" xfId="30183" xr:uid="{00000000-0005-0000-0000-0000EE750000}"/>
    <cellStyle name="Comma 19 15 4" xfId="20807" xr:uid="{00000000-0005-0000-0000-00004E510000}"/>
    <cellStyle name="Comma 19 16" xfId="12613" xr:uid="{00000000-0005-0000-0000-00004C310000}"/>
    <cellStyle name="Comma 19 17" xfId="21989" xr:uid="{00000000-0005-0000-0000-0000EC550000}"/>
    <cellStyle name="Comma 19 18" xfId="31365" xr:uid="{00000000-0005-0000-0000-00008C7A0000}"/>
    <cellStyle name="Comma 19 19" xfId="11420" xr:uid="{00000000-0005-0000-0000-0000A32C0000}"/>
    <cellStyle name="Comma 19 2" xfId="79" xr:uid="{00000000-0005-0000-0000-000055000000}"/>
    <cellStyle name="Comma 19 2 10" xfId="3797" xr:uid="{00000000-0005-0000-0000-0000DC0E0000}"/>
    <cellStyle name="Comma 19 2 10 2" xfId="7590" xr:uid="{00000000-0005-0000-0000-0000AD1D0000}"/>
    <cellStyle name="Comma 19 2 10 2 2" xfId="27916" xr:uid="{00000000-0005-0000-0000-0000136D0000}"/>
    <cellStyle name="Comma 19 2 10 2 4" xfId="18540" xr:uid="{00000000-0005-0000-0000-000073480000}"/>
    <cellStyle name="Comma 19 2 10 3" xfId="24396" xr:uid="{00000000-0005-0000-0000-0000535F0000}"/>
    <cellStyle name="Comma 19 2 10 5" xfId="15020" xr:uid="{00000000-0005-0000-0000-0000B33A0000}"/>
    <cellStyle name="Comma 19 2 11" xfId="5184" xr:uid="{00000000-0005-0000-0000-000047140000}"/>
    <cellStyle name="Comma 19 2 11 2" xfId="25510" xr:uid="{00000000-0005-0000-0000-0000AD630000}"/>
    <cellStyle name="Comma 19 2 11 4" xfId="16134" xr:uid="{00000000-0005-0000-0000-00000D3F0000}"/>
    <cellStyle name="Comma 19 2 12" xfId="8764" xr:uid="{00000000-0005-0000-0000-000043220000}"/>
    <cellStyle name="Comma 19 2 12 2" xfId="29084" xr:uid="{00000000-0005-0000-0000-0000A3710000}"/>
    <cellStyle name="Comma 19 2 12 4" xfId="19708" xr:uid="{00000000-0005-0000-0000-0000034D0000}"/>
    <cellStyle name="Comma 19 2 13" xfId="10122" xr:uid="{00000000-0005-0000-0000-000091270000}"/>
    <cellStyle name="Comma 19 2 13 2" xfId="30252" xr:uid="{00000000-0005-0000-0000-000033760000}"/>
    <cellStyle name="Comma 19 2 13 4" xfId="20876" xr:uid="{00000000-0005-0000-0000-000093510000}"/>
    <cellStyle name="Comma 19 2 14" xfId="12614" xr:uid="{00000000-0005-0000-0000-00004D310000}"/>
    <cellStyle name="Comma 19 2 15" xfId="21990" xr:uid="{00000000-0005-0000-0000-0000ED550000}"/>
    <cellStyle name="Comma 19 2 16" xfId="31366" xr:uid="{00000000-0005-0000-0000-00008D7A0000}"/>
    <cellStyle name="Comma 19 2 17" xfId="11421" xr:uid="{00000000-0005-0000-0000-0000A42C0000}"/>
    <cellStyle name="Comma 19 2 2" xfId="133" xr:uid="{00000000-0005-0000-0000-00008B000000}"/>
    <cellStyle name="Comma 19 2 2 10" xfId="5211" xr:uid="{00000000-0005-0000-0000-000062140000}"/>
    <cellStyle name="Comma 19 2 2 10 2" xfId="25537" xr:uid="{00000000-0005-0000-0000-0000C8630000}"/>
    <cellStyle name="Comma 19 2 2 10 4" xfId="16161" xr:uid="{00000000-0005-0000-0000-0000283F0000}"/>
    <cellStyle name="Comma 19 2 2 11" xfId="9096" xr:uid="{00000000-0005-0000-0000-00008F230000}"/>
    <cellStyle name="Comma 19 2 2 11 2" xfId="29231" xr:uid="{00000000-0005-0000-0000-000036720000}"/>
    <cellStyle name="Comma 19 2 2 11 4" xfId="19855" xr:uid="{00000000-0005-0000-0000-0000964D0000}"/>
    <cellStyle name="Comma 19 2 2 12" xfId="10454" xr:uid="{00000000-0005-0000-0000-0000DD280000}"/>
    <cellStyle name="Comma 19 2 2 12 2" xfId="30399" xr:uid="{00000000-0005-0000-0000-0000C6760000}"/>
    <cellStyle name="Comma 19 2 2 12 4" xfId="21023" xr:uid="{00000000-0005-0000-0000-000026520000}"/>
    <cellStyle name="Comma 19 2 2 13" xfId="12641" xr:uid="{00000000-0005-0000-0000-000068310000}"/>
    <cellStyle name="Comma 19 2 2 14" xfId="22017" xr:uid="{00000000-0005-0000-0000-000008560000}"/>
    <cellStyle name="Comma 19 2 2 16" xfId="11448" xr:uid="{00000000-0005-0000-0000-0000BF2C0000}"/>
    <cellStyle name="Comma 19 2 2 2" xfId="167" xr:uid="{00000000-0005-0000-0000-0000AD000000}"/>
    <cellStyle name="Comma 19 2 2 2 10" xfId="9388" xr:uid="{00000000-0005-0000-0000-0000B3240000}"/>
    <cellStyle name="Comma 19 2 2 2 10 2" xfId="29523" xr:uid="{00000000-0005-0000-0000-00005A730000}"/>
    <cellStyle name="Comma 19 2 2 2 10 4" xfId="20147" xr:uid="{00000000-0005-0000-0000-0000BA4E0000}"/>
    <cellStyle name="Comma 19 2 2 2 11" xfId="10746" xr:uid="{00000000-0005-0000-0000-0000012A0000}"/>
    <cellStyle name="Comma 19 2 2 2 11 2" xfId="30691" xr:uid="{00000000-0005-0000-0000-0000EA770000}"/>
    <cellStyle name="Comma 19 2 2 2 11 4" xfId="21315" xr:uid="{00000000-0005-0000-0000-00004A530000}"/>
    <cellStyle name="Comma 19 2 2 2 12" xfId="12673" xr:uid="{00000000-0005-0000-0000-000088310000}"/>
    <cellStyle name="Comma 19 2 2 2 13" xfId="22049" xr:uid="{00000000-0005-0000-0000-000028560000}"/>
    <cellStyle name="Comma 19 2 2 2 15" xfId="11480" xr:uid="{00000000-0005-0000-0000-0000DF2C0000}"/>
    <cellStyle name="Comma 19 2 2 2 2" xfId="258" xr:uid="{00000000-0005-0000-0000-000008010000}"/>
    <cellStyle name="Comma 19 2 2 2 2 10" xfId="11330" xr:uid="{00000000-0005-0000-0000-0000492C0000}"/>
    <cellStyle name="Comma 19 2 2 2 2 10 2" xfId="31275" xr:uid="{00000000-0005-0000-0000-0000327A0000}"/>
    <cellStyle name="Comma 19 2 2 2 2 10 4" xfId="21899" xr:uid="{00000000-0005-0000-0000-000092550000}"/>
    <cellStyle name="Comma 19 2 2 2 2 11" xfId="12762" xr:uid="{00000000-0005-0000-0000-0000E1310000}"/>
    <cellStyle name="Comma 19 2 2 2 2 12" xfId="22138" xr:uid="{00000000-0005-0000-0000-000081560000}"/>
    <cellStyle name="Comma 19 2 2 2 2 14" xfId="11569" xr:uid="{00000000-0005-0000-0000-0000382D0000}"/>
    <cellStyle name="Comma 19 2 2 2 2 2" xfId="2016" xr:uid="{00000000-0005-0000-0000-0000E7070000}"/>
    <cellStyle name="Comma 19 2 2 2 2 2 2" xfId="2516" xr:uid="{00000000-0005-0000-0000-0000DB090000}"/>
    <cellStyle name="Comma 19 2 2 2 2 2 2 2" xfId="3576" xr:uid="{00000000-0005-0000-0000-0000FF0D0000}"/>
    <cellStyle name="Comma 19 2 2 2 2 2 2 2 2" xfId="7431" xr:uid="{00000000-0005-0000-0000-00000E1D0000}"/>
    <cellStyle name="Comma 19 2 2 2 2 2 2 2 2 2" xfId="27757" xr:uid="{00000000-0005-0000-0000-0000746C0000}"/>
    <cellStyle name="Comma 19 2 2 2 2 2 2 2 2 4" xfId="18381" xr:uid="{00000000-0005-0000-0000-0000D4470000}"/>
    <cellStyle name="Comma 19 2 2 2 2 2 2 2 3" xfId="24237" xr:uid="{00000000-0005-0000-0000-0000B45E0000}"/>
    <cellStyle name="Comma 19 2 2 2 2 2 2 2 5" xfId="14861" xr:uid="{00000000-0005-0000-0000-0000143A0000}"/>
    <cellStyle name="Comma 19 2 2 2 2 2 2 3" xfId="6491" xr:uid="{00000000-0005-0000-0000-000062190000}"/>
    <cellStyle name="Comma 19 2 2 2 2 2 2 3 2" xfId="26817" xr:uid="{00000000-0005-0000-0000-0000C8680000}"/>
    <cellStyle name="Comma 19 2 2 2 2 2 2 3 4" xfId="17441" xr:uid="{00000000-0005-0000-0000-000028440000}"/>
    <cellStyle name="Comma 19 2 2 2 2 2 2 4" xfId="13921" xr:uid="{00000000-0005-0000-0000-000068360000}"/>
    <cellStyle name="Comma 19 2 2 2 2 2 2 5" xfId="23297" xr:uid="{00000000-0005-0000-0000-0000085B0000}"/>
    <cellStyle name="Comma 19 2 2 2 2 2 2 7" xfId="12509" xr:uid="{00000000-0005-0000-0000-0000E4300000}"/>
    <cellStyle name="Comma 19 2 2 2 2 2 3" xfId="3106" xr:uid="{00000000-0005-0000-0000-0000290C0000}"/>
    <cellStyle name="Comma 19 2 2 2 2 2 3 2" xfId="6961" xr:uid="{00000000-0005-0000-0000-0000381B0000}"/>
    <cellStyle name="Comma 19 2 2 2 2 2 3 2 2" xfId="27287" xr:uid="{00000000-0005-0000-0000-00009E6A0000}"/>
    <cellStyle name="Comma 19 2 2 2 2 2 3 2 4" xfId="17911" xr:uid="{00000000-0005-0000-0000-0000FE450000}"/>
    <cellStyle name="Comma 19 2 2 2 2 2 3 3" xfId="23767" xr:uid="{00000000-0005-0000-0000-0000DE5C0000}"/>
    <cellStyle name="Comma 19 2 2 2 2 2 3 5" xfId="14391" xr:uid="{00000000-0005-0000-0000-00003E380000}"/>
    <cellStyle name="Comma 19 2 2 2 2 2 4" xfId="6024" xr:uid="{00000000-0005-0000-0000-00008F170000}"/>
    <cellStyle name="Comma 19 2 2 2 2 2 4 2" xfId="26350" xr:uid="{00000000-0005-0000-0000-0000F5660000}"/>
    <cellStyle name="Comma 19 2 2 2 2 2 4 4" xfId="16974" xr:uid="{00000000-0005-0000-0000-000055420000}"/>
    <cellStyle name="Comma 19 2 2 2 2 2 5" xfId="13454" xr:uid="{00000000-0005-0000-0000-000095340000}"/>
    <cellStyle name="Comma 19 2 2 2 2 2 6" xfId="22830" xr:uid="{00000000-0005-0000-0000-000035590000}"/>
    <cellStyle name="Comma 19 2 2 2 2 2 8" xfId="12042" xr:uid="{00000000-0005-0000-0000-0000112F0000}"/>
    <cellStyle name="Comma 19 2 2 2 2 3" xfId="2247" xr:uid="{00000000-0005-0000-0000-0000CE080000}"/>
    <cellStyle name="Comma 19 2 2 2 2 3 2" xfId="3307" xr:uid="{00000000-0005-0000-0000-0000F20C0000}"/>
    <cellStyle name="Comma 19 2 2 2 2 3 2 2" xfId="7162" xr:uid="{00000000-0005-0000-0000-0000011C0000}"/>
    <cellStyle name="Comma 19 2 2 2 2 3 2 2 2" xfId="27488" xr:uid="{00000000-0005-0000-0000-0000676B0000}"/>
    <cellStyle name="Comma 19 2 2 2 2 3 2 2 4" xfId="18112" xr:uid="{00000000-0005-0000-0000-0000C7460000}"/>
    <cellStyle name="Comma 19 2 2 2 2 3 2 3" xfId="23968" xr:uid="{00000000-0005-0000-0000-0000A75D0000}"/>
    <cellStyle name="Comma 19 2 2 2 2 3 2 5" xfId="14592" xr:uid="{00000000-0005-0000-0000-000007390000}"/>
    <cellStyle name="Comma 19 2 2 2 2 3 3" xfId="6222" xr:uid="{00000000-0005-0000-0000-000055180000}"/>
    <cellStyle name="Comma 19 2 2 2 2 3 3 2" xfId="26548" xr:uid="{00000000-0005-0000-0000-0000BB670000}"/>
    <cellStyle name="Comma 19 2 2 2 2 3 3 4" xfId="17172" xr:uid="{00000000-0005-0000-0000-00001B430000}"/>
    <cellStyle name="Comma 19 2 2 2 2 3 4" xfId="13652" xr:uid="{00000000-0005-0000-0000-00005B350000}"/>
    <cellStyle name="Comma 19 2 2 2 2 3 5" xfId="23028" xr:uid="{00000000-0005-0000-0000-0000FB590000}"/>
    <cellStyle name="Comma 19 2 2 2 2 3 7" xfId="12240" xr:uid="{00000000-0005-0000-0000-0000D72F0000}"/>
    <cellStyle name="Comma 19 2 2 2 2 4" xfId="1361" xr:uid="{00000000-0005-0000-0000-000058050000}"/>
    <cellStyle name="Comma 19 2 2 2 2 4 2" xfId="5773" xr:uid="{00000000-0005-0000-0000-000094160000}"/>
    <cellStyle name="Comma 19 2 2 2 2 4 2 2" xfId="26099" xr:uid="{00000000-0005-0000-0000-0000FA650000}"/>
    <cellStyle name="Comma 19 2 2 2 2 4 2 4" xfId="16723" xr:uid="{00000000-0005-0000-0000-00005A410000}"/>
    <cellStyle name="Comma 19 2 2 2 2 4 3" xfId="13203" xr:uid="{00000000-0005-0000-0000-00009A330000}"/>
    <cellStyle name="Comma 19 2 2 2 2 4 4" xfId="22579" xr:uid="{00000000-0005-0000-0000-00003A580000}"/>
    <cellStyle name="Comma 19 2 2 2 2 4 6" xfId="11791" xr:uid="{00000000-0005-0000-0000-0000162E0000}"/>
    <cellStyle name="Comma 19 2 2 2 2 5" xfId="1119" xr:uid="{00000000-0005-0000-0000-000066040000}"/>
    <cellStyle name="Comma 19 2 2 2 2 5 2" xfId="5551" xr:uid="{00000000-0005-0000-0000-0000B6150000}"/>
    <cellStyle name="Comma 19 2 2 2 2 5 2 2" xfId="25877" xr:uid="{00000000-0005-0000-0000-00001C650000}"/>
    <cellStyle name="Comma 19 2 2 2 2 5 2 4" xfId="16501" xr:uid="{00000000-0005-0000-0000-00007C400000}"/>
    <cellStyle name="Comma 19 2 2 2 2 5 3" xfId="22357" xr:uid="{00000000-0005-0000-0000-00005C570000}"/>
    <cellStyle name="Comma 19 2 2 2 2 5 5" xfId="12981" xr:uid="{00000000-0005-0000-0000-0000BC320000}"/>
    <cellStyle name="Comma 19 2 2 2 2 6" xfId="2837" xr:uid="{00000000-0005-0000-0000-00001C0B0000}"/>
    <cellStyle name="Comma 19 2 2 2 2 6 2" xfId="6692" xr:uid="{00000000-0005-0000-0000-00002B1A0000}"/>
    <cellStyle name="Comma 19 2 2 2 2 6 2 2" xfId="27018" xr:uid="{00000000-0005-0000-0000-000091690000}"/>
    <cellStyle name="Comma 19 2 2 2 2 6 2 4" xfId="17642" xr:uid="{00000000-0005-0000-0000-0000F1440000}"/>
    <cellStyle name="Comma 19 2 2 2 2 6 3" xfId="23498" xr:uid="{00000000-0005-0000-0000-0000D15B0000}"/>
    <cellStyle name="Comma 19 2 2 2 2 6 5" xfId="14122" xr:uid="{00000000-0005-0000-0000-000031370000}"/>
    <cellStyle name="Comma 19 2 2 2 2 7" xfId="5081" xr:uid="{00000000-0005-0000-0000-0000E0130000}"/>
    <cellStyle name="Comma 19 2 2 2 2 7 2" xfId="8613" xr:uid="{00000000-0005-0000-0000-0000AC210000}"/>
    <cellStyle name="Comma 19 2 2 2 2 7 2 2" xfId="28939" xr:uid="{00000000-0005-0000-0000-000012710000}"/>
    <cellStyle name="Comma 19 2 2 2 2 7 2 4" xfId="19563" xr:uid="{00000000-0005-0000-0000-0000724C0000}"/>
    <cellStyle name="Comma 19 2 2 2 2 7 3" xfId="25419" xr:uid="{00000000-0005-0000-0000-000052630000}"/>
    <cellStyle name="Comma 19 2 2 2 2 7 5" xfId="16043" xr:uid="{00000000-0005-0000-0000-0000B23E0000}"/>
    <cellStyle name="Comma 19 2 2 2 2 8" xfId="5332" xr:uid="{00000000-0005-0000-0000-0000DB140000}"/>
    <cellStyle name="Comma 19 2 2 2 2 8 2" xfId="25658" xr:uid="{00000000-0005-0000-0000-000041640000}"/>
    <cellStyle name="Comma 19 2 2 2 2 8 4" xfId="16282" xr:uid="{00000000-0005-0000-0000-0000A13F0000}"/>
    <cellStyle name="Comma 19 2 2 2 2 9" xfId="9972" xr:uid="{00000000-0005-0000-0000-0000FB260000}"/>
    <cellStyle name="Comma 19 2 2 2 2 9 2" xfId="30107" xr:uid="{00000000-0005-0000-0000-0000A2750000}"/>
    <cellStyle name="Comma 19 2 2 2 2 9 4" xfId="20731" xr:uid="{00000000-0005-0000-0000-000002510000}"/>
    <cellStyle name="Comma 19 2 2 2 3" xfId="1927" xr:uid="{00000000-0005-0000-0000-00008E070000}"/>
    <cellStyle name="Comma 19 2 2 2 3 2" xfId="2427" xr:uid="{00000000-0005-0000-0000-000082090000}"/>
    <cellStyle name="Comma 19 2 2 2 3 2 2" xfId="3487" xr:uid="{00000000-0005-0000-0000-0000A60D0000}"/>
    <cellStyle name="Comma 19 2 2 2 3 2 2 2" xfId="7342" xr:uid="{00000000-0005-0000-0000-0000B51C0000}"/>
    <cellStyle name="Comma 19 2 2 2 3 2 2 2 2" xfId="27668" xr:uid="{00000000-0005-0000-0000-00001B6C0000}"/>
    <cellStyle name="Comma 19 2 2 2 3 2 2 2 4" xfId="18292" xr:uid="{00000000-0005-0000-0000-00007B470000}"/>
    <cellStyle name="Comma 19 2 2 2 3 2 2 3" xfId="24148" xr:uid="{00000000-0005-0000-0000-00005B5E0000}"/>
    <cellStyle name="Comma 19 2 2 2 3 2 2 5" xfId="14772" xr:uid="{00000000-0005-0000-0000-0000BB390000}"/>
    <cellStyle name="Comma 19 2 2 2 3 2 3" xfId="6402" xr:uid="{00000000-0005-0000-0000-000009190000}"/>
    <cellStyle name="Comma 19 2 2 2 3 2 3 2" xfId="26728" xr:uid="{00000000-0005-0000-0000-00006F680000}"/>
    <cellStyle name="Comma 19 2 2 2 3 2 3 4" xfId="17352" xr:uid="{00000000-0005-0000-0000-0000CF430000}"/>
    <cellStyle name="Comma 19 2 2 2 3 2 4" xfId="13832" xr:uid="{00000000-0005-0000-0000-00000F360000}"/>
    <cellStyle name="Comma 19 2 2 2 3 2 5" xfId="23208" xr:uid="{00000000-0005-0000-0000-0000AF5A0000}"/>
    <cellStyle name="Comma 19 2 2 2 3 2 7" xfId="12420" xr:uid="{00000000-0005-0000-0000-00008B300000}"/>
    <cellStyle name="Comma 19 2 2 2 3 3" xfId="3017" xr:uid="{00000000-0005-0000-0000-0000D00B0000}"/>
    <cellStyle name="Comma 19 2 2 2 3 3 2" xfId="6872" xr:uid="{00000000-0005-0000-0000-0000DF1A0000}"/>
    <cellStyle name="Comma 19 2 2 2 3 3 2 2" xfId="27198" xr:uid="{00000000-0005-0000-0000-0000456A0000}"/>
    <cellStyle name="Comma 19 2 2 2 3 3 2 4" xfId="17822" xr:uid="{00000000-0005-0000-0000-0000A5450000}"/>
    <cellStyle name="Comma 19 2 2 2 3 3 3" xfId="23678" xr:uid="{00000000-0005-0000-0000-0000855C0000}"/>
    <cellStyle name="Comma 19 2 2 2 3 3 5" xfId="14302" xr:uid="{00000000-0005-0000-0000-0000E5370000}"/>
    <cellStyle name="Comma 19 2 2 2 3 4" xfId="5935" xr:uid="{00000000-0005-0000-0000-000036170000}"/>
    <cellStyle name="Comma 19 2 2 2 3 4 2" xfId="26261" xr:uid="{00000000-0005-0000-0000-00009C660000}"/>
    <cellStyle name="Comma 19 2 2 2 3 4 4" xfId="16885" xr:uid="{00000000-0005-0000-0000-0000FC410000}"/>
    <cellStyle name="Comma 19 2 2 2 3 5" xfId="13365" xr:uid="{00000000-0005-0000-0000-00003C340000}"/>
    <cellStyle name="Comma 19 2 2 2 3 6" xfId="22741" xr:uid="{00000000-0005-0000-0000-0000DC580000}"/>
    <cellStyle name="Comma 19 2 2 2 3 8" xfId="11953" xr:uid="{00000000-0005-0000-0000-0000B82E0000}"/>
    <cellStyle name="Comma 19 2 2 2 4" xfId="2246" xr:uid="{00000000-0005-0000-0000-0000CD080000}"/>
    <cellStyle name="Comma 19 2 2 2 4 2" xfId="3306" xr:uid="{00000000-0005-0000-0000-0000F10C0000}"/>
    <cellStyle name="Comma 19 2 2 2 4 2 2" xfId="7161" xr:uid="{00000000-0005-0000-0000-0000001C0000}"/>
    <cellStyle name="Comma 19 2 2 2 4 2 2 2" xfId="27487" xr:uid="{00000000-0005-0000-0000-0000666B0000}"/>
    <cellStyle name="Comma 19 2 2 2 4 2 2 4" xfId="18111" xr:uid="{00000000-0005-0000-0000-0000C6460000}"/>
    <cellStyle name="Comma 19 2 2 2 4 2 3" xfId="23967" xr:uid="{00000000-0005-0000-0000-0000A65D0000}"/>
    <cellStyle name="Comma 19 2 2 2 4 2 5" xfId="14591" xr:uid="{00000000-0005-0000-0000-000006390000}"/>
    <cellStyle name="Comma 19 2 2 2 4 3" xfId="6221" xr:uid="{00000000-0005-0000-0000-000054180000}"/>
    <cellStyle name="Comma 19 2 2 2 4 3 2" xfId="26547" xr:uid="{00000000-0005-0000-0000-0000BA670000}"/>
    <cellStyle name="Comma 19 2 2 2 4 3 4" xfId="17171" xr:uid="{00000000-0005-0000-0000-00001A430000}"/>
    <cellStyle name="Comma 19 2 2 2 4 4" xfId="13651" xr:uid="{00000000-0005-0000-0000-00005A350000}"/>
    <cellStyle name="Comma 19 2 2 2 4 5" xfId="23027" xr:uid="{00000000-0005-0000-0000-0000FA590000}"/>
    <cellStyle name="Comma 19 2 2 2 4 7" xfId="12239" xr:uid="{00000000-0005-0000-0000-0000D62F0000}"/>
    <cellStyle name="Comma 19 2 2 2 5" xfId="1272" xr:uid="{00000000-0005-0000-0000-0000FF040000}"/>
    <cellStyle name="Comma 19 2 2 2 5 2" xfId="5684" xr:uid="{00000000-0005-0000-0000-00003B160000}"/>
    <cellStyle name="Comma 19 2 2 2 5 2 2" xfId="26010" xr:uid="{00000000-0005-0000-0000-0000A1650000}"/>
    <cellStyle name="Comma 19 2 2 2 5 2 4" xfId="16634" xr:uid="{00000000-0005-0000-0000-000001410000}"/>
    <cellStyle name="Comma 19 2 2 2 5 3" xfId="13114" xr:uid="{00000000-0005-0000-0000-000041330000}"/>
    <cellStyle name="Comma 19 2 2 2 5 4" xfId="22490" xr:uid="{00000000-0005-0000-0000-0000E1570000}"/>
    <cellStyle name="Comma 19 2 2 2 5 6" xfId="11702" xr:uid="{00000000-0005-0000-0000-0000BD2D0000}"/>
    <cellStyle name="Comma 19 2 2 2 6" xfId="1030" xr:uid="{00000000-0005-0000-0000-00000D040000}"/>
    <cellStyle name="Comma 19 2 2 2 6 2" xfId="5462" xr:uid="{00000000-0005-0000-0000-00005D150000}"/>
    <cellStyle name="Comma 19 2 2 2 6 2 2" xfId="25788" xr:uid="{00000000-0005-0000-0000-0000C3640000}"/>
    <cellStyle name="Comma 19 2 2 2 6 2 4" xfId="16412" xr:uid="{00000000-0005-0000-0000-000023400000}"/>
    <cellStyle name="Comma 19 2 2 2 6 3" xfId="22268" xr:uid="{00000000-0005-0000-0000-000003570000}"/>
    <cellStyle name="Comma 19 2 2 2 6 5" xfId="12892" xr:uid="{00000000-0005-0000-0000-000063320000}"/>
    <cellStyle name="Comma 19 2 2 2 7" xfId="2836" xr:uid="{00000000-0005-0000-0000-00001B0B0000}"/>
    <cellStyle name="Comma 19 2 2 2 7 2" xfId="6691" xr:uid="{00000000-0005-0000-0000-00002A1A0000}"/>
    <cellStyle name="Comma 19 2 2 2 7 2 2" xfId="27017" xr:uid="{00000000-0005-0000-0000-000090690000}"/>
    <cellStyle name="Comma 19 2 2 2 7 2 4" xfId="17641" xr:uid="{00000000-0005-0000-0000-0000F0440000}"/>
    <cellStyle name="Comma 19 2 2 2 7 3" xfId="23497" xr:uid="{00000000-0005-0000-0000-0000D05B0000}"/>
    <cellStyle name="Comma 19 2 2 2 7 5" xfId="14121" xr:uid="{00000000-0005-0000-0000-000030370000}"/>
    <cellStyle name="Comma 19 2 2 2 8" xfId="4475" xr:uid="{00000000-0005-0000-0000-000082110000}"/>
    <cellStyle name="Comma 19 2 2 2 8 2" xfId="8029" xr:uid="{00000000-0005-0000-0000-0000641F0000}"/>
    <cellStyle name="Comma 19 2 2 2 8 2 2" xfId="28355" xr:uid="{00000000-0005-0000-0000-0000CA6E0000}"/>
    <cellStyle name="Comma 19 2 2 2 8 2 4" xfId="18979" xr:uid="{00000000-0005-0000-0000-00002A4A0000}"/>
    <cellStyle name="Comma 19 2 2 2 8 3" xfId="24835" xr:uid="{00000000-0005-0000-0000-00000A610000}"/>
    <cellStyle name="Comma 19 2 2 2 8 5" xfId="15459" xr:uid="{00000000-0005-0000-0000-00006A3C0000}"/>
    <cellStyle name="Comma 19 2 2 2 9" xfId="5243" xr:uid="{00000000-0005-0000-0000-000082140000}"/>
    <cellStyle name="Comma 19 2 2 2 9 2" xfId="25569" xr:uid="{00000000-0005-0000-0000-0000E8630000}"/>
    <cellStyle name="Comma 19 2 2 2 9 4" xfId="16193" xr:uid="{00000000-0005-0000-0000-0000483F0000}"/>
    <cellStyle name="Comma 19 2 2 3" xfId="226" xr:uid="{00000000-0005-0000-0000-0000E8000000}"/>
    <cellStyle name="Comma 19 2 2 3 10" xfId="11038" xr:uid="{00000000-0005-0000-0000-0000252B0000}"/>
    <cellStyle name="Comma 19 2 2 3 10 2" xfId="30983" xr:uid="{00000000-0005-0000-0000-00000E790000}"/>
    <cellStyle name="Comma 19 2 2 3 10 4" xfId="21607" xr:uid="{00000000-0005-0000-0000-00006E540000}"/>
    <cellStyle name="Comma 19 2 2 3 11" xfId="12730" xr:uid="{00000000-0005-0000-0000-0000C1310000}"/>
    <cellStyle name="Comma 19 2 2 3 12" xfId="22106" xr:uid="{00000000-0005-0000-0000-000061560000}"/>
    <cellStyle name="Comma 19 2 2 3 14" xfId="11537" xr:uid="{00000000-0005-0000-0000-0000182D0000}"/>
    <cellStyle name="Comma 19 2 2 3 2" xfId="1984" xr:uid="{00000000-0005-0000-0000-0000C7070000}"/>
    <cellStyle name="Comma 19 2 2 3 2 2" xfId="2484" xr:uid="{00000000-0005-0000-0000-0000BB090000}"/>
    <cellStyle name="Comma 19 2 2 3 2 2 2" xfId="3544" xr:uid="{00000000-0005-0000-0000-0000DF0D0000}"/>
    <cellStyle name="Comma 19 2 2 3 2 2 2 2" xfId="7399" xr:uid="{00000000-0005-0000-0000-0000EE1C0000}"/>
    <cellStyle name="Comma 19 2 2 3 2 2 2 2 2" xfId="27725" xr:uid="{00000000-0005-0000-0000-0000546C0000}"/>
    <cellStyle name="Comma 19 2 2 3 2 2 2 2 4" xfId="18349" xr:uid="{00000000-0005-0000-0000-0000B4470000}"/>
    <cellStyle name="Comma 19 2 2 3 2 2 2 3" xfId="24205" xr:uid="{00000000-0005-0000-0000-0000945E0000}"/>
    <cellStyle name="Comma 19 2 2 3 2 2 2 5" xfId="14829" xr:uid="{00000000-0005-0000-0000-0000F4390000}"/>
    <cellStyle name="Comma 19 2 2 3 2 2 3" xfId="6459" xr:uid="{00000000-0005-0000-0000-000042190000}"/>
    <cellStyle name="Comma 19 2 2 3 2 2 3 2" xfId="26785" xr:uid="{00000000-0005-0000-0000-0000A8680000}"/>
    <cellStyle name="Comma 19 2 2 3 2 2 3 4" xfId="17409" xr:uid="{00000000-0005-0000-0000-000008440000}"/>
    <cellStyle name="Comma 19 2 2 3 2 2 4" xfId="13889" xr:uid="{00000000-0005-0000-0000-000048360000}"/>
    <cellStyle name="Comma 19 2 2 3 2 2 5" xfId="23265" xr:uid="{00000000-0005-0000-0000-0000E85A0000}"/>
    <cellStyle name="Comma 19 2 2 3 2 2 7" xfId="12477" xr:uid="{00000000-0005-0000-0000-0000C4300000}"/>
    <cellStyle name="Comma 19 2 2 3 2 3" xfId="3074" xr:uid="{00000000-0005-0000-0000-0000090C0000}"/>
    <cellStyle name="Comma 19 2 2 3 2 3 2" xfId="6929" xr:uid="{00000000-0005-0000-0000-0000181B0000}"/>
    <cellStyle name="Comma 19 2 2 3 2 3 2 2" xfId="27255" xr:uid="{00000000-0005-0000-0000-00007E6A0000}"/>
    <cellStyle name="Comma 19 2 2 3 2 3 2 4" xfId="17879" xr:uid="{00000000-0005-0000-0000-0000DE450000}"/>
    <cellStyle name="Comma 19 2 2 3 2 3 3" xfId="23735" xr:uid="{00000000-0005-0000-0000-0000BE5C0000}"/>
    <cellStyle name="Comma 19 2 2 3 2 3 5" xfId="14359" xr:uid="{00000000-0005-0000-0000-00001E380000}"/>
    <cellStyle name="Comma 19 2 2 3 2 4" xfId="5992" xr:uid="{00000000-0005-0000-0000-00006F170000}"/>
    <cellStyle name="Comma 19 2 2 3 2 4 2" xfId="26318" xr:uid="{00000000-0005-0000-0000-0000D5660000}"/>
    <cellStyle name="Comma 19 2 2 3 2 4 4" xfId="16942" xr:uid="{00000000-0005-0000-0000-000035420000}"/>
    <cellStyle name="Comma 19 2 2 3 2 5" xfId="13422" xr:uid="{00000000-0005-0000-0000-000075340000}"/>
    <cellStyle name="Comma 19 2 2 3 2 6" xfId="22798" xr:uid="{00000000-0005-0000-0000-000015590000}"/>
    <cellStyle name="Comma 19 2 2 3 2 8" xfId="12010" xr:uid="{00000000-0005-0000-0000-0000F12E0000}"/>
    <cellStyle name="Comma 19 2 2 3 3" xfId="2248" xr:uid="{00000000-0005-0000-0000-0000CF080000}"/>
    <cellStyle name="Comma 19 2 2 3 3 2" xfId="3308" xr:uid="{00000000-0005-0000-0000-0000F30C0000}"/>
    <cellStyle name="Comma 19 2 2 3 3 2 2" xfId="7163" xr:uid="{00000000-0005-0000-0000-0000021C0000}"/>
    <cellStyle name="Comma 19 2 2 3 3 2 2 2" xfId="27489" xr:uid="{00000000-0005-0000-0000-0000686B0000}"/>
    <cellStyle name="Comma 19 2 2 3 3 2 2 4" xfId="18113" xr:uid="{00000000-0005-0000-0000-0000C8460000}"/>
    <cellStyle name="Comma 19 2 2 3 3 2 3" xfId="23969" xr:uid="{00000000-0005-0000-0000-0000A85D0000}"/>
    <cellStyle name="Comma 19 2 2 3 3 2 5" xfId="14593" xr:uid="{00000000-0005-0000-0000-000008390000}"/>
    <cellStyle name="Comma 19 2 2 3 3 3" xfId="6223" xr:uid="{00000000-0005-0000-0000-000056180000}"/>
    <cellStyle name="Comma 19 2 2 3 3 3 2" xfId="26549" xr:uid="{00000000-0005-0000-0000-0000BC670000}"/>
    <cellStyle name="Comma 19 2 2 3 3 3 4" xfId="17173" xr:uid="{00000000-0005-0000-0000-00001C430000}"/>
    <cellStyle name="Comma 19 2 2 3 3 4" xfId="13653" xr:uid="{00000000-0005-0000-0000-00005C350000}"/>
    <cellStyle name="Comma 19 2 2 3 3 5" xfId="23029" xr:uid="{00000000-0005-0000-0000-0000FC590000}"/>
    <cellStyle name="Comma 19 2 2 3 3 7" xfId="12241" xr:uid="{00000000-0005-0000-0000-0000D82F0000}"/>
    <cellStyle name="Comma 19 2 2 3 4" xfId="1329" xr:uid="{00000000-0005-0000-0000-000038050000}"/>
    <cellStyle name="Comma 19 2 2 3 4 2" xfId="5741" xr:uid="{00000000-0005-0000-0000-000074160000}"/>
    <cellStyle name="Comma 19 2 2 3 4 2 2" xfId="26067" xr:uid="{00000000-0005-0000-0000-0000DA650000}"/>
    <cellStyle name="Comma 19 2 2 3 4 2 4" xfId="16691" xr:uid="{00000000-0005-0000-0000-00003A410000}"/>
    <cellStyle name="Comma 19 2 2 3 4 3" xfId="13171" xr:uid="{00000000-0005-0000-0000-00007A330000}"/>
    <cellStyle name="Comma 19 2 2 3 4 4" xfId="22547" xr:uid="{00000000-0005-0000-0000-00001A580000}"/>
    <cellStyle name="Comma 19 2 2 3 4 6" xfId="11759" xr:uid="{00000000-0005-0000-0000-0000F62D0000}"/>
    <cellStyle name="Comma 19 2 2 3 5" xfId="1087" xr:uid="{00000000-0005-0000-0000-000046040000}"/>
    <cellStyle name="Comma 19 2 2 3 5 2" xfId="5519" xr:uid="{00000000-0005-0000-0000-000096150000}"/>
    <cellStyle name="Comma 19 2 2 3 5 2 2" xfId="25845" xr:uid="{00000000-0005-0000-0000-0000FC640000}"/>
    <cellStyle name="Comma 19 2 2 3 5 2 4" xfId="16469" xr:uid="{00000000-0005-0000-0000-00005C400000}"/>
    <cellStyle name="Comma 19 2 2 3 5 3" xfId="22325" xr:uid="{00000000-0005-0000-0000-00003C570000}"/>
    <cellStyle name="Comma 19 2 2 3 5 5" xfId="12949" xr:uid="{00000000-0005-0000-0000-00009C320000}"/>
    <cellStyle name="Comma 19 2 2 3 6" xfId="2838" xr:uid="{00000000-0005-0000-0000-00001D0B0000}"/>
    <cellStyle name="Comma 19 2 2 3 6 2" xfId="6693" xr:uid="{00000000-0005-0000-0000-00002C1A0000}"/>
    <cellStyle name="Comma 19 2 2 3 6 2 2" xfId="27019" xr:uid="{00000000-0005-0000-0000-000092690000}"/>
    <cellStyle name="Comma 19 2 2 3 6 2 4" xfId="17643" xr:uid="{00000000-0005-0000-0000-0000F2440000}"/>
    <cellStyle name="Comma 19 2 2 3 6 3" xfId="23499" xr:uid="{00000000-0005-0000-0000-0000D25B0000}"/>
    <cellStyle name="Comma 19 2 2 3 6 5" xfId="14123" xr:uid="{00000000-0005-0000-0000-000032370000}"/>
    <cellStyle name="Comma 19 2 2 3 7" xfId="4789" xr:uid="{00000000-0005-0000-0000-0000BC120000}"/>
    <cellStyle name="Comma 19 2 2 3 7 2" xfId="8321" xr:uid="{00000000-0005-0000-0000-000088200000}"/>
    <cellStyle name="Comma 19 2 2 3 7 2 2" xfId="28647" xr:uid="{00000000-0005-0000-0000-0000EE6F0000}"/>
    <cellStyle name="Comma 19 2 2 3 7 2 4" xfId="19271" xr:uid="{00000000-0005-0000-0000-00004E4B0000}"/>
    <cellStyle name="Comma 19 2 2 3 7 3" xfId="25127" xr:uid="{00000000-0005-0000-0000-00002E620000}"/>
    <cellStyle name="Comma 19 2 2 3 7 5" xfId="15751" xr:uid="{00000000-0005-0000-0000-00008E3D0000}"/>
    <cellStyle name="Comma 19 2 2 3 8" xfId="5300" xr:uid="{00000000-0005-0000-0000-0000BB140000}"/>
    <cellStyle name="Comma 19 2 2 3 8 2" xfId="25626" xr:uid="{00000000-0005-0000-0000-000021640000}"/>
    <cellStyle name="Comma 19 2 2 3 8 4" xfId="16250" xr:uid="{00000000-0005-0000-0000-0000813F0000}"/>
    <cellStyle name="Comma 19 2 2 3 9" xfId="9680" xr:uid="{00000000-0005-0000-0000-0000D7250000}"/>
    <cellStyle name="Comma 19 2 2 3 9 2" xfId="29815" xr:uid="{00000000-0005-0000-0000-00007E740000}"/>
    <cellStyle name="Comma 19 2 2 3 9 4" xfId="20439" xr:uid="{00000000-0005-0000-0000-0000DE4F0000}"/>
    <cellStyle name="Comma 19 2 2 4" xfId="1895" xr:uid="{00000000-0005-0000-0000-00006E070000}"/>
    <cellStyle name="Comma 19 2 2 4 2" xfId="2395" xr:uid="{00000000-0005-0000-0000-000062090000}"/>
    <cellStyle name="Comma 19 2 2 4 2 2" xfId="3455" xr:uid="{00000000-0005-0000-0000-0000860D0000}"/>
    <cellStyle name="Comma 19 2 2 4 2 2 2" xfId="7310" xr:uid="{00000000-0005-0000-0000-0000951C0000}"/>
    <cellStyle name="Comma 19 2 2 4 2 2 2 2" xfId="27636" xr:uid="{00000000-0005-0000-0000-0000FB6B0000}"/>
    <cellStyle name="Comma 19 2 2 4 2 2 2 4" xfId="18260" xr:uid="{00000000-0005-0000-0000-00005B470000}"/>
    <cellStyle name="Comma 19 2 2 4 2 2 3" xfId="24116" xr:uid="{00000000-0005-0000-0000-00003B5E0000}"/>
    <cellStyle name="Comma 19 2 2 4 2 2 5" xfId="14740" xr:uid="{00000000-0005-0000-0000-00009B390000}"/>
    <cellStyle name="Comma 19 2 2 4 2 3" xfId="6370" xr:uid="{00000000-0005-0000-0000-0000E9180000}"/>
    <cellStyle name="Comma 19 2 2 4 2 3 2" xfId="26696" xr:uid="{00000000-0005-0000-0000-00004F680000}"/>
    <cellStyle name="Comma 19 2 2 4 2 3 4" xfId="17320" xr:uid="{00000000-0005-0000-0000-0000AF430000}"/>
    <cellStyle name="Comma 19 2 2 4 2 4" xfId="13800" xr:uid="{00000000-0005-0000-0000-0000EF350000}"/>
    <cellStyle name="Comma 19 2 2 4 2 5" xfId="23176" xr:uid="{00000000-0005-0000-0000-00008F5A0000}"/>
    <cellStyle name="Comma 19 2 2 4 2 7" xfId="12388" xr:uid="{00000000-0005-0000-0000-00006B300000}"/>
    <cellStyle name="Comma 19 2 2 4 3" xfId="2985" xr:uid="{00000000-0005-0000-0000-0000B00B0000}"/>
    <cellStyle name="Comma 19 2 2 4 3 2" xfId="6840" xr:uid="{00000000-0005-0000-0000-0000BF1A0000}"/>
    <cellStyle name="Comma 19 2 2 4 3 2 2" xfId="27166" xr:uid="{00000000-0005-0000-0000-0000256A0000}"/>
    <cellStyle name="Comma 19 2 2 4 3 2 4" xfId="17790" xr:uid="{00000000-0005-0000-0000-000085450000}"/>
    <cellStyle name="Comma 19 2 2 4 3 3" xfId="23646" xr:uid="{00000000-0005-0000-0000-0000655C0000}"/>
    <cellStyle name="Comma 19 2 2 4 3 5" xfId="14270" xr:uid="{00000000-0005-0000-0000-0000C5370000}"/>
    <cellStyle name="Comma 19 2 2 4 4" xfId="5903" xr:uid="{00000000-0005-0000-0000-000016170000}"/>
    <cellStyle name="Comma 19 2 2 4 4 2" xfId="26229" xr:uid="{00000000-0005-0000-0000-00007C660000}"/>
    <cellStyle name="Comma 19 2 2 4 4 4" xfId="16853" xr:uid="{00000000-0005-0000-0000-0000DC410000}"/>
    <cellStyle name="Comma 19 2 2 4 5" xfId="13333" xr:uid="{00000000-0005-0000-0000-00001C340000}"/>
    <cellStyle name="Comma 19 2 2 4 6" xfId="22709" xr:uid="{00000000-0005-0000-0000-0000BC580000}"/>
    <cellStyle name="Comma 19 2 2 4 8" xfId="11921" xr:uid="{00000000-0005-0000-0000-0000982E0000}"/>
    <cellStyle name="Comma 19 2 2 5" xfId="2245" xr:uid="{00000000-0005-0000-0000-0000CC080000}"/>
    <cellStyle name="Comma 19 2 2 5 2" xfId="3305" xr:uid="{00000000-0005-0000-0000-0000F00C0000}"/>
    <cellStyle name="Comma 19 2 2 5 2 2" xfId="7160" xr:uid="{00000000-0005-0000-0000-0000FF1B0000}"/>
    <cellStyle name="Comma 19 2 2 5 2 2 2" xfId="27486" xr:uid="{00000000-0005-0000-0000-0000656B0000}"/>
    <cellStyle name="Comma 19 2 2 5 2 2 4" xfId="18110" xr:uid="{00000000-0005-0000-0000-0000C5460000}"/>
    <cellStyle name="Comma 19 2 2 5 2 3" xfId="23966" xr:uid="{00000000-0005-0000-0000-0000A55D0000}"/>
    <cellStyle name="Comma 19 2 2 5 2 5" xfId="14590" xr:uid="{00000000-0005-0000-0000-000005390000}"/>
    <cellStyle name="Comma 19 2 2 5 3" xfId="6220" xr:uid="{00000000-0005-0000-0000-000053180000}"/>
    <cellStyle name="Comma 19 2 2 5 3 2" xfId="26546" xr:uid="{00000000-0005-0000-0000-0000B9670000}"/>
    <cellStyle name="Comma 19 2 2 5 3 4" xfId="17170" xr:uid="{00000000-0005-0000-0000-000019430000}"/>
    <cellStyle name="Comma 19 2 2 5 4" xfId="13650" xr:uid="{00000000-0005-0000-0000-000059350000}"/>
    <cellStyle name="Comma 19 2 2 5 5" xfId="23026" xr:uid="{00000000-0005-0000-0000-0000F9590000}"/>
    <cellStyle name="Comma 19 2 2 5 7" xfId="12238" xr:uid="{00000000-0005-0000-0000-0000D52F0000}"/>
    <cellStyle name="Comma 19 2 2 6" xfId="1240" xr:uid="{00000000-0005-0000-0000-0000DF040000}"/>
    <cellStyle name="Comma 19 2 2 6 2" xfId="5652" xr:uid="{00000000-0005-0000-0000-00001B160000}"/>
    <cellStyle name="Comma 19 2 2 6 2 2" xfId="25978" xr:uid="{00000000-0005-0000-0000-000081650000}"/>
    <cellStyle name="Comma 19 2 2 6 2 4" xfId="16602" xr:uid="{00000000-0005-0000-0000-0000E1400000}"/>
    <cellStyle name="Comma 19 2 2 6 3" xfId="13082" xr:uid="{00000000-0005-0000-0000-000021330000}"/>
    <cellStyle name="Comma 19 2 2 6 4" xfId="22458" xr:uid="{00000000-0005-0000-0000-0000C1570000}"/>
    <cellStyle name="Comma 19 2 2 6 6" xfId="11670" xr:uid="{00000000-0005-0000-0000-00009D2D0000}"/>
    <cellStyle name="Comma 19 2 2 7" xfId="998" xr:uid="{00000000-0005-0000-0000-0000ED030000}"/>
    <cellStyle name="Comma 19 2 2 7 2" xfId="5430" xr:uid="{00000000-0005-0000-0000-00003D150000}"/>
    <cellStyle name="Comma 19 2 2 7 2 2" xfId="25756" xr:uid="{00000000-0005-0000-0000-0000A3640000}"/>
    <cellStyle name="Comma 19 2 2 7 2 4" xfId="16380" xr:uid="{00000000-0005-0000-0000-000003400000}"/>
    <cellStyle name="Comma 19 2 2 7 3" xfId="22236" xr:uid="{00000000-0005-0000-0000-0000E3560000}"/>
    <cellStyle name="Comma 19 2 2 7 5" xfId="12860" xr:uid="{00000000-0005-0000-0000-000043320000}"/>
    <cellStyle name="Comma 19 2 2 8" xfId="2835" xr:uid="{00000000-0005-0000-0000-00001A0B0000}"/>
    <cellStyle name="Comma 19 2 2 8 2" xfId="6690" xr:uid="{00000000-0005-0000-0000-0000291A0000}"/>
    <cellStyle name="Comma 19 2 2 8 2 2" xfId="27016" xr:uid="{00000000-0005-0000-0000-00008F690000}"/>
    <cellStyle name="Comma 19 2 2 8 2 4" xfId="17640" xr:uid="{00000000-0005-0000-0000-0000EF440000}"/>
    <cellStyle name="Comma 19 2 2 8 3" xfId="23496" xr:uid="{00000000-0005-0000-0000-0000CF5B0000}"/>
    <cellStyle name="Comma 19 2 2 8 5" xfId="14120" xr:uid="{00000000-0005-0000-0000-00002F370000}"/>
    <cellStyle name="Comma 19 2 2 9" xfId="4182" xr:uid="{00000000-0005-0000-0000-00005D100000}"/>
    <cellStyle name="Comma 19 2 2 9 2" xfId="7737" xr:uid="{00000000-0005-0000-0000-0000401E0000}"/>
    <cellStyle name="Comma 19 2 2 9 2 2" xfId="28063" xr:uid="{00000000-0005-0000-0000-0000A66D0000}"/>
    <cellStyle name="Comma 19 2 2 9 2 4" xfId="18687" xr:uid="{00000000-0005-0000-0000-000006490000}"/>
    <cellStyle name="Comma 19 2 2 9 3" xfId="24543" xr:uid="{00000000-0005-0000-0000-0000E65F0000}"/>
    <cellStyle name="Comma 19 2 2 9 5" xfId="15167" xr:uid="{00000000-0005-0000-0000-0000463B0000}"/>
    <cellStyle name="Comma 19 2 3" xfId="166" xr:uid="{00000000-0005-0000-0000-0000AC000000}"/>
    <cellStyle name="Comma 19 2 3 10" xfId="9241" xr:uid="{00000000-0005-0000-0000-000020240000}"/>
    <cellStyle name="Comma 19 2 3 10 2" xfId="29376" xr:uid="{00000000-0005-0000-0000-0000C7720000}"/>
    <cellStyle name="Comma 19 2 3 10 4" xfId="20000" xr:uid="{00000000-0005-0000-0000-0000274E0000}"/>
    <cellStyle name="Comma 19 2 3 11" xfId="10599" xr:uid="{00000000-0005-0000-0000-00006E290000}"/>
    <cellStyle name="Comma 19 2 3 11 2" xfId="30544" xr:uid="{00000000-0005-0000-0000-000057770000}"/>
    <cellStyle name="Comma 19 2 3 11 4" xfId="21168" xr:uid="{00000000-0005-0000-0000-0000B7520000}"/>
    <cellStyle name="Comma 19 2 3 12" xfId="12672" xr:uid="{00000000-0005-0000-0000-000087310000}"/>
    <cellStyle name="Comma 19 2 3 13" xfId="22048" xr:uid="{00000000-0005-0000-0000-000027560000}"/>
    <cellStyle name="Comma 19 2 3 15" xfId="11479" xr:uid="{00000000-0005-0000-0000-0000DE2C0000}"/>
    <cellStyle name="Comma 19 2 3 2" xfId="257" xr:uid="{00000000-0005-0000-0000-000007010000}"/>
    <cellStyle name="Comma 19 2 3 2 10" xfId="11183" xr:uid="{00000000-0005-0000-0000-0000B62B0000}"/>
    <cellStyle name="Comma 19 2 3 2 10 2" xfId="31128" xr:uid="{00000000-0005-0000-0000-00009F790000}"/>
    <cellStyle name="Comma 19 2 3 2 10 4" xfId="21752" xr:uid="{00000000-0005-0000-0000-0000FF540000}"/>
    <cellStyle name="Comma 19 2 3 2 11" xfId="12761" xr:uid="{00000000-0005-0000-0000-0000E0310000}"/>
    <cellStyle name="Comma 19 2 3 2 12" xfId="22137" xr:uid="{00000000-0005-0000-0000-000080560000}"/>
    <cellStyle name="Comma 19 2 3 2 14" xfId="11568" xr:uid="{00000000-0005-0000-0000-0000372D0000}"/>
    <cellStyle name="Comma 19 2 3 2 2" xfId="2015" xr:uid="{00000000-0005-0000-0000-0000E6070000}"/>
    <cellStyle name="Comma 19 2 3 2 2 2" xfId="2515" xr:uid="{00000000-0005-0000-0000-0000DA090000}"/>
    <cellStyle name="Comma 19 2 3 2 2 2 2" xfId="3575" xr:uid="{00000000-0005-0000-0000-0000FE0D0000}"/>
    <cellStyle name="Comma 19 2 3 2 2 2 2 2" xfId="7430" xr:uid="{00000000-0005-0000-0000-00000D1D0000}"/>
    <cellStyle name="Comma 19 2 3 2 2 2 2 2 2" xfId="27756" xr:uid="{00000000-0005-0000-0000-0000736C0000}"/>
    <cellStyle name="Comma 19 2 3 2 2 2 2 2 4" xfId="18380" xr:uid="{00000000-0005-0000-0000-0000D3470000}"/>
    <cellStyle name="Comma 19 2 3 2 2 2 2 3" xfId="24236" xr:uid="{00000000-0005-0000-0000-0000B35E0000}"/>
    <cellStyle name="Comma 19 2 3 2 2 2 2 5" xfId="14860" xr:uid="{00000000-0005-0000-0000-0000133A0000}"/>
    <cellStyle name="Comma 19 2 3 2 2 2 3" xfId="6490" xr:uid="{00000000-0005-0000-0000-000061190000}"/>
    <cellStyle name="Comma 19 2 3 2 2 2 3 2" xfId="26816" xr:uid="{00000000-0005-0000-0000-0000C7680000}"/>
    <cellStyle name="Comma 19 2 3 2 2 2 3 4" xfId="17440" xr:uid="{00000000-0005-0000-0000-000027440000}"/>
    <cellStyle name="Comma 19 2 3 2 2 2 4" xfId="13920" xr:uid="{00000000-0005-0000-0000-000067360000}"/>
    <cellStyle name="Comma 19 2 3 2 2 2 5" xfId="23296" xr:uid="{00000000-0005-0000-0000-0000075B0000}"/>
    <cellStyle name="Comma 19 2 3 2 2 2 7" xfId="12508" xr:uid="{00000000-0005-0000-0000-0000E3300000}"/>
    <cellStyle name="Comma 19 2 3 2 2 3" xfId="3105" xr:uid="{00000000-0005-0000-0000-0000280C0000}"/>
    <cellStyle name="Comma 19 2 3 2 2 3 2" xfId="6960" xr:uid="{00000000-0005-0000-0000-0000371B0000}"/>
    <cellStyle name="Comma 19 2 3 2 2 3 2 2" xfId="27286" xr:uid="{00000000-0005-0000-0000-00009D6A0000}"/>
    <cellStyle name="Comma 19 2 3 2 2 3 2 4" xfId="17910" xr:uid="{00000000-0005-0000-0000-0000FD450000}"/>
    <cellStyle name="Comma 19 2 3 2 2 3 3" xfId="23766" xr:uid="{00000000-0005-0000-0000-0000DD5C0000}"/>
    <cellStyle name="Comma 19 2 3 2 2 3 5" xfId="14390" xr:uid="{00000000-0005-0000-0000-00003D380000}"/>
    <cellStyle name="Comma 19 2 3 2 2 4" xfId="6023" xr:uid="{00000000-0005-0000-0000-00008E170000}"/>
    <cellStyle name="Comma 19 2 3 2 2 4 2" xfId="26349" xr:uid="{00000000-0005-0000-0000-0000F4660000}"/>
    <cellStyle name="Comma 19 2 3 2 2 4 4" xfId="16973" xr:uid="{00000000-0005-0000-0000-000054420000}"/>
    <cellStyle name="Comma 19 2 3 2 2 5" xfId="13453" xr:uid="{00000000-0005-0000-0000-000094340000}"/>
    <cellStyle name="Comma 19 2 3 2 2 6" xfId="22829" xr:uid="{00000000-0005-0000-0000-000034590000}"/>
    <cellStyle name="Comma 19 2 3 2 2 8" xfId="12041" xr:uid="{00000000-0005-0000-0000-0000102F0000}"/>
    <cellStyle name="Comma 19 2 3 2 3" xfId="2250" xr:uid="{00000000-0005-0000-0000-0000D1080000}"/>
    <cellStyle name="Comma 19 2 3 2 3 2" xfId="3310" xr:uid="{00000000-0005-0000-0000-0000F50C0000}"/>
    <cellStyle name="Comma 19 2 3 2 3 2 2" xfId="7165" xr:uid="{00000000-0005-0000-0000-0000041C0000}"/>
    <cellStyle name="Comma 19 2 3 2 3 2 2 2" xfId="27491" xr:uid="{00000000-0005-0000-0000-00006A6B0000}"/>
    <cellStyle name="Comma 19 2 3 2 3 2 2 4" xfId="18115" xr:uid="{00000000-0005-0000-0000-0000CA460000}"/>
    <cellStyle name="Comma 19 2 3 2 3 2 3" xfId="23971" xr:uid="{00000000-0005-0000-0000-0000AA5D0000}"/>
    <cellStyle name="Comma 19 2 3 2 3 2 5" xfId="14595" xr:uid="{00000000-0005-0000-0000-00000A390000}"/>
    <cellStyle name="Comma 19 2 3 2 3 3" xfId="6225" xr:uid="{00000000-0005-0000-0000-000058180000}"/>
    <cellStyle name="Comma 19 2 3 2 3 3 2" xfId="26551" xr:uid="{00000000-0005-0000-0000-0000BE670000}"/>
    <cellStyle name="Comma 19 2 3 2 3 3 4" xfId="17175" xr:uid="{00000000-0005-0000-0000-00001E430000}"/>
    <cellStyle name="Comma 19 2 3 2 3 4" xfId="13655" xr:uid="{00000000-0005-0000-0000-00005E350000}"/>
    <cellStyle name="Comma 19 2 3 2 3 5" xfId="23031" xr:uid="{00000000-0005-0000-0000-0000FE590000}"/>
    <cellStyle name="Comma 19 2 3 2 3 7" xfId="12243" xr:uid="{00000000-0005-0000-0000-0000DA2F0000}"/>
    <cellStyle name="Comma 19 2 3 2 4" xfId="1360" xr:uid="{00000000-0005-0000-0000-000057050000}"/>
    <cellStyle name="Comma 19 2 3 2 4 2" xfId="5772" xr:uid="{00000000-0005-0000-0000-000093160000}"/>
    <cellStyle name="Comma 19 2 3 2 4 2 2" xfId="26098" xr:uid="{00000000-0005-0000-0000-0000F9650000}"/>
    <cellStyle name="Comma 19 2 3 2 4 2 4" xfId="16722" xr:uid="{00000000-0005-0000-0000-000059410000}"/>
    <cellStyle name="Comma 19 2 3 2 4 3" xfId="13202" xr:uid="{00000000-0005-0000-0000-000099330000}"/>
    <cellStyle name="Comma 19 2 3 2 4 4" xfId="22578" xr:uid="{00000000-0005-0000-0000-000039580000}"/>
    <cellStyle name="Comma 19 2 3 2 4 6" xfId="11790" xr:uid="{00000000-0005-0000-0000-0000152E0000}"/>
    <cellStyle name="Comma 19 2 3 2 5" xfId="1118" xr:uid="{00000000-0005-0000-0000-000065040000}"/>
    <cellStyle name="Comma 19 2 3 2 5 2" xfId="5550" xr:uid="{00000000-0005-0000-0000-0000B5150000}"/>
    <cellStyle name="Comma 19 2 3 2 5 2 2" xfId="25876" xr:uid="{00000000-0005-0000-0000-00001B650000}"/>
    <cellStyle name="Comma 19 2 3 2 5 2 4" xfId="16500" xr:uid="{00000000-0005-0000-0000-00007B400000}"/>
    <cellStyle name="Comma 19 2 3 2 5 3" xfId="22356" xr:uid="{00000000-0005-0000-0000-00005B570000}"/>
    <cellStyle name="Comma 19 2 3 2 5 5" xfId="12980" xr:uid="{00000000-0005-0000-0000-0000BB320000}"/>
    <cellStyle name="Comma 19 2 3 2 6" xfId="2840" xr:uid="{00000000-0005-0000-0000-00001F0B0000}"/>
    <cellStyle name="Comma 19 2 3 2 6 2" xfId="6695" xr:uid="{00000000-0005-0000-0000-00002E1A0000}"/>
    <cellStyle name="Comma 19 2 3 2 6 2 2" xfId="27021" xr:uid="{00000000-0005-0000-0000-000094690000}"/>
    <cellStyle name="Comma 19 2 3 2 6 2 4" xfId="17645" xr:uid="{00000000-0005-0000-0000-0000F4440000}"/>
    <cellStyle name="Comma 19 2 3 2 6 3" xfId="23501" xr:uid="{00000000-0005-0000-0000-0000D45B0000}"/>
    <cellStyle name="Comma 19 2 3 2 6 5" xfId="14125" xr:uid="{00000000-0005-0000-0000-000034370000}"/>
    <cellStyle name="Comma 19 2 3 2 7" xfId="4934" xr:uid="{00000000-0005-0000-0000-00004D130000}"/>
    <cellStyle name="Comma 19 2 3 2 7 2" xfId="8466" xr:uid="{00000000-0005-0000-0000-000019210000}"/>
    <cellStyle name="Comma 19 2 3 2 7 2 2" xfId="28792" xr:uid="{00000000-0005-0000-0000-00007F700000}"/>
    <cellStyle name="Comma 19 2 3 2 7 2 4" xfId="19416" xr:uid="{00000000-0005-0000-0000-0000DF4B0000}"/>
    <cellStyle name="Comma 19 2 3 2 7 3" xfId="25272" xr:uid="{00000000-0005-0000-0000-0000BF620000}"/>
    <cellStyle name="Comma 19 2 3 2 7 5" xfId="15896" xr:uid="{00000000-0005-0000-0000-00001F3E0000}"/>
    <cellStyle name="Comma 19 2 3 2 8" xfId="5331" xr:uid="{00000000-0005-0000-0000-0000DA140000}"/>
    <cellStyle name="Comma 19 2 3 2 8 2" xfId="25657" xr:uid="{00000000-0005-0000-0000-000040640000}"/>
    <cellStyle name="Comma 19 2 3 2 8 4" xfId="16281" xr:uid="{00000000-0005-0000-0000-0000A03F0000}"/>
    <cellStyle name="Comma 19 2 3 2 9" xfId="9825" xr:uid="{00000000-0005-0000-0000-000068260000}"/>
    <cellStyle name="Comma 19 2 3 2 9 2" xfId="29960" xr:uid="{00000000-0005-0000-0000-00000F750000}"/>
    <cellStyle name="Comma 19 2 3 2 9 4" xfId="20584" xr:uid="{00000000-0005-0000-0000-00006F500000}"/>
    <cellStyle name="Comma 19 2 3 3" xfId="1926" xr:uid="{00000000-0005-0000-0000-00008D070000}"/>
    <cellStyle name="Comma 19 2 3 3 2" xfId="2426" xr:uid="{00000000-0005-0000-0000-000081090000}"/>
    <cellStyle name="Comma 19 2 3 3 2 2" xfId="3486" xr:uid="{00000000-0005-0000-0000-0000A50D0000}"/>
    <cellStyle name="Comma 19 2 3 3 2 2 2" xfId="7341" xr:uid="{00000000-0005-0000-0000-0000B41C0000}"/>
    <cellStyle name="Comma 19 2 3 3 2 2 2 2" xfId="27667" xr:uid="{00000000-0005-0000-0000-00001A6C0000}"/>
    <cellStyle name="Comma 19 2 3 3 2 2 2 4" xfId="18291" xr:uid="{00000000-0005-0000-0000-00007A470000}"/>
    <cellStyle name="Comma 19 2 3 3 2 2 3" xfId="24147" xr:uid="{00000000-0005-0000-0000-00005A5E0000}"/>
    <cellStyle name="Comma 19 2 3 3 2 2 5" xfId="14771" xr:uid="{00000000-0005-0000-0000-0000BA390000}"/>
    <cellStyle name="Comma 19 2 3 3 2 3" xfId="6401" xr:uid="{00000000-0005-0000-0000-000008190000}"/>
    <cellStyle name="Comma 19 2 3 3 2 3 2" xfId="26727" xr:uid="{00000000-0005-0000-0000-00006E680000}"/>
    <cellStyle name="Comma 19 2 3 3 2 3 4" xfId="17351" xr:uid="{00000000-0005-0000-0000-0000CE430000}"/>
    <cellStyle name="Comma 19 2 3 3 2 4" xfId="13831" xr:uid="{00000000-0005-0000-0000-00000E360000}"/>
    <cellStyle name="Comma 19 2 3 3 2 5" xfId="23207" xr:uid="{00000000-0005-0000-0000-0000AE5A0000}"/>
    <cellStyle name="Comma 19 2 3 3 2 7" xfId="12419" xr:uid="{00000000-0005-0000-0000-00008A300000}"/>
    <cellStyle name="Comma 19 2 3 3 3" xfId="3016" xr:uid="{00000000-0005-0000-0000-0000CF0B0000}"/>
    <cellStyle name="Comma 19 2 3 3 3 2" xfId="6871" xr:uid="{00000000-0005-0000-0000-0000DE1A0000}"/>
    <cellStyle name="Comma 19 2 3 3 3 2 2" xfId="27197" xr:uid="{00000000-0005-0000-0000-0000446A0000}"/>
    <cellStyle name="Comma 19 2 3 3 3 2 4" xfId="17821" xr:uid="{00000000-0005-0000-0000-0000A4450000}"/>
    <cellStyle name="Comma 19 2 3 3 3 3" xfId="23677" xr:uid="{00000000-0005-0000-0000-0000845C0000}"/>
    <cellStyle name="Comma 19 2 3 3 3 5" xfId="14301" xr:uid="{00000000-0005-0000-0000-0000E4370000}"/>
    <cellStyle name="Comma 19 2 3 3 4" xfId="5934" xr:uid="{00000000-0005-0000-0000-000035170000}"/>
    <cellStyle name="Comma 19 2 3 3 4 2" xfId="26260" xr:uid="{00000000-0005-0000-0000-00009B660000}"/>
    <cellStyle name="Comma 19 2 3 3 4 4" xfId="16884" xr:uid="{00000000-0005-0000-0000-0000FB410000}"/>
    <cellStyle name="Comma 19 2 3 3 5" xfId="13364" xr:uid="{00000000-0005-0000-0000-00003B340000}"/>
    <cellStyle name="Comma 19 2 3 3 6" xfId="22740" xr:uid="{00000000-0005-0000-0000-0000DB580000}"/>
    <cellStyle name="Comma 19 2 3 3 8" xfId="11952" xr:uid="{00000000-0005-0000-0000-0000B72E0000}"/>
    <cellStyle name="Comma 19 2 3 4" xfId="2249" xr:uid="{00000000-0005-0000-0000-0000D0080000}"/>
    <cellStyle name="Comma 19 2 3 4 2" xfId="3309" xr:uid="{00000000-0005-0000-0000-0000F40C0000}"/>
    <cellStyle name="Comma 19 2 3 4 2 2" xfId="7164" xr:uid="{00000000-0005-0000-0000-0000031C0000}"/>
    <cellStyle name="Comma 19 2 3 4 2 2 2" xfId="27490" xr:uid="{00000000-0005-0000-0000-0000696B0000}"/>
    <cellStyle name="Comma 19 2 3 4 2 2 4" xfId="18114" xr:uid="{00000000-0005-0000-0000-0000C9460000}"/>
    <cellStyle name="Comma 19 2 3 4 2 3" xfId="23970" xr:uid="{00000000-0005-0000-0000-0000A95D0000}"/>
    <cellStyle name="Comma 19 2 3 4 2 5" xfId="14594" xr:uid="{00000000-0005-0000-0000-000009390000}"/>
    <cellStyle name="Comma 19 2 3 4 3" xfId="6224" xr:uid="{00000000-0005-0000-0000-000057180000}"/>
    <cellStyle name="Comma 19 2 3 4 3 2" xfId="26550" xr:uid="{00000000-0005-0000-0000-0000BD670000}"/>
    <cellStyle name="Comma 19 2 3 4 3 4" xfId="17174" xr:uid="{00000000-0005-0000-0000-00001D430000}"/>
    <cellStyle name="Comma 19 2 3 4 4" xfId="13654" xr:uid="{00000000-0005-0000-0000-00005D350000}"/>
    <cellStyle name="Comma 19 2 3 4 5" xfId="23030" xr:uid="{00000000-0005-0000-0000-0000FD590000}"/>
    <cellStyle name="Comma 19 2 3 4 7" xfId="12242" xr:uid="{00000000-0005-0000-0000-0000D92F0000}"/>
    <cellStyle name="Comma 19 2 3 5" xfId="1271" xr:uid="{00000000-0005-0000-0000-0000FE040000}"/>
    <cellStyle name="Comma 19 2 3 5 2" xfId="5683" xr:uid="{00000000-0005-0000-0000-00003A160000}"/>
    <cellStyle name="Comma 19 2 3 5 2 2" xfId="26009" xr:uid="{00000000-0005-0000-0000-0000A0650000}"/>
    <cellStyle name="Comma 19 2 3 5 2 4" xfId="16633" xr:uid="{00000000-0005-0000-0000-000000410000}"/>
    <cellStyle name="Comma 19 2 3 5 3" xfId="13113" xr:uid="{00000000-0005-0000-0000-000040330000}"/>
    <cellStyle name="Comma 19 2 3 5 4" xfId="22489" xr:uid="{00000000-0005-0000-0000-0000E0570000}"/>
    <cellStyle name="Comma 19 2 3 5 6" xfId="11701" xr:uid="{00000000-0005-0000-0000-0000BC2D0000}"/>
    <cellStyle name="Comma 19 2 3 6" xfId="1029" xr:uid="{00000000-0005-0000-0000-00000C040000}"/>
    <cellStyle name="Comma 19 2 3 6 2" xfId="5461" xr:uid="{00000000-0005-0000-0000-00005C150000}"/>
    <cellStyle name="Comma 19 2 3 6 2 2" xfId="25787" xr:uid="{00000000-0005-0000-0000-0000C2640000}"/>
    <cellStyle name="Comma 19 2 3 6 2 4" xfId="16411" xr:uid="{00000000-0005-0000-0000-000022400000}"/>
    <cellStyle name="Comma 19 2 3 6 3" xfId="22267" xr:uid="{00000000-0005-0000-0000-000002570000}"/>
    <cellStyle name="Comma 19 2 3 6 5" xfId="12891" xr:uid="{00000000-0005-0000-0000-000062320000}"/>
    <cellStyle name="Comma 19 2 3 7" xfId="2839" xr:uid="{00000000-0005-0000-0000-00001E0B0000}"/>
    <cellStyle name="Comma 19 2 3 7 2" xfId="6694" xr:uid="{00000000-0005-0000-0000-00002D1A0000}"/>
    <cellStyle name="Comma 19 2 3 7 2 2" xfId="27020" xr:uid="{00000000-0005-0000-0000-000093690000}"/>
    <cellStyle name="Comma 19 2 3 7 2 4" xfId="17644" xr:uid="{00000000-0005-0000-0000-0000F3440000}"/>
    <cellStyle name="Comma 19 2 3 7 3" xfId="23500" xr:uid="{00000000-0005-0000-0000-0000D35B0000}"/>
    <cellStyle name="Comma 19 2 3 7 5" xfId="14124" xr:uid="{00000000-0005-0000-0000-000033370000}"/>
    <cellStyle name="Comma 19 2 3 8" xfId="4328" xr:uid="{00000000-0005-0000-0000-0000EF100000}"/>
    <cellStyle name="Comma 19 2 3 8 2" xfId="7882" xr:uid="{00000000-0005-0000-0000-0000D11E0000}"/>
    <cellStyle name="Comma 19 2 3 8 2 2" xfId="28208" xr:uid="{00000000-0005-0000-0000-0000376E0000}"/>
    <cellStyle name="Comma 19 2 3 8 2 4" xfId="18832" xr:uid="{00000000-0005-0000-0000-000097490000}"/>
    <cellStyle name="Comma 19 2 3 8 3" xfId="24688" xr:uid="{00000000-0005-0000-0000-000077600000}"/>
    <cellStyle name="Comma 19 2 3 8 5" xfId="15312" xr:uid="{00000000-0005-0000-0000-0000D73B0000}"/>
    <cellStyle name="Comma 19 2 3 9" xfId="5242" xr:uid="{00000000-0005-0000-0000-000081140000}"/>
    <cellStyle name="Comma 19 2 3 9 2" xfId="25568" xr:uid="{00000000-0005-0000-0000-0000E7630000}"/>
    <cellStyle name="Comma 19 2 3 9 4" xfId="16192" xr:uid="{00000000-0005-0000-0000-0000473F0000}"/>
    <cellStyle name="Comma 19 2 4" xfId="199" xr:uid="{00000000-0005-0000-0000-0000CD000000}"/>
    <cellStyle name="Comma 19 2 4 10" xfId="10891" xr:uid="{00000000-0005-0000-0000-0000922A0000}"/>
    <cellStyle name="Comma 19 2 4 10 2" xfId="30836" xr:uid="{00000000-0005-0000-0000-00007B780000}"/>
    <cellStyle name="Comma 19 2 4 10 4" xfId="21460" xr:uid="{00000000-0005-0000-0000-0000DB530000}"/>
    <cellStyle name="Comma 19 2 4 11" xfId="12703" xr:uid="{00000000-0005-0000-0000-0000A6310000}"/>
    <cellStyle name="Comma 19 2 4 12" xfId="22079" xr:uid="{00000000-0005-0000-0000-000046560000}"/>
    <cellStyle name="Comma 19 2 4 14" xfId="11510" xr:uid="{00000000-0005-0000-0000-0000FD2C0000}"/>
    <cellStyle name="Comma 19 2 4 2" xfId="1957" xr:uid="{00000000-0005-0000-0000-0000AC070000}"/>
    <cellStyle name="Comma 19 2 4 2 2" xfId="2457" xr:uid="{00000000-0005-0000-0000-0000A0090000}"/>
    <cellStyle name="Comma 19 2 4 2 2 2" xfId="3517" xr:uid="{00000000-0005-0000-0000-0000C40D0000}"/>
    <cellStyle name="Comma 19 2 4 2 2 2 2" xfId="7372" xr:uid="{00000000-0005-0000-0000-0000D31C0000}"/>
    <cellStyle name="Comma 19 2 4 2 2 2 2 2" xfId="27698" xr:uid="{00000000-0005-0000-0000-0000396C0000}"/>
    <cellStyle name="Comma 19 2 4 2 2 2 2 4" xfId="18322" xr:uid="{00000000-0005-0000-0000-000099470000}"/>
    <cellStyle name="Comma 19 2 4 2 2 2 3" xfId="24178" xr:uid="{00000000-0005-0000-0000-0000795E0000}"/>
    <cellStyle name="Comma 19 2 4 2 2 2 5" xfId="14802" xr:uid="{00000000-0005-0000-0000-0000D9390000}"/>
    <cellStyle name="Comma 19 2 4 2 2 3" xfId="6432" xr:uid="{00000000-0005-0000-0000-000027190000}"/>
    <cellStyle name="Comma 19 2 4 2 2 3 2" xfId="26758" xr:uid="{00000000-0005-0000-0000-00008D680000}"/>
    <cellStyle name="Comma 19 2 4 2 2 3 4" xfId="17382" xr:uid="{00000000-0005-0000-0000-0000ED430000}"/>
    <cellStyle name="Comma 19 2 4 2 2 4" xfId="13862" xr:uid="{00000000-0005-0000-0000-00002D360000}"/>
    <cellStyle name="Comma 19 2 4 2 2 5" xfId="23238" xr:uid="{00000000-0005-0000-0000-0000CD5A0000}"/>
    <cellStyle name="Comma 19 2 4 2 2 7" xfId="12450" xr:uid="{00000000-0005-0000-0000-0000A9300000}"/>
    <cellStyle name="Comma 19 2 4 2 3" xfId="3047" xr:uid="{00000000-0005-0000-0000-0000EE0B0000}"/>
    <cellStyle name="Comma 19 2 4 2 3 2" xfId="6902" xr:uid="{00000000-0005-0000-0000-0000FD1A0000}"/>
    <cellStyle name="Comma 19 2 4 2 3 2 2" xfId="27228" xr:uid="{00000000-0005-0000-0000-0000636A0000}"/>
    <cellStyle name="Comma 19 2 4 2 3 2 4" xfId="17852" xr:uid="{00000000-0005-0000-0000-0000C3450000}"/>
    <cellStyle name="Comma 19 2 4 2 3 3" xfId="23708" xr:uid="{00000000-0005-0000-0000-0000A35C0000}"/>
    <cellStyle name="Comma 19 2 4 2 3 5" xfId="14332" xr:uid="{00000000-0005-0000-0000-000003380000}"/>
    <cellStyle name="Comma 19 2 4 2 4" xfId="5965" xr:uid="{00000000-0005-0000-0000-000054170000}"/>
    <cellStyle name="Comma 19 2 4 2 4 2" xfId="26291" xr:uid="{00000000-0005-0000-0000-0000BA660000}"/>
    <cellStyle name="Comma 19 2 4 2 4 4" xfId="16915" xr:uid="{00000000-0005-0000-0000-00001A420000}"/>
    <cellStyle name="Comma 19 2 4 2 5" xfId="13395" xr:uid="{00000000-0005-0000-0000-00005A340000}"/>
    <cellStyle name="Comma 19 2 4 2 6" xfId="22771" xr:uid="{00000000-0005-0000-0000-0000FA580000}"/>
    <cellStyle name="Comma 19 2 4 2 8" xfId="11983" xr:uid="{00000000-0005-0000-0000-0000D62E0000}"/>
    <cellStyle name="Comma 19 2 4 3" xfId="2251" xr:uid="{00000000-0005-0000-0000-0000D2080000}"/>
    <cellStyle name="Comma 19 2 4 3 2" xfId="3311" xr:uid="{00000000-0005-0000-0000-0000F60C0000}"/>
    <cellStyle name="Comma 19 2 4 3 2 2" xfId="7166" xr:uid="{00000000-0005-0000-0000-0000051C0000}"/>
    <cellStyle name="Comma 19 2 4 3 2 2 2" xfId="27492" xr:uid="{00000000-0005-0000-0000-00006B6B0000}"/>
    <cellStyle name="Comma 19 2 4 3 2 2 4" xfId="18116" xr:uid="{00000000-0005-0000-0000-0000CB460000}"/>
    <cellStyle name="Comma 19 2 4 3 2 3" xfId="23972" xr:uid="{00000000-0005-0000-0000-0000AB5D0000}"/>
    <cellStyle name="Comma 19 2 4 3 2 5" xfId="14596" xr:uid="{00000000-0005-0000-0000-00000B390000}"/>
    <cellStyle name="Comma 19 2 4 3 3" xfId="6226" xr:uid="{00000000-0005-0000-0000-000059180000}"/>
    <cellStyle name="Comma 19 2 4 3 3 2" xfId="26552" xr:uid="{00000000-0005-0000-0000-0000BF670000}"/>
    <cellStyle name="Comma 19 2 4 3 3 4" xfId="17176" xr:uid="{00000000-0005-0000-0000-00001F430000}"/>
    <cellStyle name="Comma 19 2 4 3 4" xfId="13656" xr:uid="{00000000-0005-0000-0000-00005F350000}"/>
    <cellStyle name="Comma 19 2 4 3 5" xfId="23032" xr:uid="{00000000-0005-0000-0000-0000FF590000}"/>
    <cellStyle name="Comma 19 2 4 3 7" xfId="12244" xr:uid="{00000000-0005-0000-0000-0000DB2F0000}"/>
    <cellStyle name="Comma 19 2 4 4" xfId="1302" xr:uid="{00000000-0005-0000-0000-00001D050000}"/>
    <cellStyle name="Comma 19 2 4 4 2" xfId="5714" xr:uid="{00000000-0005-0000-0000-000059160000}"/>
    <cellStyle name="Comma 19 2 4 4 2 2" xfId="26040" xr:uid="{00000000-0005-0000-0000-0000BF650000}"/>
    <cellStyle name="Comma 19 2 4 4 2 4" xfId="16664" xr:uid="{00000000-0005-0000-0000-00001F410000}"/>
    <cellStyle name="Comma 19 2 4 4 3" xfId="13144" xr:uid="{00000000-0005-0000-0000-00005F330000}"/>
    <cellStyle name="Comma 19 2 4 4 4" xfId="22520" xr:uid="{00000000-0005-0000-0000-0000FF570000}"/>
    <cellStyle name="Comma 19 2 4 4 6" xfId="11732" xr:uid="{00000000-0005-0000-0000-0000DB2D0000}"/>
    <cellStyle name="Comma 19 2 4 5" xfId="1060" xr:uid="{00000000-0005-0000-0000-00002B040000}"/>
    <cellStyle name="Comma 19 2 4 5 2" xfId="5492" xr:uid="{00000000-0005-0000-0000-00007B150000}"/>
    <cellStyle name="Comma 19 2 4 5 2 2" xfId="25818" xr:uid="{00000000-0005-0000-0000-0000E1640000}"/>
    <cellStyle name="Comma 19 2 4 5 2 4" xfId="16442" xr:uid="{00000000-0005-0000-0000-000041400000}"/>
    <cellStyle name="Comma 19 2 4 5 3" xfId="22298" xr:uid="{00000000-0005-0000-0000-000021570000}"/>
    <cellStyle name="Comma 19 2 4 5 5" xfId="12922" xr:uid="{00000000-0005-0000-0000-000081320000}"/>
    <cellStyle name="Comma 19 2 4 6" xfId="2841" xr:uid="{00000000-0005-0000-0000-0000200B0000}"/>
    <cellStyle name="Comma 19 2 4 6 2" xfId="6696" xr:uid="{00000000-0005-0000-0000-00002F1A0000}"/>
    <cellStyle name="Comma 19 2 4 6 2 2" xfId="27022" xr:uid="{00000000-0005-0000-0000-000095690000}"/>
    <cellStyle name="Comma 19 2 4 6 2 4" xfId="17646" xr:uid="{00000000-0005-0000-0000-0000F5440000}"/>
    <cellStyle name="Comma 19 2 4 6 3" xfId="23502" xr:uid="{00000000-0005-0000-0000-0000D55B0000}"/>
    <cellStyle name="Comma 19 2 4 6 5" xfId="14126" xr:uid="{00000000-0005-0000-0000-000035370000}"/>
    <cellStyle name="Comma 19 2 4 7" xfId="4642" xr:uid="{00000000-0005-0000-0000-000029120000}"/>
    <cellStyle name="Comma 19 2 4 7 2" xfId="8174" xr:uid="{00000000-0005-0000-0000-0000F51F0000}"/>
    <cellStyle name="Comma 19 2 4 7 2 2" xfId="28500" xr:uid="{00000000-0005-0000-0000-00005B6F0000}"/>
    <cellStyle name="Comma 19 2 4 7 2 4" xfId="19124" xr:uid="{00000000-0005-0000-0000-0000BB4A0000}"/>
    <cellStyle name="Comma 19 2 4 7 3" xfId="24980" xr:uid="{00000000-0005-0000-0000-00009B610000}"/>
    <cellStyle name="Comma 19 2 4 7 5" xfId="15604" xr:uid="{00000000-0005-0000-0000-0000FB3C0000}"/>
    <cellStyle name="Comma 19 2 4 8" xfId="5273" xr:uid="{00000000-0005-0000-0000-0000A0140000}"/>
    <cellStyle name="Comma 19 2 4 8 2" xfId="25599" xr:uid="{00000000-0005-0000-0000-000006640000}"/>
    <cellStyle name="Comma 19 2 4 8 4" xfId="16223" xr:uid="{00000000-0005-0000-0000-0000663F0000}"/>
    <cellStyle name="Comma 19 2 4 9" xfId="9533" xr:uid="{00000000-0005-0000-0000-000044250000}"/>
    <cellStyle name="Comma 19 2 4 9 2" xfId="29668" xr:uid="{00000000-0005-0000-0000-0000EB730000}"/>
    <cellStyle name="Comma 19 2 4 9 4" xfId="20292" xr:uid="{00000000-0005-0000-0000-00004B4F0000}"/>
    <cellStyle name="Comma 19 2 5" xfId="1868" xr:uid="{00000000-0005-0000-0000-000053070000}"/>
    <cellStyle name="Comma 19 2 5 2" xfId="2368" xr:uid="{00000000-0005-0000-0000-000047090000}"/>
    <cellStyle name="Comma 19 2 5 2 2" xfId="3428" xr:uid="{00000000-0005-0000-0000-00006B0D0000}"/>
    <cellStyle name="Comma 19 2 5 2 2 2" xfId="7283" xr:uid="{00000000-0005-0000-0000-00007A1C0000}"/>
    <cellStyle name="Comma 19 2 5 2 2 2 2" xfId="27609" xr:uid="{00000000-0005-0000-0000-0000E06B0000}"/>
    <cellStyle name="Comma 19 2 5 2 2 2 4" xfId="18233" xr:uid="{00000000-0005-0000-0000-000040470000}"/>
    <cellStyle name="Comma 19 2 5 2 2 3" xfId="24089" xr:uid="{00000000-0005-0000-0000-0000205E0000}"/>
    <cellStyle name="Comma 19 2 5 2 2 5" xfId="14713" xr:uid="{00000000-0005-0000-0000-000080390000}"/>
    <cellStyle name="Comma 19 2 5 2 3" xfId="6343" xr:uid="{00000000-0005-0000-0000-0000CE180000}"/>
    <cellStyle name="Comma 19 2 5 2 3 2" xfId="26669" xr:uid="{00000000-0005-0000-0000-000034680000}"/>
    <cellStyle name="Comma 19 2 5 2 3 4" xfId="17293" xr:uid="{00000000-0005-0000-0000-000094430000}"/>
    <cellStyle name="Comma 19 2 5 2 4" xfId="13773" xr:uid="{00000000-0005-0000-0000-0000D4350000}"/>
    <cellStyle name="Comma 19 2 5 2 5" xfId="23149" xr:uid="{00000000-0005-0000-0000-0000745A0000}"/>
    <cellStyle name="Comma 19 2 5 2 7" xfId="12361" xr:uid="{00000000-0005-0000-0000-000050300000}"/>
    <cellStyle name="Comma 19 2 5 3" xfId="2958" xr:uid="{00000000-0005-0000-0000-0000950B0000}"/>
    <cellStyle name="Comma 19 2 5 3 2" xfId="6813" xr:uid="{00000000-0005-0000-0000-0000A41A0000}"/>
    <cellStyle name="Comma 19 2 5 3 2 2" xfId="27139" xr:uid="{00000000-0005-0000-0000-00000A6A0000}"/>
    <cellStyle name="Comma 19 2 5 3 2 4" xfId="17763" xr:uid="{00000000-0005-0000-0000-00006A450000}"/>
    <cellStyle name="Comma 19 2 5 3 3" xfId="23619" xr:uid="{00000000-0005-0000-0000-00004A5C0000}"/>
    <cellStyle name="Comma 19 2 5 3 5" xfId="14243" xr:uid="{00000000-0005-0000-0000-0000AA370000}"/>
    <cellStyle name="Comma 19 2 5 4" xfId="5876" xr:uid="{00000000-0005-0000-0000-0000FB160000}"/>
    <cellStyle name="Comma 19 2 5 4 2" xfId="26202" xr:uid="{00000000-0005-0000-0000-000061660000}"/>
    <cellStyle name="Comma 19 2 5 4 4" xfId="16826" xr:uid="{00000000-0005-0000-0000-0000C1410000}"/>
    <cellStyle name="Comma 19 2 5 5" xfId="13306" xr:uid="{00000000-0005-0000-0000-000001340000}"/>
    <cellStyle name="Comma 19 2 5 6" xfId="22682" xr:uid="{00000000-0005-0000-0000-0000A1580000}"/>
    <cellStyle name="Comma 19 2 5 8" xfId="11894" xr:uid="{00000000-0005-0000-0000-00007D2E0000}"/>
    <cellStyle name="Comma 19 2 6" xfId="2244" xr:uid="{00000000-0005-0000-0000-0000CB080000}"/>
    <cellStyle name="Comma 19 2 6 2" xfId="3304" xr:uid="{00000000-0005-0000-0000-0000EF0C0000}"/>
    <cellStyle name="Comma 19 2 6 2 2" xfId="7159" xr:uid="{00000000-0005-0000-0000-0000FE1B0000}"/>
    <cellStyle name="Comma 19 2 6 2 2 2" xfId="27485" xr:uid="{00000000-0005-0000-0000-0000646B0000}"/>
    <cellStyle name="Comma 19 2 6 2 2 4" xfId="18109" xr:uid="{00000000-0005-0000-0000-0000C4460000}"/>
    <cellStyle name="Comma 19 2 6 2 3" xfId="23965" xr:uid="{00000000-0005-0000-0000-0000A45D0000}"/>
    <cellStyle name="Comma 19 2 6 2 5" xfId="14589" xr:uid="{00000000-0005-0000-0000-000004390000}"/>
    <cellStyle name="Comma 19 2 6 3" xfId="6219" xr:uid="{00000000-0005-0000-0000-000052180000}"/>
    <cellStyle name="Comma 19 2 6 3 2" xfId="26545" xr:uid="{00000000-0005-0000-0000-0000B8670000}"/>
    <cellStyle name="Comma 19 2 6 3 4" xfId="17169" xr:uid="{00000000-0005-0000-0000-000018430000}"/>
    <cellStyle name="Comma 19 2 6 4" xfId="13649" xr:uid="{00000000-0005-0000-0000-000058350000}"/>
    <cellStyle name="Comma 19 2 6 5" xfId="23025" xr:uid="{00000000-0005-0000-0000-0000F8590000}"/>
    <cellStyle name="Comma 19 2 6 7" xfId="12237" xr:uid="{00000000-0005-0000-0000-0000D42F0000}"/>
    <cellStyle name="Comma 19 2 7" xfId="1213" xr:uid="{00000000-0005-0000-0000-0000C4040000}"/>
    <cellStyle name="Comma 19 2 7 2" xfId="5625" xr:uid="{00000000-0005-0000-0000-000000160000}"/>
    <cellStyle name="Comma 19 2 7 2 2" xfId="25951" xr:uid="{00000000-0005-0000-0000-000066650000}"/>
    <cellStyle name="Comma 19 2 7 2 4" xfId="16575" xr:uid="{00000000-0005-0000-0000-0000C6400000}"/>
    <cellStyle name="Comma 19 2 7 3" xfId="13055" xr:uid="{00000000-0005-0000-0000-000006330000}"/>
    <cellStyle name="Comma 19 2 7 4" xfId="22431" xr:uid="{00000000-0005-0000-0000-0000A6570000}"/>
    <cellStyle name="Comma 19 2 7 6" xfId="11643" xr:uid="{00000000-0005-0000-0000-0000822D0000}"/>
    <cellStyle name="Comma 19 2 8" xfId="971" xr:uid="{00000000-0005-0000-0000-0000D2030000}"/>
    <cellStyle name="Comma 19 2 8 2" xfId="5403" xr:uid="{00000000-0005-0000-0000-000022150000}"/>
    <cellStyle name="Comma 19 2 8 2 2" xfId="25729" xr:uid="{00000000-0005-0000-0000-000088640000}"/>
    <cellStyle name="Comma 19 2 8 2 4" xfId="16353" xr:uid="{00000000-0005-0000-0000-0000E83F0000}"/>
    <cellStyle name="Comma 19 2 8 3" xfId="22209" xr:uid="{00000000-0005-0000-0000-0000C8560000}"/>
    <cellStyle name="Comma 19 2 8 5" xfId="12833" xr:uid="{00000000-0005-0000-0000-000028320000}"/>
    <cellStyle name="Comma 19 2 9" xfId="2834" xr:uid="{00000000-0005-0000-0000-0000190B0000}"/>
    <cellStyle name="Comma 19 2 9 2" xfId="6689" xr:uid="{00000000-0005-0000-0000-0000281A0000}"/>
    <cellStyle name="Comma 19 2 9 2 2" xfId="27015" xr:uid="{00000000-0005-0000-0000-00008E690000}"/>
    <cellStyle name="Comma 19 2 9 2 4" xfId="17639" xr:uid="{00000000-0005-0000-0000-0000EE440000}"/>
    <cellStyle name="Comma 19 2 9 3" xfId="23495" xr:uid="{00000000-0005-0000-0000-0000CE5B0000}"/>
    <cellStyle name="Comma 19 2 9 5" xfId="14119" xr:uid="{00000000-0005-0000-0000-00002E370000}"/>
    <cellStyle name="Comma 19 3" xfId="122" xr:uid="{00000000-0005-0000-0000-000080000000}"/>
    <cellStyle name="Comma 19 3 10" xfId="5200" xr:uid="{00000000-0005-0000-0000-000057140000}"/>
    <cellStyle name="Comma 19 3 10 2" xfId="25526" xr:uid="{00000000-0005-0000-0000-0000BD630000}"/>
    <cellStyle name="Comma 19 3 10 4" xfId="16150" xr:uid="{00000000-0005-0000-0000-00001D3F0000}"/>
    <cellStyle name="Comma 19 3 11" xfId="9027" xr:uid="{00000000-0005-0000-0000-00004A230000}"/>
    <cellStyle name="Comma 19 3 11 2" xfId="29162" xr:uid="{00000000-0005-0000-0000-0000F1710000}"/>
    <cellStyle name="Comma 19 3 11 4" xfId="19786" xr:uid="{00000000-0005-0000-0000-0000514D0000}"/>
    <cellStyle name="Comma 19 3 12" xfId="10385" xr:uid="{00000000-0005-0000-0000-000098280000}"/>
    <cellStyle name="Comma 19 3 12 2" xfId="30330" xr:uid="{00000000-0005-0000-0000-000081760000}"/>
    <cellStyle name="Comma 19 3 12 4" xfId="20954" xr:uid="{00000000-0005-0000-0000-0000E1510000}"/>
    <cellStyle name="Comma 19 3 13" xfId="12630" xr:uid="{00000000-0005-0000-0000-00005D310000}"/>
    <cellStyle name="Comma 19 3 14" xfId="22006" xr:uid="{00000000-0005-0000-0000-0000FD550000}"/>
    <cellStyle name="Comma 19 3 16" xfId="11437" xr:uid="{00000000-0005-0000-0000-0000B42C0000}"/>
    <cellStyle name="Comma 19 3 2" xfId="168" xr:uid="{00000000-0005-0000-0000-0000AE000000}"/>
    <cellStyle name="Comma 19 3 2 10" xfId="9319" xr:uid="{00000000-0005-0000-0000-00006E240000}"/>
    <cellStyle name="Comma 19 3 2 10 2" xfId="29454" xr:uid="{00000000-0005-0000-0000-000015730000}"/>
    <cellStyle name="Comma 19 3 2 10 4" xfId="20078" xr:uid="{00000000-0005-0000-0000-0000754E0000}"/>
    <cellStyle name="Comma 19 3 2 11" xfId="10677" xr:uid="{00000000-0005-0000-0000-0000BC290000}"/>
    <cellStyle name="Comma 19 3 2 11 2" xfId="30622" xr:uid="{00000000-0005-0000-0000-0000A5770000}"/>
    <cellStyle name="Comma 19 3 2 11 4" xfId="21246" xr:uid="{00000000-0005-0000-0000-000005530000}"/>
    <cellStyle name="Comma 19 3 2 12" xfId="12674" xr:uid="{00000000-0005-0000-0000-000089310000}"/>
    <cellStyle name="Comma 19 3 2 13" xfId="22050" xr:uid="{00000000-0005-0000-0000-000029560000}"/>
    <cellStyle name="Comma 19 3 2 15" xfId="11481" xr:uid="{00000000-0005-0000-0000-0000E02C0000}"/>
    <cellStyle name="Comma 19 3 2 2" xfId="259" xr:uid="{00000000-0005-0000-0000-000009010000}"/>
    <cellStyle name="Comma 19 3 2 2 10" xfId="11261" xr:uid="{00000000-0005-0000-0000-0000042C0000}"/>
    <cellStyle name="Comma 19 3 2 2 10 2" xfId="31206" xr:uid="{00000000-0005-0000-0000-0000ED790000}"/>
    <cellStyle name="Comma 19 3 2 2 10 4" xfId="21830" xr:uid="{00000000-0005-0000-0000-00004D550000}"/>
    <cellStyle name="Comma 19 3 2 2 11" xfId="12763" xr:uid="{00000000-0005-0000-0000-0000E2310000}"/>
    <cellStyle name="Comma 19 3 2 2 12" xfId="22139" xr:uid="{00000000-0005-0000-0000-000082560000}"/>
    <cellStyle name="Comma 19 3 2 2 14" xfId="11570" xr:uid="{00000000-0005-0000-0000-0000392D0000}"/>
    <cellStyle name="Comma 19 3 2 2 2" xfId="2017" xr:uid="{00000000-0005-0000-0000-0000E8070000}"/>
    <cellStyle name="Comma 19 3 2 2 2 2" xfId="2517" xr:uid="{00000000-0005-0000-0000-0000DC090000}"/>
    <cellStyle name="Comma 19 3 2 2 2 2 2" xfId="3577" xr:uid="{00000000-0005-0000-0000-0000000E0000}"/>
    <cellStyle name="Comma 19 3 2 2 2 2 2 2" xfId="7432" xr:uid="{00000000-0005-0000-0000-00000F1D0000}"/>
    <cellStyle name="Comma 19 3 2 2 2 2 2 2 2" xfId="27758" xr:uid="{00000000-0005-0000-0000-0000756C0000}"/>
    <cellStyle name="Comma 19 3 2 2 2 2 2 2 4" xfId="18382" xr:uid="{00000000-0005-0000-0000-0000D5470000}"/>
    <cellStyle name="Comma 19 3 2 2 2 2 2 3" xfId="24238" xr:uid="{00000000-0005-0000-0000-0000B55E0000}"/>
    <cellStyle name="Comma 19 3 2 2 2 2 2 5" xfId="14862" xr:uid="{00000000-0005-0000-0000-0000153A0000}"/>
    <cellStyle name="Comma 19 3 2 2 2 2 3" xfId="6492" xr:uid="{00000000-0005-0000-0000-000063190000}"/>
    <cellStyle name="Comma 19 3 2 2 2 2 3 2" xfId="26818" xr:uid="{00000000-0005-0000-0000-0000C9680000}"/>
    <cellStyle name="Comma 19 3 2 2 2 2 3 4" xfId="17442" xr:uid="{00000000-0005-0000-0000-000029440000}"/>
    <cellStyle name="Comma 19 3 2 2 2 2 4" xfId="13922" xr:uid="{00000000-0005-0000-0000-000069360000}"/>
    <cellStyle name="Comma 19 3 2 2 2 2 5" xfId="23298" xr:uid="{00000000-0005-0000-0000-0000095B0000}"/>
    <cellStyle name="Comma 19 3 2 2 2 2 7" xfId="12510" xr:uid="{00000000-0005-0000-0000-0000E5300000}"/>
    <cellStyle name="Comma 19 3 2 2 2 3" xfId="3107" xr:uid="{00000000-0005-0000-0000-00002A0C0000}"/>
    <cellStyle name="Comma 19 3 2 2 2 3 2" xfId="6962" xr:uid="{00000000-0005-0000-0000-0000391B0000}"/>
    <cellStyle name="Comma 19 3 2 2 2 3 2 2" xfId="27288" xr:uid="{00000000-0005-0000-0000-00009F6A0000}"/>
    <cellStyle name="Comma 19 3 2 2 2 3 2 4" xfId="17912" xr:uid="{00000000-0005-0000-0000-0000FF450000}"/>
    <cellStyle name="Comma 19 3 2 2 2 3 3" xfId="23768" xr:uid="{00000000-0005-0000-0000-0000DF5C0000}"/>
    <cellStyle name="Comma 19 3 2 2 2 3 5" xfId="14392" xr:uid="{00000000-0005-0000-0000-00003F380000}"/>
    <cellStyle name="Comma 19 3 2 2 2 4" xfId="6025" xr:uid="{00000000-0005-0000-0000-000090170000}"/>
    <cellStyle name="Comma 19 3 2 2 2 4 2" xfId="26351" xr:uid="{00000000-0005-0000-0000-0000F6660000}"/>
    <cellStyle name="Comma 19 3 2 2 2 4 4" xfId="16975" xr:uid="{00000000-0005-0000-0000-000056420000}"/>
    <cellStyle name="Comma 19 3 2 2 2 5" xfId="13455" xr:uid="{00000000-0005-0000-0000-000096340000}"/>
    <cellStyle name="Comma 19 3 2 2 2 6" xfId="22831" xr:uid="{00000000-0005-0000-0000-000036590000}"/>
    <cellStyle name="Comma 19 3 2 2 2 8" xfId="12043" xr:uid="{00000000-0005-0000-0000-0000122F0000}"/>
    <cellStyle name="Comma 19 3 2 2 3" xfId="2254" xr:uid="{00000000-0005-0000-0000-0000D5080000}"/>
    <cellStyle name="Comma 19 3 2 2 3 2" xfId="3314" xr:uid="{00000000-0005-0000-0000-0000F90C0000}"/>
    <cellStyle name="Comma 19 3 2 2 3 2 2" xfId="7169" xr:uid="{00000000-0005-0000-0000-0000081C0000}"/>
    <cellStyle name="Comma 19 3 2 2 3 2 2 2" xfId="27495" xr:uid="{00000000-0005-0000-0000-00006E6B0000}"/>
    <cellStyle name="Comma 19 3 2 2 3 2 2 4" xfId="18119" xr:uid="{00000000-0005-0000-0000-0000CE460000}"/>
    <cellStyle name="Comma 19 3 2 2 3 2 3" xfId="23975" xr:uid="{00000000-0005-0000-0000-0000AE5D0000}"/>
    <cellStyle name="Comma 19 3 2 2 3 2 5" xfId="14599" xr:uid="{00000000-0005-0000-0000-00000E390000}"/>
    <cellStyle name="Comma 19 3 2 2 3 3" xfId="6229" xr:uid="{00000000-0005-0000-0000-00005C180000}"/>
    <cellStyle name="Comma 19 3 2 2 3 3 2" xfId="26555" xr:uid="{00000000-0005-0000-0000-0000C2670000}"/>
    <cellStyle name="Comma 19 3 2 2 3 3 4" xfId="17179" xr:uid="{00000000-0005-0000-0000-000022430000}"/>
    <cellStyle name="Comma 19 3 2 2 3 4" xfId="13659" xr:uid="{00000000-0005-0000-0000-000062350000}"/>
    <cellStyle name="Comma 19 3 2 2 3 5" xfId="23035" xr:uid="{00000000-0005-0000-0000-0000025A0000}"/>
    <cellStyle name="Comma 19 3 2 2 3 7" xfId="12247" xr:uid="{00000000-0005-0000-0000-0000DE2F0000}"/>
    <cellStyle name="Comma 19 3 2 2 4" xfId="1362" xr:uid="{00000000-0005-0000-0000-000059050000}"/>
    <cellStyle name="Comma 19 3 2 2 4 2" xfId="5774" xr:uid="{00000000-0005-0000-0000-000095160000}"/>
    <cellStyle name="Comma 19 3 2 2 4 2 2" xfId="26100" xr:uid="{00000000-0005-0000-0000-0000FB650000}"/>
    <cellStyle name="Comma 19 3 2 2 4 2 4" xfId="16724" xr:uid="{00000000-0005-0000-0000-00005B410000}"/>
    <cellStyle name="Comma 19 3 2 2 4 3" xfId="13204" xr:uid="{00000000-0005-0000-0000-00009B330000}"/>
    <cellStyle name="Comma 19 3 2 2 4 4" xfId="22580" xr:uid="{00000000-0005-0000-0000-00003B580000}"/>
    <cellStyle name="Comma 19 3 2 2 4 6" xfId="11792" xr:uid="{00000000-0005-0000-0000-0000172E0000}"/>
    <cellStyle name="Comma 19 3 2 2 5" xfId="1120" xr:uid="{00000000-0005-0000-0000-000067040000}"/>
    <cellStyle name="Comma 19 3 2 2 5 2" xfId="5552" xr:uid="{00000000-0005-0000-0000-0000B7150000}"/>
    <cellStyle name="Comma 19 3 2 2 5 2 2" xfId="25878" xr:uid="{00000000-0005-0000-0000-00001D650000}"/>
    <cellStyle name="Comma 19 3 2 2 5 2 4" xfId="16502" xr:uid="{00000000-0005-0000-0000-00007D400000}"/>
    <cellStyle name="Comma 19 3 2 2 5 3" xfId="22358" xr:uid="{00000000-0005-0000-0000-00005D570000}"/>
    <cellStyle name="Comma 19 3 2 2 5 5" xfId="12982" xr:uid="{00000000-0005-0000-0000-0000BD320000}"/>
    <cellStyle name="Comma 19 3 2 2 6" xfId="2844" xr:uid="{00000000-0005-0000-0000-0000230B0000}"/>
    <cellStyle name="Comma 19 3 2 2 6 2" xfId="6699" xr:uid="{00000000-0005-0000-0000-0000321A0000}"/>
    <cellStyle name="Comma 19 3 2 2 6 2 2" xfId="27025" xr:uid="{00000000-0005-0000-0000-000098690000}"/>
    <cellStyle name="Comma 19 3 2 2 6 2 4" xfId="17649" xr:uid="{00000000-0005-0000-0000-0000F8440000}"/>
    <cellStyle name="Comma 19 3 2 2 6 3" xfId="23505" xr:uid="{00000000-0005-0000-0000-0000D85B0000}"/>
    <cellStyle name="Comma 19 3 2 2 6 5" xfId="14129" xr:uid="{00000000-0005-0000-0000-000038370000}"/>
    <cellStyle name="Comma 19 3 2 2 7" xfId="5012" xr:uid="{00000000-0005-0000-0000-00009B130000}"/>
    <cellStyle name="Comma 19 3 2 2 7 2" xfId="8544" xr:uid="{00000000-0005-0000-0000-000067210000}"/>
    <cellStyle name="Comma 19 3 2 2 7 2 2" xfId="28870" xr:uid="{00000000-0005-0000-0000-0000CD700000}"/>
    <cellStyle name="Comma 19 3 2 2 7 2 4" xfId="19494" xr:uid="{00000000-0005-0000-0000-00002D4C0000}"/>
    <cellStyle name="Comma 19 3 2 2 7 3" xfId="25350" xr:uid="{00000000-0005-0000-0000-00000D630000}"/>
    <cellStyle name="Comma 19 3 2 2 7 5" xfId="15974" xr:uid="{00000000-0005-0000-0000-00006D3E0000}"/>
    <cellStyle name="Comma 19 3 2 2 8" xfId="5333" xr:uid="{00000000-0005-0000-0000-0000DC140000}"/>
    <cellStyle name="Comma 19 3 2 2 8 2" xfId="25659" xr:uid="{00000000-0005-0000-0000-000042640000}"/>
    <cellStyle name="Comma 19 3 2 2 8 4" xfId="16283" xr:uid="{00000000-0005-0000-0000-0000A23F0000}"/>
    <cellStyle name="Comma 19 3 2 2 9" xfId="9903" xr:uid="{00000000-0005-0000-0000-0000B6260000}"/>
    <cellStyle name="Comma 19 3 2 2 9 2" xfId="30038" xr:uid="{00000000-0005-0000-0000-00005D750000}"/>
    <cellStyle name="Comma 19 3 2 2 9 4" xfId="20662" xr:uid="{00000000-0005-0000-0000-0000BD500000}"/>
    <cellStyle name="Comma 19 3 2 3" xfId="1928" xr:uid="{00000000-0005-0000-0000-00008F070000}"/>
    <cellStyle name="Comma 19 3 2 3 2" xfId="2428" xr:uid="{00000000-0005-0000-0000-000083090000}"/>
    <cellStyle name="Comma 19 3 2 3 2 2" xfId="3488" xr:uid="{00000000-0005-0000-0000-0000A70D0000}"/>
    <cellStyle name="Comma 19 3 2 3 2 2 2" xfId="7343" xr:uid="{00000000-0005-0000-0000-0000B61C0000}"/>
    <cellStyle name="Comma 19 3 2 3 2 2 2 2" xfId="27669" xr:uid="{00000000-0005-0000-0000-00001C6C0000}"/>
    <cellStyle name="Comma 19 3 2 3 2 2 2 4" xfId="18293" xr:uid="{00000000-0005-0000-0000-00007C470000}"/>
    <cellStyle name="Comma 19 3 2 3 2 2 3" xfId="24149" xr:uid="{00000000-0005-0000-0000-00005C5E0000}"/>
    <cellStyle name="Comma 19 3 2 3 2 2 5" xfId="14773" xr:uid="{00000000-0005-0000-0000-0000BC390000}"/>
    <cellStyle name="Comma 19 3 2 3 2 3" xfId="6403" xr:uid="{00000000-0005-0000-0000-00000A190000}"/>
    <cellStyle name="Comma 19 3 2 3 2 3 2" xfId="26729" xr:uid="{00000000-0005-0000-0000-000070680000}"/>
    <cellStyle name="Comma 19 3 2 3 2 3 4" xfId="17353" xr:uid="{00000000-0005-0000-0000-0000D0430000}"/>
    <cellStyle name="Comma 19 3 2 3 2 4" xfId="13833" xr:uid="{00000000-0005-0000-0000-000010360000}"/>
    <cellStyle name="Comma 19 3 2 3 2 5" xfId="23209" xr:uid="{00000000-0005-0000-0000-0000B05A0000}"/>
    <cellStyle name="Comma 19 3 2 3 2 7" xfId="12421" xr:uid="{00000000-0005-0000-0000-00008C300000}"/>
    <cellStyle name="Comma 19 3 2 3 3" xfId="3018" xr:uid="{00000000-0005-0000-0000-0000D10B0000}"/>
    <cellStyle name="Comma 19 3 2 3 3 2" xfId="6873" xr:uid="{00000000-0005-0000-0000-0000E01A0000}"/>
    <cellStyle name="Comma 19 3 2 3 3 2 2" xfId="27199" xr:uid="{00000000-0005-0000-0000-0000466A0000}"/>
    <cellStyle name="Comma 19 3 2 3 3 2 4" xfId="17823" xr:uid="{00000000-0005-0000-0000-0000A6450000}"/>
    <cellStyle name="Comma 19 3 2 3 3 3" xfId="23679" xr:uid="{00000000-0005-0000-0000-0000865C0000}"/>
    <cellStyle name="Comma 19 3 2 3 3 5" xfId="14303" xr:uid="{00000000-0005-0000-0000-0000E6370000}"/>
    <cellStyle name="Comma 19 3 2 3 4" xfId="5936" xr:uid="{00000000-0005-0000-0000-000037170000}"/>
    <cellStyle name="Comma 19 3 2 3 4 2" xfId="26262" xr:uid="{00000000-0005-0000-0000-00009D660000}"/>
    <cellStyle name="Comma 19 3 2 3 4 4" xfId="16886" xr:uid="{00000000-0005-0000-0000-0000FD410000}"/>
    <cellStyle name="Comma 19 3 2 3 5" xfId="13366" xr:uid="{00000000-0005-0000-0000-00003D340000}"/>
    <cellStyle name="Comma 19 3 2 3 6" xfId="22742" xr:uid="{00000000-0005-0000-0000-0000DD580000}"/>
    <cellStyle name="Comma 19 3 2 3 8" xfId="11954" xr:uid="{00000000-0005-0000-0000-0000B92E0000}"/>
    <cellStyle name="Comma 19 3 2 4" xfId="2253" xr:uid="{00000000-0005-0000-0000-0000D4080000}"/>
    <cellStyle name="Comma 19 3 2 4 2" xfId="3313" xr:uid="{00000000-0005-0000-0000-0000F80C0000}"/>
    <cellStyle name="Comma 19 3 2 4 2 2" xfId="7168" xr:uid="{00000000-0005-0000-0000-0000071C0000}"/>
    <cellStyle name="Comma 19 3 2 4 2 2 2" xfId="27494" xr:uid="{00000000-0005-0000-0000-00006D6B0000}"/>
    <cellStyle name="Comma 19 3 2 4 2 2 4" xfId="18118" xr:uid="{00000000-0005-0000-0000-0000CD460000}"/>
    <cellStyle name="Comma 19 3 2 4 2 3" xfId="23974" xr:uid="{00000000-0005-0000-0000-0000AD5D0000}"/>
    <cellStyle name="Comma 19 3 2 4 2 5" xfId="14598" xr:uid="{00000000-0005-0000-0000-00000D390000}"/>
    <cellStyle name="Comma 19 3 2 4 3" xfId="6228" xr:uid="{00000000-0005-0000-0000-00005B180000}"/>
    <cellStyle name="Comma 19 3 2 4 3 2" xfId="26554" xr:uid="{00000000-0005-0000-0000-0000C1670000}"/>
    <cellStyle name="Comma 19 3 2 4 3 4" xfId="17178" xr:uid="{00000000-0005-0000-0000-000021430000}"/>
    <cellStyle name="Comma 19 3 2 4 4" xfId="13658" xr:uid="{00000000-0005-0000-0000-000061350000}"/>
    <cellStyle name="Comma 19 3 2 4 5" xfId="23034" xr:uid="{00000000-0005-0000-0000-0000015A0000}"/>
    <cellStyle name="Comma 19 3 2 4 7" xfId="12246" xr:uid="{00000000-0005-0000-0000-0000DD2F0000}"/>
    <cellStyle name="Comma 19 3 2 5" xfId="1273" xr:uid="{00000000-0005-0000-0000-000000050000}"/>
    <cellStyle name="Comma 19 3 2 5 2" xfId="5685" xr:uid="{00000000-0005-0000-0000-00003C160000}"/>
    <cellStyle name="Comma 19 3 2 5 2 2" xfId="26011" xr:uid="{00000000-0005-0000-0000-0000A2650000}"/>
    <cellStyle name="Comma 19 3 2 5 2 4" xfId="16635" xr:uid="{00000000-0005-0000-0000-000002410000}"/>
    <cellStyle name="Comma 19 3 2 5 3" xfId="13115" xr:uid="{00000000-0005-0000-0000-000042330000}"/>
    <cellStyle name="Comma 19 3 2 5 4" xfId="22491" xr:uid="{00000000-0005-0000-0000-0000E2570000}"/>
    <cellStyle name="Comma 19 3 2 5 6" xfId="11703" xr:uid="{00000000-0005-0000-0000-0000BE2D0000}"/>
    <cellStyle name="Comma 19 3 2 6" xfId="1031" xr:uid="{00000000-0005-0000-0000-00000E040000}"/>
    <cellStyle name="Comma 19 3 2 6 2" xfId="5463" xr:uid="{00000000-0005-0000-0000-00005E150000}"/>
    <cellStyle name="Comma 19 3 2 6 2 2" xfId="25789" xr:uid="{00000000-0005-0000-0000-0000C4640000}"/>
    <cellStyle name="Comma 19 3 2 6 2 4" xfId="16413" xr:uid="{00000000-0005-0000-0000-000024400000}"/>
    <cellStyle name="Comma 19 3 2 6 3" xfId="22269" xr:uid="{00000000-0005-0000-0000-000004570000}"/>
    <cellStyle name="Comma 19 3 2 6 5" xfId="12893" xr:uid="{00000000-0005-0000-0000-000064320000}"/>
    <cellStyle name="Comma 19 3 2 7" xfId="2843" xr:uid="{00000000-0005-0000-0000-0000220B0000}"/>
    <cellStyle name="Comma 19 3 2 7 2" xfId="6698" xr:uid="{00000000-0005-0000-0000-0000311A0000}"/>
    <cellStyle name="Comma 19 3 2 7 2 2" xfId="27024" xr:uid="{00000000-0005-0000-0000-000097690000}"/>
    <cellStyle name="Comma 19 3 2 7 2 4" xfId="17648" xr:uid="{00000000-0005-0000-0000-0000F7440000}"/>
    <cellStyle name="Comma 19 3 2 7 3" xfId="23504" xr:uid="{00000000-0005-0000-0000-0000D75B0000}"/>
    <cellStyle name="Comma 19 3 2 7 5" xfId="14128" xr:uid="{00000000-0005-0000-0000-000037370000}"/>
    <cellStyle name="Comma 19 3 2 8" xfId="4406" xr:uid="{00000000-0005-0000-0000-00003D110000}"/>
    <cellStyle name="Comma 19 3 2 8 2" xfId="7960" xr:uid="{00000000-0005-0000-0000-00001F1F0000}"/>
    <cellStyle name="Comma 19 3 2 8 2 2" xfId="28286" xr:uid="{00000000-0005-0000-0000-0000856E0000}"/>
    <cellStyle name="Comma 19 3 2 8 2 4" xfId="18910" xr:uid="{00000000-0005-0000-0000-0000E5490000}"/>
    <cellStyle name="Comma 19 3 2 8 3" xfId="24766" xr:uid="{00000000-0005-0000-0000-0000C5600000}"/>
    <cellStyle name="Comma 19 3 2 8 5" xfId="15390" xr:uid="{00000000-0005-0000-0000-0000253C0000}"/>
    <cellStyle name="Comma 19 3 2 9" xfId="5244" xr:uid="{00000000-0005-0000-0000-000083140000}"/>
    <cellStyle name="Comma 19 3 2 9 2" xfId="25570" xr:uid="{00000000-0005-0000-0000-0000E9630000}"/>
    <cellStyle name="Comma 19 3 2 9 4" xfId="16194" xr:uid="{00000000-0005-0000-0000-0000493F0000}"/>
    <cellStyle name="Comma 19 3 3" xfId="215" xr:uid="{00000000-0005-0000-0000-0000DD000000}"/>
    <cellStyle name="Comma 19 3 3 10" xfId="10969" xr:uid="{00000000-0005-0000-0000-0000E02A0000}"/>
    <cellStyle name="Comma 19 3 3 10 2" xfId="30914" xr:uid="{00000000-0005-0000-0000-0000C9780000}"/>
    <cellStyle name="Comma 19 3 3 10 4" xfId="21538" xr:uid="{00000000-0005-0000-0000-000029540000}"/>
    <cellStyle name="Comma 19 3 3 11" xfId="12719" xr:uid="{00000000-0005-0000-0000-0000B6310000}"/>
    <cellStyle name="Comma 19 3 3 12" xfId="22095" xr:uid="{00000000-0005-0000-0000-000056560000}"/>
    <cellStyle name="Comma 19 3 3 14" xfId="11526" xr:uid="{00000000-0005-0000-0000-00000D2D0000}"/>
    <cellStyle name="Comma 19 3 3 2" xfId="1973" xr:uid="{00000000-0005-0000-0000-0000BC070000}"/>
    <cellStyle name="Comma 19 3 3 2 2" xfId="2473" xr:uid="{00000000-0005-0000-0000-0000B0090000}"/>
    <cellStyle name="Comma 19 3 3 2 2 2" xfId="3533" xr:uid="{00000000-0005-0000-0000-0000D40D0000}"/>
    <cellStyle name="Comma 19 3 3 2 2 2 2" xfId="7388" xr:uid="{00000000-0005-0000-0000-0000E31C0000}"/>
    <cellStyle name="Comma 19 3 3 2 2 2 2 2" xfId="27714" xr:uid="{00000000-0005-0000-0000-0000496C0000}"/>
    <cellStyle name="Comma 19 3 3 2 2 2 2 4" xfId="18338" xr:uid="{00000000-0005-0000-0000-0000A9470000}"/>
    <cellStyle name="Comma 19 3 3 2 2 2 3" xfId="24194" xr:uid="{00000000-0005-0000-0000-0000895E0000}"/>
    <cellStyle name="Comma 19 3 3 2 2 2 5" xfId="14818" xr:uid="{00000000-0005-0000-0000-0000E9390000}"/>
    <cellStyle name="Comma 19 3 3 2 2 3" xfId="6448" xr:uid="{00000000-0005-0000-0000-000037190000}"/>
    <cellStyle name="Comma 19 3 3 2 2 3 2" xfId="26774" xr:uid="{00000000-0005-0000-0000-00009D680000}"/>
    <cellStyle name="Comma 19 3 3 2 2 3 4" xfId="17398" xr:uid="{00000000-0005-0000-0000-0000FD430000}"/>
    <cellStyle name="Comma 19 3 3 2 2 4" xfId="13878" xr:uid="{00000000-0005-0000-0000-00003D360000}"/>
    <cellStyle name="Comma 19 3 3 2 2 5" xfId="23254" xr:uid="{00000000-0005-0000-0000-0000DD5A0000}"/>
    <cellStyle name="Comma 19 3 3 2 2 7" xfId="12466" xr:uid="{00000000-0005-0000-0000-0000B9300000}"/>
    <cellStyle name="Comma 19 3 3 2 3" xfId="3063" xr:uid="{00000000-0005-0000-0000-0000FE0B0000}"/>
    <cellStyle name="Comma 19 3 3 2 3 2" xfId="6918" xr:uid="{00000000-0005-0000-0000-00000D1B0000}"/>
    <cellStyle name="Comma 19 3 3 2 3 2 2" xfId="27244" xr:uid="{00000000-0005-0000-0000-0000736A0000}"/>
    <cellStyle name="Comma 19 3 3 2 3 2 4" xfId="17868" xr:uid="{00000000-0005-0000-0000-0000D3450000}"/>
    <cellStyle name="Comma 19 3 3 2 3 3" xfId="23724" xr:uid="{00000000-0005-0000-0000-0000B35C0000}"/>
    <cellStyle name="Comma 19 3 3 2 3 5" xfId="14348" xr:uid="{00000000-0005-0000-0000-000013380000}"/>
    <cellStyle name="Comma 19 3 3 2 4" xfId="5981" xr:uid="{00000000-0005-0000-0000-000064170000}"/>
    <cellStyle name="Comma 19 3 3 2 4 2" xfId="26307" xr:uid="{00000000-0005-0000-0000-0000CA660000}"/>
    <cellStyle name="Comma 19 3 3 2 4 4" xfId="16931" xr:uid="{00000000-0005-0000-0000-00002A420000}"/>
    <cellStyle name="Comma 19 3 3 2 5" xfId="13411" xr:uid="{00000000-0005-0000-0000-00006A340000}"/>
    <cellStyle name="Comma 19 3 3 2 6" xfId="22787" xr:uid="{00000000-0005-0000-0000-00000A590000}"/>
    <cellStyle name="Comma 19 3 3 2 8" xfId="11999" xr:uid="{00000000-0005-0000-0000-0000E62E0000}"/>
    <cellStyle name="Comma 19 3 3 3" xfId="2255" xr:uid="{00000000-0005-0000-0000-0000D6080000}"/>
    <cellStyle name="Comma 19 3 3 3 2" xfId="3315" xr:uid="{00000000-0005-0000-0000-0000FA0C0000}"/>
    <cellStyle name="Comma 19 3 3 3 2 2" xfId="7170" xr:uid="{00000000-0005-0000-0000-0000091C0000}"/>
    <cellStyle name="Comma 19 3 3 3 2 2 2" xfId="27496" xr:uid="{00000000-0005-0000-0000-00006F6B0000}"/>
    <cellStyle name="Comma 19 3 3 3 2 2 4" xfId="18120" xr:uid="{00000000-0005-0000-0000-0000CF460000}"/>
    <cellStyle name="Comma 19 3 3 3 2 3" xfId="23976" xr:uid="{00000000-0005-0000-0000-0000AF5D0000}"/>
    <cellStyle name="Comma 19 3 3 3 2 5" xfId="14600" xr:uid="{00000000-0005-0000-0000-00000F390000}"/>
    <cellStyle name="Comma 19 3 3 3 3" xfId="6230" xr:uid="{00000000-0005-0000-0000-00005D180000}"/>
    <cellStyle name="Comma 19 3 3 3 3 2" xfId="26556" xr:uid="{00000000-0005-0000-0000-0000C3670000}"/>
    <cellStyle name="Comma 19 3 3 3 3 4" xfId="17180" xr:uid="{00000000-0005-0000-0000-000023430000}"/>
    <cellStyle name="Comma 19 3 3 3 4" xfId="13660" xr:uid="{00000000-0005-0000-0000-000063350000}"/>
    <cellStyle name="Comma 19 3 3 3 5" xfId="23036" xr:uid="{00000000-0005-0000-0000-0000035A0000}"/>
    <cellStyle name="Comma 19 3 3 3 7" xfId="12248" xr:uid="{00000000-0005-0000-0000-0000DF2F0000}"/>
    <cellStyle name="Comma 19 3 3 4" xfId="1318" xr:uid="{00000000-0005-0000-0000-00002D050000}"/>
    <cellStyle name="Comma 19 3 3 4 2" xfId="5730" xr:uid="{00000000-0005-0000-0000-000069160000}"/>
    <cellStyle name="Comma 19 3 3 4 2 2" xfId="26056" xr:uid="{00000000-0005-0000-0000-0000CF650000}"/>
    <cellStyle name="Comma 19 3 3 4 2 4" xfId="16680" xr:uid="{00000000-0005-0000-0000-00002F410000}"/>
    <cellStyle name="Comma 19 3 3 4 3" xfId="13160" xr:uid="{00000000-0005-0000-0000-00006F330000}"/>
    <cellStyle name="Comma 19 3 3 4 4" xfId="22536" xr:uid="{00000000-0005-0000-0000-00000F580000}"/>
    <cellStyle name="Comma 19 3 3 4 6" xfId="11748" xr:uid="{00000000-0005-0000-0000-0000EB2D0000}"/>
    <cellStyle name="Comma 19 3 3 5" xfId="1076" xr:uid="{00000000-0005-0000-0000-00003B040000}"/>
    <cellStyle name="Comma 19 3 3 5 2" xfId="5508" xr:uid="{00000000-0005-0000-0000-00008B150000}"/>
    <cellStyle name="Comma 19 3 3 5 2 2" xfId="25834" xr:uid="{00000000-0005-0000-0000-0000F1640000}"/>
    <cellStyle name="Comma 19 3 3 5 2 4" xfId="16458" xr:uid="{00000000-0005-0000-0000-000051400000}"/>
    <cellStyle name="Comma 19 3 3 5 3" xfId="22314" xr:uid="{00000000-0005-0000-0000-000031570000}"/>
    <cellStyle name="Comma 19 3 3 5 5" xfId="12938" xr:uid="{00000000-0005-0000-0000-000091320000}"/>
    <cellStyle name="Comma 19 3 3 6" xfId="2845" xr:uid="{00000000-0005-0000-0000-0000240B0000}"/>
    <cellStyle name="Comma 19 3 3 6 2" xfId="6700" xr:uid="{00000000-0005-0000-0000-0000331A0000}"/>
    <cellStyle name="Comma 19 3 3 6 2 2" xfId="27026" xr:uid="{00000000-0005-0000-0000-000099690000}"/>
    <cellStyle name="Comma 19 3 3 6 2 4" xfId="17650" xr:uid="{00000000-0005-0000-0000-0000F9440000}"/>
    <cellStyle name="Comma 19 3 3 6 3" xfId="23506" xr:uid="{00000000-0005-0000-0000-0000D95B0000}"/>
    <cellStyle name="Comma 19 3 3 6 5" xfId="14130" xr:uid="{00000000-0005-0000-0000-000039370000}"/>
    <cellStyle name="Comma 19 3 3 7" xfId="4720" xr:uid="{00000000-0005-0000-0000-000077120000}"/>
    <cellStyle name="Comma 19 3 3 7 2" xfId="8252" xr:uid="{00000000-0005-0000-0000-000043200000}"/>
    <cellStyle name="Comma 19 3 3 7 2 2" xfId="28578" xr:uid="{00000000-0005-0000-0000-0000A96F0000}"/>
    <cellStyle name="Comma 19 3 3 7 2 4" xfId="19202" xr:uid="{00000000-0005-0000-0000-0000094B0000}"/>
    <cellStyle name="Comma 19 3 3 7 3" xfId="25058" xr:uid="{00000000-0005-0000-0000-0000E9610000}"/>
    <cellStyle name="Comma 19 3 3 7 5" xfId="15682" xr:uid="{00000000-0005-0000-0000-0000493D0000}"/>
    <cellStyle name="Comma 19 3 3 8" xfId="5289" xr:uid="{00000000-0005-0000-0000-0000B0140000}"/>
    <cellStyle name="Comma 19 3 3 8 2" xfId="25615" xr:uid="{00000000-0005-0000-0000-000016640000}"/>
    <cellStyle name="Comma 19 3 3 8 4" xfId="16239" xr:uid="{00000000-0005-0000-0000-0000763F0000}"/>
    <cellStyle name="Comma 19 3 3 9" xfId="9611" xr:uid="{00000000-0005-0000-0000-000092250000}"/>
    <cellStyle name="Comma 19 3 3 9 2" xfId="29746" xr:uid="{00000000-0005-0000-0000-000039740000}"/>
    <cellStyle name="Comma 19 3 3 9 4" xfId="20370" xr:uid="{00000000-0005-0000-0000-0000994F0000}"/>
    <cellStyle name="Comma 19 3 4" xfId="1884" xr:uid="{00000000-0005-0000-0000-000063070000}"/>
    <cellStyle name="Comma 19 3 4 2" xfId="2384" xr:uid="{00000000-0005-0000-0000-000057090000}"/>
    <cellStyle name="Comma 19 3 4 2 2" xfId="3444" xr:uid="{00000000-0005-0000-0000-00007B0D0000}"/>
    <cellStyle name="Comma 19 3 4 2 2 2" xfId="7299" xr:uid="{00000000-0005-0000-0000-00008A1C0000}"/>
    <cellStyle name="Comma 19 3 4 2 2 2 2" xfId="27625" xr:uid="{00000000-0005-0000-0000-0000F06B0000}"/>
    <cellStyle name="Comma 19 3 4 2 2 2 4" xfId="18249" xr:uid="{00000000-0005-0000-0000-000050470000}"/>
    <cellStyle name="Comma 19 3 4 2 2 3" xfId="24105" xr:uid="{00000000-0005-0000-0000-0000305E0000}"/>
    <cellStyle name="Comma 19 3 4 2 2 5" xfId="14729" xr:uid="{00000000-0005-0000-0000-000090390000}"/>
    <cellStyle name="Comma 19 3 4 2 3" xfId="6359" xr:uid="{00000000-0005-0000-0000-0000DE180000}"/>
    <cellStyle name="Comma 19 3 4 2 3 2" xfId="26685" xr:uid="{00000000-0005-0000-0000-000044680000}"/>
    <cellStyle name="Comma 19 3 4 2 3 4" xfId="17309" xr:uid="{00000000-0005-0000-0000-0000A4430000}"/>
    <cellStyle name="Comma 19 3 4 2 4" xfId="13789" xr:uid="{00000000-0005-0000-0000-0000E4350000}"/>
    <cellStyle name="Comma 19 3 4 2 5" xfId="23165" xr:uid="{00000000-0005-0000-0000-0000845A0000}"/>
    <cellStyle name="Comma 19 3 4 2 7" xfId="12377" xr:uid="{00000000-0005-0000-0000-000060300000}"/>
    <cellStyle name="Comma 19 3 4 3" xfId="2974" xr:uid="{00000000-0005-0000-0000-0000A50B0000}"/>
    <cellStyle name="Comma 19 3 4 3 2" xfId="6829" xr:uid="{00000000-0005-0000-0000-0000B41A0000}"/>
    <cellStyle name="Comma 19 3 4 3 2 2" xfId="27155" xr:uid="{00000000-0005-0000-0000-00001A6A0000}"/>
    <cellStyle name="Comma 19 3 4 3 2 4" xfId="17779" xr:uid="{00000000-0005-0000-0000-00007A450000}"/>
    <cellStyle name="Comma 19 3 4 3 3" xfId="23635" xr:uid="{00000000-0005-0000-0000-00005A5C0000}"/>
    <cellStyle name="Comma 19 3 4 3 5" xfId="14259" xr:uid="{00000000-0005-0000-0000-0000BA370000}"/>
    <cellStyle name="Comma 19 3 4 4" xfId="5892" xr:uid="{00000000-0005-0000-0000-00000B170000}"/>
    <cellStyle name="Comma 19 3 4 4 2" xfId="26218" xr:uid="{00000000-0005-0000-0000-000071660000}"/>
    <cellStyle name="Comma 19 3 4 4 4" xfId="16842" xr:uid="{00000000-0005-0000-0000-0000D1410000}"/>
    <cellStyle name="Comma 19 3 4 5" xfId="13322" xr:uid="{00000000-0005-0000-0000-000011340000}"/>
    <cellStyle name="Comma 19 3 4 6" xfId="22698" xr:uid="{00000000-0005-0000-0000-0000B1580000}"/>
    <cellStyle name="Comma 19 3 4 8" xfId="11910" xr:uid="{00000000-0005-0000-0000-00008D2E0000}"/>
    <cellStyle name="Comma 19 3 5" xfId="2252" xr:uid="{00000000-0005-0000-0000-0000D3080000}"/>
    <cellStyle name="Comma 19 3 5 2" xfId="3312" xr:uid="{00000000-0005-0000-0000-0000F70C0000}"/>
    <cellStyle name="Comma 19 3 5 2 2" xfId="7167" xr:uid="{00000000-0005-0000-0000-0000061C0000}"/>
    <cellStyle name="Comma 19 3 5 2 2 2" xfId="27493" xr:uid="{00000000-0005-0000-0000-00006C6B0000}"/>
    <cellStyle name="Comma 19 3 5 2 2 4" xfId="18117" xr:uid="{00000000-0005-0000-0000-0000CC460000}"/>
    <cellStyle name="Comma 19 3 5 2 3" xfId="23973" xr:uid="{00000000-0005-0000-0000-0000AC5D0000}"/>
    <cellStyle name="Comma 19 3 5 2 5" xfId="14597" xr:uid="{00000000-0005-0000-0000-00000C390000}"/>
    <cellStyle name="Comma 19 3 5 3" xfId="6227" xr:uid="{00000000-0005-0000-0000-00005A180000}"/>
    <cellStyle name="Comma 19 3 5 3 2" xfId="26553" xr:uid="{00000000-0005-0000-0000-0000C0670000}"/>
    <cellStyle name="Comma 19 3 5 3 4" xfId="17177" xr:uid="{00000000-0005-0000-0000-000020430000}"/>
    <cellStyle name="Comma 19 3 5 4" xfId="13657" xr:uid="{00000000-0005-0000-0000-000060350000}"/>
    <cellStyle name="Comma 19 3 5 5" xfId="23033" xr:uid="{00000000-0005-0000-0000-0000005A0000}"/>
    <cellStyle name="Comma 19 3 5 7" xfId="12245" xr:uid="{00000000-0005-0000-0000-0000DC2F0000}"/>
    <cellStyle name="Comma 19 3 6" xfId="1229" xr:uid="{00000000-0005-0000-0000-0000D4040000}"/>
    <cellStyle name="Comma 19 3 6 2" xfId="5641" xr:uid="{00000000-0005-0000-0000-000010160000}"/>
    <cellStyle name="Comma 19 3 6 2 2" xfId="25967" xr:uid="{00000000-0005-0000-0000-000076650000}"/>
    <cellStyle name="Comma 19 3 6 2 4" xfId="16591" xr:uid="{00000000-0005-0000-0000-0000D6400000}"/>
    <cellStyle name="Comma 19 3 6 3" xfId="13071" xr:uid="{00000000-0005-0000-0000-000016330000}"/>
    <cellStyle name="Comma 19 3 6 4" xfId="22447" xr:uid="{00000000-0005-0000-0000-0000B6570000}"/>
    <cellStyle name="Comma 19 3 6 6" xfId="11659" xr:uid="{00000000-0005-0000-0000-0000922D0000}"/>
    <cellStyle name="Comma 19 3 7" xfId="987" xr:uid="{00000000-0005-0000-0000-0000E2030000}"/>
    <cellStyle name="Comma 19 3 7 2" xfId="5419" xr:uid="{00000000-0005-0000-0000-000032150000}"/>
    <cellStyle name="Comma 19 3 7 2 2" xfId="25745" xr:uid="{00000000-0005-0000-0000-000098640000}"/>
    <cellStyle name="Comma 19 3 7 2 4" xfId="16369" xr:uid="{00000000-0005-0000-0000-0000F83F0000}"/>
    <cellStyle name="Comma 19 3 7 3" xfId="22225" xr:uid="{00000000-0005-0000-0000-0000D8560000}"/>
    <cellStyle name="Comma 19 3 7 5" xfId="12849" xr:uid="{00000000-0005-0000-0000-000038320000}"/>
    <cellStyle name="Comma 19 3 8" xfId="2842" xr:uid="{00000000-0005-0000-0000-0000210B0000}"/>
    <cellStyle name="Comma 19 3 8 2" xfId="6697" xr:uid="{00000000-0005-0000-0000-0000301A0000}"/>
    <cellStyle name="Comma 19 3 8 2 2" xfId="27023" xr:uid="{00000000-0005-0000-0000-000096690000}"/>
    <cellStyle name="Comma 19 3 8 2 4" xfId="17647" xr:uid="{00000000-0005-0000-0000-0000F6440000}"/>
    <cellStyle name="Comma 19 3 8 3" xfId="23503" xr:uid="{00000000-0005-0000-0000-0000D65B0000}"/>
    <cellStyle name="Comma 19 3 8 5" xfId="14127" xr:uid="{00000000-0005-0000-0000-000036370000}"/>
    <cellStyle name="Comma 19 3 9" xfId="4113" xr:uid="{00000000-0005-0000-0000-000018100000}"/>
    <cellStyle name="Comma 19 3 9 2" xfId="7668" xr:uid="{00000000-0005-0000-0000-0000FB1D0000}"/>
    <cellStyle name="Comma 19 3 9 2 2" xfId="27994" xr:uid="{00000000-0005-0000-0000-0000616D0000}"/>
    <cellStyle name="Comma 19 3 9 2 4" xfId="18618" xr:uid="{00000000-0005-0000-0000-0000C1480000}"/>
    <cellStyle name="Comma 19 3 9 3" xfId="24474" xr:uid="{00000000-0005-0000-0000-0000A15F0000}"/>
    <cellStyle name="Comma 19 3 9 5" xfId="15098" xr:uid="{00000000-0005-0000-0000-0000013B0000}"/>
    <cellStyle name="Comma 19 4" xfId="165" xr:uid="{00000000-0005-0000-0000-0000AB000000}"/>
    <cellStyle name="Comma 19 4 10" xfId="9172" xr:uid="{00000000-0005-0000-0000-0000DB230000}"/>
    <cellStyle name="Comma 19 4 10 2" xfId="29307" xr:uid="{00000000-0005-0000-0000-000082720000}"/>
    <cellStyle name="Comma 19 4 10 4" xfId="19931" xr:uid="{00000000-0005-0000-0000-0000E24D0000}"/>
    <cellStyle name="Comma 19 4 11" xfId="10530" xr:uid="{00000000-0005-0000-0000-000029290000}"/>
    <cellStyle name="Comma 19 4 11 2" xfId="30475" xr:uid="{00000000-0005-0000-0000-000012770000}"/>
    <cellStyle name="Comma 19 4 11 4" xfId="21099" xr:uid="{00000000-0005-0000-0000-000072520000}"/>
    <cellStyle name="Comma 19 4 12" xfId="12671" xr:uid="{00000000-0005-0000-0000-000086310000}"/>
    <cellStyle name="Comma 19 4 13" xfId="22047" xr:uid="{00000000-0005-0000-0000-000026560000}"/>
    <cellStyle name="Comma 19 4 15" xfId="11478" xr:uid="{00000000-0005-0000-0000-0000DD2C0000}"/>
    <cellStyle name="Comma 19 4 2" xfId="256" xr:uid="{00000000-0005-0000-0000-000006010000}"/>
    <cellStyle name="Comma 19 4 2 10" xfId="11114" xr:uid="{00000000-0005-0000-0000-0000712B0000}"/>
    <cellStyle name="Comma 19 4 2 10 2" xfId="31059" xr:uid="{00000000-0005-0000-0000-00005A790000}"/>
    <cellStyle name="Comma 19 4 2 10 4" xfId="21683" xr:uid="{00000000-0005-0000-0000-0000BA540000}"/>
    <cellStyle name="Comma 19 4 2 11" xfId="12760" xr:uid="{00000000-0005-0000-0000-0000DF310000}"/>
    <cellStyle name="Comma 19 4 2 12" xfId="22136" xr:uid="{00000000-0005-0000-0000-00007F560000}"/>
    <cellStyle name="Comma 19 4 2 14" xfId="11567" xr:uid="{00000000-0005-0000-0000-0000362D0000}"/>
    <cellStyle name="Comma 19 4 2 2" xfId="2014" xr:uid="{00000000-0005-0000-0000-0000E5070000}"/>
    <cellStyle name="Comma 19 4 2 2 2" xfId="2514" xr:uid="{00000000-0005-0000-0000-0000D9090000}"/>
    <cellStyle name="Comma 19 4 2 2 2 2" xfId="3574" xr:uid="{00000000-0005-0000-0000-0000FD0D0000}"/>
    <cellStyle name="Comma 19 4 2 2 2 2 2" xfId="7429" xr:uid="{00000000-0005-0000-0000-00000C1D0000}"/>
    <cellStyle name="Comma 19 4 2 2 2 2 2 2" xfId="27755" xr:uid="{00000000-0005-0000-0000-0000726C0000}"/>
    <cellStyle name="Comma 19 4 2 2 2 2 2 4" xfId="18379" xr:uid="{00000000-0005-0000-0000-0000D2470000}"/>
    <cellStyle name="Comma 19 4 2 2 2 2 3" xfId="24235" xr:uid="{00000000-0005-0000-0000-0000B25E0000}"/>
    <cellStyle name="Comma 19 4 2 2 2 2 5" xfId="14859" xr:uid="{00000000-0005-0000-0000-0000123A0000}"/>
    <cellStyle name="Comma 19 4 2 2 2 3" xfId="6489" xr:uid="{00000000-0005-0000-0000-000060190000}"/>
    <cellStyle name="Comma 19 4 2 2 2 3 2" xfId="26815" xr:uid="{00000000-0005-0000-0000-0000C6680000}"/>
    <cellStyle name="Comma 19 4 2 2 2 3 4" xfId="17439" xr:uid="{00000000-0005-0000-0000-000026440000}"/>
    <cellStyle name="Comma 19 4 2 2 2 4" xfId="13919" xr:uid="{00000000-0005-0000-0000-000066360000}"/>
    <cellStyle name="Comma 19 4 2 2 2 5" xfId="23295" xr:uid="{00000000-0005-0000-0000-0000065B0000}"/>
    <cellStyle name="Comma 19 4 2 2 2 7" xfId="12507" xr:uid="{00000000-0005-0000-0000-0000E2300000}"/>
    <cellStyle name="Comma 19 4 2 2 3" xfId="3104" xr:uid="{00000000-0005-0000-0000-0000270C0000}"/>
    <cellStyle name="Comma 19 4 2 2 3 2" xfId="6959" xr:uid="{00000000-0005-0000-0000-0000361B0000}"/>
    <cellStyle name="Comma 19 4 2 2 3 2 2" xfId="27285" xr:uid="{00000000-0005-0000-0000-00009C6A0000}"/>
    <cellStyle name="Comma 19 4 2 2 3 2 4" xfId="17909" xr:uid="{00000000-0005-0000-0000-0000FC450000}"/>
    <cellStyle name="Comma 19 4 2 2 3 3" xfId="23765" xr:uid="{00000000-0005-0000-0000-0000DC5C0000}"/>
    <cellStyle name="Comma 19 4 2 2 3 5" xfId="14389" xr:uid="{00000000-0005-0000-0000-00003C380000}"/>
    <cellStyle name="Comma 19 4 2 2 4" xfId="6022" xr:uid="{00000000-0005-0000-0000-00008D170000}"/>
    <cellStyle name="Comma 19 4 2 2 4 2" xfId="26348" xr:uid="{00000000-0005-0000-0000-0000F3660000}"/>
    <cellStyle name="Comma 19 4 2 2 4 4" xfId="16972" xr:uid="{00000000-0005-0000-0000-000053420000}"/>
    <cellStyle name="Comma 19 4 2 2 5" xfId="13452" xr:uid="{00000000-0005-0000-0000-000093340000}"/>
    <cellStyle name="Comma 19 4 2 2 6" xfId="22828" xr:uid="{00000000-0005-0000-0000-000033590000}"/>
    <cellStyle name="Comma 19 4 2 2 8" xfId="12040" xr:uid="{00000000-0005-0000-0000-00000F2F0000}"/>
    <cellStyle name="Comma 19 4 2 3" xfId="2257" xr:uid="{00000000-0005-0000-0000-0000D8080000}"/>
    <cellStyle name="Comma 19 4 2 3 2" xfId="3317" xr:uid="{00000000-0005-0000-0000-0000FC0C0000}"/>
    <cellStyle name="Comma 19 4 2 3 2 2" xfId="7172" xr:uid="{00000000-0005-0000-0000-00000B1C0000}"/>
    <cellStyle name="Comma 19 4 2 3 2 2 2" xfId="27498" xr:uid="{00000000-0005-0000-0000-0000716B0000}"/>
    <cellStyle name="Comma 19 4 2 3 2 2 4" xfId="18122" xr:uid="{00000000-0005-0000-0000-0000D1460000}"/>
    <cellStyle name="Comma 19 4 2 3 2 3" xfId="23978" xr:uid="{00000000-0005-0000-0000-0000B15D0000}"/>
    <cellStyle name="Comma 19 4 2 3 2 5" xfId="14602" xr:uid="{00000000-0005-0000-0000-000011390000}"/>
    <cellStyle name="Comma 19 4 2 3 3" xfId="6232" xr:uid="{00000000-0005-0000-0000-00005F180000}"/>
    <cellStyle name="Comma 19 4 2 3 3 2" xfId="26558" xr:uid="{00000000-0005-0000-0000-0000C5670000}"/>
    <cellStyle name="Comma 19 4 2 3 3 4" xfId="17182" xr:uid="{00000000-0005-0000-0000-000025430000}"/>
    <cellStyle name="Comma 19 4 2 3 4" xfId="13662" xr:uid="{00000000-0005-0000-0000-000065350000}"/>
    <cellStyle name="Comma 19 4 2 3 5" xfId="23038" xr:uid="{00000000-0005-0000-0000-0000055A0000}"/>
    <cellStyle name="Comma 19 4 2 3 7" xfId="12250" xr:uid="{00000000-0005-0000-0000-0000E12F0000}"/>
    <cellStyle name="Comma 19 4 2 4" xfId="1359" xr:uid="{00000000-0005-0000-0000-000056050000}"/>
    <cellStyle name="Comma 19 4 2 4 2" xfId="5771" xr:uid="{00000000-0005-0000-0000-000092160000}"/>
    <cellStyle name="Comma 19 4 2 4 2 2" xfId="26097" xr:uid="{00000000-0005-0000-0000-0000F8650000}"/>
    <cellStyle name="Comma 19 4 2 4 2 4" xfId="16721" xr:uid="{00000000-0005-0000-0000-000058410000}"/>
    <cellStyle name="Comma 19 4 2 4 3" xfId="13201" xr:uid="{00000000-0005-0000-0000-000098330000}"/>
    <cellStyle name="Comma 19 4 2 4 4" xfId="22577" xr:uid="{00000000-0005-0000-0000-000038580000}"/>
    <cellStyle name="Comma 19 4 2 4 6" xfId="11789" xr:uid="{00000000-0005-0000-0000-0000142E0000}"/>
    <cellStyle name="Comma 19 4 2 5" xfId="1117" xr:uid="{00000000-0005-0000-0000-000064040000}"/>
    <cellStyle name="Comma 19 4 2 5 2" xfId="5549" xr:uid="{00000000-0005-0000-0000-0000B4150000}"/>
    <cellStyle name="Comma 19 4 2 5 2 2" xfId="25875" xr:uid="{00000000-0005-0000-0000-00001A650000}"/>
    <cellStyle name="Comma 19 4 2 5 2 4" xfId="16499" xr:uid="{00000000-0005-0000-0000-00007A400000}"/>
    <cellStyle name="Comma 19 4 2 5 3" xfId="22355" xr:uid="{00000000-0005-0000-0000-00005A570000}"/>
    <cellStyle name="Comma 19 4 2 5 5" xfId="12979" xr:uid="{00000000-0005-0000-0000-0000BA320000}"/>
    <cellStyle name="Comma 19 4 2 6" xfId="2847" xr:uid="{00000000-0005-0000-0000-0000260B0000}"/>
    <cellStyle name="Comma 19 4 2 6 2" xfId="6702" xr:uid="{00000000-0005-0000-0000-0000351A0000}"/>
    <cellStyle name="Comma 19 4 2 6 2 2" xfId="27028" xr:uid="{00000000-0005-0000-0000-00009B690000}"/>
    <cellStyle name="Comma 19 4 2 6 2 4" xfId="17652" xr:uid="{00000000-0005-0000-0000-0000FB440000}"/>
    <cellStyle name="Comma 19 4 2 6 3" xfId="23508" xr:uid="{00000000-0005-0000-0000-0000DB5B0000}"/>
    <cellStyle name="Comma 19 4 2 6 5" xfId="14132" xr:uid="{00000000-0005-0000-0000-00003B370000}"/>
    <cellStyle name="Comma 19 4 2 7" xfId="4865" xr:uid="{00000000-0005-0000-0000-000008130000}"/>
    <cellStyle name="Comma 19 4 2 7 2" xfId="8397" xr:uid="{00000000-0005-0000-0000-0000D4200000}"/>
    <cellStyle name="Comma 19 4 2 7 2 2" xfId="28723" xr:uid="{00000000-0005-0000-0000-00003A700000}"/>
    <cellStyle name="Comma 19 4 2 7 2 4" xfId="19347" xr:uid="{00000000-0005-0000-0000-00009A4B0000}"/>
    <cellStyle name="Comma 19 4 2 7 3" xfId="25203" xr:uid="{00000000-0005-0000-0000-00007A620000}"/>
    <cellStyle name="Comma 19 4 2 7 5" xfId="15827" xr:uid="{00000000-0005-0000-0000-0000DA3D0000}"/>
    <cellStyle name="Comma 19 4 2 8" xfId="5330" xr:uid="{00000000-0005-0000-0000-0000D9140000}"/>
    <cellStyle name="Comma 19 4 2 8 2" xfId="25656" xr:uid="{00000000-0005-0000-0000-00003F640000}"/>
    <cellStyle name="Comma 19 4 2 8 4" xfId="16280" xr:uid="{00000000-0005-0000-0000-00009F3F0000}"/>
    <cellStyle name="Comma 19 4 2 9" xfId="9756" xr:uid="{00000000-0005-0000-0000-000023260000}"/>
    <cellStyle name="Comma 19 4 2 9 2" xfId="29891" xr:uid="{00000000-0005-0000-0000-0000CA740000}"/>
    <cellStyle name="Comma 19 4 2 9 4" xfId="20515" xr:uid="{00000000-0005-0000-0000-00002A500000}"/>
    <cellStyle name="Comma 19 4 3" xfId="1925" xr:uid="{00000000-0005-0000-0000-00008C070000}"/>
    <cellStyle name="Comma 19 4 3 2" xfId="2425" xr:uid="{00000000-0005-0000-0000-000080090000}"/>
    <cellStyle name="Comma 19 4 3 2 2" xfId="3485" xr:uid="{00000000-0005-0000-0000-0000A40D0000}"/>
    <cellStyle name="Comma 19 4 3 2 2 2" xfId="7340" xr:uid="{00000000-0005-0000-0000-0000B31C0000}"/>
    <cellStyle name="Comma 19 4 3 2 2 2 2" xfId="27666" xr:uid="{00000000-0005-0000-0000-0000196C0000}"/>
    <cellStyle name="Comma 19 4 3 2 2 2 4" xfId="18290" xr:uid="{00000000-0005-0000-0000-000079470000}"/>
    <cellStyle name="Comma 19 4 3 2 2 3" xfId="24146" xr:uid="{00000000-0005-0000-0000-0000595E0000}"/>
    <cellStyle name="Comma 19 4 3 2 2 5" xfId="14770" xr:uid="{00000000-0005-0000-0000-0000B9390000}"/>
    <cellStyle name="Comma 19 4 3 2 3" xfId="6400" xr:uid="{00000000-0005-0000-0000-000007190000}"/>
    <cellStyle name="Comma 19 4 3 2 3 2" xfId="26726" xr:uid="{00000000-0005-0000-0000-00006D680000}"/>
    <cellStyle name="Comma 19 4 3 2 3 4" xfId="17350" xr:uid="{00000000-0005-0000-0000-0000CD430000}"/>
    <cellStyle name="Comma 19 4 3 2 4" xfId="13830" xr:uid="{00000000-0005-0000-0000-00000D360000}"/>
    <cellStyle name="Comma 19 4 3 2 5" xfId="23206" xr:uid="{00000000-0005-0000-0000-0000AD5A0000}"/>
    <cellStyle name="Comma 19 4 3 2 7" xfId="12418" xr:uid="{00000000-0005-0000-0000-000089300000}"/>
    <cellStyle name="Comma 19 4 3 3" xfId="3015" xr:uid="{00000000-0005-0000-0000-0000CE0B0000}"/>
    <cellStyle name="Comma 19 4 3 3 2" xfId="6870" xr:uid="{00000000-0005-0000-0000-0000DD1A0000}"/>
    <cellStyle name="Comma 19 4 3 3 2 2" xfId="27196" xr:uid="{00000000-0005-0000-0000-0000436A0000}"/>
    <cellStyle name="Comma 19 4 3 3 2 4" xfId="17820" xr:uid="{00000000-0005-0000-0000-0000A3450000}"/>
    <cellStyle name="Comma 19 4 3 3 3" xfId="23676" xr:uid="{00000000-0005-0000-0000-0000835C0000}"/>
    <cellStyle name="Comma 19 4 3 3 5" xfId="14300" xr:uid="{00000000-0005-0000-0000-0000E3370000}"/>
    <cellStyle name="Comma 19 4 3 4" xfId="5933" xr:uid="{00000000-0005-0000-0000-000034170000}"/>
    <cellStyle name="Comma 19 4 3 4 2" xfId="26259" xr:uid="{00000000-0005-0000-0000-00009A660000}"/>
    <cellStyle name="Comma 19 4 3 4 4" xfId="16883" xr:uid="{00000000-0005-0000-0000-0000FA410000}"/>
    <cellStyle name="Comma 19 4 3 5" xfId="13363" xr:uid="{00000000-0005-0000-0000-00003A340000}"/>
    <cellStyle name="Comma 19 4 3 6" xfId="22739" xr:uid="{00000000-0005-0000-0000-0000DA580000}"/>
    <cellStyle name="Comma 19 4 3 8" xfId="11951" xr:uid="{00000000-0005-0000-0000-0000B62E0000}"/>
    <cellStyle name="Comma 19 4 4" xfId="2256" xr:uid="{00000000-0005-0000-0000-0000D7080000}"/>
    <cellStyle name="Comma 19 4 4 2" xfId="3316" xr:uid="{00000000-0005-0000-0000-0000FB0C0000}"/>
    <cellStyle name="Comma 19 4 4 2 2" xfId="7171" xr:uid="{00000000-0005-0000-0000-00000A1C0000}"/>
    <cellStyle name="Comma 19 4 4 2 2 2" xfId="27497" xr:uid="{00000000-0005-0000-0000-0000706B0000}"/>
    <cellStyle name="Comma 19 4 4 2 2 4" xfId="18121" xr:uid="{00000000-0005-0000-0000-0000D0460000}"/>
    <cellStyle name="Comma 19 4 4 2 3" xfId="23977" xr:uid="{00000000-0005-0000-0000-0000B05D0000}"/>
    <cellStyle name="Comma 19 4 4 2 5" xfId="14601" xr:uid="{00000000-0005-0000-0000-000010390000}"/>
    <cellStyle name="Comma 19 4 4 3" xfId="6231" xr:uid="{00000000-0005-0000-0000-00005E180000}"/>
    <cellStyle name="Comma 19 4 4 3 2" xfId="26557" xr:uid="{00000000-0005-0000-0000-0000C4670000}"/>
    <cellStyle name="Comma 19 4 4 3 4" xfId="17181" xr:uid="{00000000-0005-0000-0000-000024430000}"/>
    <cellStyle name="Comma 19 4 4 4" xfId="13661" xr:uid="{00000000-0005-0000-0000-000064350000}"/>
    <cellStyle name="Comma 19 4 4 5" xfId="23037" xr:uid="{00000000-0005-0000-0000-0000045A0000}"/>
    <cellStyle name="Comma 19 4 4 7" xfId="12249" xr:uid="{00000000-0005-0000-0000-0000E02F0000}"/>
    <cellStyle name="Comma 19 4 5" xfId="1270" xr:uid="{00000000-0005-0000-0000-0000FD040000}"/>
    <cellStyle name="Comma 19 4 5 2" xfId="5682" xr:uid="{00000000-0005-0000-0000-000039160000}"/>
    <cellStyle name="Comma 19 4 5 2 2" xfId="26008" xr:uid="{00000000-0005-0000-0000-00009F650000}"/>
    <cellStyle name="Comma 19 4 5 2 4" xfId="16632" xr:uid="{00000000-0005-0000-0000-0000FF400000}"/>
    <cellStyle name="Comma 19 4 5 3" xfId="13112" xr:uid="{00000000-0005-0000-0000-00003F330000}"/>
    <cellStyle name="Comma 19 4 5 4" xfId="22488" xr:uid="{00000000-0005-0000-0000-0000DF570000}"/>
    <cellStyle name="Comma 19 4 5 6" xfId="11700" xr:uid="{00000000-0005-0000-0000-0000BB2D0000}"/>
    <cellStyle name="Comma 19 4 6" xfId="1028" xr:uid="{00000000-0005-0000-0000-00000B040000}"/>
    <cellStyle name="Comma 19 4 6 2" xfId="5460" xr:uid="{00000000-0005-0000-0000-00005B150000}"/>
    <cellStyle name="Comma 19 4 6 2 2" xfId="25786" xr:uid="{00000000-0005-0000-0000-0000C1640000}"/>
    <cellStyle name="Comma 19 4 6 2 4" xfId="16410" xr:uid="{00000000-0005-0000-0000-000021400000}"/>
    <cellStyle name="Comma 19 4 6 3" xfId="22266" xr:uid="{00000000-0005-0000-0000-000001570000}"/>
    <cellStyle name="Comma 19 4 6 5" xfId="12890" xr:uid="{00000000-0005-0000-0000-000061320000}"/>
    <cellStyle name="Comma 19 4 7" xfId="2846" xr:uid="{00000000-0005-0000-0000-0000250B0000}"/>
    <cellStyle name="Comma 19 4 7 2" xfId="6701" xr:uid="{00000000-0005-0000-0000-0000341A0000}"/>
    <cellStyle name="Comma 19 4 7 2 2" xfId="27027" xr:uid="{00000000-0005-0000-0000-00009A690000}"/>
    <cellStyle name="Comma 19 4 7 2 4" xfId="17651" xr:uid="{00000000-0005-0000-0000-0000FA440000}"/>
    <cellStyle name="Comma 19 4 7 3" xfId="23507" xr:uid="{00000000-0005-0000-0000-0000DA5B0000}"/>
    <cellStyle name="Comma 19 4 7 5" xfId="14131" xr:uid="{00000000-0005-0000-0000-00003A370000}"/>
    <cellStyle name="Comma 19 4 8" xfId="4259" xr:uid="{00000000-0005-0000-0000-0000AA100000}"/>
    <cellStyle name="Comma 19 4 8 2" xfId="7813" xr:uid="{00000000-0005-0000-0000-00008C1E0000}"/>
    <cellStyle name="Comma 19 4 8 2 2" xfId="28139" xr:uid="{00000000-0005-0000-0000-0000F26D0000}"/>
    <cellStyle name="Comma 19 4 8 2 4" xfId="18763" xr:uid="{00000000-0005-0000-0000-000052490000}"/>
    <cellStyle name="Comma 19 4 8 3" xfId="24619" xr:uid="{00000000-0005-0000-0000-000032600000}"/>
    <cellStyle name="Comma 19 4 8 5" xfId="15243" xr:uid="{00000000-0005-0000-0000-0000923B0000}"/>
    <cellStyle name="Comma 19 4 9" xfId="5241" xr:uid="{00000000-0005-0000-0000-000080140000}"/>
    <cellStyle name="Comma 19 4 9 2" xfId="25567" xr:uid="{00000000-0005-0000-0000-0000E6630000}"/>
    <cellStyle name="Comma 19 4 9 4" xfId="16191" xr:uid="{00000000-0005-0000-0000-0000463F0000}"/>
    <cellStyle name="Comma 19 5" xfId="198" xr:uid="{00000000-0005-0000-0000-0000CC000000}"/>
    <cellStyle name="Comma 19 5 10" xfId="10822" xr:uid="{00000000-0005-0000-0000-00004D2A0000}"/>
    <cellStyle name="Comma 19 5 10 2" xfId="30767" xr:uid="{00000000-0005-0000-0000-000036780000}"/>
    <cellStyle name="Comma 19 5 10 4" xfId="21391" xr:uid="{00000000-0005-0000-0000-000096530000}"/>
    <cellStyle name="Comma 19 5 11" xfId="12702" xr:uid="{00000000-0005-0000-0000-0000A5310000}"/>
    <cellStyle name="Comma 19 5 12" xfId="22078" xr:uid="{00000000-0005-0000-0000-000045560000}"/>
    <cellStyle name="Comma 19 5 14" xfId="11509" xr:uid="{00000000-0005-0000-0000-0000FC2C0000}"/>
    <cellStyle name="Comma 19 5 2" xfId="1956" xr:uid="{00000000-0005-0000-0000-0000AB070000}"/>
    <cellStyle name="Comma 19 5 2 2" xfId="2456" xr:uid="{00000000-0005-0000-0000-00009F090000}"/>
    <cellStyle name="Comma 19 5 2 2 2" xfId="3516" xr:uid="{00000000-0005-0000-0000-0000C30D0000}"/>
    <cellStyle name="Comma 19 5 2 2 2 2" xfId="7371" xr:uid="{00000000-0005-0000-0000-0000D21C0000}"/>
    <cellStyle name="Comma 19 5 2 2 2 2 2" xfId="27697" xr:uid="{00000000-0005-0000-0000-0000386C0000}"/>
    <cellStyle name="Comma 19 5 2 2 2 2 4" xfId="18321" xr:uid="{00000000-0005-0000-0000-000098470000}"/>
    <cellStyle name="Comma 19 5 2 2 2 3" xfId="24177" xr:uid="{00000000-0005-0000-0000-0000785E0000}"/>
    <cellStyle name="Comma 19 5 2 2 2 5" xfId="14801" xr:uid="{00000000-0005-0000-0000-0000D8390000}"/>
    <cellStyle name="Comma 19 5 2 2 3" xfId="6431" xr:uid="{00000000-0005-0000-0000-000026190000}"/>
    <cellStyle name="Comma 19 5 2 2 3 2" xfId="26757" xr:uid="{00000000-0005-0000-0000-00008C680000}"/>
    <cellStyle name="Comma 19 5 2 2 3 4" xfId="17381" xr:uid="{00000000-0005-0000-0000-0000EC430000}"/>
    <cellStyle name="Comma 19 5 2 2 4" xfId="13861" xr:uid="{00000000-0005-0000-0000-00002C360000}"/>
    <cellStyle name="Comma 19 5 2 2 5" xfId="23237" xr:uid="{00000000-0005-0000-0000-0000CC5A0000}"/>
    <cellStyle name="Comma 19 5 2 2 7" xfId="12449" xr:uid="{00000000-0005-0000-0000-0000A8300000}"/>
    <cellStyle name="Comma 19 5 2 3" xfId="3046" xr:uid="{00000000-0005-0000-0000-0000ED0B0000}"/>
    <cellStyle name="Comma 19 5 2 3 2" xfId="6901" xr:uid="{00000000-0005-0000-0000-0000FC1A0000}"/>
    <cellStyle name="Comma 19 5 2 3 2 2" xfId="27227" xr:uid="{00000000-0005-0000-0000-0000626A0000}"/>
    <cellStyle name="Comma 19 5 2 3 2 4" xfId="17851" xr:uid="{00000000-0005-0000-0000-0000C2450000}"/>
    <cellStyle name="Comma 19 5 2 3 3" xfId="23707" xr:uid="{00000000-0005-0000-0000-0000A25C0000}"/>
    <cellStyle name="Comma 19 5 2 3 5" xfId="14331" xr:uid="{00000000-0005-0000-0000-000002380000}"/>
    <cellStyle name="Comma 19 5 2 4" xfId="5964" xr:uid="{00000000-0005-0000-0000-000053170000}"/>
    <cellStyle name="Comma 19 5 2 4 2" xfId="26290" xr:uid="{00000000-0005-0000-0000-0000B9660000}"/>
    <cellStyle name="Comma 19 5 2 4 4" xfId="16914" xr:uid="{00000000-0005-0000-0000-000019420000}"/>
    <cellStyle name="Comma 19 5 2 5" xfId="13394" xr:uid="{00000000-0005-0000-0000-000059340000}"/>
    <cellStyle name="Comma 19 5 2 6" xfId="22770" xr:uid="{00000000-0005-0000-0000-0000F9580000}"/>
    <cellStyle name="Comma 19 5 2 8" xfId="11982" xr:uid="{00000000-0005-0000-0000-0000D52E0000}"/>
    <cellStyle name="Comma 19 5 3" xfId="2258" xr:uid="{00000000-0005-0000-0000-0000D9080000}"/>
    <cellStyle name="Comma 19 5 3 2" xfId="3318" xr:uid="{00000000-0005-0000-0000-0000FD0C0000}"/>
    <cellStyle name="Comma 19 5 3 2 2" xfId="7173" xr:uid="{00000000-0005-0000-0000-00000C1C0000}"/>
    <cellStyle name="Comma 19 5 3 2 2 2" xfId="27499" xr:uid="{00000000-0005-0000-0000-0000726B0000}"/>
    <cellStyle name="Comma 19 5 3 2 2 4" xfId="18123" xr:uid="{00000000-0005-0000-0000-0000D2460000}"/>
    <cellStyle name="Comma 19 5 3 2 3" xfId="23979" xr:uid="{00000000-0005-0000-0000-0000B25D0000}"/>
    <cellStyle name="Comma 19 5 3 2 5" xfId="14603" xr:uid="{00000000-0005-0000-0000-000012390000}"/>
    <cellStyle name="Comma 19 5 3 3" xfId="6233" xr:uid="{00000000-0005-0000-0000-000060180000}"/>
    <cellStyle name="Comma 19 5 3 3 2" xfId="26559" xr:uid="{00000000-0005-0000-0000-0000C6670000}"/>
    <cellStyle name="Comma 19 5 3 3 4" xfId="17183" xr:uid="{00000000-0005-0000-0000-000026430000}"/>
    <cellStyle name="Comma 19 5 3 4" xfId="13663" xr:uid="{00000000-0005-0000-0000-000066350000}"/>
    <cellStyle name="Comma 19 5 3 5" xfId="23039" xr:uid="{00000000-0005-0000-0000-0000065A0000}"/>
    <cellStyle name="Comma 19 5 3 7" xfId="12251" xr:uid="{00000000-0005-0000-0000-0000E22F0000}"/>
    <cellStyle name="Comma 19 5 4" xfId="1301" xr:uid="{00000000-0005-0000-0000-00001C050000}"/>
    <cellStyle name="Comma 19 5 4 2" xfId="5713" xr:uid="{00000000-0005-0000-0000-000058160000}"/>
    <cellStyle name="Comma 19 5 4 2 2" xfId="26039" xr:uid="{00000000-0005-0000-0000-0000BE650000}"/>
    <cellStyle name="Comma 19 5 4 2 4" xfId="16663" xr:uid="{00000000-0005-0000-0000-00001E410000}"/>
    <cellStyle name="Comma 19 5 4 3" xfId="13143" xr:uid="{00000000-0005-0000-0000-00005E330000}"/>
    <cellStyle name="Comma 19 5 4 4" xfId="22519" xr:uid="{00000000-0005-0000-0000-0000FE570000}"/>
    <cellStyle name="Comma 19 5 4 6" xfId="11731" xr:uid="{00000000-0005-0000-0000-0000DA2D0000}"/>
    <cellStyle name="Comma 19 5 5" xfId="1059" xr:uid="{00000000-0005-0000-0000-00002A040000}"/>
    <cellStyle name="Comma 19 5 5 2" xfId="5491" xr:uid="{00000000-0005-0000-0000-00007A150000}"/>
    <cellStyle name="Comma 19 5 5 2 2" xfId="25817" xr:uid="{00000000-0005-0000-0000-0000E0640000}"/>
    <cellStyle name="Comma 19 5 5 2 4" xfId="16441" xr:uid="{00000000-0005-0000-0000-000040400000}"/>
    <cellStyle name="Comma 19 5 5 3" xfId="22297" xr:uid="{00000000-0005-0000-0000-000020570000}"/>
    <cellStyle name="Comma 19 5 5 5" xfId="12921" xr:uid="{00000000-0005-0000-0000-000080320000}"/>
    <cellStyle name="Comma 19 5 6" xfId="2848" xr:uid="{00000000-0005-0000-0000-0000270B0000}"/>
    <cellStyle name="Comma 19 5 6 2" xfId="6703" xr:uid="{00000000-0005-0000-0000-0000361A0000}"/>
    <cellStyle name="Comma 19 5 6 2 2" xfId="27029" xr:uid="{00000000-0005-0000-0000-00009C690000}"/>
    <cellStyle name="Comma 19 5 6 2 4" xfId="17653" xr:uid="{00000000-0005-0000-0000-0000FC440000}"/>
    <cellStyle name="Comma 19 5 6 3" xfId="23509" xr:uid="{00000000-0005-0000-0000-0000DC5B0000}"/>
    <cellStyle name="Comma 19 5 6 5" xfId="14133" xr:uid="{00000000-0005-0000-0000-00003C370000}"/>
    <cellStyle name="Comma 19 5 7" xfId="4573" xr:uid="{00000000-0005-0000-0000-0000E4110000}"/>
    <cellStyle name="Comma 19 5 7 2" xfId="8105" xr:uid="{00000000-0005-0000-0000-0000B01F0000}"/>
    <cellStyle name="Comma 19 5 7 2 2" xfId="28431" xr:uid="{00000000-0005-0000-0000-0000166F0000}"/>
    <cellStyle name="Comma 19 5 7 2 4" xfId="19055" xr:uid="{00000000-0005-0000-0000-0000764A0000}"/>
    <cellStyle name="Comma 19 5 7 3" xfId="24911" xr:uid="{00000000-0005-0000-0000-000056610000}"/>
    <cellStyle name="Comma 19 5 7 5" xfId="15535" xr:uid="{00000000-0005-0000-0000-0000B63C0000}"/>
    <cellStyle name="Comma 19 5 8" xfId="5272" xr:uid="{00000000-0005-0000-0000-00009F140000}"/>
    <cellStyle name="Comma 19 5 8 2" xfId="25598" xr:uid="{00000000-0005-0000-0000-000005640000}"/>
    <cellStyle name="Comma 19 5 8 4" xfId="16222" xr:uid="{00000000-0005-0000-0000-0000653F0000}"/>
    <cellStyle name="Comma 19 5 9" xfId="9464" xr:uid="{00000000-0005-0000-0000-0000FF240000}"/>
    <cellStyle name="Comma 19 5 9 2" xfId="29599" xr:uid="{00000000-0005-0000-0000-0000A6730000}"/>
    <cellStyle name="Comma 19 5 9 4" xfId="20223" xr:uid="{00000000-0005-0000-0000-0000064F0000}"/>
    <cellStyle name="Comma 19 6" xfId="1510" xr:uid="{00000000-0005-0000-0000-0000ED050000}"/>
    <cellStyle name="Comma 19 7" xfId="1867" xr:uid="{00000000-0005-0000-0000-000052070000}"/>
    <cellStyle name="Comma 19 7 2" xfId="2367" xr:uid="{00000000-0005-0000-0000-000046090000}"/>
    <cellStyle name="Comma 19 7 2 2" xfId="3427" xr:uid="{00000000-0005-0000-0000-00006A0D0000}"/>
    <cellStyle name="Comma 19 7 2 2 2" xfId="7282" xr:uid="{00000000-0005-0000-0000-0000791C0000}"/>
    <cellStyle name="Comma 19 7 2 2 2 2" xfId="27608" xr:uid="{00000000-0005-0000-0000-0000DF6B0000}"/>
    <cellStyle name="Comma 19 7 2 2 2 4" xfId="18232" xr:uid="{00000000-0005-0000-0000-00003F470000}"/>
    <cellStyle name="Comma 19 7 2 2 3" xfId="24088" xr:uid="{00000000-0005-0000-0000-00001F5E0000}"/>
    <cellStyle name="Comma 19 7 2 2 5" xfId="14712" xr:uid="{00000000-0005-0000-0000-00007F390000}"/>
    <cellStyle name="Comma 19 7 2 3" xfId="6342" xr:uid="{00000000-0005-0000-0000-0000CD180000}"/>
    <cellStyle name="Comma 19 7 2 3 2" xfId="26668" xr:uid="{00000000-0005-0000-0000-000033680000}"/>
    <cellStyle name="Comma 19 7 2 3 4" xfId="17292" xr:uid="{00000000-0005-0000-0000-000093430000}"/>
    <cellStyle name="Comma 19 7 2 4" xfId="13772" xr:uid="{00000000-0005-0000-0000-0000D3350000}"/>
    <cellStyle name="Comma 19 7 2 5" xfId="23148" xr:uid="{00000000-0005-0000-0000-0000735A0000}"/>
    <cellStyle name="Comma 19 7 2 7" xfId="12360" xr:uid="{00000000-0005-0000-0000-00004F300000}"/>
    <cellStyle name="Comma 19 7 3" xfId="2957" xr:uid="{00000000-0005-0000-0000-0000940B0000}"/>
    <cellStyle name="Comma 19 7 3 2" xfId="6812" xr:uid="{00000000-0005-0000-0000-0000A31A0000}"/>
    <cellStyle name="Comma 19 7 3 2 2" xfId="27138" xr:uid="{00000000-0005-0000-0000-0000096A0000}"/>
    <cellStyle name="Comma 19 7 3 2 4" xfId="17762" xr:uid="{00000000-0005-0000-0000-000069450000}"/>
    <cellStyle name="Comma 19 7 3 3" xfId="23618" xr:uid="{00000000-0005-0000-0000-0000495C0000}"/>
    <cellStyle name="Comma 19 7 3 5" xfId="14242" xr:uid="{00000000-0005-0000-0000-0000A9370000}"/>
    <cellStyle name="Comma 19 7 4" xfId="5875" xr:uid="{00000000-0005-0000-0000-0000FA160000}"/>
    <cellStyle name="Comma 19 7 4 2" xfId="26201" xr:uid="{00000000-0005-0000-0000-000060660000}"/>
    <cellStyle name="Comma 19 7 4 4" xfId="16825" xr:uid="{00000000-0005-0000-0000-0000C0410000}"/>
    <cellStyle name="Comma 19 7 5" xfId="13305" xr:uid="{00000000-0005-0000-0000-000000340000}"/>
    <cellStyle name="Comma 19 7 6" xfId="22681" xr:uid="{00000000-0005-0000-0000-0000A0580000}"/>
    <cellStyle name="Comma 19 7 8" xfId="11893" xr:uid="{00000000-0005-0000-0000-00007C2E0000}"/>
    <cellStyle name="Comma 19 8" xfId="2243" xr:uid="{00000000-0005-0000-0000-0000CA080000}"/>
    <cellStyle name="Comma 19 8 2" xfId="3303" xr:uid="{00000000-0005-0000-0000-0000EE0C0000}"/>
    <cellStyle name="Comma 19 8 2 2" xfId="7158" xr:uid="{00000000-0005-0000-0000-0000FD1B0000}"/>
    <cellStyle name="Comma 19 8 2 2 2" xfId="27484" xr:uid="{00000000-0005-0000-0000-0000636B0000}"/>
    <cellStyle name="Comma 19 8 2 2 4" xfId="18108" xr:uid="{00000000-0005-0000-0000-0000C3460000}"/>
    <cellStyle name="Comma 19 8 2 3" xfId="23964" xr:uid="{00000000-0005-0000-0000-0000A35D0000}"/>
    <cellStyle name="Comma 19 8 2 5" xfId="14588" xr:uid="{00000000-0005-0000-0000-000003390000}"/>
    <cellStyle name="Comma 19 8 3" xfId="6218" xr:uid="{00000000-0005-0000-0000-000051180000}"/>
    <cellStyle name="Comma 19 8 3 2" xfId="26544" xr:uid="{00000000-0005-0000-0000-0000B7670000}"/>
    <cellStyle name="Comma 19 8 3 4" xfId="17168" xr:uid="{00000000-0005-0000-0000-000017430000}"/>
    <cellStyle name="Comma 19 8 4" xfId="13648" xr:uid="{00000000-0005-0000-0000-000057350000}"/>
    <cellStyle name="Comma 19 8 5" xfId="23024" xr:uid="{00000000-0005-0000-0000-0000F7590000}"/>
    <cellStyle name="Comma 19 8 7" xfId="12236" xr:uid="{00000000-0005-0000-0000-0000D32F0000}"/>
    <cellStyle name="Comma 19 9" xfId="1212" xr:uid="{00000000-0005-0000-0000-0000C3040000}"/>
    <cellStyle name="Comma 19 9 2" xfId="5624" xr:uid="{00000000-0005-0000-0000-0000FF150000}"/>
    <cellStyle name="Comma 19 9 2 2" xfId="25950" xr:uid="{00000000-0005-0000-0000-000065650000}"/>
    <cellStyle name="Comma 19 9 2 4" xfId="16574" xr:uid="{00000000-0005-0000-0000-0000C5400000}"/>
    <cellStyle name="Comma 19 9 3" xfId="13054" xr:uid="{00000000-0005-0000-0000-000005330000}"/>
    <cellStyle name="Comma 19 9 4" xfId="22430" xr:uid="{00000000-0005-0000-0000-0000A5570000}"/>
    <cellStyle name="Comma 19 9 6" xfId="11642" xr:uid="{00000000-0005-0000-0000-0000812D0000}"/>
    <cellStyle name="Comma 2" xfId="6" xr:uid="{00000000-0005-0000-0000-000006000000}"/>
    <cellStyle name="Comma 2 2" xfId="689" xr:uid="{00000000-0005-0000-0000-0000B7020000}"/>
    <cellStyle name="Comma 2 2 2" xfId="1511" xr:uid="{00000000-0005-0000-0000-0000EE050000}"/>
    <cellStyle name="Comma 2 2 3" xfId="1777" xr:uid="{00000000-0005-0000-0000-0000F8060000}"/>
    <cellStyle name="Comma 2 3" xfId="3968" xr:uid="{00000000-0005-0000-0000-0000870F0000}"/>
    <cellStyle name="Comma 20" xfId="80" xr:uid="{00000000-0005-0000-0000-000056000000}"/>
    <cellStyle name="Comma 20 10" xfId="972" xr:uid="{00000000-0005-0000-0000-0000D3030000}"/>
    <cellStyle name="Comma 20 10 2" xfId="5404" xr:uid="{00000000-0005-0000-0000-000023150000}"/>
    <cellStyle name="Comma 20 10 2 2" xfId="25730" xr:uid="{00000000-0005-0000-0000-000089640000}"/>
    <cellStyle name="Comma 20 10 2 4" xfId="16354" xr:uid="{00000000-0005-0000-0000-0000E93F0000}"/>
    <cellStyle name="Comma 20 10 3" xfId="22210" xr:uid="{00000000-0005-0000-0000-0000C9560000}"/>
    <cellStyle name="Comma 20 10 5" xfId="12834" xr:uid="{00000000-0005-0000-0000-000029320000}"/>
    <cellStyle name="Comma 20 11" xfId="2849" xr:uid="{00000000-0005-0000-0000-0000280B0000}"/>
    <cellStyle name="Comma 20 11 2" xfId="6704" xr:uid="{00000000-0005-0000-0000-0000371A0000}"/>
    <cellStyle name="Comma 20 11 2 2" xfId="27030" xr:uid="{00000000-0005-0000-0000-00009D690000}"/>
    <cellStyle name="Comma 20 11 2 4" xfId="17654" xr:uid="{00000000-0005-0000-0000-0000FD440000}"/>
    <cellStyle name="Comma 20 11 3" xfId="23510" xr:uid="{00000000-0005-0000-0000-0000DD5B0000}"/>
    <cellStyle name="Comma 20 11 5" xfId="14134" xr:uid="{00000000-0005-0000-0000-00003D370000}"/>
    <cellStyle name="Comma 20 12" xfId="3729" xr:uid="{00000000-0005-0000-0000-0000980E0000}"/>
    <cellStyle name="Comma 20 12 2" xfId="7522" xr:uid="{00000000-0005-0000-0000-0000691D0000}"/>
    <cellStyle name="Comma 20 12 2 2" xfId="27848" xr:uid="{00000000-0005-0000-0000-0000CF6C0000}"/>
    <cellStyle name="Comma 20 12 2 4" xfId="18472" xr:uid="{00000000-0005-0000-0000-00002F480000}"/>
    <cellStyle name="Comma 20 12 3" xfId="24328" xr:uid="{00000000-0005-0000-0000-00000F5F0000}"/>
    <cellStyle name="Comma 20 12 5" xfId="14952" xr:uid="{00000000-0005-0000-0000-00006F3A0000}"/>
    <cellStyle name="Comma 20 13" xfId="5185" xr:uid="{00000000-0005-0000-0000-000048140000}"/>
    <cellStyle name="Comma 20 13 2" xfId="25511" xr:uid="{00000000-0005-0000-0000-0000AE630000}"/>
    <cellStyle name="Comma 20 13 4" xfId="16135" xr:uid="{00000000-0005-0000-0000-00000E3F0000}"/>
    <cellStyle name="Comma 20 14" xfId="8696" xr:uid="{00000000-0005-0000-0000-0000FF210000}"/>
    <cellStyle name="Comma 20 14 2" xfId="29016" xr:uid="{00000000-0005-0000-0000-00005F710000}"/>
    <cellStyle name="Comma 20 14 4" xfId="19640" xr:uid="{00000000-0005-0000-0000-0000BF4C0000}"/>
    <cellStyle name="Comma 20 15" xfId="10054" xr:uid="{00000000-0005-0000-0000-00004D270000}"/>
    <cellStyle name="Comma 20 15 2" xfId="30184" xr:uid="{00000000-0005-0000-0000-0000EF750000}"/>
    <cellStyle name="Comma 20 15 4" xfId="20808" xr:uid="{00000000-0005-0000-0000-00004F510000}"/>
    <cellStyle name="Comma 20 16" xfId="12615" xr:uid="{00000000-0005-0000-0000-00004E310000}"/>
    <cellStyle name="Comma 20 17" xfId="21991" xr:uid="{00000000-0005-0000-0000-0000EE550000}"/>
    <cellStyle name="Comma 20 19" xfId="11422" xr:uid="{00000000-0005-0000-0000-0000A52C0000}"/>
    <cellStyle name="Comma 20 2" xfId="81" xr:uid="{00000000-0005-0000-0000-000057000000}"/>
    <cellStyle name="Comma 20 2 10" xfId="3798" xr:uid="{00000000-0005-0000-0000-0000DD0E0000}"/>
    <cellStyle name="Comma 20 2 10 2" xfId="7591" xr:uid="{00000000-0005-0000-0000-0000AE1D0000}"/>
    <cellStyle name="Comma 20 2 10 2 2" xfId="27917" xr:uid="{00000000-0005-0000-0000-0000146D0000}"/>
    <cellStyle name="Comma 20 2 10 2 4" xfId="18541" xr:uid="{00000000-0005-0000-0000-000074480000}"/>
    <cellStyle name="Comma 20 2 10 3" xfId="24397" xr:uid="{00000000-0005-0000-0000-0000545F0000}"/>
    <cellStyle name="Comma 20 2 10 5" xfId="15021" xr:uid="{00000000-0005-0000-0000-0000B43A0000}"/>
    <cellStyle name="Comma 20 2 11" xfId="5186" xr:uid="{00000000-0005-0000-0000-000049140000}"/>
    <cellStyle name="Comma 20 2 11 2" xfId="25512" xr:uid="{00000000-0005-0000-0000-0000AF630000}"/>
    <cellStyle name="Comma 20 2 11 4" xfId="16136" xr:uid="{00000000-0005-0000-0000-00000F3F0000}"/>
    <cellStyle name="Comma 20 2 12" xfId="8765" xr:uid="{00000000-0005-0000-0000-000044220000}"/>
    <cellStyle name="Comma 20 2 12 2" xfId="29085" xr:uid="{00000000-0005-0000-0000-0000A4710000}"/>
    <cellStyle name="Comma 20 2 12 4" xfId="19709" xr:uid="{00000000-0005-0000-0000-0000044D0000}"/>
    <cellStyle name="Comma 20 2 13" xfId="10123" xr:uid="{00000000-0005-0000-0000-000092270000}"/>
    <cellStyle name="Comma 20 2 13 2" xfId="30253" xr:uid="{00000000-0005-0000-0000-000034760000}"/>
    <cellStyle name="Comma 20 2 13 4" xfId="20877" xr:uid="{00000000-0005-0000-0000-000094510000}"/>
    <cellStyle name="Comma 20 2 14" xfId="12616" xr:uid="{00000000-0005-0000-0000-00004F310000}"/>
    <cellStyle name="Comma 20 2 15" xfId="21992" xr:uid="{00000000-0005-0000-0000-0000EF550000}"/>
    <cellStyle name="Comma 20 2 17" xfId="11423" xr:uid="{00000000-0005-0000-0000-0000A62C0000}"/>
    <cellStyle name="Comma 20 2 2" xfId="126" xr:uid="{00000000-0005-0000-0000-000084000000}"/>
    <cellStyle name="Comma 20 2 2 10" xfId="5204" xr:uid="{00000000-0005-0000-0000-00005B140000}"/>
    <cellStyle name="Comma 20 2 2 10 2" xfId="25530" xr:uid="{00000000-0005-0000-0000-0000C1630000}"/>
    <cellStyle name="Comma 20 2 2 10 4" xfId="16154" xr:uid="{00000000-0005-0000-0000-0000213F0000}"/>
    <cellStyle name="Comma 20 2 2 11" xfId="9097" xr:uid="{00000000-0005-0000-0000-000090230000}"/>
    <cellStyle name="Comma 20 2 2 11 2" xfId="29232" xr:uid="{00000000-0005-0000-0000-000037720000}"/>
    <cellStyle name="Comma 20 2 2 11 4" xfId="19856" xr:uid="{00000000-0005-0000-0000-0000974D0000}"/>
    <cellStyle name="Comma 20 2 2 12" xfId="10455" xr:uid="{00000000-0005-0000-0000-0000DE280000}"/>
    <cellStyle name="Comma 20 2 2 12 2" xfId="30400" xr:uid="{00000000-0005-0000-0000-0000C7760000}"/>
    <cellStyle name="Comma 20 2 2 12 4" xfId="21024" xr:uid="{00000000-0005-0000-0000-000027520000}"/>
    <cellStyle name="Comma 20 2 2 13" xfId="12634" xr:uid="{00000000-0005-0000-0000-000061310000}"/>
    <cellStyle name="Comma 20 2 2 14" xfId="22010" xr:uid="{00000000-0005-0000-0000-000001560000}"/>
    <cellStyle name="Comma 20 2 2 16" xfId="11441" xr:uid="{00000000-0005-0000-0000-0000B82C0000}"/>
    <cellStyle name="Comma 20 2 2 2" xfId="171" xr:uid="{00000000-0005-0000-0000-0000B1000000}"/>
    <cellStyle name="Comma 20 2 2 2 10" xfId="9389" xr:uid="{00000000-0005-0000-0000-0000B4240000}"/>
    <cellStyle name="Comma 20 2 2 2 10 2" xfId="29524" xr:uid="{00000000-0005-0000-0000-00005B730000}"/>
    <cellStyle name="Comma 20 2 2 2 10 4" xfId="20148" xr:uid="{00000000-0005-0000-0000-0000BB4E0000}"/>
    <cellStyle name="Comma 20 2 2 2 11" xfId="10747" xr:uid="{00000000-0005-0000-0000-0000022A0000}"/>
    <cellStyle name="Comma 20 2 2 2 11 2" xfId="30692" xr:uid="{00000000-0005-0000-0000-0000EB770000}"/>
    <cellStyle name="Comma 20 2 2 2 11 4" xfId="21316" xr:uid="{00000000-0005-0000-0000-00004B530000}"/>
    <cellStyle name="Comma 20 2 2 2 12" xfId="12677" xr:uid="{00000000-0005-0000-0000-00008C310000}"/>
    <cellStyle name="Comma 20 2 2 2 13" xfId="22053" xr:uid="{00000000-0005-0000-0000-00002C560000}"/>
    <cellStyle name="Comma 20 2 2 2 15" xfId="11484" xr:uid="{00000000-0005-0000-0000-0000E32C0000}"/>
    <cellStyle name="Comma 20 2 2 2 2" xfId="262" xr:uid="{00000000-0005-0000-0000-00000C010000}"/>
    <cellStyle name="Comma 20 2 2 2 2 10" xfId="11331" xr:uid="{00000000-0005-0000-0000-00004A2C0000}"/>
    <cellStyle name="Comma 20 2 2 2 2 10 2" xfId="31276" xr:uid="{00000000-0005-0000-0000-0000337A0000}"/>
    <cellStyle name="Comma 20 2 2 2 2 10 4" xfId="21900" xr:uid="{00000000-0005-0000-0000-000093550000}"/>
    <cellStyle name="Comma 20 2 2 2 2 11" xfId="12766" xr:uid="{00000000-0005-0000-0000-0000E5310000}"/>
    <cellStyle name="Comma 20 2 2 2 2 12" xfId="22142" xr:uid="{00000000-0005-0000-0000-000085560000}"/>
    <cellStyle name="Comma 20 2 2 2 2 14" xfId="11573" xr:uid="{00000000-0005-0000-0000-00003C2D0000}"/>
    <cellStyle name="Comma 20 2 2 2 2 2" xfId="2020" xr:uid="{00000000-0005-0000-0000-0000EB070000}"/>
    <cellStyle name="Comma 20 2 2 2 2 2 2" xfId="2520" xr:uid="{00000000-0005-0000-0000-0000DF090000}"/>
    <cellStyle name="Comma 20 2 2 2 2 2 2 2" xfId="3580" xr:uid="{00000000-0005-0000-0000-0000030E0000}"/>
    <cellStyle name="Comma 20 2 2 2 2 2 2 2 2" xfId="7435" xr:uid="{00000000-0005-0000-0000-0000121D0000}"/>
    <cellStyle name="Comma 20 2 2 2 2 2 2 2 2 2" xfId="27761" xr:uid="{00000000-0005-0000-0000-0000786C0000}"/>
    <cellStyle name="Comma 20 2 2 2 2 2 2 2 2 4" xfId="18385" xr:uid="{00000000-0005-0000-0000-0000D8470000}"/>
    <cellStyle name="Comma 20 2 2 2 2 2 2 2 3" xfId="24241" xr:uid="{00000000-0005-0000-0000-0000B85E0000}"/>
    <cellStyle name="Comma 20 2 2 2 2 2 2 2 5" xfId="14865" xr:uid="{00000000-0005-0000-0000-0000183A0000}"/>
    <cellStyle name="Comma 20 2 2 2 2 2 2 3" xfId="6495" xr:uid="{00000000-0005-0000-0000-000066190000}"/>
    <cellStyle name="Comma 20 2 2 2 2 2 2 3 2" xfId="26821" xr:uid="{00000000-0005-0000-0000-0000CC680000}"/>
    <cellStyle name="Comma 20 2 2 2 2 2 2 3 4" xfId="17445" xr:uid="{00000000-0005-0000-0000-00002C440000}"/>
    <cellStyle name="Comma 20 2 2 2 2 2 2 4" xfId="13925" xr:uid="{00000000-0005-0000-0000-00006C360000}"/>
    <cellStyle name="Comma 20 2 2 2 2 2 2 5" xfId="23301" xr:uid="{00000000-0005-0000-0000-00000C5B0000}"/>
    <cellStyle name="Comma 20 2 2 2 2 2 2 7" xfId="12513" xr:uid="{00000000-0005-0000-0000-0000E8300000}"/>
    <cellStyle name="Comma 20 2 2 2 2 2 3" xfId="3110" xr:uid="{00000000-0005-0000-0000-00002D0C0000}"/>
    <cellStyle name="Comma 20 2 2 2 2 2 3 2" xfId="6965" xr:uid="{00000000-0005-0000-0000-00003C1B0000}"/>
    <cellStyle name="Comma 20 2 2 2 2 2 3 2 2" xfId="27291" xr:uid="{00000000-0005-0000-0000-0000A26A0000}"/>
    <cellStyle name="Comma 20 2 2 2 2 2 3 2 4" xfId="17915" xr:uid="{00000000-0005-0000-0000-000002460000}"/>
    <cellStyle name="Comma 20 2 2 2 2 2 3 3" xfId="23771" xr:uid="{00000000-0005-0000-0000-0000E25C0000}"/>
    <cellStyle name="Comma 20 2 2 2 2 2 3 5" xfId="14395" xr:uid="{00000000-0005-0000-0000-000042380000}"/>
    <cellStyle name="Comma 20 2 2 2 2 2 4" xfId="6028" xr:uid="{00000000-0005-0000-0000-000093170000}"/>
    <cellStyle name="Comma 20 2 2 2 2 2 4 2" xfId="26354" xr:uid="{00000000-0005-0000-0000-0000F9660000}"/>
    <cellStyle name="Comma 20 2 2 2 2 2 4 4" xfId="16978" xr:uid="{00000000-0005-0000-0000-000059420000}"/>
    <cellStyle name="Comma 20 2 2 2 2 2 5" xfId="13458" xr:uid="{00000000-0005-0000-0000-000099340000}"/>
    <cellStyle name="Comma 20 2 2 2 2 2 6" xfId="22834" xr:uid="{00000000-0005-0000-0000-000039590000}"/>
    <cellStyle name="Comma 20 2 2 2 2 2 8" xfId="12046" xr:uid="{00000000-0005-0000-0000-0000152F0000}"/>
    <cellStyle name="Comma 20 2 2 2 2 3" xfId="2263" xr:uid="{00000000-0005-0000-0000-0000DE080000}"/>
    <cellStyle name="Comma 20 2 2 2 2 3 2" xfId="3323" xr:uid="{00000000-0005-0000-0000-0000020D0000}"/>
    <cellStyle name="Comma 20 2 2 2 2 3 2 2" xfId="7178" xr:uid="{00000000-0005-0000-0000-0000111C0000}"/>
    <cellStyle name="Comma 20 2 2 2 2 3 2 2 2" xfId="27504" xr:uid="{00000000-0005-0000-0000-0000776B0000}"/>
    <cellStyle name="Comma 20 2 2 2 2 3 2 2 4" xfId="18128" xr:uid="{00000000-0005-0000-0000-0000D7460000}"/>
    <cellStyle name="Comma 20 2 2 2 2 3 2 3" xfId="23984" xr:uid="{00000000-0005-0000-0000-0000B75D0000}"/>
    <cellStyle name="Comma 20 2 2 2 2 3 2 5" xfId="14608" xr:uid="{00000000-0005-0000-0000-000017390000}"/>
    <cellStyle name="Comma 20 2 2 2 2 3 3" xfId="6238" xr:uid="{00000000-0005-0000-0000-000065180000}"/>
    <cellStyle name="Comma 20 2 2 2 2 3 3 2" xfId="26564" xr:uid="{00000000-0005-0000-0000-0000CB670000}"/>
    <cellStyle name="Comma 20 2 2 2 2 3 3 4" xfId="17188" xr:uid="{00000000-0005-0000-0000-00002B430000}"/>
    <cellStyle name="Comma 20 2 2 2 2 3 4" xfId="13668" xr:uid="{00000000-0005-0000-0000-00006B350000}"/>
    <cellStyle name="Comma 20 2 2 2 2 3 5" xfId="23044" xr:uid="{00000000-0005-0000-0000-00000B5A0000}"/>
    <cellStyle name="Comma 20 2 2 2 2 3 7" xfId="12256" xr:uid="{00000000-0005-0000-0000-0000E72F0000}"/>
    <cellStyle name="Comma 20 2 2 2 2 4" xfId="1365" xr:uid="{00000000-0005-0000-0000-00005C050000}"/>
    <cellStyle name="Comma 20 2 2 2 2 4 2" xfId="5777" xr:uid="{00000000-0005-0000-0000-000098160000}"/>
    <cellStyle name="Comma 20 2 2 2 2 4 2 2" xfId="26103" xr:uid="{00000000-0005-0000-0000-0000FE650000}"/>
    <cellStyle name="Comma 20 2 2 2 2 4 2 4" xfId="16727" xr:uid="{00000000-0005-0000-0000-00005E410000}"/>
    <cellStyle name="Comma 20 2 2 2 2 4 3" xfId="13207" xr:uid="{00000000-0005-0000-0000-00009E330000}"/>
    <cellStyle name="Comma 20 2 2 2 2 4 4" xfId="22583" xr:uid="{00000000-0005-0000-0000-00003E580000}"/>
    <cellStyle name="Comma 20 2 2 2 2 4 6" xfId="11795" xr:uid="{00000000-0005-0000-0000-00001A2E0000}"/>
    <cellStyle name="Comma 20 2 2 2 2 5" xfId="1123" xr:uid="{00000000-0005-0000-0000-00006A040000}"/>
    <cellStyle name="Comma 20 2 2 2 2 5 2" xfId="5555" xr:uid="{00000000-0005-0000-0000-0000BA150000}"/>
    <cellStyle name="Comma 20 2 2 2 2 5 2 2" xfId="25881" xr:uid="{00000000-0005-0000-0000-000020650000}"/>
    <cellStyle name="Comma 20 2 2 2 2 5 2 4" xfId="16505" xr:uid="{00000000-0005-0000-0000-000080400000}"/>
    <cellStyle name="Comma 20 2 2 2 2 5 3" xfId="22361" xr:uid="{00000000-0005-0000-0000-000060570000}"/>
    <cellStyle name="Comma 20 2 2 2 2 5 5" xfId="12985" xr:uid="{00000000-0005-0000-0000-0000C0320000}"/>
    <cellStyle name="Comma 20 2 2 2 2 6" xfId="2853" xr:uid="{00000000-0005-0000-0000-00002C0B0000}"/>
    <cellStyle name="Comma 20 2 2 2 2 6 2" xfId="6708" xr:uid="{00000000-0005-0000-0000-00003B1A0000}"/>
    <cellStyle name="Comma 20 2 2 2 2 6 2 2" xfId="27034" xr:uid="{00000000-0005-0000-0000-0000A1690000}"/>
    <cellStyle name="Comma 20 2 2 2 2 6 2 4" xfId="17658" xr:uid="{00000000-0005-0000-0000-000001450000}"/>
    <cellStyle name="Comma 20 2 2 2 2 6 3" xfId="23514" xr:uid="{00000000-0005-0000-0000-0000E15B0000}"/>
    <cellStyle name="Comma 20 2 2 2 2 6 5" xfId="14138" xr:uid="{00000000-0005-0000-0000-000041370000}"/>
    <cellStyle name="Comma 20 2 2 2 2 7" xfId="5082" xr:uid="{00000000-0005-0000-0000-0000E1130000}"/>
    <cellStyle name="Comma 20 2 2 2 2 7 2" xfId="8614" xr:uid="{00000000-0005-0000-0000-0000AD210000}"/>
    <cellStyle name="Comma 20 2 2 2 2 7 2 2" xfId="28940" xr:uid="{00000000-0005-0000-0000-000013710000}"/>
    <cellStyle name="Comma 20 2 2 2 2 7 2 4" xfId="19564" xr:uid="{00000000-0005-0000-0000-0000734C0000}"/>
    <cellStyle name="Comma 20 2 2 2 2 7 3" xfId="25420" xr:uid="{00000000-0005-0000-0000-000053630000}"/>
    <cellStyle name="Comma 20 2 2 2 2 7 5" xfId="16044" xr:uid="{00000000-0005-0000-0000-0000B33E0000}"/>
    <cellStyle name="Comma 20 2 2 2 2 8" xfId="5336" xr:uid="{00000000-0005-0000-0000-0000DF140000}"/>
    <cellStyle name="Comma 20 2 2 2 2 8 2" xfId="25662" xr:uid="{00000000-0005-0000-0000-000045640000}"/>
    <cellStyle name="Comma 20 2 2 2 2 8 4" xfId="16286" xr:uid="{00000000-0005-0000-0000-0000A53F0000}"/>
    <cellStyle name="Comma 20 2 2 2 2 9" xfId="9973" xr:uid="{00000000-0005-0000-0000-0000FC260000}"/>
    <cellStyle name="Comma 20 2 2 2 2 9 2" xfId="30108" xr:uid="{00000000-0005-0000-0000-0000A3750000}"/>
    <cellStyle name="Comma 20 2 2 2 2 9 4" xfId="20732" xr:uid="{00000000-0005-0000-0000-000003510000}"/>
    <cellStyle name="Comma 20 2 2 2 3" xfId="1931" xr:uid="{00000000-0005-0000-0000-000092070000}"/>
    <cellStyle name="Comma 20 2 2 2 3 2" xfId="2431" xr:uid="{00000000-0005-0000-0000-000086090000}"/>
    <cellStyle name="Comma 20 2 2 2 3 2 2" xfId="3491" xr:uid="{00000000-0005-0000-0000-0000AA0D0000}"/>
    <cellStyle name="Comma 20 2 2 2 3 2 2 2" xfId="7346" xr:uid="{00000000-0005-0000-0000-0000B91C0000}"/>
    <cellStyle name="Comma 20 2 2 2 3 2 2 2 2" xfId="27672" xr:uid="{00000000-0005-0000-0000-00001F6C0000}"/>
    <cellStyle name="Comma 20 2 2 2 3 2 2 2 4" xfId="18296" xr:uid="{00000000-0005-0000-0000-00007F470000}"/>
    <cellStyle name="Comma 20 2 2 2 3 2 2 3" xfId="24152" xr:uid="{00000000-0005-0000-0000-00005F5E0000}"/>
    <cellStyle name="Comma 20 2 2 2 3 2 2 5" xfId="14776" xr:uid="{00000000-0005-0000-0000-0000BF390000}"/>
    <cellStyle name="Comma 20 2 2 2 3 2 3" xfId="6406" xr:uid="{00000000-0005-0000-0000-00000D190000}"/>
    <cellStyle name="Comma 20 2 2 2 3 2 3 2" xfId="26732" xr:uid="{00000000-0005-0000-0000-000073680000}"/>
    <cellStyle name="Comma 20 2 2 2 3 2 3 4" xfId="17356" xr:uid="{00000000-0005-0000-0000-0000D3430000}"/>
    <cellStyle name="Comma 20 2 2 2 3 2 4" xfId="13836" xr:uid="{00000000-0005-0000-0000-000013360000}"/>
    <cellStyle name="Comma 20 2 2 2 3 2 5" xfId="23212" xr:uid="{00000000-0005-0000-0000-0000B35A0000}"/>
    <cellStyle name="Comma 20 2 2 2 3 2 7" xfId="12424" xr:uid="{00000000-0005-0000-0000-00008F300000}"/>
    <cellStyle name="Comma 20 2 2 2 3 3" xfId="3021" xr:uid="{00000000-0005-0000-0000-0000D40B0000}"/>
    <cellStyle name="Comma 20 2 2 2 3 3 2" xfId="6876" xr:uid="{00000000-0005-0000-0000-0000E31A0000}"/>
    <cellStyle name="Comma 20 2 2 2 3 3 2 2" xfId="27202" xr:uid="{00000000-0005-0000-0000-0000496A0000}"/>
    <cellStyle name="Comma 20 2 2 2 3 3 2 4" xfId="17826" xr:uid="{00000000-0005-0000-0000-0000A9450000}"/>
    <cellStyle name="Comma 20 2 2 2 3 3 3" xfId="23682" xr:uid="{00000000-0005-0000-0000-0000895C0000}"/>
    <cellStyle name="Comma 20 2 2 2 3 3 5" xfId="14306" xr:uid="{00000000-0005-0000-0000-0000E9370000}"/>
    <cellStyle name="Comma 20 2 2 2 3 4" xfId="5939" xr:uid="{00000000-0005-0000-0000-00003A170000}"/>
    <cellStyle name="Comma 20 2 2 2 3 4 2" xfId="26265" xr:uid="{00000000-0005-0000-0000-0000A0660000}"/>
    <cellStyle name="Comma 20 2 2 2 3 4 4" xfId="16889" xr:uid="{00000000-0005-0000-0000-000000420000}"/>
    <cellStyle name="Comma 20 2 2 2 3 5" xfId="13369" xr:uid="{00000000-0005-0000-0000-000040340000}"/>
    <cellStyle name="Comma 20 2 2 2 3 6" xfId="22745" xr:uid="{00000000-0005-0000-0000-0000E0580000}"/>
    <cellStyle name="Comma 20 2 2 2 3 8" xfId="11957" xr:uid="{00000000-0005-0000-0000-0000BC2E0000}"/>
    <cellStyle name="Comma 20 2 2 2 4" xfId="2262" xr:uid="{00000000-0005-0000-0000-0000DD080000}"/>
    <cellStyle name="Comma 20 2 2 2 4 2" xfId="3322" xr:uid="{00000000-0005-0000-0000-0000010D0000}"/>
    <cellStyle name="Comma 20 2 2 2 4 2 2" xfId="7177" xr:uid="{00000000-0005-0000-0000-0000101C0000}"/>
    <cellStyle name="Comma 20 2 2 2 4 2 2 2" xfId="27503" xr:uid="{00000000-0005-0000-0000-0000766B0000}"/>
    <cellStyle name="Comma 20 2 2 2 4 2 2 4" xfId="18127" xr:uid="{00000000-0005-0000-0000-0000D6460000}"/>
    <cellStyle name="Comma 20 2 2 2 4 2 3" xfId="23983" xr:uid="{00000000-0005-0000-0000-0000B65D0000}"/>
    <cellStyle name="Comma 20 2 2 2 4 2 5" xfId="14607" xr:uid="{00000000-0005-0000-0000-000016390000}"/>
    <cellStyle name="Comma 20 2 2 2 4 3" xfId="6237" xr:uid="{00000000-0005-0000-0000-000064180000}"/>
    <cellStyle name="Comma 20 2 2 2 4 3 2" xfId="26563" xr:uid="{00000000-0005-0000-0000-0000CA670000}"/>
    <cellStyle name="Comma 20 2 2 2 4 3 4" xfId="17187" xr:uid="{00000000-0005-0000-0000-00002A430000}"/>
    <cellStyle name="Comma 20 2 2 2 4 4" xfId="13667" xr:uid="{00000000-0005-0000-0000-00006A350000}"/>
    <cellStyle name="Comma 20 2 2 2 4 5" xfId="23043" xr:uid="{00000000-0005-0000-0000-00000A5A0000}"/>
    <cellStyle name="Comma 20 2 2 2 4 7" xfId="12255" xr:uid="{00000000-0005-0000-0000-0000E62F0000}"/>
    <cellStyle name="Comma 20 2 2 2 5" xfId="1276" xr:uid="{00000000-0005-0000-0000-000003050000}"/>
    <cellStyle name="Comma 20 2 2 2 5 2" xfId="5688" xr:uid="{00000000-0005-0000-0000-00003F160000}"/>
    <cellStyle name="Comma 20 2 2 2 5 2 2" xfId="26014" xr:uid="{00000000-0005-0000-0000-0000A5650000}"/>
    <cellStyle name="Comma 20 2 2 2 5 2 4" xfId="16638" xr:uid="{00000000-0005-0000-0000-000005410000}"/>
    <cellStyle name="Comma 20 2 2 2 5 3" xfId="13118" xr:uid="{00000000-0005-0000-0000-000045330000}"/>
    <cellStyle name="Comma 20 2 2 2 5 4" xfId="22494" xr:uid="{00000000-0005-0000-0000-0000E5570000}"/>
    <cellStyle name="Comma 20 2 2 2 5 6" xfId="11706" xr:uid="{00000000-0005-0000-0000-0000C12D0000}"/>
    <cellStyle name="Comma 20 2 2 2 6" xfId="1034" xr:uid="{00000000-0005-0000-0000-000011040000}"/>
    <cellStyle name="Comma 20 2 2 2 6 2" xfId="5466" xr:uid="{00000000-0005-0000-0000-000061150000}"/>
    <cellStyle name="Comma 20 2 2 2 6 2 2" xfId="25792" xr:uid="{00000000-0005-0000-0000-0000C7640000}"/>
    <cellStyle name="Comma 20 2 2 2 6 2 4" xfId="16416" xr:uid="{00000000-0005-0000-0000-000027400000}"/>
    <cellStyle name="Comma 20 2 2 2 6 3" xfId="22272" xr:uid="{00000000-0005-0000-0000-000007570000}"/>
    <cellStyle name="Comma 20 2 2 2 6 5" xfId="12896" xr:uid="{00000000-0005-0000-0000-000067320000}"/>
    <cellStyle name="Comma 20 2 2 2 7" xfId="2852" xr:uid="{00000000-0005-0000-0000-00002B0B0000}"/>
    <cellStyle name="Comma 20 2 2 2 7 2" xfId="6707" xr:uid="{00000000-0005-0000-0000-00003A1A0000}"/>
    <cellStyle name="Comma 20 2 2 2 7 2 2" xfId="27033" xr:uid="{00000000-0005-0000-0000-0000A0690000}"/>
    <cellStyle name="Comma 20 2 2 2 7 2 4" xfId="17657" xr:uid="{00000000-0005-0000-0000-000000450000}"/>
    <cellStyle name="Comma 20 2 2 2 7 3" xfId="23513" xr:uid="{00000000-0005-0000-0000-0000E05B0000}"/>
    <cellStyle name="Comma 20 2 2 2 7 5" xfId="14137" xr:uid="{00000000-0005-0000-0000-000040370000}"/>
    <cellStyle name="Comma 20 2 2 2 8" xfId="4476" xr:uid="{00000000-0005-0000-0000-000083110000}"/>
    <cellStyle name="Comma 20 2 2 2 8 2" xfId="8030" xr:uid="{00000000-0005-0000-0000-0000651F0000}"/>
    <cellStyle name="Comma 20 2 2 2 8 2 2" xfId="28356" xr:uid="{00000000-0005-0000-0000-0000CB6E0000}"/>
    <cellStyle name="Comma 20 2 2 2 8 2 4" xfId="18980" xr:uid="{00000000-0005-0000-0000-00002B4A0000}"/>
    <cellStyle name="Comma 20 2 2 2 8 3" xfId="24836" xr:uid="{00000000-0005-0000-0000-00000B610000}"/>
    <cellStyle name="Comma 20 2 2 2 8 5" xfId="15460" xr:uid="{00000000-0005-0000-0000-00006B3C0000}"/>
    <cellStyle name="Comma 20 2 2 2 9" xfId="5247" xr:uid="{00000000-0005-0000-0000-000086140000}"/>
    <cellStyle name="Comma 20 2 2 2 9 2" xfId="25573" xr:uid="{00000000-0005-0000-0000-0000EC630000}"/>
    <cellStyle name="Comma 20 2 2 2 9 4" xfId="16197" xr:uid="{00000000-0005-0000-0000-00004C3F0000}"/>
    <cellStyle name="Comma 20 2 2 3" xfId="219" xr:uid="{00000000-0005-0000-0000-0000E1000000}"/>
    <cellStyle name="Comma 20 2 2 3 10" xfId="11039" xr:uid="{00000000-0005-0000-0000-0000262B0000}"/>
    <cellStyle name="Comma 20 2 2 3 10 2" xfId="30984" xr:uid="{00000000-0005-0000-0000-00000F790000}"/>
    <cellStyle name="Comma 20 2 2 3 10 4" xfId="21608" xr:uid="{00000000-0005-0000-0000-00006F540000}"/>
    <cellStyle name="Comma 20 2 2 3 11" xfId="12723" xr:uid="{00000000-0005-0000-0000-0000BA310000}"/>
    <cellStyle name="Comma 20 2 2 3 12" xfId="22099" xr:uid="{00000000-0005-0000-0000-00005A560000}"/>
    <cellStyle name="Comma 20 2 2 3 14" xfId="11530" xr:uid="{00000000-0005-0000-0000-0000112D0000}"/>
    <cellStyle name="Comma 20 2 2 3 2" xfId="1977" xr:uid="{00000000-0005-0000-0000-0000C0070000}"/>
    <cellStyle name="Comma 20 2 2 3 2 2" xfId="2477" xr:uid="{00000000-0005-0000-0000-0000B4090000}"/>
    <cellStyle name="Comma 20 2 2 3 2 2 2" xfId="3537" xr:uid="{00000000-0005-0000-0000-0000D80D0000}"/>
    <cellStyle name="Comma 20 2 2 3 2 2 2 2" xfId="7392" xr:uid="{00000000-0005-0000-0000-0000E71C0000}"/>
    <cellStyle name="Comma 20 2 2 3 2 2 2 2 2" xfId="27718" xr:uid="{00000000-0005-0000-0000-00004D6C0000}"/>
    <cellStyle name="Comma 20 2 2 3 2 2 2 2 4" xfId="18342" xr:uid="{00000000-0005-0000-0000-0000AD470000}"/>
    <cellStyle name="Comma 20 2 2 3 2 2 2 3" xfId="24198" xr:uid="{00000000-0005-0000-0000-00008D5E0000}"/>
    <cellStyle name="Comma 20 2 2 3 2 2 2 5" xfId="14822" xr:uid="{00000000-0005-0000-0000-0000ED390000}"/>
    <cellStyle name="Comma 20 2 2 3 2 2 3" xfId="6452" xr:uid="{00000000-0005-0000-0000-00003B190000}"/>
    <cellStyle name="Comma 20 2 2 3 2 2 3 2" xfId="26778" xr:uid="{00000000-0005-0000-0000-0000A1680000}"/>
    <cellStyle name="Comma 20 2 2 3 2 2 3 4" xfId="17402" xr:uid="{00000000-0005-0000-0000-000001440000}"/>
    <cellStyle name="Comma 20 2 2 3 2 2 4" xfId="13882" xr:uid="{00000000-0005-0000-0000-000041360000}"/>
    <cellStyle name="Comma 20 2 2 3 2 2 5" xfId="23258" xr:uid="{00000000-0005-0000-0000-0000E15A0000}"/>
    <cellStyle name="Comma 20 2 2 3 2 2 7" xfId="12470" xr:uid="{00000000-0005-0000-0000-0000BD300000}"/>
    <cellStyle name="Comma 20 2 2 3 2 3" xfId="3067" xr:uid="{00000000-0005-0000-0000-0000020C0000}"/>
    <cellStyle name="Comma 20 2 2 3 2 3 2" xfId="6922" xr:uid="{00000000-0005-0000-0000-0000111B0000}"/>
    <cellStyle name="Comma 20 2 2 3 2 3 2 2" xfId="27248" xr:uid="{00000000-0005-0000-0000-0000776A0000}"/>
    <cellStyle name="Comma 20 2 2 3 2 3 2 4" xfId="17872" xr:uid="{00000000-0005-0000-0000-0000D7450000}"/>
    <cellStyle name="Comma 20 2 2 3 2 3 3" xfId="23728" xr:uid="{00000000-0005-0000-0000-0000B75C0000}"/>
    <cellStyle name="Comma 20 2 2 3 2 3 5" xfId="14352" xr:uid="{00000000-0005-0000-0000-000017380000}"/>
    <cellStyle name="Comma 20 2 2 3 2 4" xfId="5985" xr:uid="{00000000-0005-0000-0000-000068170000}"/>
    <cellStyle name="Comma 20 2 2 3 2 4 2" xfId="26311" xr:uid="{00000000-0005-0000-0000-0000CE660000}"/>
    <cellStyle name="Comma 20 2 2 3 2 4 4" xfId="16935" xr:uid="{00000000-0005-0000-0000-00002E420000}"/>
    <cellStyle name="Comma 20 2 2 3 2 5" xfId="13415" xr:uid="{00000000-0005-0000-0000-00006E340000}"/>
    <cellStyle name="Comma 20 2 2 3 2 6" xfId="22791" xr:uid="{00000000-0005-0000-0000-00000E590000}"/>
    <cellStyle name="Comma 20 2 2 3 2 8" xfId="12003" xr:uid="{00000000-0005-0000-0000-0000EA2E0000}"/>
    <cellStyle name="Comma 20 2 2 3 3" xfId="2264" xr:uid="{00000000-0005-0000-0000-0000DF080000}"/>
    <cellStyle name="Comma 20 2 2 3 3 2" xfId="3324" xr:uid="{00000000-0005-0000-0000-0000030D0000}"/>
    <cellStyle name="Comma 20 2 2 3 3 2 2" xfId="7179" xr:uid="{00000000-0005-0000-0000-0000121C0000}"/>
    <cellStyle name="Comma 20 2 2 3 3 2 2 2" xfId="27505" xr:uid="{00000000-0005-0000-0000-0000786B0000}"/>
    <cellStyle name="Comma 20 2 2 3 3 2 2 4" xfId="18129" xr:uid="{00000000-0005-0000-0000-0000D8460000}"/>
    <cellStyle name="Comma 20 2 2 3 3 2 3" xfId="23985" xr:uid="{00000000-0005-0000-0000-0000B85D0000}"/>
    <cellStyle name="Comma 20 2 2 3 3 2 5" xfId="14609" xr:uid="{00000000-0005-0000-0000-000018390000}"/>
    <cellStyle name="Comma 20 2 2 3 3 3" xfId="6239" xr:uid="{00000000-0005-0000-0000-000066180000}"/>
    <cellStyle name="Comma 20 2 2 3 3 3 2" xfId="26565" xr:uid="{00000000-0005-0000-0000-0000CC670000}"/>
    <cellStyle name="Comma 20 2 2 3 3 3 4" xfId="17189" xr:uid="{00000000-0005-0000-0000-00002C430000}"/>
    <cellStyle name="Comma 20 2 2 3 3 4" xfId="13669" xr:uid="{00000000-0005-0000-0000-00006C350000}"/>
    <cellStyle name="Comma 20 2 2 3 3 5" xfId="23045" xr:uid="{00000000-0005-0000-0000-00000C5A0000}"/>
    <cellStyle name="Comma 20 2 2 3 3 7" xfId="12257" xr:uid="{00000000-0005-0000-0000-0000E82F0000}"/>
    <cellStyle name="Comma 20 2 2 3 4" xfId="1322" xr:uid="{00000000-0005-0000-0000-000031050000}"/>
    <cellStyle name="Comma 20 2 2 3 4 2" xfId="5734" xr:uid="{00000000-0005-0000-0000-00006D160000}"/>
    <cellStyle name="Comma 20 2 2 3 4 2 2" xfId="26060" xr:uid="{00000000-0005-0000-0000-0000D3650000}"/>
    <cellStyle name="Comma 20 2 2 3 4 2 4" xfId="16684" xr:uid="{00000000-0005-0000-0000-000033410000}"/>
    <cellStyle name="Comma 20 2 2 3 4 3" xfId="13164" xr:uid="{00000000-0005-0000-0000-000073330000}"/>
    <cellStyle name="Comma 20 2 2 3 4 4" xfId="22540" xr:uid="{00000000-0005-0000-0000-000013580000}"/>
    <cellStyle name="Comma 20 2 2 3 4 6" xfId="11752" xr:uid="{00000000-0005-0000-0000-0000EF2D0000}"/>
    <cellStyle name="Comma 20 2 2 3 5" xfId="1080" xr:uid="{00000000-0005-0000-0000-00003F040000}"/>
    <cellStyle name="Comma 20 2 2 3 5 2" xfId="5512" xr:uid="{00000000-0005-0000-0000-00008F150000}"/>
    <cellStyle name="Comma 20 2 2 3 5 2 2" xfId="25838" xr:uid="{00000000-0005-0000-0000-0000F5640000}"/>
    <cellStyle name="Comma 20 2 2 3 5 2 4" xfId="16462" xr:uid="{00000000-0005-0000-0000-000055400000}"/>
    <cellStyle name="Comma 20 2 2 3 5 3" xfId="22318" xr:uid="{00000000-0005-0000-0000-000035570000}"/>
    <cellStyle name="Comma 20 2 2 3 5 5" xfId="12942" xr:uid="{00000000-0005-0000-0000-000095320000}"/>
    <cellStyle name="Comma 20 2 2 3 6" xfId="2854" xr:uid="{00000000-0005-0000-0000-00002D0B0000}"/>
    <cellStyle name="Comma 20 2 2 3 6 2" xfId="6709" xr:uid="{00000000-0005-0000-0000-00003C1A0000}"/>
    <cellStyle name="Comma 20 2 2 3 6 2 2" xfId="27035" xr:uid="{00000000-0005-0000-0000-0000A2690000}"/>
    <cellStyle name="Comma 20 2 2 3 6 2 4" xfId="17659" xr:uid="{00000000-0005-0000-0000-000002450000}"/>
    <cellStyle name="Comma 20 2 2 3 6 3" xfId="23515" xr:uid="{00000000-0005-0000-0000-0000E25B0000}"/>
    <cellStyle name="Comma 20 2 2 3 6 5" xfId="14139" xr:uid="{00000000-0005-0000-0000-000042370000}"/>
    <cellStyle name="Comma 20 2 2 3 7" xfId="4790" xr:uid="{00000000-0005-0000-0000-0000BD120000}"/>
    <cellStyle name="Comma 20 2 2 3 7 2" xfId="8322" xr:uid="{00000000-0005-0000-0000-000089200000}"/>
    <cellStyle name="Comma 20 2 2 3 7 2 2" xfId="28648" xr:uid="{00000000-0005-0000-0000-0000EF6F0000}"/>
    <cellStyle name="Comma 20 2 2 3 7 2 4" xfId="19272" xr:uid="{00000000-0005-0000-0000-00004F4B0000}"/>
    <cellStyle name="Comma 20 2 2 3 7 3" xfId="25128" xr:uid="{00000000-0005-0000-0000-00002F620000}"/>
    <cellStyle name="Comma 20 2 2 3 7 5" xfId="15752" xr:uid="{00000000-0005-0000-0000-00008F3D0000}"/>
    <cellStyle name="Comma 20 2 2 3 8" xfId="5293" xr:uid="{00000000-0005-0000-0000-0000B4140000}"/>
    <cellStyle name="Comma 20 2 2 3 8 2" xfId="25619" xr:uid="{00000000-0005-0000-0000-00001A640000}"/>
    <cellStyle name="Comma 20 2 2 3 8 4" xfId="16243" xr:uid="{00000000-0005-0000-0000-00007A3F0000}"/>
    <cellStyle name="Comma 20 2 2 3 9" xfId="9681" xr:uid="{00000000-0005-0000-0000-0000D8250000}"/>
    <cellStyle name="Comma 20 2 2 3 9 2" xfId="29816" xr:uid="{00000000-0005-0000-0000-00007F740000}"/>
    <cellStyle name="Comma 20 2 2 3 9 4" xfId="20440" xr:uid="{00000000-0005-0000-0000-0000DF4F0000}"/>
    <cellStyle name="Comma 20 2 2 4" xfId="1888" xr:uid="{00000000-0005-0000-0000-000067070000}"/>
    <cellStyle name="Comma 20 2 2 4 2" xfId="2388" xr:uid="{00000000-0005-0000-0000-00005B090000}"/>
    <cellStyle name="Comma 20 2 2 4 2 2" xfId="3448" xr:uid="{00000000-0005-0000-0000-00007F0D0000}"/>
    <cellStyle name="Comma 20 2 2 4 2 2 2" xfId="7303" xr:uid="{00000000-0005-0000-0000-00008E1C0000}"/>
    <cellStyle name="Comma 20 2 2 4 2 2 2 2" xfId="27629" xr:uid="{00000000-0005-0000-0000-0000F46B0000}"/>
    <cellStyle name="Comma 20 2 2 4 2 2 2 4" xfId="18253" xr:uid="{00000000-0005-0000-0000-000054470000}"/>
    <cellStyle name="Comma 20 2 2 4 2 2 3" xfId="24109" xr:uid="{00000000-0005-0000-0000-0000345E0000}"/>
    <cellStyle name="Comma 20 2 2 4 2 2 5" xfId="14733" xr:uid="{00000000-0005-0000-0000-000094390000}"/>
    <cellStyle name="Comma 20 2 2 4 2 3" xfId="6363" xr:uid="{00000000-0005-0000-0000-0000E2180000}"/>
    <cellStyle name="Comma 20 2 2 4 2 3 2" xfId="26689" xr:uid="{00000000-0005-0000-0000-000048680000}"/>
    <cellStyle name="Comma 20 2 2 4 2 3 4" xfId="17313" xr:uid="{00000000-0005-0000-0000-0000A8430000}"/>
    <cellStyle name="Comma 20 2 2 4 2 4" xfId="13793" xr:uid="{00000000-0005-0000-0000-0000E8350000}"/>
    <cellStyle name="Comma 20 2 2 4 2 5" xfId="23169" xr:uid="{00000000-0005-0000-0000-0000885A0000}"/>
    <cellStyle name="Comma 20 2 2 4 2 7" xfId="12381" xr:uid="{00000000-0005-0000-0000-000064300000}"/>
    <cellStyle name="Comma 20 2 2 4 3" xfId="2978" xr:uid="{00000000-0005-0000-0000-0000A90B0000}"/>
    <cellStyle name="Comma 20 2 2 4 3 2" xfId="6833" xr:uid="{00000000-0005-0000-0000-0000B81A0000}"/>
    <cellStyle name="Comma 20 2 2 4 3 2 2" xfId="27159" xr:uid="{00000000-0005-0000-0000-00001E6A0000}"/>
    <cellStyle name="Comma 20 2 2 4 3 2 4" xfId="17783" xr:uid="{00000000-0005-0000-0000-00007E450000}"/>
    <cellStyle name="Comma 20 2 2 4 3 3" xfId="23639" xr:uid="{00000000-0005-0000-0000-00005E5C0000}"/>
    <cellStyle name="Comma 20 2 2 4 3 5" xfId="14263" xr:uid="{00000000-0005-0000-0000-0000BE370000}"/>
    <cellStyle name="Comma 20 2 2 4 4" xfId="5896" xr:uid="{00000000-0005-0000-0000-00000F170000}"/>
    <cellStyle name="Comma 20 2 2 4 4 2" xfId="26222" xr:uid="{00000000-0005-0000-0000-000075660000}"/>
    <cellStyle name="Comma 20 2 2 4 4 4" xfId="16846" xr:uid="{00000000-0005-0000-0000-0000D5410000}"/>
    <cellStyle name="Comma 20 2 2 4 5" xfId="13326" xr:uid="{00000000-0005-0000-0000-000015340000}"/>
    <cellStyle name="Comma 20 2 2 4 6" xfId="22702" xr:uid="{00000000-0005-0000-0000-0000B5580000}"/>
    <cellStyle name="Comma 20 2 2 4 8" xfId="11914" xr:uid="{00000000-0005-0000-0000-0000912E0000}"/>
    <cellStyle name="Comma 20 2 2 5" xfId="2261" xr:uid="{00000000-0005-0000-0000-0000DC080000}"/>
    <cellStyle name="Comma 20 2 2 5 2" xfId="3321" xr:uid="{00000000-0005-0000-0000-0000000D0000}"/>
    <cellStyle name="Comma 20 2 2 5 2 2" xfId="7176" xr:uid="{00000000-0005-0000-0000-00000F1C0000}"/>
    <cellStyle name="Comma 20 2 2 5 2 2 2" xfId="27502" xr:uid="{00000000-0005-0000-0000-0000756B0000}"/>
    <cellStyle name="Comma 20 2 2 5 2 2 4" xfId="18126" xr:uid="{00000000-0005-0000-0000-0000D5460000}"/>
    <cellStyle name="Comma 20 2 2 5 2 3" xfId="23982" xr:uid="{00000000-0005-0000-0000-0000B55D0000}"/>
    <cellStyle name="Comma 20 2 2 5 2 5" xfId="14606" xr:uid="{00000000-0005-0000-0000-000015390000}"/>
    <cellStyle name="Comma 20 2 2 5 3" xfId="6236" xr:uid="{00000000-0005-0000-0000-000063180000}"/>
    <cellStyle name="Comma 20 2 2 5 3 2" xfId="26562" xr:uid="{00000000-0005-0000-0000-0000C9670000}"/>
    <cellStyle name="Comma 20 2 2 5 3 4" xfId="17186" xr:uid="{00000000-0005-0000-0000-000029430000}"/>
    <cellStyle name="Comma 20 2 2 5 4" xfId="13666" xr:uid="{00000000-0005-0000-0000-000069350000}"/>
    <cellStyle name="Comma 20 2 2 5 5" xfId="23042" xr:uid="{00000000-0005-0000-0000-0000095A0000}"/>
    <cellStyle name="Comma 20 2 2 5 7" xfId="12254" xr:uid="{00000000-0005-0000-0000-0000E52F0000}"/>
    <cellStyle name="Comma 20 2 2 6" xfId="1233" xr:uid="{00000000-0005-0000-0000-0000D8040000}"/>
    <cellStyle name="Comma 20 2 2 6 2" xfId="5645" xr:uid="{00000000-0005-0000-0000-000014160000}"/>
    <cellStyle name="Comma 20 2 2 6 2 2" xfId="25971" xr:uid="{00000000-0005-0000-0000-00007A650000}"/>
    <cellStyle name="Comma 20 2 2 6 2 4" xfId="16595" xr:uid="{00000000-0005-0000-0000-0000DA400000}"/>
    <cellStyle name="Comma 20 2 2 6 3" xfId="13075" xr:uid="{00000000-0005-0000-0000-00001A330000}"/>
    <cellStyle name="Comma 20 2 2 6 4" xfId="22451" xr:uid="{00000000-0005-0000-0000-0000BA570000}"/>
    <cellStyle name="Comma 20 2 2 6 6" xfId="11663" xr:uid="{00000000-0005-0000-0000-0000962D0000}"/>
    <cellStyle name="Comma 20 2 2 7" xfId="991" xr:uid="{00000000-0005-0000-0000-0000E6030000}"/>
    <cellStyle name="Comma 20 2 2 7 2" xfId="5423" xr:uid="{00000000-0005-0000-0000-000036150000}"/>
    <cellStyle name="Comma 20 2 2 7 2 2" xfId="25749" xr:uid="{00000000-0005-0000-0000-00009C640000}"/>
    <cellStyle name="Comma 20 2 2 7 2 4" xfId="16373" xr:uid="{00000000-0005-0000-0000-0000FC3F0000}"/>
    <cellStyle name="Comma 20 2 2 7 3" xfId="22229" xr:uid="{00000000-0005-0000-0000-0000DC560000}"/>
    <cellStyle name="Comma 20 2 2 7 5" xfId="12853" xr:uid="{00000000-0005-0000-0000-00003C320000}"/>
    <cellStyle name="Comma 20 2 2 8" xfId="2851" xr:uid="{00000000-0005-0000-0000-00002A0B0000}"/>
    <cellStyle name="Comma 20 2 2 8 2" xfId="6706" xr:uid="{00000000-0005-0000-0000-0000391A0000}"/>
    <cellStyle name="Comma 20 2 2 8 2 2" xfId="27032" xr:uid="{00000000-0005-0000-0000-00009F690000}"/>
    <cellStyle name="Comma 20 2 2 8 2 4" xfId="17656" xr:uid="{00000000-0005-0000-0000-0000FF440000}"/>
    <cellStyle name="Comma 20 2 2 8 3" xfId="23512" xr:uid="{00000000-0005-0000-0000-0000DF5B0000}"/>
    <cellStyle name="Comma 20 2 2 8 5" xfId="14136" xr:uid="{00000000-0005-0000-0000-00003F370000}"/>
    <cellStyle name="Comma 20 2 2 9" xfId="4183" xr:uid="{00000000-0005-0000-0000-00005E100000}"/>
    <cellStyle name="Comma 20 2 2 9 2" xfId="7738" xr:uid="{00000000-0005-0000-0000-0000411E0000}"/>
    <cellStyle name="Comma 20 2 2 9 2 2" xfId="28064" xr:uid="{00000000-0005-0000-0000-0000A76D0000}"/>
    <cellStyle name="Comma 20 2 2 9 2 4" xfId="18688" xr:uid="{00000000-0005-0000-0000-000007490000}"/>
    <cellStyle name="Comma 20 2 2 9 3" xfId="24544" xr:uid="{00000000-0005-0000-0000-0000E75F0000}"/>
    <cellStyle name="Comma 20 2 2 9 5" xfId="15168" xr:uid="{00000000-0005-0000-0000-0000473B0000}"/>
    <cellStyle name="Comma 20 2 3" xfId="170" xr:uid="{00000000-0005-0000-0000-0000B0000000}"/>
    <cellStyle name="Comma 20 2 3 10" xfId="9242" xr:uid="{00000000-0005-0000-0000-000021240000}"/>
    <cellStyle name="Comma 20 2 3 10 2" xfId="29377" xr:uid="{00000000-0005-0000-0000-0000C8720000}"/>
    <cellStyle name="Comma 20 2 3 10 4" xfId="20001" xr:uid="{00000000-0005-0000-0000-0000284E0000}"/>
    <cellStyle name="Comma 20 2 3 11" xfId="10600" xr:uid="{00000000-0005-0000-0000-00006F290000}"/>
    <cellStyle name="Comma 20 2 3 11 2" xfId="30545" xr:uid="{00000000-0005-0000-0000-000058770000}"/>
    <cellStyle name="Comma 20 2 3 11 4" xfId="21169" xr:uid="{00000000-0005-0000-0000-0000B8520000}"/>
    <cellStyle name="Comma 20 2 3 12" xfId="12676" xr:uid="{00000000-0005-0000-0000-00008B310000}"/>
    <cellStyle name="Comma 20 2 3 13" xfId="22052" xr:uid="{00000000-0005-0000-0000-00002B560000}"/>
    <cellStyle name="Comma 20 2 3 15" xfId="11483" xr:uid="{00000000-0005-0000-0000-0000E22C0000}"/>
    <cellStyle name="Comma 20 2 3 2" xfId="261" xr:uid="{00000000-0005-0000-0000-00000B010000}"/>
    <cellStyle name="Comma 20 2 3 2 10" xfId="11184" xr:uid="{00000000-0005-0000-0000-0000B72B0000}"/>
    <cellStyle name="Comma 20 2 3 2 10 2" xfId="31129" xr:uid="{00000000-0005-0000-0000-0000A0790000}"/>
    <cellStyle name="Comma 20 2 3 2 10 4" xfId="21753" xr:uid="{00000000-0005-0000-0000-000000550000}"/>
    <cellStyle name="Comma 20 2 3 2 11" xfId="12765" xr:uid="{00000000-0005-0000-0000-0000E4310000}"/>
    <cellStyle name="Comma 20 2 3 2 12" xfId="22141" xr:uid="{00000000-0005-0000-0000-000084560000}"/>
    <cellStyle name="Comma 20 2 3 2 14" xfId="11572" xr:uid="{00000000-0005-0000-0000-00003B2D0000}"/>
    <cellStyle name="Comma 20 2 3 2 2" xfId="2019" xr:uid="{00000000-0005-0000-0000-0000EA070000}"/>
    <cellStyle name="Comma 20 2 3 2 2 2" xfId="2519" xr:uid="{00000000-0005-0000-0000-0000DE090000}"/>
    <cellStyle name="Comma 20 2 3 2 2 2 2" xfId="3579" xr:uid="{00000000-0005-0000-0000-0000020E0000}"/>
    <cellStyle name="Comma 20 2 3 2 2 2 2 2" xfId="7434" xr:uid="{00000000-0005-0000-0000-0000111D0000}"/>
    <cellStyle name="Comma 20 2 3 2 2 2 2 2 2" xfId="27760" xr:uid="{00000000-0005-0000-0000-0000776C0000}"/>
    <cellStyle name="Comma 20 2 3 2 2 2 2 2 4" xfId="18384" xr:uid="{00000000-0005-0000-0000-0000D7470000}"/>
    <cellStyle name="Comma 20 2 3 2 2 2 2 3" xfId="24240" xr:uid="{00000000-0005-0000-0000-0000B75E0000}"/>
    <cellStyle name="Comma 20 2 3 2 2 2 2 5" xfId="14864" xr:uid="{00000000-0005-0000-0000-0000173A0000}"/>
    <cellStyle name="Comma 20 2 3 2 2 2 3" xfId="6494" xr:uid="{00000000-0005-0000-0000-000065190000}"/>
    <cellStyle name="Comma 20 2 3 2 2 2 3 2" xfId="26820" xr:uid="{00000000-0005-0000-0000-0000CB680000}"/>
    <cellStyle name="Comma 20 2 3 2 2 2 3 4" xfId="17444" xr:uid="{00000000-0005-0000-0000-00002B440000}"/>
    <cellStyle name="Comma 20 2 3 2 2 2 4" xfId="13924" xr:uid="{00000000-0005-0000-0000-00006B360000}"/>
    <cellStyle name="Comma 20 2 3 2 2 2 5" xfId="23300" xr:uid="{00000000-0005-0000-0000-00000B5B0000}"/>
    <cellStyle name="Comma 20 2 3 2 2 2 7" xfId="12512" xr:uid="{00000000-0005-0000-0000-0000E7300000}"/>
    <cellStyle name="Comma 20 2 3 2 2 3" xfId="3109" xr:uid="{00000000-0005-0000-0000-00002C0C0000}"/>
    <cellStyle name="Comma 20 2 3 2 2 3 2" xfId="6964" xr:uid="{00000000-0005-0000-0000-00003B1B0000}"/>
    <cellStyle name="Comma 20 2 3 2 2 3 2 2" xfId="27290" xr:uid="{00000000-0005-0000-0000-0000A16A0000}"/>
    <cellStyle name="Comma 20 2 3 2 2 3 2 4" xfId="17914" xr:uid="{00000000-0005-0000-0000-000001460000}"/>
    <cellStyle name="Comma 20 2 3 2 2 3 3" xfId="23770" xr:uid="{00000000-0005-0000-0000-0000E15C0000}"/>
    <cellStyle name="Comma 20 2 3 2 2 3 5" xfId="14394" xr:uid="{00000000-0005-0000-0000-000041380000}"/>
    <cellStyle name="Comma 20 2 3 2 2 4" xfId="6027" xr:uid="{00000000-0005-0000-0000-000092170000}"/>
    <cellStyle name="Comma 20 2 3 2 2 4 2" xfId="26353" xr:uid="{00000000-0005-0000-0000-0000F8660000}"/>
    <cellStyle name="Comma 20 2 3 2 2 4 4" xfId="16977" xr:uid="{00000000-0005-0000-0000-000058420000}"/>
    <cellStyle name="Comma 20 2 3 2 2 5" xfId="13457" xr:uid="{00000000-0005-0000-0000-000098340000}"/>
    <cellStyle name="Comma 20 2 3 2 2 6" xfId="22833" xr:uid="{00000000-0005-0000-0000-000038590000}"/>
    <cellStyle name="Comma 20 2 3 2 2 8" xfId="12045" xr:uid="{00000000-0005-0000-0000-0000142F0000}"/>
    <cellStyle name="Comma 20 2 3 2 3" xfId="2266" xr:uid="{00000000-0005-0000-0000-0000E1080000}"/>
    <cellStyle name="Comma 20 2 3 2 3 2" xfId="3326" xr:uid="{00000000-0005-0000-0000-0000050D0000}"/>
    <cellStyle name="Comma 20 2 3 2 3 2 2" xfId="7181" xr:uid="{00000000-0005-0000-0000-0000141C0000}"/>
    <cellStyle name="Comma 20 2 3 2 3 2 2 2" xfId="27507" xr:uid="{00000000-0005-0000-0000-00007A6B0000}"/>
    <cellStyle name="Comma 20 2 3 2 3 2 2 4" xfId="18131" xr:uid="{00000000-0005-0000-0000-0000DA460000}"/>
    <cellStyle name="Comma 20 2 3 2 3 2 3" xfId="23987" xr:uid="{00000000-0005-0000-0000-0000BA5D0000}"/>
    <cellStyle name="Comma 20 2 3 2 3 2 5" xfId="14611" xr:uid="{00000000-0005-0000-0000-00001A390000}"/>
    <cellStyle name="Comma 20 2 3 2 3 3" xfId="6241" xr:uid="{00000000-0005-0000-0000-000068180000}"/>
    <cellStyle name="Comma 20 2 3 2 3 3 2" xfId="26567" xr:uid="{00000000-0005-0000-0000-0000CE670000}"/>
    <cellStyle name="Comma 20 2 3 2 3 3 4" xfId="17191" xr:uid="{00000000-0005-0000-0000-00002E430000}"/>
    <cellStyle name="Comma 20 2 3 2 3 4" xfId="13671" xr:uid="{00000000-0005-0000-0000-00006E350000}"/>
    <cellStyle name="Comma 20 2 3 2 3 5" xfId="23047" xr:uid="{00000000-0005-0000-0000-00000E5A0000}"/>
    <cellStyle name="Comma 20 2 3 2 3 7" xfId="12259" xr:uid="{00000000-0005-0000-0000-0000EA2F0000}"/>
    <cellStyle name="Comma 20 2 3 2 4" xfId="1364" xr:uid="{00000000-0005-0000-0000-00005B050000}"/>
    <cellStyle name="Comma 20 2 3 2 4 2" xfId="5776" xr:uid="{00000000-0005-0000-0000-000097160000}"/>
    <cellStyle name="Comma 20 2 3 2 4 2 2" xfId="26102" xr:uid="{00000000-0005-0000-0000-0000FD650000}"/>
    <cellStyle name="Comma 20 2 3 2 4 2 4" xfId="16726" xr:uid="{00000000-0005-0000-0000-00005D410000}"/>
    <cellStyle name="Comma 20 2 3 2 4 3" xfId="13206" xr:uid="{00000000-0005-0000-0000-00009D330000}"/>
    <cellStyle name="Comma 20 2 3 2 4 4" xfId="22582" xr:uid="{00000000-0005-0000-0000-00003D580000}"/>
    <cellStyle name="Comma 20 2 3 2 4 6" xfId="11794" xr:uid="{00000000-0005-0000-0000-0000192E0000}"/>
    <cellStyle name="Comma 20 2 3 2 5" xfId="1122" xr:uid="{00000000-0005-0000-0000-000069040000}"/>
    <cellStyle name="Comma 20 2 3 2 5 2" xfId="5554" xr:uid="{00000000-0005-0000-0000-0000B9150000}"/>
    <cellStyle name="Comma 20 2 3 2 5 2 2" xfId="25880" xr:uid="{00000000-0005-0000-0000-00001F650000}"/>
    <cellStyle name="Comma 20 2 3 2 5 2 4" xfId="16504" xr:uid="{00000000-0005-0000-0000-00007F400000}"/>
    <cellStyle name="Comma 20 2 3 2 5 3" xfId="22360" xr:uid="{00000000-0005-0000-0000-00005F570000}"/>
    <cellStyle name="Comma 20 2 3 2 5 5" xfId="12984" xr:uid="{00000000-0005-0000-0000-0000BF320000}"/>
    <cellStyle name="Comma 20 2 3 2 6" xfId="2856" xr:uid="{00000000-0005-0000-0000-00002F0B0000}"/>
    <cellStyle name="Comma 20 2 3 2 6 2" xfId="6711" xr:uid="{00000000-0005-0000-0000-00003E1A0000}"/>
    <cellStyle name="Comma 20 2 3 2 6 2 2" xfId="27037" xr:uid="{00000000-0005-0000-0000-0000A4690000}"/>
    <cellStyle name="Comma 20 2 3 2 6 2 4" xfId="17661" xr:uid="{00000000-0005-0000-0000-000004450000}"/>
    <cellStyle name="Comma 20 2 3 2 6 3" xfId="23517" xr:uid="{00000000-0005-0000-0000-0000E45B0000}"/>
    <cellStyle name="Comma 20 2 3 2 6 5" xfId="14141" xr:uid="{00000000-0005-0000-0000-000044370000}"/>
    <cellStyle name="Comma 20 2 3 2 7" xfId="4935" xr:uid="{00000000-0005-0000-0000-00004E130000}"/>
    <cellStyle name="Comma 20 2 3 2 7 2" xfId="8467" xr:uid="{00000000-0005-0000-0000-00001A210000}"/>
    <cellStyle name="Comma 20 2 3 2 7 2 2" xfId="28793" xr:uid="{00000000-0005-0000-0000-000080700000}"/>
    <cellStyle name="Comma 20 2 3 2 7 2 4" xfId="19417" xr:uid="{00000000-0005-0000-0000-0000E04B0000}"/>
    <cellStyle name="Comma 20 2 3 2 7 3" xfId="25273" xr:uid="{00000000-0005-0000-0000-0000C0620000}"/>
    <cellStyle name="Comma 20 2 3 2 7 5" xfId="15897" xr:uid="{00000000-0005-0000-0000-0000203E0000}"/>
    <cellStyle name="Comma 20 2 3 2 8" xfId="5335" xr:uid="{00000000-0005-0000-0000-0000DE140000}"/>
    <cellStyle name="Comma 20 2 3 2 8 2" xfId="25661" xr:uid="{00000000-0005-0000-0000-000044640000}"/>
    <cellStyle name="Comma 20 2 3 2 8 4" xfId="16285" xr:uid="{00000000-0005-0000-0000-0000A43F0000}"/>
    <cellStyle name="Comma 20 2 3 2 9" xfId="9826" xr:uid="{00000000-0005-0000-0000-000069260000}"/>
    <cellStyle name="Comma 20 2 3 2 9 2" xfId="29961" xr:uid="{00000000-0005-0000-0000-000010750000}"/>
    <cellStyle name="Comma 20 2 3 2 9 4" xfId="20585" xr:uid="{00000000-0005-0000-0000-000070500000}"/>
    <cellStyle name="Comma 20 2 3 3" xfId="1930" xr:uid="{00000000-0005-0000-0000-000091070000}"/>
    <cellStyle name="Comma 20 2 3 3 2" xfId="2430" xr:uid="{00000000-0005-0000-0000-000085090000}"/>
    <cellStyle name="Comma 20 2 3 3 2 2" xfId="3490" xr:uid="{00000000-0005-0000-0000-0000A90D0000}"/>
    <cellStyle name="Comma 20 2 3 3 2 2 2" xfId="7345" xr:uid="{00000000-0005-0000-0000-0000B81C0000}"/>
    <cellStyle name="Comma 20 2 3 3 2 2 2 2" xfId="27671" xr:uid="{00000000-0005-0000-0000-00001E6C0000}"/>
    <cellStyle name="Comma 20 2 3 3 2 2 2 4" xfId="18295" xr:uid="{00000000-0005-0000-0000-00007E470000}"/>
    <cellStyle name="Comma 20 2 3 3 2 2 3" xfId="24151" xr:uid="{00000000-0005-0000-0000-00005E5E0000}"/>
    <cellStyle name="Comma 20 2 3 3 2 2 5" xfId="14775" xr:uid="{00000000-0005-0000-0000-0000BE390000}"/>
    <cellStyle name="Comma 20 2 3 3 2 3" xfId="6405" xr:uid="{00000000-0005-0000-0000-00000C190000}"/>
    <cellStyle name="Comma 20 2 3 3 2 3 2" xfId="26731" xr:uid="{00000000-0005-0000-0000-000072680000}"/>
    <cellStyle name="Comma 20 2 3 3 2 3 4" xfId="17355" xr:uid="{00000000-0005-0000-0000-0000D2430000}"/>
    <cellStyle name="Comma 20 2 3 3 2 4" xfId="13835" xr:uid="{00000000-0005-0000-0000-000012360000}"/>
    <cellStyle name="Comma 20 2 3 3 2 5" xfId="23211" xr:uid="{00000000-0005-0000-0000-0000B25A0000}"/>
    <cellStyle name="Comma 20 2 3 3 2 7" xfId="12423" xr:uid="{00000000-0005-0000-0000-00008E300000}"/>
    <cellStyle name="Comma 20 2 3 3 3" xfId="3020" xr:uid="{00000000-0005-0000-0000-0000D30B0000}"/>
    <cellStyle name="Comma 20 2 3 3 3 2" xfId="6875" xr:uid="{00000000-0005-0000-0000-0000E21A0000}"/>
    <cellStyle name="Comma 20 2 3 3 3 2 2" xfId="27201" xr:uid="{00000000-0005-0000-0000-0000486A0000}"/>
    <cellStyle name="Comma 20 2 3 3 3 2 4" xfId="17825" xr:uid="{00000000-0005-0000-0000-0000A8450000}"/>
    <cellStyle name="Comma 20 2 3 3 3 3" xfId="23681" xr:uid="{00000000-0005-0000-0000-0000885C0000}"/>
    <cellStyle name="Comma 20 2 3 3 3 5" xfId="14305" xr:uid="{00000000-0005-0000-0000-0000E8370000}"/>
    <cellStyle name="Comma 20 2 3 3 4" xfId="5938" xr:uid="{00000000-0005-0000-0000-000039170000}"/>
    <cellStyle name="Comma 20 2 3 3 4 2" xfId="26264" xr:uid="{00000000-0005-0000-0000-00009F660000}"/>
    <cellStyle name="Comma 20 2 3 3 4 4" xfId="16888" xr:uid="{00000000-0005-0000-0000-0000FF410000}"/>
    <cellStyle name="Comma 20 2 3 3 5" xfId="13368" xr:uid="{00000000-0005-0000-0000-00003F340000}"/>
    <cellStyle name="Comma 20 2 3 3 6" xfId="22744" xr:uid="{00000000-0005-0000-0000-0000DF580000}"/>
    <cellStyle name="Comma 20 2 3 3 8" xfId="11956" xr:uid="{00000000-0005-0000-0000-0000BB2E0000}"/>
    <cellStyle name="Comma 20 2 3 4" xfId="2265" xr:uid="{00000000-0005-0000-0000-0000E0080000}"/>
    <cellStyle name="Comma 20 2 3 4 2" xfId="3325" xr:uid="{00000000-0005-0000-0000-0000040D0000}"/>
    <cellStyle name="Comma 20 2 3 4 2 2" xfId="7180" xr:uid="{00000000-0005-0000-0000-0000131C0000}"/>
    <cellStyle name="Comma 20 2 3 4 2 2 2" xfId="27506" xr:uid="{00000000-0005-0000-0000-0000796B0000}"/>
    <cellStyle name="Comma 20 2 3 4 2 2 4" xfId="18130" xr:uid="{00000000-0005-0000-0000-0000D9460000}"/>
    <cellStyle name="Comma 20 2 3 4 2 3" xfId="23986" xr:uid="{00000000-0005-0000-0000-0000B95D0000}"/>
    <cellStyle name="Comma 20 2 3 4 2 5" xfId="14610" xr:uid="{00000000-0005-0000-0000-000019390000}"/>
    <cellStyle name="Comma 20 2 3 4 3" xfId="6240" xr:uid="{00000000-0005-0000-0000-000067180000}"/>
    <cellStyle name="Comma 20 2 3 4 3 2" xfId="26566" xr:uid="{00000000-0005-0000-0000-0000CD670000}"/>
    <cellStyle name="Comma 20 2 3 4 3 4" xfId="17190" xr:uid="{00000000-0005-0000-0000-00002D430000}"/>
    <cellStyle name="Comma 20 2 3 4 4" xfId="13670" xr:uid="{00000000-0005-0000-0000-00006D350000}"/>
    <cellStyle name="Comma 20 2 3 4 5" xfId="23046" xr:uid="{00000000-0005-0000-0000-00000D5A0000}"/>
    <cellStyle name="Comma 20 2 3 4 7" xfId="12258" xr:uid="{00000000-0005-0000-0000-0000E92F0000}"/>
    <cellStyle name="Comma 20 2 3 5" xfId="1275" xr:uid="{00000000-0005-0000-0000-000002050000}"/>
    <cellStyle name="Comma 20 2 3 5 2" xfId="5687" xr:uid="{00000000-0005-0000-0000-00003E160000}"/>
    <cellStyle name="Comma 20 2 3 5 2 2" xfId="26013" xr:uid="{00000000-0005-0000-0000-0000A4650000}"/>
    <cellStyle name="Comma 20 2 3 5 2 4" xfId="16637" xr:uid="{00000000-0005-0000-0000-000004410000}"/>
    <cellStyle name="Comma 20 2 3 5 3" xfId="13117" xr:uid="{00000000-0005-0000-0000-000044330000}"/>
    <cellStyle name="Comma 20 2 3 5 4" xfId="22493" xr:uid="{00000000-0005-0000-0000-0000E4570000}"/>
    <cellStyle name="Comma 20 2 3 5 6" xfId="11705" xr:uid="{00000000-0005-0000-0000-0000C02D0000}"/>
    <cellStyle name="Comma 20 2 3 6" xfId="1033" xr:uid="{00000000-0005-0000-0000-000010040000}"/>
    <cellStyle name="Comma 20 2 3 6 2" xfId="5465" xr:uid="{00000000-0005-0000-0000-000060150000}"/>
    <cellStyle name="Comma 20 2 3 6 2 2" xfId="25791" xr:uid="{00000000-0005-0000-0000-0000C6640000}"/>
    <cellStyle name="Comma 20 2 3 6 2 4" xfId="16415" xr:uid="{00000000-0005-0000-0000-000026400000}"/>
    <cellStyle name="Comma 20 2 3 6 3" xfId="22271" xr:uid="{00000000-0005-0000-0000-000006570000}"/>
    <cellStyle name="Comma 20 2 3 6 5" xfId="12895" xr:uid="{00000000-0005-0000-0000-000066320000}"/>
    <cellStyle name="Comma 20 2 3 7" xfId="2855" xr:uid="{00000000-0005-0000-0000-00002E0B0000}"/>
    <cellStyle name="Comma 20 2 3 7 2" xfId="6710" xr:uid="{00000000-0005-0000-0000-00003D1A0000}"/>
    <cellStyle name="Comma 20 2 3 7 2 2" xfId="27036" xr:uid="{00000000-0005-0000-0000-0000A3690000}"/>
    <cellStyle name="Comma 20 2 3 7 2 4" xfId="17660" xr:uid="{00000000-0005-0000-0000-000003450000}"/>
    <cellStyle name="Comma 20 2 3 7 3" xfId="23516" xr:uid="{00000000-0005-0000-0000-0000E35B0000}"/>
    <cellStyle name="Comma 20 2 3 7 5" xfId="14140" xr:uid="{00000000-0005-0000-0000-000043370000}"/>
    <cellStyle name="Comma 20 2 3 8" xfId="4329" xr:uid="{00000000-0005-0000-0000-0000F0100000}"/>
    <cellStyle name="Comma 20 2 3 8 2" xfId="7883" xr:uid="{00000000-0005-0000-0000-0000D21E0000}"/>
    <cellStyle name="Comma 20 2 3 8 2 2" xfId="28209" xr:uid="{00000000-0005-0000-0000-0000386E0000}"/>
    <cellStyle name="Comma 20 2 3 8 2 4" xfId="18833" xr:uid="{00000000-0005-0000-0000-000098490000}"/>
    <cellStyle name="Comma 20 2 3 8 3" xfId="24689" xr:uid="{00000000-0005-0000-0000-000078600000}"/>
    <cellStyle name="Comma 20 2 3 8 5" xfId="15313" xr:uid="{00000000-0005-0000-0000-0000D83B0000}"/>
    <cellStyle name="Comma 20 2 3 9" xfId="5246" xr:uid="{00000000-0005-0000-0000-000085140000}"/>
    <cellStyle name="Comma 20 2 3 9 2" xfId="25572" xr:uid="{00000000-0005-0000-0000-0000EB630000}"/>
    <cellStyle name="Comma 20 2 3 9 4" xfId="16196" xr:uid="{00000000-0005-0000-0000-00004B3F0000}"/>
    <cellStyle name="Comma 20 2 4" xfId="201" xr:uid="{00000000-0005-0000-0000-0000CF000000}"/>
    <cellStyle name="Comma 20 2 4 10" xfId="10892" xr:uid="{00000000-0005-0000-0000-0000932A0000}"/>
    <cellStyle name="Comma 20 2 4 10 2" xfId="30837" xr:uid="{00000000-0005-0000-0000-00007C780000}"/>
    <cellStyle name="Comma 20 2 4 10 4" xfId="21461" xr:uid="{00000000-0005-0000-0000-0000DC530000}"/>
    <cellStyle name="Comma 20 2 4 11" xfId="12705" xr:uid="{00000000-0005-0000-0000-0000A8310000}"/>
    <cellStyle name="Comma 20 2 4 12" xfId="22081" xr:uid="{00000000-0005-0000-0000-000048560000}"/>
    <cellStyle name="Comma 20 2 4 14" xfId="11512" xr:uid="{00000000-0005-0000-0000-0000FF2C0000}"/>
    <cellStyle name="Comma 20 2 4 2" xfId="1959" xr:uid="{00000000-0005-0000-0000-0000AE070000}"/>
    <cellStyle name="Comma 20 2 4 2 2" xfId="2459" xr:uid="{00000000-0005-0000-0000-0000A2090000}"/>
    <cellStyle name="Comma 20 2 4 2 2 2" xfId="3519" xr:uid="{00000000-0005-0000-0000-0000C60D0000}"/>
    <cellStyle name="Comma 20 2 4 2 2 2 2" xfId="7374" xr:uid="{00000000-0005-0000-0000-0000D51C0000}"/>
    <cellStyle name="Comma 20 2 4 2 2 2 2 2" xfId="27700" xr:uid="{00000000-0005-0000-0000-00003B6C0000}"/>
    <cellStyle name="Comma 20 2 4 2 2 2 2 4" xfId="18324" xr:uid="{00000000-0005-0000-0000-00009B470000}"/>
    <cellStyle name="Comma 20 2 4 2 2 2 3" xfId="24180" xr:uid="{00000000-0005-0000-0000-00007B5E0000}"/>
    <cellStyle name="Comma 20 2 4 2 2 2 5" xfId="14804" xr:uid="{00000000-0005-0000-0000-0000DB390000}"/>
    <cellStyle name="Comma 20 2 4 2 2 3" xfId="6434" xr:uid="{00000000-0005-0000-0000-000029190000}"/>
    <cellStyle name="Comma 20 2 4 2 2 3 2" xfId="26760" xr:uid="{00000000-0005-0000-0000-00008F680000}"/>
    <cellStyle name="Comma 20 2 4 2 2 3 4" xfId="17384" xr:uid="{00000000-0005-0000-0000-0000EF430000}"/>
    <cellStyle name="Comma 20 2 4 2 2 4" xfId="13864" xr:uid="{00000000-0005-0000-0000-00002F360000}"/>
    <cellStyle name="Comma 20 2 4 2 2 5" xfId="23240" xr:uid="{00000000-0005-0000-0000-0000CF5A0000}"/>
    <cellStyle name="Comma 20 2 4 2 2 7" xfId="12452" xr:uid="{00000000-0005-0000-0000-0000AB300000}"/>
    <cellStyle name="Comma 20 2 4 2 3" xfId="3049" xr:uid="{00000000-0005-0000-0000-0000F00B0000}"/>
    <cellStyle name="Comma 20 2 4 2 3 2" xfId="6904" xr:uid="{00000000-0005-0000-0000-0000FF1A0000}"/>
    <cellStyle name="Comma 20 2 4 2 3 2 2" xfId="27230" xr:uid="{00000000-0005-0000-0000-0000656A0000}"/>
    <cellStyle name="Comma 20 2 4 2 3 2 4" xfId="17854" xr:uid="{00000000-0005-0000-0000-0000C5450000}"/>
    <cellStyle name="Comma 20 2 4 2 3 3" xfId="23710" xr:uid="{00000000-0005-0000-0000-0000A55C0000}"/>
    <cellStyle name="Comma 20 2 4 2 3 5" xfId="14334" xr:uid="{00000000-0005-0000-0000-000005380000}"/>
    <cellStyle name="Comma 20 2 4 2 4" xfId="5967" xr:uid="{00000000-0005-0000-0000-000056170000}"/>
    <cellStyle name="Comma 20 2 4 2 4 2" xfId="26293" xr:uid="{00000000-0005-0000-0000-0000BC660000}"/>
    <cellStyle name="Comma 20 2 4 2 4 4" xfId="16917" xr:uid="{00000000-0005-0000-0000-00001C420000}"/>
    <cellStyle name="Comma 20 2 4 2 5" xfId="13397" xr:uid="{00000000-0005-0000-0000-00005C340000}"/>
    <cellStyle name="Comma 20 2 4 2 6" xfId="22773" xr:uid="{00000000-0005-0000-0000-0000FC580000}"/>
    <cellStyle name="Comma 20 2 4 2 8" xfId="11985" xr:uid="{00000000-0005-0000-0000-0000D82E0000}"/>
    <cellStyle name="Comma 20 2 4 3" xfId="2267" xr:uid="{00000000-0005-0000-0000-0000E2080000}"/>
    <cellStyle name="Comma 20 2 4 3 2" xfId="3327" xr:uid="{00000000-0005-0000-0000-0000060D0000}"/>
    <cellStyle name="Comma 20 2 4 3 2 2" xfId="7182" xr:uid="{00000000-0005-0000-0000-0000151C0000}"/>
    <cellStyle name="Comma 20 2 4 3 2 2 2" xfId="27508" xr:uid="{00000000-0005-0000-0000-00007B6B0000}"/>
    <cellStyle name="Comma 20 2 4 3 2 2 4" xfId="18132" xr:uid="{00000000-0005-0000-0000-0000DB460000}"/>
    <cellStyle name="Comma 20 2 4 3 2 3" xfId="23988" xr:uid="{00000000-0005-0000-0000-0000BB5D0000}"/>
    <cellStyle name="Comma 20 2 4 3 2 5" xfId="14612" xr:uid="{00000000-0005-0000-0000-00001B390000}"/>
    <cellStyle name="Comma 20 2 4 3 3" xfId="6242" xr:uid="{00000000-0005-0000-0000-000069180000}"/>
    <cellStyle name="Comma 20 2 4 3 3 2" xfId="26568" xr:uid="{00000000-0005-0000-0000-0000CF670000}"/>
    <cellStyle name="Comma 20 2 4 3 3 4" xfId="17192" xr:uid="{00000000-0005-0000-0000-00002F430000}"/>
    <cellStyle name="Comma 20 2 4 3 4" xfId="13672" xr:uid="{00000000-0005-0000-0000-00006F350000}"/>
    <cellStyle name="Comma 20 2 4 3 5" xfId="23048" xr:uid="{00000000-0005-0000-0000-00000F5A0000}"/>
    <cellStyle name="Comma 20 2 4 3 7" xfId="12260" xr:uid="{00000000-0005-0000-0000-0000EB2F0000}"/>
    <cellStyle name="Comma 20 2 4 4" xfId="1304" xr:uid="{00000000-0005-0000-0000-00001F050000}"/>
    <cellStyle name="Comma 20 2 4 4 2" xfId="5716" xr:uid="{00000000-0005-0000-0000-00005B160000}"/>
    <cellStyle name="Comma 20 2 4 4 2 2" xfId="26042" xr:uid="{00000000-0005-0000-0000-0000C1650000}"/>
    <cellStyle name="Comma 20 2 4 4 2 4" xfId="16666" xr:uid="{00000000-0005-0000-0000-000021410000}"/>
    <cellStyle name="Comma 20 2 4 4 3" xfId="13146" xr:uid="{00000000-0005-0000-0000-000061330000}"/>
    <cellStyle name="Comma 20 2 4 4 4" xfId="22522" xr:uid="{00000000-0005-0000-0000-000001580000}"/>
    <cellStyle name="Comma 20 2 4 4 6" xfId="11734" xr:uid="{00000000-0005-0000-0000-0000DD2D0000}"/>
    <cellStyle name="Comma 20 2 4 5" xfId="1062" xr:uid="{00000000-0005-0000-0000-00002D040000}"/>
    <cellStyle name="Comma 20 2 4 5 2" xfId="5494" xr:uid="{00000000-0005-0000-0000-00007D150000}"/>
    <cellStyle name="Comma 20 2 4 5 2 2" xfId="25820" xr:uid="{00000000-0005-0000-0000-0000E3640000}"/>
    <cellStyle name="Comma 20 2 4 5 2 4" xfId="16444" xr:uid="{00000000-0005-0000-0000-000043400000}"/>
    <cellStyle name="Comma 20 2 4 5 3" xfId="22300" xr:uid="{00000000-0005-0000-0000-000023570000}"/>
    <cellStyle name="Comma 20 2 4 5 5" xfId="12924" xr:uid="{00000000-0005-0000-0000-000083320000}"/>
    <cellStyle name="Comma 20 2 4 6" xfId="2857" xr:uid="{00000000-0005-0000-0000-0000300B0000}"/>
    <cellStyle name="Comma 20 2 4 6 2" xfId="6712" xr:uid="{00000000-0005-0000-0000-00003F1A0000}"/>
    <cellStyle name="Comma 20 2 4 6 2 2" xfId="27038" xr:uid="{00000000-0005-0000-0000-0000A5690000}"/>
    <cellStyle name="Comma 20 2 4 6 2 4" xfId="17662" xr:uid="{00000000-0005-0000-0000-000005450000}"/>
    <cellStyle name="Comma 20 2 4 6 3" xfId="23518" xr:uid="{00000000-0005-0000-0000-0000E55B0000}"/>
    <cellStyle name="Comma 20 2 4 6 5" xfId="14142" xr:uid="{00000000-0005-0000-0000-000045370000}"/>
    <cellStyle name="Comma 20 2 4 7" xfId="4643" xr:uid="{00000000-0005-0000-0000-00002A120000}"/>
    <cellStyle name="Comma 20 2 4 7 2" xfId="8175" xr:uid="{00000000-0005-0000-0000-0000F61F0000}"/>
    <cellStyle name="Comma 20 2 4 7 2 2" xfId="28501" xr:uid="{00000000-0005-0000-0000-00005C6F0000}"/>
    <cellStyle name="Comma 20 2 4 7 2 4" xfId="19125" xr:uid="{00000000-0005-0000-0000-0000BC4A0000}"/>
    <cellStyle name="Comma 20 2 4 7 3" xfId="24981" xr:uid="{00000000-0005-0000-0000-00009C610000}"/>
    <cellStyle name="Comma 20 2 4 7 5" xfId="15605" xr:uid="{00000000-0005-0000-0000-0000FC3C0000}"/>
    <cellStyle name="Comma 20 2 4 8" xfId="5275" xr:uid="{00000000-0005-0000-0000-0000A2140000}"/>
    <cellStyle name="Comma 20 2 4 8 2" xfId="25601" xr:uid="{00000000-0005-0000-0000-000008640000}"/>
    <cellStyle name="Comma 20 2 4 8 4" xfId="16225" xr:uid="{00000000-0005-0000-0000-0000683F0000}"/>
    <cellStyle name="Comma 20 2 4 9" xfId="9534" xr:uid="{00000000-0005-0000-0000-000045250000}"/>
    <cellStyle name="Comma 20 2 4 9 2" xfId="29669" xr:uid="{00000000-0005-0000-0000-0000EC730000}"/>
    <cellStyle name="Comma 20 2 4 9 4" xfId="20293" xr:uid="{00000000-0005-0000-0000-00004C4F0000}"/>
    <cellStyle name="Comma 20 2 5" xfId="1870" xr:uid="{00000000-0005-0000-0000-000055070000}"/>
    <cellStyle name="Comma 20 2 5 2" xfId="2370" xr:uid="{00000000-0005-0000-0000-000049090000}"/>
    <cellStyle name="Comma 20 2 5 2 2" xfId="3430" xr:uid="{00000000-0005-0000-0000-00006D0D0000}"/>
    <cellStyle name="Comma 20 2 5 2 2 2" xfId="7285" xr:uid="{00000000-0005-0000-0000-00007C1C0000}"/>
    <cellStyle name="Comma 20 2 5 2 2 2 2" xfId="27611" xr:uid="{00000000-0005-0000-0000-0000E26B0000}"/>
    <cellStyle name="Comma 20 2 5 2 2 2 4" xfId="18235" xr:uid="{00000000-0005-0000-0000-000042470000}"/>
    <cellStyle name="Comma 20 2 5 2 2 3" xfId="24091" xr:uid="{00000000-0005-0000-0000-0000225E0000}"/>
    <cellStyle name="Comma 20 2 5 2 2 5" xfId="14715" xr:uid="{00000000-0005-0000-0000-000082390000}"/>
    <cellStyle name="Comma 20 2 5 2 3" xfId="6345" xr:uid="{00000000-0005-0000-0000-0000D0180000}"/>
    <cellStyle name="Comma 20 2 5 2 3 2" xfId="26671" xr:uid="{00000000-0005-0000-0000-000036680000}"/>
    <cellStyle name="Comma 20 2 5 2 3 4" xfId="17295" xr:uid="{00000000-0005-0000-0000-000096430000}"/>
    <cellStyle name="Comma 20 2 5 2 4" xfId="13775" xr:uid="{00000000-0005-0000-0000-0000D6350000}"/>
    <cellStyle name="Comma 20 2 5 2 5" xfId="23151" xr:uid="{00000000-0005-0000-0000-0000765A0000}"/>
    <cellStyle name="Comma 20 2 5 2 7" xfId="12363" xr:uid="{00000000-0005-0000-0000-000052300000}"/>
    <cellStyle name="Comma 20 2 5 3" xfId="2960" xr:uid="{00000000-0005-0000-0000-0000970B0000}"/>
    <cellStyle name="Comma 20 2 5 3 2" xfId="6815" xr:uid="{00000000-0005-0000-0000-0000A61A0000}"/>
    <cellStyle name="Comma 20 2 5 3 2 2" xfId="27141" xr:uid="{00000000-0005-0000-0000-00000C6A0000}"/>
    <cellStyle name="Comma 20 2 5 3 2 4" xfId="17765" xr:uid="{00000000-0005-0000-0000-00006C450000}"/>
    <cellStyle name="Comma 20 2 5 3 3" xfId="23621" xr:uid="{00000000-0005-0000-0000-00004C5C0000}"/>
    <cellStyle name="Comma 20 2 5 3 5" xfId="14245" xr:uid="{00000000-0005-0000-0000-0000AC370000}"/>
    <cellStyle name="Comma 20 2 5 4" xfId="5878" xr:uid="{00000000-0005-0000-0000-0000FD160000}"/>
    <cellStyle name="Comma 20 2 5 4 2" xfId="26204" xr:uid="{00000000-0005-0000-0000-000063660000}"/>
    <cellStyle name="Comma 20 2 5 4 4" xfId="16828" xr:uid="{00000000-0005-0000-0000-0000C3410000}"/>
    <cellStyle name="Comma 20 2 5 5" xfId="13308" xr:uid="{00000000-0005-0000-0000-000003340000}"/>
    <cellStyle name="Comma 20 2 5 6" xfId="22684" xr:uid="{00000000-0005-0000-0000-0000A3580000}"/>
    <cellStyle name="Comma 20 2 5 8" xfId="11896" xr:uid="{00000000-0005-0000-0000-00007F2E0000}"/>
    <cellStyle name="Comma 20 2 6" xfId="2260" xr:uid="{00000000-0005-0000-0000-0000DB080000}"/>
    <cellStyle name="Comma 20 2 6 2" xfId="3320" xr:uid="{00000000-0005-0000-0000-0000FF0C0000}"/>
    <cellStyle name="Comma 20 2 6 2 2" xfId="7175" xr:uid="{00000000-0005-0000-0000-00000E1C0000}"/>
    <cellStyle name="Comma 20 2 6 2 2 2" xfId="27501" xr:uid="{00000000-0005-0000-0000-0000746B0000}"/>
    <cellStyle name="Comma 20 2 6 2 2 4" xfId="18125" xr:uid="{00000000-0005-0000-0000-0000D4460000}"/>
    <cellStyle name="Comma 20 2 6 2 3" xfId="23981" xr:uid="{00000000-0005-0000-0000-0000B45D0000}"/>
    <cellStyle name="Comma 20 2 6 2 5" xfId="14605" xr:uid="{00000000-0005-0000-0000-000014390000}"/>
    <cellStyle name="Comma 20 2 6 3" xfId="6235" xr:uid="{00000000-0005-0000-0000-000062180000}"/>
    <cellStyle name="Comma 20 2 6 3 2" xfId="26561" xr:uid="{00000000-0005-0000-0000-0000C8670000}"/>
    <cellStyle name="Comma 20 2 6 3 4" xfId="17185" xr:uid="{00000000-0005-0000-0000-000028430000}"/>
    <cellStyle name="Comma 20 2 6 4" xfId="13665" xr:uid="{00000000-0005-0000-0000-000068350000}"/>
    <cellStyle name="Comma 20 2 6 5" xfId="23041" xr:uid="{00000000-0005-0000-0000-0000085A0000}"/>
    <cellStyle name="Comma 20 2 6 7" xfId="12253" xr:uid="{00000000-0005-0000-0000-0000E42F0000}"/>
    <cellStyle name="Comma 20 2 7" xfId="1215" xr:uid="{00000000-0005-0000-0000-0000C6040000}"/>
    <cellStyle name="Comma 20 2 7 2" xfId="5627" xr:uid="{00000000-0005-0000-0000-000002160000}"/>
    <cellStyle name="Comma 20 2 7 2 2" xfId="25953" xr:uid="{00000000-0005-0000-0000-000068650000}"/>
    <cellStyle name="Comma 20 2 7 2 4" xfId="16577" xr:uid="{00000000-0005-0000-0000-0000C8400000}"/>
    <cellStyle name="Comma 20 2 7 3" xfId="13057" xr:uid="{00000000-0005-0000-0000-000008330000}"/>
    <cellStyle name="Comma 20 2 7 4" xfId="22433" xr:uid="{00000000-0005-0000-0000-0000A8570000}"/>
    <cellStyle name="Comma 20 2 7 6" xfId="11645" xr:uid="{00000000-0005-0000-0000-0000842D0000}"/>
    <cellStyle name="Comma 20 2 8" xfId="973" xr:uid="{00000000-0005-0000-0000-0000D4030000}"/>
    <cellStyle name="Comma 20 2 8 2" xfId="5405" xr:uid="{00000000-0005-0000-0000-000024150000}"/>
    <cellStyle name="Comma 20 2 8 2 2" xfId="25731" xr:uid="{00000000-0005-0000-0000-00008A640000}"/>
    <cellStyle name="Comma 20 2 8 2 4" xfId="16355" xr:uid="{00000000-0005-0000-0000-0000EA3F0000}"/>
    <cellStyle name="Comma 20 2 8 3" xfId="22211" xr:uid="{00000000-0005-0000-0000-0000CA560000}"/>
    <cellStyle name="Comma 20 2 8 5" xfId="12835" xr:uid="{00000000-0005-0000-0000-00002A320000}"/>
    <cellStyle name="Comma 20 2 9" xfId="2850" xr:uid="{00000000-0005-0000-0000-0000290B0000}"/>
    <cellStyle name="Comma 20 2 9 2" xfId="6705" xr:uid="{00000000-0005-0000-0000-0000381A0000}"/>
    <cellStyle name="Comma 20 2 9 2 2" xfId="27031" xr:uid="{00000000-0005-0000-0000-00009E690000}"/>
    <cellStyle name="Comma 20 2 9 2 4" xfId="17655" xr:uid="{00000000-0005-0000-0000-0000FE440000}"/>
    <cellStyle name="Comma 20 2 9 3" xfId="23511" xr:uid="{00000000-0005-0000-0000-0000DE5B0000}"/>
    <cellStyle name="Comma 20 2 9 5" xfId="14135" xr:uid="{00000000-0005-0000-0000-00003E370000}"/>
    <cellStyle name="Comma 20 3" xfId="115" xr:uid="{00000000-0005-0000-0000-000079000000}"/>
    <cellStyle name="Comma 20 3 10" xfId="5193" xr:uid="{00000000-0005-0000-0000-000050140000}"/>
    <cellStyle name="Comma 20 3 10 2" xfId="25519" xr:uid="{00000000-0005-0000-0000-0000B6630000}"/>
    <cellStyle name="Comma 20 3 10 4" xfId="16143" xr:uid="{00000000-0005-0000-0000-0000163F0000}"/>
    <cellStyle name="Comma 20 3 11" xfId="9028" xr:uid="{00000000-0005-0000-0000-00004B230000}"/>
    <cellStyle name="Comma 20 3 11 2" xfId="29163" xr:uid="{00000000-0005-0000-0000-0000F2710000}"/>
    <cellStyle name="Comma 20 3 11 4" xfId="19787" xr:uid="{00000000-0005-0000-0000-0000524D0000}"/>
    <cellStyle name="Comma 20 3 12" xfId="10386" xr:uid="{00000000-0005-0000-0000-000099280000}"/>
    <cellStyle name="Comma 20 3 12 2" xfId="30331" xr:uid="{00000000-0005-0000-0000-000082760000}"/>
    <cellStyle name="Comma 20 3 12 4" xfId="20955" xr:uid="{00000000-0005-0000-0000-0000E2510000}"/>
    <cellStyle name="Comma 20 3 13" xfId="12623" xr:uid="{00000000-0005-0000-0000-000056310000}"/>
    <cellStyle name="Comma 20 3 14" xfId="21999" xr:uid="{00000000-0005-0000-0000-0000F6550000}"/>
    <cellStyle name="Comma 20 3 16" xfId="11430" xr:uid="{00000000-0005-0000-0000-0000AD2C0000}"/>
    <cellStyle name="Comma 20 3 2" xfId="172" xr:uid="{00000000-0005-0000-0000-0000B2000000}"/>
    <cellStyle name="Comma 20 3 2 10" xfId="9320" xr:uid="{00000000-0005-0000-0000-00006F240000}"/>
    <cellStyle name="Comma 20 3 2 10 2" xfId="29455" xr:uid="{00000000-0005-0000-0000-000016730000}"/>
    <cellStyle name="Comma 20 3 2 10 4" xfId="20079" xr:uid="{00000000-0005-0000-0000-0000764E0000}"/>
    <cellStyle name="Comma 20 3 2 11" xfId="10678" xr:uid="{00000000-0005-0000-0000-0000BD290000}"/>
    <cellStyle name="Comma 20 3 2 11 2" xfId="30623" xr:uid="{00000000-0005-0000-0000-0000A6770000}"/>
    <cellStyle name="Comma 20 3 2 11 4" xfId="21247" xr:uid="{00000000-0005-0000-0000-000006530000}"/>
    <cellStyle name="Comma 20 3 2 12" xfId="12678" xr:uid="{00000000-0005-0000-0000-00008D310000}"/>
    <cellStyle name="Comma 20 3 2 13" xfId="22054" xr:uid="{00000000-0005-0000-0000-00002D560000}"/>
    <cellStyle name="Comma 20 3 2 15" xfId="11485" xr:uid="{00000000-0005-0000-0000-0000E42C0000}"/>
    <cellStyle name="Comma 20 3 2 2" xfId="263" xr:uid="{00000000-0005-0000-0000-00000D010000}"/>
    <cellStyle name="Comma 20 3 2 2 10" xfId="11262" xr:uid="{00000000-0005-0000-0000-0000052C0000}"/>
    <cellStyle name="Comma 20 3 2 2 10 2" xfId="31207" xr:uid="{00000000-0005-0000-0000-0000EE790000}"/>
    <cellStyle name="Comma 20 3 2 2 10 4" xfId="21831" xr:uid="{00000000-0005-0000-0000-00004E550000}"/>
    <cellStyle name="Comma 20 3 2 2 11" xfId="12767" xr:uid="{00000000-0005-0000-0000-0000E6310000}"/>
    <cellStyle name="Comma 20 3 2 2 12" xfId="22143" xr:uid="{00000000-0005-0000-0000-000086560000}"/>
    <cellStyle name="Comma 20 3 2 2 14" xfId="11574" xr:uid="{00000000-0005-0000-0000-00003D2D0000}"/>
    <cellStyle name="Comma 20 3 2 2 2" xfId="2021" xr:uid="{00000000-0005-0000-0000-0000EC070000}"/>
    <cellStyle name="Comma 20 3 2 2 2 2" xfId="2521" xr:uid="{00000000-0005-0000-0000-0000E0090000}"/>
    <cellStyle name="Comma 20 3 2 2 2 2 2" xfId="3581" xr:uid="{00000000-0005-0000-0000-0000040E0000}"/>
    <cellStyle name="Comma 20 3 2 2 2 2 2 2" xfId="7436" xr:uid="{00000000-0005-0000-0000-0000131D0000}"/>
    <cellStyle name="Comma 20 3 2 2 2 2 2 2 2" xfId="27762" xr:uid="{00000000-0005-0000-0000-0000796C0000}"/>
    <cellStyle name="Comma 20 3 2 2 2 2 2 2 4" xfId="18386" xr:uid="{00000000-0005-0000-0000-0000D9470000}"/>
    <cellStyle name="Comma 20 3 2 2 2 2 2 3" xfId="24242" xr:uid="{00000000-0005-0000-0000-0000B95E0000}"/>
    <cellStyle name="Comma 20 3 2 2 2 2 2 5" xfId="14866" xr:uid="{00000000-0005-0000-0000-0000193A0000}"/>
    <cellStyle name="Comma 20 3 2 2 2 2 3" xfId="6496" xr:uid="{00000000-0005-0000-0000-000067190000}"/>
    <cellStyle name="Comma 20 3 2 2 2 2 3 2" xfId="26822" xr:uid="{00000000-0005-0000-0000-0000CD680000}"/>
    <cellStyle name="Comma 20 3 2 2 2 2 3 4" xfId="17446" xr:uid="{00000000-0005-0000-0000-00002D440000}"/>
    <cellStyle name="Comma 20 3 2 2 2 2 4" xfId="13926" xr:uid="{00000000-0005-0000-0000-00006D360000}"/>
    <cellStyle name="Comma 20 3 2 2 2 2 5" xfId="23302" xr:uid="{00000000-0005-0000-0000-00000D5B0000}"/>
    <cellStyle name="Comma 20 3 2 2 2 2 7" xfId="12514" xr:uid="{00000000-0005-0000-0000-0000E9300000}"/>
    <cellStyle name="Comma 20 3 2 2 2 3" xfId="3111" xr:uid="{00000000-0005-0000-0000-00002E0C0000}"/>
    <cellStyle name="Comma 20 3 2 2 2 3 2" xfId="6966" xr:uid="{00000000-0005-0000-0000-00003D1B0000}"/>
    <cellStyle name="Comma 20 3 2 2 2 3 2 2" xfId="27292" xr:uid="{00000000-0005-0000-0000-0000A36A0000}"/>
    <cellStyle name="Comma 20 3 2 2 2 3 2 4" xfId="17916" xr:uid="{00000000-0005-0000-0000-000003460000}"/>
    <cellStyle name="Comma 20 3 2 2 2 3 3" xfId="23772" xr:uid="{00000000-0005-0000-0000-0000E35C0000}"/>
    <cellStyle name="Comma 20 3 2 2 2 3 5" xfId="14396" xr:uid="{00000000-0005-0000-0000-000043380000}"/>
    <cellStyle name="Comma 20 3 2 2 2 4" xfId="6029" xr:uid="{00000000-0005-0000-0000-000094170000}"/>
    <cellStyle name="Comma 20 3 2 2 2 4 2" xfId="26355" xr:uid="{00000000-0005-0000-0000-0000FA660000}"/>
    <cellStyle name="Comma 20 3 2 2 2 4 4" xfId="16979" xr:uid="{00000000-0005-0000-0000-00005A420000}"/>
    <cellStyle name="Comma 20 3 2 2 2 5" xfId="13459" xr:uid="{00000000-0005-0000-0000-00009A340000}"/>
    <cellStyle name="Comma 20 3 2 2 2 6" xfId="22835" xr:uid="{00000000-0005-0000-0000-00003A590000}"/>
    <cellStyle name="Comma 20 3 2 2 2 8" xfId="12047" xr:uid="{00000000-0005-0000-0000-0000162F0000}"/>
    <cellStyle name="Comma 20 3 2 2 3" xfId="2270" xr:uid="{00000000-0005-0000-0000-0000E5080000}"/>
    <cellStyle name="Comma 20 3 2 2 3 2" xfId="3330" xr:uid="{00000000-0005-0000-0000-0000090D0000}"/>
    <cellStyle name="Comma 20 3 2 2 3 2 2" xfId="7185" xr:uid="{00000000-0005-0000-0000-0000181C0000}"/>
    <cellStyle name="Comma 20 3 2 2 3 2 2 2" xfId="27511" xr:uid="{00000000-0005-0000-0000-00007E6B0000}"/>
    <cellStyle name="Comma 20 3 2 2 3 2 2 4" xfId="18135" xr:uid="{00000000-0005-0000-0000-0000DE460000}"/>
    <cellStyle name="Comma 20 3 2 2 3 2 3" xfId="23991" xr:uid="{00000000-0005-0000-0000-0000BE5D0000}"/>
    <cellStyle name="Comma 20 3 2 2 3 2 5" xfId="14615" xr:uid="{00000000-0005-0000-0000-00001E390000}"/>
    <cellStyle name="Comma 20 3 2 2 3 3" xfId="6245" xr:uid="{00000000-0005-0000-0000-00006C180000}"/>
    <cellStyle name="Comma 20 3 2 2 3 3 2" xfId="26571" xr:uid="{00000000-0005-0000-0000-0000D2670000}"/>
    <cellStyle name="Comma 20 3 2 2 3 3 4" xfId="17195" xr:uid="{00000000-0005-0000-0000-000032430000}"/>
    <cellStyle name="Comma 20 3 2 2 3 4" xfId="13675" xr:uid="{00000000-0005-0000-0000-000072350000}"/>
    <cellStyle name="Comma 20 3 2 2 3 5" xfId="23051" xr:uid="{00000000-0005-0000-0000-0000125A0000}"/>
    <cellStyle name="Comma 20 3 2 2 3 7" xfId="12263" xr:uid="{00000000-0005-0000-0000-0000EE2F0000}"/>
    <cellStyle name="Comma 20 3 2 2 4" xfId="1366" xr:uid="{00000000-0005-0000-0000-00005D050000}"/>
    <cellStyle name="Comma 20 3 2 2 4 2" xfId="5778" xr:uid="{00000000-0005-0000-0000-000099160000}"/>
    <cellStyle name="Comma 20 3 2 2 4 2 2" xfId="26104" xr:uid="{00000000-0005-0000-0000-0000FF650000}"/>
    <cellStyle name="Comma 20 3 2 2 4 2 4" xfId="16728" xr:uid="{00000000-0005-0000-0000-00005F410000}"/>
    <cellStyle name="Comma 20 3 2 2 4 3" xfId="13208" xr:uid="{00000000-0005-0000-0000-00009F330000}"/>
    <cellStyle name="Comma 20 3 2 2 4 4" xfId="22584" xr:uid="{00000000-0005-0000-0000-00003F580000}"/>
    <cellStyle name="Comma 20 3 2 2 4 6" xfId="11796" xr:uid="{00000000-0005-0000-0000-00001B2E0000}"/>
    <cellStyle name="Comma 20 3 2 2 5" xfId="1124" xr:uid="{00000000-0005-0000-0000-00006B040000}"/>
    <cellStyle name="Comma 20 3 2 2 5 2" xfId="5556" xr:uid="{00000000-0005-0000-0000-0000BB150000}"/>
    <cellStyle name="Comma 20 3 2 2 5 2 2" xfId="25882" xr:uid="{00000000-0005-0000-0000-000021650000}"/>
    <cellStyle name="Comma 20 3 2 2 5 2 4" xfId="16506" xr:uid="{00000000-0005-0000-0000-000081400000}"/>
    <cellStyle name="Comma 20 3 2 2 5 3" xfId="22362" xr:uid="{00000000-0005-0000-0000-000061570000}"/>
    <cellStyle name="Comma 20 3 2 2 5 5" xfId="12986" xr:uid="{00000000-0005-0000-0000-0000C1320000}"/>
    <cellStyle name="Comma 20 3 2 2 6" xfId="2860" xr:uid="{00000000-0005-0000-0000-0000330B0000}"/>
    <cellStyle name="Comma 20 3 2 2 6 2" xfId="6715" xr:uid="{00000000-0005-0000-0000-0000421A0000}"/>
    <cellStyle name="Comma 20 3 2 2 6 2 2" xfId="27041" xr:uid="{00000000-0005-0000-0000-0000A8690000}"/>
    <cellStyle name="Comma 20 3 2 2 6 2 4" xfId="17665" xr:uid="{00000000-0005-0000-0000-000008450000}"/>
    <cellStyle name="Comma 20 3 2 2 6 3" xfId="23521" xr:uid="{00000000-0005-0000-0000-0000E85B0000}"/>
    <cellStyle name="Comma 20 3 2 2 6 5" xfId="14145" xr:uid="{00000000-0005-0000-0000-000048370000}"/>
    <cellStyle name="Comma 20 3 2 2 7" xfId="5013" xr:uid="{00000000-0005-0000-0000-00009C130000}"/>
    <cellStyle name="Comma 20 3 2 2 7 2" xfId="8545" xr:uid="{00000000-0005-0000-0000-000068210000}"/>
    <cellStyle name="Comma 20 3 2 2 7 2 2" xfId="28871" xr:uid="{00000000-0005-0000-0000-0000CE700000}"/>
    <cellStyle name="Comma 20 3 2 2 7 2 4" xfId="19495" xr:uid="{00000000-0005-0000-0000-00002E4C0000}"/>
    <cellStyle name="Comma 20 3 2 2 7 3" xfId="25351" xr:uid="{00000000-0005-0000-0000-00000E630000}"/>
    <cellStyle name="Comma 20 3 2 2 7 5" xfId="15975" xr:uid="{00000000-0005-0000-0000-00006E3E0000}"/>
    <cellStyle name="Comma 20 3 2 2 8" xfId="5337" xr:uid="{00000000-0005-0000-0000-0000E0140000}"/>
    <cellStyle name="Comma 20 3 2 2 8 2" xfId="25663" xr:uid="{00000000-0005-0000-0000-000046640000}"/>
    <cellStyle name="Comma 20 3 2 2 8 4" xfId="16287" xr:uid="{00000000-0005-0000-0000-0000A63F0000}"/>
    <cellStyle name="Comma 20 3 2 2 9" xfId="9904" xr:uid="{00000000-0005-0000-0000-0000B7260000}"/>
    <cellStyle name="Comma 20 3 2 2 9 2" xfId="30039" xr:uid="{00000000-0005-0000-0000-00005E750000}"/>
    <cellStyle name="Comma 20 3 2 2 9 4" xfId="20663" xr:uid="{00000000-0005-0000-0000-0000BE500000}"/>
    <cellStyle name="Comma 20 3 2 3" xfId="1932" xr:uid="{00000000-0005-0000-0000-000093070000}"/>
    <cellStyle name="Comma 20 3 2 3 2" xfId="2432" xr:uid="{00000000-0005-0000-0000-000087090000}"/>
    <cellStyle name="Comma 20 3 2 3 2 2" xfId="3492" xr:uid="{00000000-0005-0000-0000-0000AB0D0000}"/>
    <cellStyle name="Comma 20 3 2 3 2 2 2" xfId="7347" xr:uid="{00000000-0005-0000-0000-0000BA1C0000}"/>
    <cellStyle name="Comma 20 3 2 3 2 2 2 2" xfId="27673" xr:uid="{00000000-0005-0000-0000-0000206C0000}"/>
    <cellStyle name="Comma 20 3 2 3 2 2 2 4" xfId="18297" xr:uid="{00000000-0005-0000-0000-000080470000}"/>
    <cellStyle name="Comma 20 3 2 3 2 2 3" xfId="24153" xr:uid="{00000000-0005-0000-0000-0000605E0000}"/>
    <cellStyle name="Comma 20 3 2 3 2 2 5" xfId="14777" xr:uid="{00000000-0005-0000-0000-0000C0390000}"/>
    <cellStyle name="Comma 20 3 2 3 2 3" xfId="6407" xr:uid="{00000000-0005-0000-0000-00000E190000}"/>
    <cellStyle name="Comma 20 3 2 3 2 3 2" xfId="26733" xr:uid="{00000000-0005-0000-0000-000074680000}"/>
    <cellStyle name="Comma 20 3 2 3 2 3 4" xfId="17357" xr:uid="{00000000-0005-0000-0000-0000D4430000}"/>
    <cellStyle name="Comma 20 3 2 3 2 4" xfId="13837" xr:uid="{00000000-0005-0000-0000-000014360000}"/>
    <cellStyle name="Comma 20 3 2 3 2 5" xfId="23213" xr:uid="{00000000-0005-0000-0000-0000B45A0000}"/>
    <cellStyle name="Comma 20 3 2 3 2 7" xfId="12425" xr:uid="{00000000-0005-0000-0000-000090300000}"/>
    <cellStyle name="Comma 20 3 2 3 3" xfId="3022" xr:uid="{00000000-0005-0000-0000-0000D50B0000}"/>
    <cellStyle name="Comma 20 3 2 3 3 2" xfId="6877" xr:uid="{00000000-0005-0000-0000-0000E41A0000}"/>
    <cellStyle name="Comma 20 3 2 3 3 2 2" xfId="27203" xr:uid="{00000000-0005-0000-0000-00004A6A0000}"/>
    <cellStyle name="Comma 20 3 2 3 3 2 4" xfId="17827" xr:uid="{00000000-0005-0000-0000-0000AA450000}"/>
    <cellStyle name="Comma 20 3 2 3 3 3" xfId="23683" xr:uid="{00000000-0005-0000-0000-00008A5C0000}"/>
    <cellStyle name="Comma 20 3 2 3 3 5" xfId="14307" xr:uid="{00000000-0005-0000-0000-0000EA370000}"/>
    <cellStyle name="Comma 20 3 2 3 4" xfId="5940" xr:uid="{00000000-0005-0000-0000-00003B170000}"/>
    <cellStyle name="Comma 20 3 2 3 4 2" xfId="26266" xr:uid="{00000000-0005-0000-0000-0000A1660000}"/>
    <cellStyle name="Comma 20 3 2 3 4 4" xfId="16890" xr:uid="{00000000-0005-0000-0000-000001420000}"/>
    <cellStyle name="Comma 20 3 2 3 5" xfId="13370" xr:uid="{00000000-0005-0000-0000-000041340000}"/>
    <cellStyle name="Comma 20 3 2 3 6" xfId="22746" xr:uid="{00000000-0005-0000-0000-0000E1580000}"/>
    <cellStyle name="Comma 20 3 2 3 8" xfId="11958" xr:uid="{00000000-0005-0000-0000-0000BD2E0000}"/>
    <cellStyle name="Comma 20 3 2 4" xfId="2269" xr:uid="{00000000-0005-0000-0000-0000E4080000}"/>
    <cellStyle name="Comma 20 3 2 4 2" xfId="3329" xr:uid="{00000000-0005-0000-0000-0000080D0000}"/>
    <cellStyle name="Comma 20 3 2 4 2 2" xfId="7184" xr:uid="{00000000-0005-0000-0000-0000171C0000}"/>
    <cellStyle name="Comma 20 3 2 4 2 2 2" xfId="27510" xr:uid="{00000000-0005-0000-0000-00007D6B0000}"/>
    <cellStyle name="Comma 20 3 2 4 2 2 4" xfId="18134" xr:uid="{00000000-0005-0000-0000-0000DD460000}"/>
    <cellStyle name="Comma 20 3 2 4 2 3" xfId="23990" xr:uid="{00000000-0005-0000-0000-0000BD5D0000}"/>
    <cellStyle name="Comma 20 3 2 4 2 5" xfId="14614" xr:uid="{00000000-0005-0000-0000-00001D390000}"/>
    <cellStyle name="Comma 20 3 2 4 3" xfId="6244" xr:uid="{00000000-0005-0000-0000-00006B180000}"/>
    <cellStyle name="Comma 20 3 2 4 3 2" xfId="26570" xr:uid="{00000000-0005-0000-0000-0000D1670000}"/>
    <cellStyle name="Comma 20 3 2 4 3 4" xfId="17194" xr:uid="{00000000-0005-0000-0000-000031430000}"/>
    <cellStyle name="Comma 20 3 2 4 4" xfId="13674" xr:uid="{00000000-0005-0000-0000-000071350000}"/>
    <cellStyle name="Comma 20 3 2 4 5" xfId="23050" xr:uid="{00000000-0005-0000-0000-0000115A0000}"/>
    <cellStyle name="Comma 20 3 2 4 7" xfId="12262" xr:uid="{00000000-0005-0000-0000-0000ED2F0000}"/>
    <cellStyle name="Comma 20 3 2 5" xfId="1277" xr:uid="{00000000-0005-0000-0000-000004050000}"/>
    <cellStyle name="Comma 20 3 2 5 2" xfId="5689" xr:uid="{00000000-0005-0000-0000-000040160000}"/>
    <cellStyle name="Comma 20 3 2 5 2 2" xfId="26015" xr:uid="{00000000-0005-0000-0000-0000A6650000}"/>
    <cellStyle name="Comma 20 3 2 5 2 4" xfId="16639" xr:uid="{00000000-0005-0000-0000-000006410000}"/>
    <cellStyle name="Comma 20 3 2 5 3" xfId="13119" xr:uid="{00000000-0005-0000-0000-000046330000}"/>
    <cellStyle name="Comma 20 3 2 5 4" xfId="22495" xr:uid="{00000000-0005-0000-0000-0000E6570000}"/>
    <cellStyle name="Comma 20 3 2 5 6" xfId="11707" xr:uid="{00000000-0005-0000-0000-0000C22D0000}"/>
    <cellStyle name="Comma 20 3 2 6" xfId="1035" xr:uid="{00000000-0005-0000-0000-000012040000}"/>
    <cellStyle name="Comma 20 3 2 6 2" xfId="5467" xr:uid="{00000000-0005-0000-0000-000062150000}"/>
    <cellStyle name="Comma 20 3 2 6 2 2" xfId="25793" xr:uid="{00000000-0005-0000-0000-0000C8640000}"/>
    <cellStyle name="Comma 20 3 2 6 2 4" xfId="16417" xr:uid="{00000000-0005-0000-0000-000028400000}"/>
    <cellStyle name="Comma 20 3 2 6 3" xfId="22273" xr:uid="{00000000-0005-0000-0000-000008570000}"/>
    <cellStyle name="Comma 20 3 2 6 5" xfId="12897" xr:uid="{00000000-0005-0000-0000-000068320000}"/>
    <cellStyle name="Comma 20 3 2 7" xfId="2859" xr:uid="{00000000-0005-0000-0000-0000320B0000}"/>
    <cellStyle name="Comma 20 3 2 7 2" xfId="6714" xr:uid="{00000000-0005-0000-0000-0000411A0000}"/>
    <cellStyle name="Comma 20 3 2 7 2 2" xfId="27040" xr:uid="{00000000-0005-0000-0000-0000A7690000}"/>
    <cellStyle name="Comma 20 3 2 7 2 4" xfId="17664" xr:uid="{00000000-0005-0000-0000-000007450000}"/>
    <cellStyle name="Comma 20 3 2 7 3" xfId="23520" xr:uid="{00000000-0005-0000-0000-0000E75B0000}"/>
    <cellStyle name="Comma 20 3 2 7 5" xfId="14144" xr:uid="{00000000-0005-0000-0000-000047370000}"/>
    <cellStyle name="Comma 20 3 2 8" xfId="4407" xr:uid="{00000000-0005-0000-0000-00003E110000}"/>
    <cellStyle name="Comma 20 3 2 8 2" xfId="7961" xr:uid="{00000000-0005-0000-0000-0000201F0000}"/>
    <cellStyle name="Comma 20 3 2 8 2 2" xfId="28287" xr:uid="{00000000-0005-0000-0000-0000866E0000}"/>
    <cellStyle name="Comma 20 3 2 8 2 4" xfId="18911" xr:uid="{00000000-0005-0000-0000-0000E6490000}"/>
    <cellStyle name="Comma 20 3 2 8 3" xfId="24767" xr:uid="{00000000-0005-0000-0000-0000C6600000}"/>
    <cellStyle name="Comma 20 3 2 8 5" xfId="15391" xr:uid="{00000000-0005-0000-0000-0000263C0000}"/>
    <cellStyle name="Comma 20 3 2 9" xfId="5248" xr:uid="{00000000-0005-0000-0000-000087140000}"/>
    <cellStyle name="Comma 20 3 2 9 2" xfId="25574" xr:uid="{00000000-0005-0000-0000-0000ED630000}"/>
    <cellStyle name="Comma 20 3 2 9 4" xfId="16198" xr:uid="{00000000-0005-0000-0000-00004D3F0000}"/>
    <cellStyle name="Comma 20 3 3" xfId="208" xr:uid="{00000000-0005-0000-0000-0000D6000000}"/>
    <cellStyle name="Comma 20 3 3 10" xfId="10970" xr:uid="{00000000-0005-0000-0000-0000E12A0000}"/>
    <cellStyle name="Comma 20 3 3 10 2" xfId="30915" xr:uid="{00000000-0005-0000-0000-0000CA780000}"/>
    <cellStyle name="Comma 20 3 3 10 4" xfId="21539" xr:uid="{00000000-0005-0000-0000-00002A540000}"/>
    <cellStyle name="Comma 20 3 3 11" xfId="12712" xr:uid="{00000000-0005-0000-0000-0000AF310000}"/>
    <cellStyle name="Comma 20 3 3 12" xfId="22088" xr:uid="{00000000-0005-0000-0000-00004F560000}"/>
    <cellStyle name="Comma 20 3 3 14" xfId="11519" xr:uid="{00000000-0005-0000-0000-0000062D0000}"/>
    <cellStyle name="Comma 20 3 3 2" xfId="1966" xr:uid="{00000000-0005-0000-0000-0000B5070000}"/>
    <cellStyle name="Comma 20 3 3 2 2" xfId="2466" xr:uid="{00000000-0005-0000-0000-0000A9090000}"/>
    <cellStyle name="Comma 20 3 3 2 2 2" xfId="3526" xr:uid="{00000000-0005-0000-0000-0000CD0D0000}"/>
    <cellStyle name="Comma 20 3 3 2 2 2 2" xfId="7381" xr:uid="{00000000-0005-0000-0000-0000DC1C0000}"/>
    <cellStyle name="Comma 20 3 3 2 2 2 2 2" xfId="27707" xr:uid="{00000000-0005-0000-0000-0000426C0000}"/>
    <cellStyle name="Comma 20 3 3 2 2 2 2 4" xfId="18331" xr:uid="{00000000-0005-0000-0000-0000A2470000}"/>
    <cellStyle name="Comma 20 3 3 2 2 2 3" xfId="24187" xr:uid="{00000000-0005-0000-0000-0000825E0000}"/>
    <cellStyle name="Comma 20 3 3 2 2 2 5" xfId="14811" xr:uid="{00000000-0005-0000-0000-0000E2390000}"/>
    <cellStyle name="Comma 20 3 3 2 2 3" xfId="6441" xr:uid="{00000000-0005-0000-0000-000030190000}"/>
    <cellStyle name="Comma 20 3 3 2 2 3 2" xfId="26767" xr:uid="{00000000-0005-0000-0000-000096680000}"/>
    <cellStyle name="Comma 20 3 3 2 2 3 4" xfId="17391" xr:uid="{00000000-0005-0000-0000-0000F6430000}"/>
    <cellStyle name="Comma 20 3 3 2 2 4" xfId="13871" xr:uid="{00000000-0005-0000-0000-000036360000}"/>
    <cellStyle name="Comma 20 3 3 2 2 5" xfId="23247" xr:uid="{00000000-0005-0000-0000-0000D65A0000}"/>
    <cellStyle name="Comma 20 3 3 2 2 7" xfId="12459" xr:uid="{00000000-0005-0000-0000-0000B2300000}"/>
    <cellStyle name="Comma 20 3 3 2 3" xfId="3056" xr:uid="{00000000-0005-0000-0000-0000F70B0000}"/>
    <cellStyle name="Comma 20 3 3 2 3 2" xfId="6911" xr:uid="{00000000-0005-0000-0000-0000061B0000}"/>
    <cellStyle name="Comma 20 3 3 2 3 2 2" xfId="27237" xr:uid="{00000000-0005-0000-0000-00006C6A0000}"/>
    <cellStyle name="Comma 20 3 3 2 3 2 4" xfId="17861" xr:uid="{00000000-0005-0000-0000-0000CC450000}"/>
    <cellStyle name="Comma 20 3 3 2 3 3" xfId="23717" xr:uid="{00000000-0005-0000-0000-0000AC5C0000}"/>
    <cellStyle name="Comma 20 3 3 2 3 5" xfId="14341" xr:uid="{00000000-0005-0000-0000-00000C380000}"/>
    <cellStyle name="Comma 20 3 3 2 4" xfId="5974" xr:uid="{00000000-0005-0000-0000-00005D170000}"/>
    <cellStyle name="Comma 20 3 3 2 4 2" xfId="26300" xr:uid="{00000000-0005-0000-0000-0000C3660000}"/>
    <cellStyle name="Comma 20 3 3 2 4 4" xfId="16924" xr:uid="{00000000-0005-0000-0000-000023420000}"/>
    <cellStyle name="Comma 20 3 3 2 5" xfId="13404" xr:uid="{00000000-0005-0000-0000-000063340000}"/>
    <cellStyle name="Comma 20 3 3 2 6" xfId="22780" xr:uid="{00000000-0005-0000-0000-000003590000}"/>
    <cellStyle name="Comma 20 3 3 2 8" xfId="11992" xr:uid="{00000000-0005-0000-0000-0000DF2E0000}"/>
    <cellStyle name="Comma 20 3 3 3" xfId="2271" xr:uid="{00000000-0005-0000-0000-0000E6080000}"/>
    <cellStyle name="Comma 20 3 3 3 2" xfId="3331" xr:uid="{00000000-0005-0000-0000-00000A0D0000}"/>
    <cellStyle name="Comma 20 3 3 3 2 2" xfId="7186" xr:uid="{00000000-0005-0000-0000-0000191C0000}"/>
    <cellStyle name="Comma 20 3 3 3 2 2 2" xfId="27512" xr:uid="{00000000-0005-0000-0000-00007F6B0000}"/>
    <cellStyle name="Comma 20 3 3 3 2 2 4" xfId="18136" xr:uid="{00000000-0005-0000-0000-0000DF460000}"/>
    <cellStyle name="Comma 20 3 3 3 2 3" xfId="23992" xr:uid="{00000000-0005-0000-0000-0000BF5D0000}"/>
    <cellStyle name="Comma 20 3 3 3 2 5" xfId="14616" xr:uid="{00000000-0005-0000-0000-00001F390000}"/>
    <cellStyle name="Comma 20 3 3 3 3" xfId="6246" xr:uid="{00000000-0005-0000-0000-00006D180000}"/>
    <cellStyle name="Comma 20 3 3 3 3 2" xfId="26572" xr:uid="{00000000-0005-0000-0000-0000D3670000}"/>
    <cellStyle name="Comma 20 3 3 3 3 4" xfId="17196" xr:uid="{00000000-0005-0000-0000-000033430000}"/>
    <cellStyle name="Comma 20 3 3 3 4" xfId="13676" xr:uid="{00000000-0005-0000-0000-000073350000}"/>
    <cellStyle name="Comma 20 3 3 3 5" xfId="23052" xr:uid="{00000000-0005-0000-0000-0000135A0000}"/>
    <cellStyle name="Comma 20 3 3 3 7" xfId="12264" xr:uid="{00000000-0005-0000-0000-0000EF2F0000}"/>
    <cellStyle name="Comma 20 3 3 4" xfId="1311" xr:uid="{00000000-0005-0000-0000-000026050000}"/>
    <cellStyle name="Comma 20 3 3 4 2" xfId="5723" xr:uid="{00000000-0005-0000-0000-000062160000}"/>
    <cellStyle name="Comma 20 3 3 4 2 2" xfId="26049" xr:uid="{00000000-0005-0000-0000-0000C8650000}"/>
    <cellStyle name="Comma 20 3 3 4 2 4" xfId="16673" xr:uid="{00000000-0005-0000-0000-000028410000}"/>
    <cellStyle name="Comma 20 3 3 4 3" xfId="13153" xr:uid="{00000000-0005-0000-0000-000068330000}"/>
    <cellStyle name="Comma 20 3 3 4 4" xfId="22529" xr:uid="{00000000-0005-0000-0000-000008580000}"/>
    <cellStyle name="Comma 20 3 3 4 6" xfId="11741" xr:uid="{00000000-0005-0000-0000-0000E42D0000}"/>
    <cellStyle name="Comma 20 3 3 5" xfId="1069" xr:uid="{00000000-0005-0000-0000-000034040000}"/>
    <cellStyle name="Comma 20 3 3 5 2" xfId="5501" xr:uid="{00000000-0005-0000-0000-000084150000}"/>
    <cellStyle name="Comma 20 3 3 5 2 2" xfId="25827" xr:uid="{00000000-0005-0000-0000-0000EA640000}"/>
    <cellStyle name="Comma 20 3 3 5 2 4" xfId="16451" xr:uid="{00000000-0005-0000-0000-00004A400000}"/>
    <cellStyle name="Comma 20 3 3 5 3" xfId="22307" xr:uid="{00000000-0005-0000-0000-00002A570000}"/>
    <cellStyle name="Comma 20 3 3 5 5" xfId="12931" xr:uid="{00000000-0005-0000-0000-00008A320000}"/>
    <cellStyle name="Comma 20 3 3 6" xfId="2861" xr:uid="{00000000-0005-0000-0000-0000340B0000}"/>
    <cellStyle name="Comma 20 3 3 6 2" xfId="6716" xr:uid="{00000000-0005-0000-0000-0000431A0000}"/>
    <cellStyle name="Comma 20 3 3 6 2 2" xfId="27042" xr:uid="{00000000-0005-0000-0000-0000A9690000}"/>
    <cellStyle name="Comma 20 3 3 6 2 4" xfId="17666" xr:uid="{00000000-0005-0000-0000-000009450000}"/>
    <cellStyle name="Comma 20 3 3 6 3" xfId="23522" xr:uid="{00000000-0005-0000-0000-0000E95B0000}"/>
    <cellStyle name="Comma 20 3 3 6 5" xfId="14146" xr:uid="{00000000-0005-0000-0000-000049370000}"/>
    <cellStyle name="Comma 20 3 3 7" xfId="4721" xr:uid="{00000000-0005-0000-0000-000078120000}"/>
    <cellStyle name="Comma 20 3 3 7 2" xfId="8253" xr:uid="{00000000-0005-0000-0000-000044200000}"/>
    <cellStyle name="Comma 20 3 3 7 2 2" xfId="28579" xr:uid="{00000000-0005-0000-0000-0000AA6F0000}"/>
    <cellStyle name="Comma 20 3 3 7 2 4" xfId="19203" xr:uid="{00000000-0005-0000-0000-00000A4B0000}"/>
    <cellStyle name="Comma 20 3 3 7 3" xfId="25059" xr:uid="{00000000-0005-0000-0000-0000EA610000}"/>
    <cellStyle name="Comma 20 3 3 7 5" xfId="15683" xr:uid="{00000000-0005-0000-0000-00004A3D0000}"/>
    <cellStyle name="Comma 20 3 3 8" xfId="5282" xr:uid="{00000000-0005-0000-0000-0000A9140000}"/>
    <cellStyle name="Comma 20 3 3 8 2" xfId="25608" xr:uid="{00000000-0005-0000-0000-00000F640000}"/>
    <cellStyle name="Comma 20 3 3 8 4" xfId="16232" xr:uid="{00000000-0005-0000-0000-00006F3F0000}"/>
    <cellStyle name="Comma 20 3 3 9" xfId="9612" xr:uid="{00000000-0005-0000-0000-000093250000}"/>
    <cellStyle name="Comma 20 3 3 9 2" xfId="29747" xr:uid="{00000000-0005-0000-0000-00003A740000}"/>
    <cellStyle name="Comma 20 3 3 9 4" xfId="20371" xr:uid="{00000000-0005-0000-0000-00009A4F0000}"/>
    <cellStyle name="Comma 20 3 4" xfId="1877" xr:uid="{00000000-0005-0000-0000-00005C070000}"/>
    <cellStyle name="Comma 20 3 4 2" xfId="2377" xr:uid="{00000000-0005-0000-0000-000050090000}"/>
    <cellStyle name="Comma 20 3 4 2 2" xfId="3437" xr:uid="{00000000-0005-0000-0000-0000740D0000}"/>
    <cellStyle name="Comma 20 3 4 2 2 2" xfId="7292" xr:uid="{00000000-0005-0000-0000-0000831C0000}"/>
    <cellStyle name="Comma 20 3 4 2 2 2 2" xfId="27618" xr:uid="{00000000-0005-0000-0000-0000E96B0000}"/>
    <cellStyle name="Comma 20 3 4 2 2 2 4" xfId="18242" xr:uid="{00000000-0005-0000-0000-000049470000}"/>
    <cellStyle name="Comma 20 3 4 2 2 3" xfId="24098" xr:uid="{00000000-0005-0000-0000-0000295E0000}"/>
    <cellStyle name="Comma 20 3 4 2 2 5" xfId="14722" xr:uid="{00000000-0005-0000-0000-000089390000}"/>
    <cellStyle name="Comma 20 3 4 2 3" xfId="6352" xr:uid="{00000000-0005-0000-0000-0000D7180000}"/>
    <cellStyle name="Comma 20 3 4 2 3 2" xfId="26678" xr:uid="{00000000-0005-0000-0000-00003D680000}"/>
    <cellStyle name="Comma 20 3 4 2 3 4" xfId="17302" xr:uid="{00000000-0005-0000-0000-00009D430000}"/>
    <cellStyle name="Comma 20 3 4 2 4" xfId="13782" xr:uid="{00000000-0005-0000-0000-0000DD350000}"/>
    <cellStyle name="Comma 20 3 4 2 5" xfId="23158" xr:uid="{00000000-0005-0000-0000-00007D5A0000}"/>
    <cellStyle name="Comma 20 3 4 2 7" xfId="12370" xr:uid="{00000000-0005-0000-0000-000059300000}"/>
    <cellStyle name="Comma 20 3 4 3" xfId="2967" xr:uid="{00000000-0005-0000-0000-00009E0B0000}"/>
    <cellStyle name="Comma 20 3 4 3 2" xfId="6822" xr:uid="{00000000-0005-0000-0000-0000AD1A0000}"/>
    <cellStyle name="Comma 20 3 4 3 2 2" xfId="27148" xr:uid="{00000000-0005-0000-0000-0000136A0000}"/>
    <cellStyle name="Comma 20 3 4 3 2 4" xfId="17772" xr:uid="{00000000-0005-0000-0000-000073450000}"/>
    <cellStyle name="Comma 20 3 4 3 3" xfId="23628" xr:uid="{00000000-0005-0000-0000-0000535C0000}"/>
    <cellStyle name="Comma 20 3 4 3 5" xfId="14252" xr:uid="{00000000-0005-0000-0000-0000B3370000}"/>
    <cellStyle name="Comma 20 3 4 4" xfId="5885" xr:uid="{00000000-0005-0000-0000-000004170000}"/>
    <cellStyle name="Comma 20 3 4 4 2" xfId="26211" xr:uid="{00000000-0005-0000-0000-00006A660000}"/>
    <cellStyle name="Comma 20 3 4 4 4" xfId="16835" xr:uid="{00000000-0005-0000-0000-0000CA410000}"/>
    <cellStyle name="Comma 20 3 4 5" xfId="13315" xr:uid="{00000000-0005-0000-0000-00000A340000}"/>
    <cellStyle name="Comma 20 3 4 6" xfId="22691" xr:uid="{00000000-0005-0000-0000-0000AA580000}"/>
    <cellStyle name="Comma 20 3 4 8" xfId="11903" xr:uid="{00000000-0005-0000-0000-0000862E0000}"/>
    <cellStyle name="Comma 20 3 5" xfId="2268" xr:uid="{00000000-0005-0000-0000-0000E3080000}"/>
    <cellStyle name="Comma 20 3 5 2" xfId="3328" xr:uid="{00000000-0005-0000-0000-0000070D0000}"/>
    <cellStyle name="Comma 20 3 5 2 2" xfId="7183" xr:uid="{00000000-0005-0000-0000-0000161C0000}"/>
    <cellStyle name="Comma 20 3 5 2 2 2" xfId="27509" xr:uid="{00000000-0005-0000-0000-00007C6B0000}"/>
    <cellStyle name="Comma 20 3 5 2 2 4" xfId="18133" xr:uid="{00000000-0005-0000-0000-0000DC460000}"/>
    <cellStyle name="Comma 20 3 5 2 3" xfId="23989" xr:uid="{00000000-0005-0000-0000-0000BC5D0000}"/>
    <cellStyle name="Comma 20 3 5 2 5" xfId="14613" xr:uid="{00000000-0005-0000-0000-00001C390000}"/>
    <cellStyle name="Comma 20 3 5 3" xfId="6243" xr:uid="{00000000-0005-0000-0000-00006A180000}"/>
    <cellStyle name="Comma 20 3 5 3 2" xfId="26569" xr:uid="{00000000-0005-0000-0000-0000D0670000}"/>
    <cellStyle name="Comma 20 3 5 3 4" xfId="17193" xr:uid="{00000000-0005-0000-0000-000030430000}"/>
    <cellStyle name="Comma 20 3 5 4" xfId="13673" xr:uid="{00000000-0005-0000-0000-000070350000}"/>
    <cellStyle name="Comma 20 3 5 5" xfId="23049" xr:uid="{00000000-0005-0000-0000-0000105A0000}"/>
    <cellStyle name="Comma 20 3 5 7" xfId="12261" xr:uid="{00000000-0005-0000-0000-0000EC2F0000}"/>
    <cellStyle name="Comma 20 3 6" xfId="1222" xr:uid="{00000000-0005-0000-0000-0000CD040000}"/>
    <cellStyle name="Comma 20 3 6 2" xfId="5634" xr:uid="{00000000-0005-0000-0000-000009160000}"/>
    <cellStyle name="Comma 20 3 6 2 2" xfId="25960" xr:uid="{00000000-0005-0000-0000-00006F650000}"/>
    <cellStyle name="Comma 20 3 6 2 4" xfId="16584" xr:uid="{00000000-0005-0000-0000-0000CF400000}"/>
    <cellStyle name="Comma 20 3 6 3" xfId="13064" xr:uid="{00000000-0005-0000-0000-00000F330000}"/>
    <cellStyle name="Comma 20 3 6 4" xfId="22440" xr:uid="{00000000-0005-0000-0000-0000AF570000}"/>
    <cellStyle name="Comma 20 3 6 6" xfId="11652" xr:uid="{00000000-0005-0000-0000-00008B2D0000}"/>
    <cellStyle name="Comma 20 3 7" xfId="980" xr:uid="{00000000-0005-0000-0000-0000DB030000}"/>
    <cellStyle name="Comma 20 3 7 2" xfId="5412" xr:uid="{00000000-0005-0000-0000-00002B150000}"/>
    <cellStyle name="Comma 20 3 7 2 2" xfId="25738" xr:uid="{00000000-0005-0000-0000-000091640000}"/>
    <cellStyle name="Comma 20 3 7 2 4" xfId="16362" xr:uid="{00000000-0005-0000-0000-0000F13F0000}"/>
    <cellStyle name="Comma 20 3 7 3" xfId="22218" xr:uid="{00000000-0005-0000-0000-0000D1560000}"/>
    <cellStyle name="Comma 20 3 7 5" xfId="12842" xr:uid="{00000000-0005-0000-0000-000031320000}"/>
    <cellStyle name="Comma 20 3 8" xfId="2858" xr:uid="{00000000-0005-0000-0000-0000310B0000}"/>
    <cellStyle name="Comma 20 3 8 2" xfId="6713" xr:uid="{00000000-0005-0000-0000-0000401A0000}"/>
    <cellStyle name="Comma 20 3 8 2 2" xfId="27039" xr:uid="{00000000-0005-0000-0000-0000A6690000}"/>
    <cellStyle name="Comma 20 3 8 2 4" xfId="17663" xr:uid="{00000000-0005-0000-0000-000006450000}"/>
    <cellStyle name="Comma 20 3 8 3" xfId="23519" xr:uid="{00000000-0005-0000-0000-0000E65B0000}"/>
    <cellStyle name="Comma 20 3 8 5" xfId="14143" xr:uid="{00000000-0005-0000-0000-000046370000}"/>
    <cellStyle name="Comma 20 3 9" xfId="4114" xr:uid="{00000000-0005-0000-0000-000019100000}"/>
    <cellStyle name="Comma 20 3 9 2" xfId="7669" xr:uid="{00000000-0005-0000-0000-0000FC1D0000}"/>
    <cellStyle name="Comma 20 3 9 2 2" xfId="27995" xr:uid="{00000000-0005-0000-0000-0000626D0000}"/>
    <cellStyle name="Comma 20 3 9 2 4" xfId="18619" xr:uid="{00000000-0005-0000-0000-0000C2480000}"/>
    <cellStyle name="Comma 20 3 9 3" xfId="24475" xr:uid="{00000000-0005-0000-0000-0000A25F0000}"/>
    <cellStyle name="Comma 20 3 9 5" xfId="15099" xr:uid="{00000000-0005-0000-0000-0000023B0000}"/>
    <cellStyle name="Comma 20 4" xfId="169" xr:uid="{00000000-0005-0000-0000-0000AF000000}"/>
    <cellStyle name="Comma 20 4 10" xfId="9173" xr:uid="{00000000-0005-0000-0000-0000DC230000}"/>
    <cellStyle name="Comma 20 4 10 2" xfId="29308" xr:uid="{00000000-0005-0000-0000-000083720000}"/>
    <cellStyle name="Comma 20 4 10 4" xfId="19932" xr:uid="{00000000-0005-0000-0000-0000E34D0000}"/>
    <cellStyle name="Comma 20 4 11" xfId="10531" xr:uid="{00000000-0005-0000-0000-00002A290000}"/>
    <cellStyle name="Comma 20 4 11 2" xfId="30476" xr:uid="{00000000-0005-0000-0000-000013770000}"/>
    <cellStyle name="Comma 20 4 11 4" xfId="21100" xr:uid="{00000000-0005-0000-0000-000073520000}"/>
    <cellStyle name="Comma 20 4 12" xfId="12675" xr:uid="{00000000-0005-0000-0000-00008A310000}"/>
    <cellStyle name="Comma 20 4 13" xfId="22051" xr:uid="{00000000-0005-0000-0000-00002A560000}"/>
    <cellStyle name="Comma 20 4 15" xfId="11482" xr:uid="{00000000-0005-0000-0000-0000E12C0000}"/>
    <cellStyle name="Comma 20 4 2" xfId="260" xr:uid="{00000000-0005-0000-0000-00000A010000}"/>
    <cellStyle name="Comma 20 4 2 10" xfId="11115" xr:uid="{00000000-0005-0000-0000-0000722B0000}"/>
    <cellStyle name="Comma 20 4 2 10 2" xfId="31060" xr:uid="{00000000-0005-0000-0000-00005B790000}"/>
    <cellStyle name="Comma 20 4 2 10 4" xfId="21684" xr:uid="{00000000-0005-0000-0000-0000BB540000}"/>
    <cellStyle name="Comma 20 4 2 11" xfId="12764" xr:uid="{00000000-0005-0000-0000-0000E3310000}"/>
    <cellStyle name="Comma 20 4 2 12" xfId="22140" xr:uid="{00000000-0005-0000-0000-000083560000}"/>
    <cellStyle name="Comma 20 4 2 14" xfId="11571" xr:uid="{00000000-0005-0000-0000-00003A2D0000}"/>
    <cellStyle name="Comma 20 4 2 2" xfId="2018" xr:uid="{00000000-0005-0000-0000-0000E9070000}"/>
    <cellStyle name="Comma 20 4 2 2 2" xfId="2518" xr:uid="{00000000-0005-0000-0000-0000DD090000}"/>
    <cellStyle name="Comma 20 4 2 2 2 2" xfId="3578" xr:uid="{00000000-0005-0000-0000-0000010E0000}"/>
    <cellStyle name="Comma 20 4 2 2 2 2 2" xfId="7433" xr:uid="{00000000-0005-0000-0000-0000101D0000}"/>
    <cellStyle name="Comma 20 4 2 2 2 2 2 2" xfId="27759" xr:uid="{00000000-0005-0000-0000-0000766C0000}"/>
    <cellStyle name="Comma 20 4 2 2 2 2 2 4" xfId="18383" xr:uid="{00000000-0005-0000-0000-0000D6470000}"/>
    <cellStyle name="Comma 20 4 2 2 2 2 3" xfId="24239" xr:uid="{00000000-0005-0000-0000-0000B65E0000}"/>
    <cellStyle name="Comma 20 4 2 2 2 2 5" xfId="14863" xr:uid="{00000000-0005-0000-0000-0000163A0000}"/>
    <cellStyle name="Comma 20 4 2 2 2 3" xfId="6493" xr:uid="{00000000-0005-0000-0000-000064190000}"/>
    <cellStyle name="Comma 20 4 2 2 2 3 2" xfId="26819" xr:uid="{00000000-0005-0000-0000-0000CA680000}"/>
    <cellStyle name="Comma 20 4 2 2 2 3 4" xfId="17443" xr:uid="{00000000-0005-0000-0000-00002A440000}"/>
    <cellStyle name="Comma 20 4 2 2 2 4" xfId="13923" xr:uid="{00000000-0005-0000-0000-00006A360000}"/>
    <cellStyle name="Comma 20 4 2 2 2 5" xfId="23299" xr:uid="{00000000-0005-0000-0000-00000A5B0000}"/>
    <cellStyle name="Comma 20 4 2 2 2 7" xfId="12511" xr:uid="{00000000-0005-0000-0000-0000E6300000}"/>
    <cellStyle name="Comma 20 4 2 2 3" xfId="3108" xr:uid="{00000000-0005-0000-0000-00002B0C0000}"/>
    <cellStyle name="Comma 20 4 2 2 3 2" xfId="6963" xr:uid="{00000000-0005-0000-0000-00003A1B0000}"/>
    <cellStyle name="Comma 20 4 2 2 3 2 2" xfId="27289" xr:uid="{00000000-0005-0000-0000-0000A06A0000}"/>
    <cellStyle name="Comma 20 4 2 2 3 2 4" xfId="17913" xr:uid="{00000000-0005-0000-0000-000000460000}"/>
    <cellStyle name="Comma 20 4 2 2 3 3" xfId="23769" xr:uid="{00000000-0005-0000-0000-0000E05C0000}"/>
    <cellStyle name="Comma 20 4 2 2 3 5" xfId="14393" xr:uid="{00000000-0005-0000-0000-000040380000}"/>
    <cellStyle name="Comma 20 4 2 2 4" xfId="6026" xr:uid="{00000000-0005-0000-0000-000091170000}"/>
    <cellStyle name="Comma 20 4 2 2 4 2" xfId="26352" xr:uid="{00000000-0005-0000-0000-0000F7660000}"/>
    <cellStyle name="Comma 20 4 2 2 4 4" xfId="16976" xr:uid="{00000000-0005-0000-0000-000057420000}"/>
    <cellStyle name="Comma 20 4 2 2 5" xfId="13456" xr:uid="{00000000-0005-0000-0000-000097340000}"/>
    <cellStyle name="Comma 20 4 2 2 6" xfId="22832" xr:uid="{00000000-0005-0000-0000-000037590000}"/>
    <cellStyle name="Comma 20 4 2 2 8" xfId="12044" xr:uid="{00000000-0005-0000-0000-0000132F0000}"/>
    <cellStyle name="Comma 20 4 2 3" xfId="2273" xr:uid="{00000000-0005-0000-0000-0000E8080000}"/>
    <cellStyle name="Comma 20 4 2 3 2" xfId="3333" xr:uid="{00000000-0005-0000-0000-00000C0D0000}"/>
    <cellStyle name="Comma 20 4 2 3 2 2" xfId="7188" xr:uid="{00000000-0005-0000-0000-00001B1C0000}"/>
    <cellStyle name="Comma 20 4 2 3 2 2 2" xfId="27514" xr:uid="{00000000-0005-0000-0000-0000816B0000}"/>
    <cellStyle name="Comma 20 4 2 3 2 2 4" xfId="18138" xr:uid="{00000000-0005-0000-0000-0000E1460000}"/>
    <cellStyle name="Comma 20 4 2 3 2 3" xfId="23994" xr:uid="{00000000-0005-0000-0000-0000C15D0000}"/>
    <cellStyle name="Comma 20 4 2 3 2 5" xfId="14618" xr:uid="{00000000-0005-0000-0000-000021390000}"/>
    <cellStyle name="Comma 20 4 2 3 3" xfId="6248" xr:uid="{00000000-0005-0000-0000-00006F180000}"/>
    <cellStyle name="Comma 20 4 2 3 3 2" xfId="26574" xr:uid="{00000000-0005-0000-0000-0000D5670000}"/>
    <cellStyle name="Comma 20 4 2 3 3 4" xfId="17198" xr:uid="{00000000-0005-0000-0000-000035430000}"/>
    <cellStyle name="Comma 20 4 2 3 4" xfId="13678" xr:uid="{00000000-0005-0000-0000-000075350000}"/>
    <cellStyle name="Comma 20 4 2 3 5" xfId="23054" xr:uid="{00000000-0005-0000-0000-0000155A0000}"/>
    <cellStyle name="Comma 20 4 2 3 7" xfId="12266" xr:uid="{00000000-0005-0000-0000-0000F12F0000}"/>
    <cellStyle name="Comma 20 4 2 4" xfId="1363" xr:uid="{00000000-0005-0000-0000-00005A050000}"/>
    <cellStyle name="Comma 20 4 2 4 2" xfId="5775" xr:uid="{00000000-0005-0000-0000-000096160000}"/>
    <cellStyle name="Comma 20 4 2 4 2 2" xfId="26101" xr:uid="{00000000-0005-0000-0000-0000FC650000}"/>
    <cellStyle name="Comma 20 4 2 4 2 4" xfId="16725" xr:uid="{00000000-0005-0000-0000-00005C410000}"/>
    <cellStyle name="Comma 20 4 2 4 3" xfId="13205" xr:uid="{00000000-0005-0000-0000-00009C330000}"/>
    <cellStyle name="Comma 20 4 2 4 4" xfId="22581" xr:uid="{00000000-0005-0000-0000-00003C580000}"/>
    <cellStyle name="Comma 20 4 2 4 6" xfId="11793" xr:uid="{00000000-0005-0000-0000-0000182E0000}"/>
    <cellStyle name="Comma 20 4 2 5" xfId="1121" xr:uid="{00000000-0005-0000-0000-000068040000}"/>
    <cellStyle name="Comma 20 4 2 5 2" xfId="5553" xr:uid="{00000000-0005-0000-0000-0000B8150000}"/>
    <cellStyle name="Comma 20 4 2 5 2 2" xfId="25879" xr:uid="{00000000-0005-0000-0000-00001E650000}"/>
    <cellStyle name="Comma 20 4 2 5 2 4" xfId="16503" xr:uid="{00000000-0005-0000-0000-00007E400000}"/>
    <cellStyle name="Comma 20 4 2 5 3" xfId="22359" xr:uid="{00000000-0005-0000-0000-00005E570000}"/>
    <cellStyle name="Comma 20 4 2 5 5" xfId="12983" xr:uid="{00000000-0005-0000-0000-0000BE320000}"/>
    <cellStyle name="Comma 20 4 2 6" xfId="2863" xr:uid="{00000000-0005-0000-0000-0000360B0000}"/>
    <cellStyle name="Comma 20 4 2 6 2" xfId="6718" xr:uid="{00000000-0005-0000-0000-0000451A0000}"/>
    <cellStyle name="Comma 20 4 2 6 2 2" xfId="27044" xr:uid="{00000000-0005-0000-0000-0000AB690000}"/>
    <cellStyle name="Comma 20 4 2 6 2 4" xfId="17668" xr:uid="{00000000-0005-0000-0000-00000B450000}"/>
    <cellStyle name="Comma 20 4 2 6 3" xfId="23524" xr:uid="{00000000-0005-0000-0000-0000EB5B0000}"/>
    <cellStyle name="Comma 20 4 2 6 5" xfId="14148" xr:uid="{00000000-0005-0000-0000-00004B370000}"/>
    <cellStyle name="Comma 20 4 2 7" xfId="4866" xr:uid="{00000000-0005-0000-0000-000009130000}"/>
    <cellStyle name="Comma 20 4 2 7 2" xfId="8398" xr:uid="{00000000-0005-0000-0000-0000D5200000}"/>
    <cellStyle name="Comma 20 4 2 7 2 2" xfId="28724" xr:uid="{00000000-0005-0000-0000-00003B700000}"/>
    <cellStyle name="Comma 20 4 2 7 2 4" xfId="19348" xr:uid="{00000000-0005-0000-0000-00009B4B0000}"/>
    <cellStyle name="Comma 20 4 2 7 3" xfId="25204" xr:uid="{00000000-0005-0000-0000-00007B620000}"/>
    <cellStyle name="Comma 20 4 2 7 5" xfId="15828" xr:uid="{00000000-0005-0000-0000-0000DB3D0000}"/>
    <cellStyle name="Comma 20 4 2 8" xfId="5334" xr:uid="{00000000-0005-0000-0000-0000DD140000}"/>
    <cellStyle name="Comma 20 4 2 8 2" xfId="25660" xr:uid="{00000000-0005-0000-0000-000043640000}"/>
    <cellStyle name="Comma 20 4 2 8 4" xfId="16284" xr:uid="{00000000-0005-0000-0000-0000A33F0000}"/>
    <cellStyle name="Comma 20 4 2 9" xfId="9757" xr:uid="{00000000-0005-0000-0000-000024260000}"/>
    <cellStyle name="Comma 20 4 2 9 2" xfId="29892" xr:uid="{00000000-0005-0000-0000-0000CB740000}"/>
    <cellStyle name="Comma 20 4 2 9 4" xfId="20516" xr:uid="{00000000-0005-0000-0000-00002B500000}"/>
    <cellStyle name="Comma 20 4 3" xfId="1929" xr:uid="{00000000-0005-0000-0000-000090070000}"/>
    <cellStyle name="Comma 20 4 3 2" xfId="2429" xr:uid="{00000000-0005-0000-0000-000084090000}"/>
    <cellStyle name="Comma 20 4 3 2 2" xfId="3489" xr:uid="{00000000-0005-0000-0000-0000A80D0000}"/>
    <cellStyle name="Comma 20 4 3 2 2 2" xfId="7344" xr:uid="{00000000-0005-0000-0000-0000B71C0000}"/>
    <cellStyle name="Comma 20 4 3 2 2 2 2" xfId="27670" xr:uid="{00000000-0005-0000-0000-00001D6C0000}"/>
    <cellStyle name="Comma 20 4 3 2 2 2 4" xfId="18294" xr:uid="{00000000-0005-0000-0000-00007D470000}"/>
    <cellStyle name="Comma 20 4 3 2 2 3" xfId="24150" xr:uid="{00000000-0005-0000-0000-00005D5E0000}"/>
    <cellStyle name="Comma 20 4 3 2 2 5" xfId="14774" xr:uid="{00000000-0005-0000-0000-0000BD390000}"/>
    <cellStyle name="Comma 20 4 3 2 3" xfId="6404" xr:uid="{00000000-0005-0000-0000-00000B190000}"/>
    <cellStyle name="Comma 20 4 3 2 3 2" xfId="26730" xr:uid="{00000000-0005-0000-0000-000071680000}"/>
    <cellStyle name="Comma 20 4 3 2 3 4" xfId="17354" xr:uid="{00000000-0005-0000-0000-0000D1430000}"/>
    <cellStyle name="Comma 20 4 3 2 4" xfId="13834" xr:uid="{00000000-0005-0000-0000-000011360000}"/>
    <cellStyle name="Comma 20 4 3 2 5" xfId="23210" xr:uid="{00000000-0005-0000-0000-0000B15A0000}"/>
    <cellStyle name="Comma 20 4 3 2 7" xfId="12422" xr:uid="{00000000-0005-0000-0000-00008D300000}"/>
    <cellStyle name="Comma 20 4 3 3" xfId="3019" xr:uid="{00000000-0005-0000-0000-0000D20B0000}"/>
    <cellStyle name="Comma 20 4 3 3 2" xfId="6874" xr:uid="{00000000-0005-0000-0000-0000E11A0000}"/>
    <cellStyle name="Comma 20 4 3 3 2 2" xfId="27200" xr:uid="{00000000-0005-0000-0000-0000476A0000}"/>
    <cellStyle name="Comma 20 4 3 3 2 4" xfId="17824" xr:uid="{00000000-0005-0000-0000-0000A7450000}"/>
    <cellStyle name="Comma 20 4 3 3 3" xfId="23680" xr:uid="{00000000-0005-0000-0000-0000875C0000}"/>
    <cellStyle name="Comma 20 4 3 3 5" xfId="14304" xr:uid="{00000000-0005-0000-0000-0000E7370000}"/>
    <cellStyle name="Comma 20 4 3 4" xfId="5937" xr:uid="{00000000-0005-0000-0000-000038170000}"/>
    <cellStyle name="Comma 20 4 3 4 2" xfId="26263" xr:uid="{00000000-0005-0000-0000-00009E660000}"/>
    <cellStyle name="Comma 20 4 3 4 4" xfId="16887" xr:uid="{00000000-0005-0000-0000-0000FE410000}"/>
    <cellStyle name="Comma 20 4 3 5" xfId="13367" xr:uid="{00000000-0005-0000-0000-00003E340000}"/>
    <cellStyle name="Comma 20 4 3 6" xfId="22743" xr:uid="{00000000-0005-0000-0000-0000DE580000}"/>
    <cellStyle name="Comma 20 4 3 8" xfId="11955" xr:uid="{00000000-0005-0000-0000-0000BA2E0000}"/>
    <cellStyle name="Comma 20 4 4" xfId="2272" xr:uid="{00000000-0005-0000-0000-0000E7080000}"/>
    <cellStyle name="Comma 20 4 4 2" xfId="3332" xr:uid="{00000000-0005-0000-0000-00000B0D0000}"/>
    <cellStyle name="Comma 20 4 4 2 2" xfId="7187" xr:uid="{00000000-0005-0000-0000-00001A1C0000}"/>
    <cellStyle name="Comma 20 4 4 2 2 2" xfId="27513" xr:uid="{00000000-0005-0000-0000-0000806B0000}"/>
    <cellStyle name="Comma 20 4 4 2 2 4" xfId="18137" xr:uid="{00000000-0005-0000-0000-0000E0460000}"/>
    <cellStyle name="Comma 20 4 4 2 3" xfId="23993" xr:uid="{00000000-0005-0000-0000-0000C05D0000}"/>
    <cellStyle name="Comma 20 4 4 2 5" xfId="14617" xr:uid="{00000000-0005-0000-0000-000020390000}"/>
    <cellStyle name="Comma 20 4 4 3" xfId="6247" xr:uid="{00000000-0005-0000-0000-00006E180000}"/>
    <cellStyle name="Comma 20 4 4 3 2" xfId="26573" xr:uid="{00000000-0005-0000-0000-0000D4670000}"/>
    <cellStyle name="Comma 20 4 4 3 4" xfId="17197" xr:uid="{00000000-0005-0000-0000-000034430000}"/>
    <cellStyle name="Comma 20 4 4 4" xfId="13677" xr:uid="{00000000-0005-0000-0000-000074350000}"/>
    <cellStyle name="Comma 20 4 4 5" xfId="23053" xr:uid="{00000000-0005-0000-0000-0000145A0000}"/>
    <cellStyle name="Comma 20 4 4 7" xfId="12265" xr:uid="{00000000-0005-0000-0000-0000F02F0000}"/>
    <cellStyle name="Comma 20 4 5" xfId="1274" xr:uid="{00000000-0005-0000-0000-000001050000}"/>
    <cellStyle name="Comma 20 4 5 2" xfId="5686" xr:uid="{00000000-0005-0000-0000-00003D160000}"/>
    <cellStyle name="Comma 20 4 5 2 2" xfId="26012" xr:uid="{00000000-0005-0000-0000-0000A3650000}"/>
    <cellStyle name="Comma 20 4 5 2 4" xfId="16636" xr:uid="{00000000-0005-0000-0000-000003410000}"/>
    <cellStyle name="Comma 20 4 5 3" xfId="13116" xr:uid="{00000000-0005-0000-0000-000043330000}"/>
    <cellStyle name="Comma 20 4 5 4" xfId="22492" xr:uid="{00000000-0005-0000-0000-0000E3570000}"/>
    <cellStyle name="Comma 20 4 5 6" xfId="11704" xr:uid="{00000000-0005-0000-0000-0000BF2D0000}"/>
    <cellStyle name="Comma 20 4 6" xfId="1032" xr:uid="{00000000-0005-0000-0000-00000F040000}"/>
    <cellStyle name="Comma 20 4 6 2" xfId="5464" xr:uid="{00000000-0005-0000-0000-00005F150000}"/>
    <cellStyle name="Comma 20 4 6 2 2" xfId="25790" xr:uid="{00000000-0005-0000-0000-0000C5640000}"/>
    <cellStyle name="Comma 20 4 6 2 4" xfId="16414" xr:uid="{00000000-0005-0000-0000-000025400000}"/>
    <cellStyle name="Comma 20 4 6 3" xfId="22270" xr:uid="{00000000-0005-0000-0000-000005570000}"/>
    <cellStyle name="Comma 20 4 6 5" xfId="12894" xr:uid="{00000000-0005-0000-0000-000065320000}"/>
    <cellStyle name="Comma 20 4 7" xfId="2862" xr:uid="{00000000-0005-0000-0000-0000350B0000}"/>
    <cellStyle name="Comma 20 4 7 2" xfId="6717" xr:uid="{00000000-0005-0000-0000-0000441A0000}"/>
    <cellStyle name="Comma 20 4 7 2 2" xfId="27043" xr:uid="{00000000-0005-0000-0000-0000AA690000}"/>
    <cellStyle name="Comma 20 4 7 2 4" xfId="17667" xr:uid="{00000000-0005-0000-0000-00000A450000}"/>
    <cellStyle name="Comma 20 4 7 3" xfId="23523" xr:uid="{00000000-0005-0000-0000-0000EA5B0000}"/>
    <cellStyle name="Comma 20 4 7 5" xfId="14147" xr:uid="{00000000-0005-0000-0000-00004A370000}"/>
    <cellStyle name="Comma 20 4 8" xfId="4260" xr:uid="{00000000-0005-0000-0000-0000AB100000}"/>
    <cellStyle name="Comma 20 4 8 2" xfId="7814" xr:uid="{00000000-0005-0000-0000-00008D1E0000}"/>
    <cellStyle name="Comma 20 4 8 2 2" xfId="28140" xr:uid="{00000000-0005-0000-0000-0000F36D0000}"/>
    <cellStyle name="Comma 20 4 8 2 4" xfId="18764" xr:uid="{00000000-0005-0000-0000-000053490000}"/>
    <cellStyle name="Comma 20 4 8 3" xfId="24620" xr:uid="{00000000-0005-0000-0000-000033600000}"/>
    <cellStyle name="Comma 20 4 8 5" xfId="15244" xr:uid="{00000000-0005-0000-0000-0000933B0000}"/>
    <cellStyle name="Comma 20 4 9" xfId="5245" xr:uid="{00000000-0005-0000-0000-000084140000}"/>
    <cellStyle name="Comma 20 4 9 2" xfId="25571" xr:uid="{00000000-0005-0000-0000-0000EA630000}"/>
    <cellStyle name="Comma 20 4 9 4" xfId="16195" xr:uid="{00000000-0005-0000-0000-00004A3F0000}"/>
    <cellStyle name="Comma 20 5" xfId="200" xr:uid="{00000000-0005-0000-0000-0000CE000000}"/>
    <cellStyle name="Comma 20 5 10" xfId="10823" xr:uid="{00000000-0005-0000-0000-00004E2A0000}"/>
    <cellStyle name="Comma 20 5 10 2" xfId="30768" xr:uid="{00000000-0005-0000-0000-000037780000}"/>
    <cellStyle name="Comma 20 5 10 4" xfId="21392" xr:uid="{00000000-0005-0000-0000-000097530000}"/>
    <cellStyle name="Comma 20 5 11" xfId="12704" xr:uid="{00000000-0005-0000-0000-0000A7310000}"/>
    <cellStyle name="Comma 20 5 12" xfId="22080" xr:uid="{00000000-0005-0000-0000-000047560000}"/>
    <cellStyle name="Comma 20 5 14" xfId="11511" xr:uid="{00000000-0005-0000-0000-0000FE2C0000}"/>
    <cellStyle name="Comma 20 5 2" xfId="1958" xr:uid="{00000000-0005-0000-0000-0000AD070000}"/>
    <cellStyle name="Comma 20 5 2 2" xfId="2458" xr:uid="{00000000-0005-0000-0000-0000A1090000}"/>
    <cellStyle name="Comma 20 5 2 2 2" xfId="3518" xr:uid="{00000000-0005-0000-0000-0000C50D0000}"/>
    <cellStyle name="Comma 20 5 2 2 2 2" xfId="7373" xr:uid="{00000000-0005-0000-0000-0000D41C0000}"/>
    <cellStyle name="Comma 20 5 2 2 2 2 2" xfId="27699" xr:uid="{00000000-0005-0000-0000-00003A6C0000}"/>
    <cellStyle name="Comma 20 5 2 2 2 2 4" xfId="18323" xr:uid="{00000000-0005-0000-0000-00009A470000}"/>
    <cellStyle name="Comma 20 5 2 2 2 3" xfId="24179" xr:uid="{00000000-0005-0000-0000-00007A5E0000}"/>
    <cellStyle name="Comma 20 5 2 2 2 5" xfId="14803" xr:uid="{00000000-0005-0000-0000-0000DA390000}"/>
    <cellStyle name="Comma 20 5 2 2 3" xfId="6433" xr:uid="{00000000-0005-0000-0000-000028190000}"/>
    <cellStyle name="Comma 20 5 2 2 3 2" xfId="26759" xr:uid="{00000000-0005-0000-0000-00008E680000}"/>
    <cellStyle name="Comma 20 5 2 2 3 4" xfId="17383" xr:uid="{00000000-0005-0000-0000-0000EE430000}"/>
    <cellStyle name="Comma 20 5 2 2 4" xfId="13863" xr:uid="{00000000-0005-0000-0000-00002E360000}"/>
    <cellStyle name="Comma 20 5 2 2 5" xfId="23239" xr:uid="{00000000-0005-0000-0000-0000CE5A0000}"/>
    <cellStyle name="Comma 20 5 2 2 7" xfId="12451" xr:uid="{00000000-0005-0000-0000-0000AA300000}"/>
    <cellStyle name="Comma 20 5 2 3" xfId="3048" xr:uid="{00000000-0005-0000-0000-0000EF0B0000}"/>
    <cellStyle name="Comma 20 5 2 3 2" xfId="6903" xr:uid="{00000000-0005-0000-0000-0000FE1A0000}"/>
    <cellStyle name="Comma 20 5 2 3 2 2" xfId="27229" xr:uid="{00000000-0005-0000-0000-0000646A0000}"/>
    <cellStyle name="Comma 20 5 2 3 2 4" xfId="17853" xr:uid="{00000000-0005-0000-0000-0000C4450000}"/>
    <cellStyle name="Comma 20 5 2 3 3" xfId="23709" xr:uid="{00000000-0005-0000-0000-0000A45C0000}"/>
    <cellStyle name="Comma 20 5 2 3 5" xfId="14333" xr:uid="{00000000-0005-0000-0000-000004380000}"/>
    <cellStyle name="Comma 20 5 2 4" xfId="5966" xr:uid="{00000000-0005-0000-0000-000055170000}"/>
    <cellStyle name="Comma 20 5 2 4 2" xfId="26292" xr:uid="{00000000-0005-0000-0000-0000BB660000}"/>
    <cellStyle name="Comma 20 5 2 4 4" xfId="16916" xr:uid="{00000000-0005-0000-0000-00001B420000}"/>
    <cellStyle name="Comma 20 5 2 5" xfId="13396" xr:uid="{00000000-0005-0000-0000-00005B340000}"/>
    <cellStyle name="Comma 20 5 2 6" xfId="22772" xr:uid="{00000000-0005-0000-0000-0000FB580000}"/>
    <cellStyle name="Comma 20 5 2 8" xfId="11984" xr:uid="{00000000-0005-0000-0000-0000D72E0000}"/>
    <cellStyle name="Comma 20 5 3" xfId="2274" xr:uid="{00000000-0005-0000-0000-0000E9080000}"/>
    <cellStyle name="Comma 20 5 3 2" xfId="3334" xr:uid="{00000000-0005-0000-0000-00000D0D0000}"/>
    <cellStyle name="Comma 20 5 3 2 2" xfId="7189" xr:uid="{00000000-0005-0000-0000-00001C1C0000}"/>
    <cellStyle name="Comma 20 5 3 2 2 2" xfId="27515" xr:uid="{00000000-0005-0000-0000-0000826B0000}"/>
    <cellStyle name="Comma 20 5 3 2 2 4" xfId="18139" xr:uid="{00000000-0005-0000-0000-0000E2460000}"/>
    <cellStyle name="Comma 20 5 3 2 3" xfId="23995" xr:uid="{00000000-0005-0000-0000-0000C25D0000}"/>
    <cellStyle name="Comma 20 5 3 2 5" xfId="14619" xr:uid="{00000000-0005-0000-0000-000022390000}"/>
    <cellStyle name="Comma 20 5 3 3" xfId="6249" xr:uid="{00000000-0005-0000-0000-000070180000}"/>
    <cellStyle name="Comma 20 5 3 3 2" xfId="26575" xr:uid="{00000000-0005-0000-0000-0000D6670000}"/>
    <cellStyle name="Comma 20 5 3 3 4" xfId="17199" xr:uid="{00000000-0005-0000-0000-000036430000}"/>
    <cellStyle name="Comma 20 5 3 4" xfId="13679" xr:uid="{00000000-0005-0000-0000-000076350000}"/>
    <cellStyle name="Comma 20 5 3 5" xfId="23055" xr:uid="{00000000-0005-0000-0000-0000165A0000}"/>
    <cellStyle name="Comma 20 5 3 7" xfId="12267" xr:uid="{00000000-0005-0000-0000-0000F22F0000}"/>
    <cellStyle name="Comma 20 5 4" xfId="1303" xr:uid="{00000000-0005-0000-0000-00001E050000}"/>
    <cellStyle name="Comma 20 5 4 2" xfId="5715" xr:uid="{00000000-0005-0000-0000-00005A160000}"/>
    <cellStyle name="Comma 20 5 4 2 2" xfId="26041" xr:uid="{00000000-0005-0000-0000-0000C0650000}"/>
    <cellStyle name="Comma 20 5 4 2 4" xfId="16665" xr:uid="{00000000-0005-0000-0000-000020410000}"/>
    <cellStyle name="Comma 20 5 4 3" xfId="13145" xr:uid="{00000000-0005-0000-0000-000060330000}"/>
    <cellStyle name="Comma 20 5 4 4" xfId="22521" xr:uid="{00000000-0005-0000-0000-000000580000}"/>
    <cellStyle name="Comma 20 5 4 6" xfId="11733" xr:uid="{00000000-0005-0000-0000-0000DC2D0000}"/>
    <cellStyle name="Comma 20 5 5" xfId="1061" xr:uid="{00000000-0005-0000-0000-00002C040000}"/>
    <cellStyle name="Comma 20 5 5 2" xfId="5493" xr:uid="{00000000-0005-0000-0000-00007C150000}"/>
    <cellStyle name="Comma 20 5 5 2 2" xfId="25819" xr:uid="{00000000-0005-0000-0000-0000E2640000}"/>
    <cellStyle name="Comma 20 5 5 2 4" xfId="16443" xr:uid="{00000000-0005-0000-0000-000042400000}"/>
    <cellStyle name="Comma 20 5 5 3" xfId="22299" xr:uid="{00000000-0005-0000-0000-000022570000}"/>
    <cellStyle name="Comma 20 5 5 5" xfId="12923" xr:uid="{00000000-0005-0000-0000-000082320000}"/>
    <cellStyle name="Comma 20 5 6" xfId="2864" xr:uid="{00000000-0005-0000-0000-0000370B0000}"/>
    <cellStyle name="Comma 20 5 6 2" xfId="6719" xr:uid="{00000000-0005-0000-0000-0000461A0000}"/>
    <cellStyle name="Comma 20 5 6 2 2" xfId="27045" xr:uid="{00000000-0005-0000-0000-0000AC690000}"/>
    <cellStyle name="Comma 20 5 6 2 4" xfId="17669" xr:uid="{00000000-0005-0000-0000-00000C450000}"/>
    <cellStyle name="Comma 20 5 6 3" xfId="23525" xr:uid="{00000000-0005-0000-0000-0000EC5B0000}"/>
    <cellStyle name="Comma 20 5 6 5" xfId="14149" xr:uid="{00000000-0005-0000-0000-00004C370000}"/>
    <cellStyle name="Comma 20 5 7" xfId="4574" xr:uid="{00000000-0005-0000-0000-0000E5110000}"/>
    <cellStyle name="Comma 20 5 7 2" xfId="8106" xr:uid="{00000000-0005-0000-0000-0000B11F0000}"/>
    <cellStyle name="Comma 20 5 7 2 2" xfId="28432" xr:uid="{00000000-0005-0000-0000-0000176F0000}"/>
    <cellStyle name="Comma 20 5 7 2 4" xfId="19056" xr:uid="{00000000-0005-0000-0000-0000774A0000}"/>
    <cellStyle name="Comma 20 5 7 3" xfId="24912" xr:uid="{00000000-0005-0000-0000-000057610000}"/>
    <cellStyle name="Comma 20 5 7 5" xfId="15536" xr:uid="{00000000-0005-0000-0000-0000B73C0000}"/>
    <cellStyle name="Comma 20 5 8" xfId="5274" xr:uid="{00000000-0005-0000-0000-0000A1140000}"/>
    <cellStyle name="Comma 20 5 8 2" xfId="25600" xr:uid="{00000000-0005-0000-0000-000007640000}"/>
    <cellStyle name="Comma 20 5 8 4" xfId="16224" xr:uid="{00000000-0005-0000-0000-0000673F0000}"/>
    <cellStyle name="Comma 20 5 9" xfId="9465" xr:uid="{00000000-0005-0000-0000-000000250000}"/>
    <cellStyle name="Comma 20 5 9 2" xfId="29600" xr:uid="{00000000-0005-0000-0000-0000A7730000}"/>
    <cellStyle name="Comma 20 5 9 4" xfId="20224" xr:uid="{00000000-0005-0000-0000-0000074F0000}"/>
    <cellStyle name="Comma 20 6" xfId="1512" xr:uid="{00000000-0005-0000-0000-0000EF050000}"/>
    <cellStyle name="Comma 20 7" xfId="1869" xr:uid="{00000000-0005-0000-0000-000054070000}"/>
    <cellStyle name="Comma 20 7 2" xfId="2369" xr:uid="{00000000-0005-0000-0000-000048090000}"/>
    <cellStyle name="Comma 20 7 2 2" xfId="3429" xr:uid="{00000000-0005-0000-0000-00006C0D0000}"/>
    <cellStyle name="Comma 20 7 2 2 2" xfId="7284" xr:uid="{00000000-0005-0000-0000-00007B1C0000}"/>
    <cellStyle name="Comma 20 7 2 2 2 2" xfId="27610" xr:uid="{00000000-0005-0000-0000-0000E16B0000}"/>
    <cellStyle name="Comma 20 7 2 2 2 4" xfId="18234" xr:uid="{00000000-0005-0000-0000-000041470000}"/>
    <cellStyle name="Comma 20 7 2 2 3" xfId="24090" xr:uid="{00000000-0005-0000-0000-0000215E0000}"/>
    <cellStyle name="Comma 20 7 2 2 5" xfId="14714" xr:uid="{00000000-0005-0000-0000-000081390000}"/>
    <cellStyle name="Comma 20 7 2 3" xfId="6344" xr:uid="{00000000-0005-0000-0000-0000CF180000}"/>
    <cellStyle name="Comma 20 7 2 3 2" xfId="26670" xr:uid="{00000000-0005-0000-0000-000035680000}"/>
    <cellStyle name="Comma 20 7 2 3 4" xfId="17294" xr:uid="{00000000-0005-0000-0000-000095430000}"/>
    <cellStyle name="Comma 20 7 2 4" xfId="13774" xr:uid="{00000000-0005-0000-0000-0000D5350000}"/>
    <cellStyle name="Comma 20 7 2 5" xfId="23150" xr:uid="{00000000-0005-0000-0000-0000755A0000}"/>
    <cellStyle name="Comma 20 7 2 7" xfId="12362" xr:uid="{00000000-0005-0000-0000-000051300000}"/>
    <cellStyle name="Comma 20 7 3" xfId="2959" xr:uid="{00000000-0005-0000-0000-0000960B0000}"/>
    <cellStyle name="Comma 20 7 3 2" xfId="6814" xr:uid="{00000000-0005-0000-0000-0000A51A0000}"/>
    <cellStyle name="Comma 20 7 3 2 2" xfId="27140" xr:uid="{00000000-0005-0000-0000-00000B6A0000}"/>
    <cellStyle name="Comma 20 7 3 2 4" xfId="17764" xr:uid="{00000000-0005-0000-0000-00006B450000}"/>
    <cellStyle name="Comma 20 7 3 3" xfId="23620" xr:uid="{00000000-0005-0000-0000-00004B5C0000}"/>
    <cellStyle name="Comma 20 7 3 5" xfId="14244" xr:uid="{00000000-0005-0000-0000-0000AB370000}"/>
    <cellStyle name="Comma 20 7 4" xfId="5877" xr:uid="{00000000-0005-0000-0000-0000FC160000}"/>
    <cellStyle name="Comma 20 7 4 2" xfId="26203" xr:uid="{00000000-0005-0000-0000-000062660000}"/>
    <cellStyle name="Comma 20 7 4 4" xfId="16827" xr:uid="{00000000-0005-0000-0000-0000C2410000}"/>
    <cellStyle name="Comma 20 7 5" xfId="13307" xr:uid="{00000000-0005-0000-0000-000002340000}"/>
    <cellStyle name="Comma 20 7 6" xfId="22683" xr:uid="{00000000-0005-0000-0000-0000A2580000}"/>
    <cellStyle name="Comma 20 7 8" xfId="11895" xr:uid="{00000000-0005-0000-0000-00007E2E0000}"/>
    <cellStyle name="Comma 20 8" xfId="2259" xr:uid="{00000000-0005-0000-0000-0000DA080000}"/>
    <cellStyle name="Comma 20 8 2" xfId="3319" xr:uid="{00000000-0005-0000-0000-0000FE0C0000}"/>
    <cellStyle name="Comma 20 8 2 2" xfId="7174" xr:uid="{00000000-0005-0000-0000-00000D1C0000}"/>
    <cellStyle name="Comma 20 8 2 2 2" xfId="27500" xr:uid="{00000000-0005-0000-0000-0000736B0000}"/>
    <cellStyle name="Comma 20 8 2 2 4" xfId="18124" xr:uid="{00000000-0005-0000-0000-0000D3460000}"/>
    <cellStyle name="Comma 20 8 2 3" xfId="23980" xr:uid="{00000000-0005-0000-0000-0000B35D0000}"/>
    <cellStyle name="Comma 20 8 2 5" xfId="14604" xr:uid="{00000000-0005-0000-0000-000013390000}"/>
    <cellStyle name="Comma 20 8 3" xfId="6234" xr:uid="{00000000-0005-0000-0000-000061180000}"/>
    <cellStyle name="Comma 20 8 3 2" xfId="26560" xr:uid="{00000000-0005-0000-0000-0000C7670000}"/>
    <cellStyle name="Comma 20 8 3 4" xfId="17184" xr:uid="{00000000-0005-0000-0000-000027430000}"/>
    <cellStyle name="Comma 20 8 4" xfId="13664" xr:uid="{00000000-0005-0000-0000-000067350000}"/>
    <cellStyle name="Comma 20 8 5" xfId="23040" xr:uid="{00000000-0005-0000-0000-0000075A0000}"/>
    <cellStyle name="Comma 20 8 7" xfId="12252" xr:uid="{00000000-0005-0000-0000-0000E32F0000}"/>
    <cellStyle name="Comma 20 9" xfId="1214" xr:uid="{00000000-0005-0000-0000-0000C5040000}"/>
    <cellStyle name="Comma 20 9 2" xfId="5626" xr:uid="{00000000-0005-0000-0000-000001160000}"/>
    <cellStyle name="Comma 20 9 2 2" xfId="25952" xr:uid="{00000000-0005-0000-0000-000067650000}"/>
    <cellStyle name="Comma 20 9 2 4" xfId="16576" xr:uid="{00000000-0005-0000-0000-0000C7400000}"/>
    <cellStyle name="Comma 20 9 3" xfId="13056" xr:uid="{00000000-0005-0000-0000-000007330000}"/>
    <cellStyle name="Comma 20 9 4" xfId="22432" xr:uid="{00000000-0005-0000-0000-0000A7570000}"/>
    <cellStyle name="Comma 20 9 6" xfId="11644" xr:uid="{00000000-0005-0000-0000-0000832D0000}"/>
    <cellStyle name="Comma 21" xfId="82" xr:uid="{00000000-0005-0000-0000-000058000000}"/>
    <cellStyle name="Comma 21 10" xfId="974" xr:uid="{00000000-0005-0000-0000-0000D5030000}"/>
    <cellStyle name="Comma 21 10 2" xfId="5406" xr:uid="{00000000-0005-0000-0000-000025150000}"/>
    <cellStyle name="Comma 21 10 2 2" xfId="25732" xr:uid="{00000000-0005-0000-0000-00008B640000}"/>
    <cellStyle name="Comma 21 10 2 4" xfId="16356" xr:uid="{00000000-0005-0000-0000-0000EB3F0000}"/>
    <cellStyle name="Comma 21 10 3" xfId="22212" xr:uid="{00000000-0005-0000-0000-0000CB560000}"/>
    <cellStyle name="Comma 21 10 5" xfId="12836" xr:uid="{00000000-0005-0000-0000-00002B320000}"/>
    <cellStyle name="Comma 21 11" xfId="2865" xr:uid="{00000000-0005-0000-0000-0000380B0000}"/>
    <cellStyle name="Comma 21 11 2" xfId="6720" xr:uid="{00000000-0005-0000-0000-0000471A0000}"/>
    <cellStyle name="Comma 21 11 2 2" xfId="27046" xr:uid="{00000000-0005-0000-0000-0000AD690000}"/>
    <cellStyle name="Comma 21 11 2 4" xfId="17670" xr:uid="{00000000-0005-0000-0000-00000D450000}"/>
    <cellStyle name="Comma 21 11 3" xfId="23526" xr:uid="{00000000-0005-0000-0000-0000ED5B0000}"/>
    <cellStyle name="Comma 21 11 5" xfId="14150" xr:uid="{00000000-0005-0000-0000-00004D370000}"/>
    <cellStyle name="Comma 21 12" xfId="3731" xr:uid="{00000000-0005-0000-0000-00009A0E0000}"/>
    <cellStyle name="Comma 21 12 2" xfId="7524" xr:uid="{00000000-0005-0000-0000-00006B1D0000}"/>
    <cellStyle name="Comma 21 12 2 2" xfId="27850" xr:uid="{00000000-0005-0000-0000-0000D16C0000}"/>
    <cellStyle name="Comma 21 12 2 4" xfId="18474" xr:uid="{00000000-0005-0000-0000-000031480000}"/>
    <cellStyle name="Comma 21 12 3" xfId="24330" xr:uid="{00000000-0005-0000-0000-0000115F0000}"/>
    <cellStyle name="Comma 21 12 5" xfId="14954" xr:uid="{00000000-0005-0000-0000-0000713A0000}"/>
    <cellStyle name="Comma 21 13" xfId="5187" xr:uid="{00000000-0005-0000-0000-00004A140000}"/>
    <cellStyle name="Comma 21 13 2" xfId="25513" xr:uid="{00000000-0005-0000-0000-0000B0630000}"/>
    <cellStyle name="Comma 21 13 4" xfId="16137" xr:uid="{00000000-0005-0000-0000-0000103F0000}"/>
    <cellStyle name="Comma 21 14" xfId="8698" xr:uid="{00000000-0005-0000-0000-000001220000}"/>
    <cellStyle name="Comma 21 14 2" xfId="29018" xr:uid="{00000000-0005-0000-0000-000061710000}"/>
    <cellStyle name="Comma 21 14 4" xfId="19642" xr:uid="{00000000-0005-0000-0000-0000C14C0000}"/>
    <cellStyle name="Comma 21 15" xfId="10056" xr:uid="{00000000-0005-0000-0000-00004F270000}"/>
    <cellStyle name="Comma 21 15 2" xfId="30186" xr:uid="{00000000-0005-0000-0000-0000F1750000}"/>
    <cellStyle name="Comma 21 15 4" xfId="20810" xr:uid="{00000000-0005-0000-0000-000051510000}"/>
    <cellStyle name="Comma 21 16" xfId="12617" xr:uid="{00000000-0005-0000-0000-000050310000}"/>
    <cellStyle name="Comma 21 17" xfId="21993" xr:uid="{00000000-0005-0000-0000-0000F0550000}"/>
    <cellStyle name="Comma 21 19" xfId="11424" xr:uid="{00000000-0005-0000-0000-0000A72C0000}"/>
    <cellStyle name="Comma 21 2" xfId="83" xr:uid="{00000000-0005-0000-0000-000059000000}"/>
    <cellStyle name="Comma 21 2 10" xfId="3800" xr:uid="{00000000-0005-0000-0000-0000DF0E0000}"/>
    <cellStyle name="Comma 21 2 10 2" xfId="7593" xr:uid="{00000000-0005-0000-0000-0000B01D0000}"/>
    <cellStyle name="Comma 21 2 10 2 2" xfId="27919" xr:uid="{00000000-0005-0000-0000-0000166D0000}"/>
    <cellStyle name="Comma 21 2 10 2 4" xfId="18543" xr:uid="{00000000-0005-0000-0000-000076480000}"/>
    <cellStyle name="Comma 21 2 10 3" xfId="24399" xr:uid="{00000000-0005-0000-0000-0000565F0000}"/>
    <cellStyle name="Comma 21 2 10 5" xfId="15023" xr:uid="{00000000-0005-0000-0000-0000B63A0000}"/>
    <cellStyle name="Comma 21 2 11" xfId="5188" xr:uid="{00000000-0005-0000-0000-00004B140000}"/>
    <cellStyle name="Comma 21 2 11 2" xfId="25514" xr:uid="{00000000-0005-0000-0000-0000B1630000}"/>
    <cellStyle name="Comma 21 2 11 4" xfId="16138" xr:uid="{00000000-0005-0000-0000-0000113F0000}"/>
    <cellStyle name="Comma 21 2 12" xfId="8767" xr:uid="{00000000-0005-0000-0000-000046220000}"/>
    <cellStyle name="Comma 21 2 12 2" xfId="29087" xr:uid="{00000000-0005-0000-0000-0000A6710000}"/>
    <cellStyle name="Comma 21 2 12 4" xfId="19711" xr:uid="{00000000-0005-0000-0000-0000064D0000}"/>
    <cellStyle name="Comma 21 2 13" xfId="10125" xr:uid="{00000000-0005-0000-0000-000094270000}"/>
    <cellStyle name="Comma 21 2 13 2" xfId="30255" xr:uid="{00000000-0005-0000-0000-000036760000}"/>
    <cellStyle name="Comma 21 2 13 4" xfId="20879" xr:uid="{00000000-0005-0000-0000-000096510000}"/>
    <cellStyle name="Comma 21 2 14" xfId="12618" xr:uid="{00000000-0005-0000-0000-000051310000}"/>
    <cellStyle name="Comma 21 2 15" xfId="21994" xr:uid="{00000000-0005-0000-0000-0000F1550000}"/>
    <cellStyle name="Comma 21 2 17" xfId="11425" xr:uid="{00000000-0005-0000-0000-0000A82C0000}"/>
    <cellStyle name="Comma 21 2 2" xfId="127" xr:uid="{00000000-0005-0000-0000-000085000000}"/>
    <cellStyle name="Comma 21 2 2 10" xfId="5205" xr:uid="{00000000-0005-0000-0000-00005C140000}"/>
    <cellStyle name="Comma 21 2 2 10 2" xfId="25531" xr:uid="{00000000-0005-0000-0000-0000C2630000}"/>
    <cellStyle name="Comma 21 2 2 10 4" xfId="16155" xr:uid="{00000000-0005-0000-0000-0000223F0000}"/>
    <cellStyle name="Comma 21 2 2 11" xfId="9099" xr:uid="{00000000-0005-0000-0000-000092230000}"/>
    <cellStyle name="Comma 21 2 2 11 2" xfId="29234" xr:uid="{00000000-0005-0000-0000-000039720000}"/>
    <cellStyle name="Comma 21 2 2 11 4" xfId="19858" xr:uid="{00000000-0005-0000-0000-0000994D0000}"/>
    <cellStyle name="Comma 21 2 2 12" xfId="10457" xr:uid="{00000000-0005-0000-0000-0000E0280000}"/>
    <cellStyle name="Comma 21 2 2 12 2" xfId="30402" xr:uid="{00000000-0005-0000-0000-0000C9760000}"/>
    <cellStyle name="Comma 21 2 2 12 4" xfId="21026" xr:uid="{00000000-0005-0000-0000-000029520000}"/>
    <cellStyle name="Comma 21 2 2 13" xfId="12635" xr:uid="{00000000-0005-0000-0000-000062310000}"/>
    <cellStyle name="Comma 21 2 2 14" xfId="22011" xr:uid="{00000000-0005-0000-0000-000002560000}"/>
    <cellStyle name="Comma 21 2 2 16" xfId="11442" xr:uid="{00000000-0005-0000-0000-0000B92C0000}"/>
    <cellStyle name="Comma 21 2 2 2" xfId="175" xr:uid="{00000000-0005-0000-0000-0000B5000000}"/>
    <cellStyle name="Comma 21 2 2 2 10" xfId="9391" xr:uid="{00000000-0005-0000-0000-0000B6240000}"/>
    <cellStyle name="Comma 21 2 2 2 10 2" xfId="29526" xr:uid="{00000000-0005-0000-0000-00005D730000}"/>
    <cellStyle name="Comma 21 2 2 2 10 4" xfId="20150" xr:uid="{00000000-0005-0000-0000-0000BD4E0000}"/>
    <cellStyle name="Comma 21 2 2 2 11" xfId="10749" xr:uid="{00000000-0005-0000-0000-0000042A0000}"/>
    <cellStyle name="Comma 21 2 2 2 11 2" xfId="30694" xr:uid="{00000000-0005-0000-0000-0000ED770000}"/>
    <cellStyle name="Comma 21 2 2 2 11 4" xfId="21318" xr:uid="{00000000-0005-0000-0000-00004D530000}"/>
    <cellStyle name="Comma 21 2 2 2 12" xfId="12681" xr:uid="{00000000-0005-0000-0000-000090310000}"/>
    <cellStyle name="Comma 21 2 2 2 13" xfId="22057" xr:uid="{00000000-0005-0000-0000-000030560000}"/>
    <cellStyle name="Comma 21 2 2 2 15" xfId="11488" xr:uid="{00000000-0005-0000-0000-0000E72C0000}"/>
    <cellStyle name="Comma 21 2 2 2 2" xfId="266" xr:uid="{00000000-0005-0000-0000-000010010000}"/>
    <cellStyle name="Comma 21 2 2 2 2 10" xfId="11333" xr:uid="{00000000-0005-0000-0000-00004C2C0000}"/>
    <cellStyle name="Comma 21 2 2 2 2 10 2" xfId="31278" xr:uid="{00000000-0005-0000-0000-0000357A0000}"/>
    <cellStyle name="Comma 21 2 2 2 2 10 4" xfId="21902" xr:uid="{00000000-0005-0000-0000-000095550000}"/>
    <cellStyle name="Comma 21 2 2 2 2 11" xfId="12770" xr:uid="{00000000-0005-0000-0000-0000E9310000}"/>
    <cellStyle name="Comma 21 2 2 2 2 12" xfId="22146" xr:uid="{00000000-0005-0000-0000-000089560000}"/>
    <cellStyle name="Comma 21 2 2 2 2 14" xfId="11577" xr:uid="{00000000-0005-0000-0000-0000402D0000}"/>
    <cellStyle name="Comma 21 2 2 2 2 2" xfId="2024" xr:uid="{00000000-0005-0000-0000-0000EF070000}"/>
    <cellStyle name="Comma 21 2 2 2 2 2 2" xfId="2524" xr:uid="{00000000-0005-0000-0000-0000E3090000}"/>
    <cellStyle name="Comma 21 2 2 2 2 2 2 2" xfId="3584" xr:uid="{00000000-0005-0000-0000-0000070E0000}"/>
    <cellStyle name="Comma 21 2 2 2 2 2 2 2 2" xfId="7439" xr:uid="{00000000-0005-0000-0000-0000161D0000}"/>
    <cellStyle name="Comma 21 2 2 2 2 2 2 2 2 2" xfId="27765" xr:uid="{00000000-0005-0000-0000-00007C6C0000}"/>
    <cellStyle name="Comma 21 2 2 2 2 2 2 2 2 4" xfId="18389" xr:uid="{00000000-0005-0000-0000-0000DC470000}"/>
    <cellStyle name="Comma 21 2 2 2 2 2 2 2 3" xfId="24245" xr:uid="{00000000-0005-0000-0000-0000BC5E0000}"/>
    <cellStyle name="Comma 21 2 2 2 2 2 2 2 5" xfId="14869" xr:uid="{00000000-0005-0000-0000-00001C3A0000}"/>
    <cellStyle name="Comma 21 2 2 2 2 2 2 3" xfId="6499" xr:uid="{00000000-0005-0000-0000-00006A190000}"/>
    <cellStyle name="Comma 21 2 2 2 2 2 2 3 2" xfId="26825" xr:uid="{00000000-0005-0000-0000-0000D0680000}"/>
    <cellStyle name="Comma 21 2 2 2 2 2 2 3 4" xfId="17449" xr:uid="{00000000-0005-0000-0000-000030440000}"/>
    <cellStyle name="Comma 21 2 2 2 2 2 2 4" xfId="13929" xr:uid="{00000000-0005-0000-0000-000070360000}"/>
    <cellStyle name="Comma 21 2 2 2 2 2 2 5" xfId="23305" xr:uid="{00000000-0005-0000-0000-0000105B0000}"/>
    <cellStyle name="Comma 21 2 2 2 2 2 2 7" xfId="12517" xr:uid="{00000000-0005-0000-0000-0000EC300000}"/>
    <cellStyle name="Comma 21 2 2 2 2 2 3" xfId="3114" xr:uid="{00000000-0005-0000-0000-0000310C0000}"/>
    <cellStyle name="Comma 21 2 2 2 2 2 3 2" xfId="6969" xr:uid="{00000000-0005-0000-0000-0000401B0000}"/>
    <cellStyle name="Comma 21 2 2 2 2 2 3 2 2" xfId="27295" xr:uid="{00000000-0005-0000-0000-0000A66A0000}"/>
    <cellStyle name="Comma 21 2 2 2 2 2 3 2 4" xfId="17919" xr:uid="{00000000-0005-0000-0000-000006460000}"/>
    <cellStyle name="Comma 21 2 2 2 2 2 3 3" xfId="23775" xr:uid="{00000000-0005-0000-0000-0000E65C0000}"/>
    <cellStyle name="Comma 21 2 2 2 2 2 3 5" xfId="14399" xr:uid="{00000000-0005-0000-0000-000046380000}"/>
    <cellStyle name="Comma 21 2 2 2 2 2 4" xfId="6032" xr:uid="{00000000-0005-0000-0000-000097170000}"/>
    <cellStyle name="Comma 21 2 2 2 2 2 4 2" xfId="26358" xr:uid="{00000000-0005-0000-0000-0000FD660000}"/>
    <cellStyle name="Comma 21 2 2 2 2 2 4 4" xfId="16982" xr:uid="{00000000-0005-0000-0000-00005D420000}"/>
    <cellStyle name="Comma 21 2 2 2 2 2 5" xfId="13462" xr:uid="{00000000-0005-0000-0000-00009D340000}"/>
    <cellStyle name="Comma 21 2 2 2 2 2 6" xfId="22838" xr:uid="{00000000-0005-0000-0000-00003D590000}"/>
    <cellStyle name="Comma 21 2 2 2 2 2 8" xfId="12050" xr:uid="{00000000-0005-0000-0000-0000192F0000}"/>
    <cellStyle name="Comma 21 2 2 2 2 3" xfId="2279" xr:uid="{00000000-0005-0000-0000-0000EE080000}"/>
    <cellStyle name="Comma 21 2 2 2 2 3 2" xfId="3339" xr:uid="{00000000-0005-0000-0000-0000120D0000}"/>
    <cellStyle name="Comma 21 2 2 2 2 3 2 2" xfId="7194" xr:uid="{00000000-0005-0000-0000-0000211C0000}"/>
    <cellStyle name="Comma 21 2 2 2 2 3 2 2 2" xfId="27520" xr:uid="{00000000-0005-0000-0000-0000876B0000}"/>
    <cellStyle name="Comma 21 2 2 2 2 3 2 2 4" xfId="18144" xr:uid="{00000000-0005-0000-0000-0000E7460000}"/>
    <cellStyle name="Comma 21 2 2 2 2 3 2 3" xfId="24000" xr:uid="{00000000-0005-0000-0000-0000C75D0000}"/>
    <cellStyle name="Comma 21 2 2 2 2 3 2 5" xfId="14624" xr:uid="{00000000-0005-0000-0000-000027390000}"/>
    <cellStyle name="Comma 21 2 2 2 2 3 3" xfId="6254" xr:uid="{00000000-0005-0000-0000-000075180000}"/>
    <cellStyle name="Comma 21 2 2 2 2 3 3 2" xfId="26580" xr:uid="{00000000-0005-0000-0000-0000DB670000}"/>
    <cellStyle name="Comma 21 2 2 2 2 3 3 4" xfId="17204" xr:uid="{00000000-0005-0000-0000-00003B430000}"/>
    <cellStyle name="Comma 21 2 2 2 2 3 4" xfId="13684" xr:uid="{00000000-0005-0000-0000-00007B350000}"/>
    <cellStyle name="Comma 21 2 2 2 2 3 5" xfId="23060" xr:uid="{00000000-0005-0000-0000-00001B5A0000}"/>
    <cellStyle name="Comma 21 2 2 2 2 3 7" xfId="12272" xr:uid="{00000000-0005-0000-0000-0000F72F0000}"/>
    <cellStyle name="Comma 21 2 2 2 2 4" xfId="1369" xr:uid="{00000000-0005-0000-0000-000060050000}"/>
    <cellStyle name="Comma 21 2 2 2 2 4 2" xfId="5781" xr:uid="{00000000-0005-0000-0000-00009C160000}"/>
    <cellStyle name="Comma 21 2 2 2 2 4 2 2" xfId="26107" xr:uid="{00000000-0005-0000-0000-000002660000}"/>
    <cellStyle name="Comma 21 2 2 2 2 4 2 4" xfId="16731" xr:uid="{00000000-0005-0000-0000-000062410000}"/>
    <cellStyle name="Comma 21 2 2 2 2 4 3" xfId="13211" xr:uid="{00000000-0005-0000-0000-0000A2330000}"/>
    <cellStyle name="Comma 21 2 2 2 2 4 4" xfId="22587" xr:uid="{00000000-0005-0000-0000-000042580000}"/>
    <cellStyle name="Comma 21 2 2 2 2 4 6" xfId="11799" xr:uid="{00000000-0005-0000-0000-00001E2E0000}"/>
    <cellStyle name="Comma 21 2 2 2 2 5" xfId="1127" xr:uid="{00000000-0005-0000-0000-00006E040000}"/>
    <cellStyle name="Comma 21 2 2 2 2 5 2" xfId="5559" xr:uid="{00000000-0005-0000-0000-0000BE150000}"/>
    <cellStyle name="Comma 21 2 2 2 2 5 2 2" xfId="25885" xr:uid="{00000000-0005-0000-0000-000024650000}"/>
    <cellStyle name="Comma 21 2 2 2 2 5 2 4" xfId="16509" xr:uid="{00000000-0005-0000-0000-000084400000}"/>
    <cellStyle name="Comma 21 2 2 2 2 5 3" xfId="22365" xr:uid="{00000000-0005-0000-0000-000064570000}"/>
    <cellStyle name="Comma 21 2 2 2 2 5 5" xfId="12989" xr:uid="{00000000-0005-0000-0000-0000C4320000}"/>
    <cellStyle name="Comma 21 2 2 2 2 6" xfId="2869" xr:uid="{00000000-0005-0000-0000-00003C0B0000}"/>
    <cellStyle name="Comma 21 2 2 2 2 6 2" xfId="6724" xr:uid="{00000000-0005-0000-0000-00004B1A0000}"/>
    <cellStyle name="Comma 21 2 2 2 2 6 2 2" xfId="27050" xr:uid="{00000000-0005-0000-0000-0000B1690000}"/>
    <cellStyle name="Comma 21 2 2 2 2 6 2 4" xfId="17674" xr:uid="{00000000-0005-0000-0000-000011450000}"/>
    <cellStyle name="Comma 21 2 2 2 2 6 3" xfId="23530" xr:uid="{00000000-0005-0000-0000-0000F15B0000}"/>
    <cellStyle name="Comma 21 2 2 2 2 6 5" xfId="14154" xr:uid="{00000000-0005-0000-0000-000051370000}"/>
    <cellStyle name="Comma 21 2 2 2 2 7" xfId="5084" xr:uid="{00000000-0005-0000-0000-0000E3130000}"/>
    <cellStyle name="Comma 21 2 2 2 2 7 2" xfId="8616" xr:uid="{00000000-0005-0000-0000-0000AF210000}"/>
    <cellStyle name="Comma 21 2 2 2 2 7 2 2" xfId="28942" xr:uid="{00000000-0005-0000-0000-000015710000}"/>
    <cellStyle name="Comma 21 2 2 2 2 7 2 4" xfId="19566" xr:uid="{00000000-0005-0000-0000-0000754C0000}"/>
    <cellStyle name="Comma 21 2 2 2 2 7 3" xfId="25422" xr:uid="{00000000-0005-0000-0000-000055630000}"/>
    <cellStyle name="Comma 21 2 2 2 2 7 5" xfId="16046" xr:uid="{00000000-0005-0000-0000-0000B53E0000}"/>
    <cellStyle name="Comma 21 2 2 2 2 8" xfId="5340" xr:uid="{00000000-0005-0000-0000-0000E3140000}"/>
    <cellStyle name="Comma 21 2 2 2 2 8 2" xfId="25666" xr:uid="{00000000-0005-0000-0000-000049640000}"/>
    <cellStyle name="Comma 21 2 2 2 2 8 4" xfId="16290" xr:uid="{00000000-0005-0000-0000-0000A93F0000}"/>
    <cellStyle name="Comma 21 2 2 2 2 9" xfId="9975" xr:uid="{00000000-0005-0000-0000-0000FE260000}"/>
    <cellStyle name="Comma 21 2 2 2 2 9 2" xfId="30110" xr:uid="{00000000-0005-0000-0000-0000A5750000}"/>
    <cellStyle name="Comma 21 2 2 2 2 9 4" xfId="20734" xr:uid="{00000000-0005-0000-0000-000005510000}"/>
    <cellStyle name="Comma 21 2 2 2 3" xfId="1935" xr:uid="{00000000-0005-0000-0000-000096070000}"/>
    <cellStyle name="Comma 21 2 2 2 3 2" xfId="2435" xr:uid="{00000000-0005-0000-0000-00008A090000}"/>
    <cellStyle name="Comma 21 2 2 2 3 2 2" xfId="3495" xr:uid="{00000000-0005-0000-0000-0000AE0D0000}"/>
    <cellStyle name="Comma 21 2 2 2 3 2 2 2" xfId="7350" xr:uid="{00000000-0005-0000-0000-0000BD1C0000}"/>
    <cellStyle name="Comma 21 2 2 2 3 2 2 2 2" xfId="27676" xr:uid="{00000000-0005-0000-0000-0000236C0000}"/>
    <cellStyle name="Comma 21 2 2 2 3 2 2 2 4" xfId="18300" xr:uid="{00000000-0005-0000-0000-000083470000}"/>
    <cellStyle name="Comma 21 2 2 2 3 2 2 3" xfId="24156" xr:uid="{00000000-0005-0000-0000-0000635E0000}"/>
    <cellStyle name="Comma 21 2 2 2 3 2 2 5" xfId="14780" xr:uid="{00000000-0005-0000-0000-0000C3390000}"/>
    <cellStyle name="Comma 21 2 2 2 3 2 3" xfId="6410" xr:uid="{00000000-0005-0000-0000-000011190000}"/>
    <cellStyle name="Comma 21 2 2 2 3 2 3 2" xfId="26736" xr:uid="{00000000-0005-0000-0000-000077680000}"/>
    <cellStyle name="Comma 21 2 2 2 3 2 3 4" xfId="17360" xr:uid="{00000000-0005-0000-0000-0000D7430000}"/>
    <cellStyle name="Comma 21 2 2 2 3 2 4" xfId="13840" xr:uid="{00000000-0005-0000-0000-000017360000}"/>
    <cellStyle name="Comma 21 2 2 2 3 2 5" xfId="23216" xr:uid="{00000000-0005-0000-0000-0000B75A0000}"/>
    <cellStyle name="Comma 21 2 2 2 3 2 7" xfId="12428" xr:uid="{00000000-0005-0000-0000-000093300000}"/>
    <cellStyle name="Comma 21 2 2 2 3 3" xfId="3025" xr:uid="{00000000-0005-0000-0000-0000D80B0000}"/>
    <cellStyle name="Comma 21 2 2 2 3 3 2" xfId="6880" xr:uid="{00000000-0005-0000-0000-0000E71A0000}"/>
    <cellStyle name="Comma 21 2 2 2 3 3 2 2" xfId="27206" xr:uid="{00000000-0005-0000-0000-00004D6A0000}"/>
    <cellStyle name="Comma 21 2 2 2 3 3 2 4" xfId="17830" xr:uid="{00000000-0005-0000-0000-0000AD450000}"/>
    <cellStyle name="Comma 21 2 2 2 3 3 3" xfId="23686" xr:uid="{00000000-0005-0000-0000-00008D5C0000}"/>
    <cellStyle name="Comma 21 2 2 2 3 3 5" xfId="14310" xr:uid="{00000000-0005-0000-0000-0000ED370000}"/>
    <cellStyle name="Comma 21 2 2 2 3 4" xfId="5943" xr:uid="{00000000-0005-0000-0000-00003E170000}"/>
    <cellStyle name="Comma 21 2 2 2 3 4 2" xfId="26269" xr:uid="{00000000-0005-0000-0000-0000A4660000}"/>
    <cellStyle name="Comma 21 2 2 2 3 4 4" xfId="16893" xr:uid="{00000000-0005-0000-0000-000004420000}"/>
    <cellStyle name="Comma 21 2 2 2 3 5" xfId="13373" xr:uid="{00000000-0005-0000-0000-000044340000}"/>
    <cellStyle name="Comma 21 2 2 2 3 6" xfId="22749" xr:uid="{00000000-0005-0000-0000-0000E4580000}"/>
    <cellStyle name="Comma 21 2 2 2 3 8" xfId="11961" xr:uid="{00000000-0005-0000-0000-0000C02E0000}"/>
    <cellStyle name="Comma 21 2 2 2 4" xfId="2278" xr:uid="{00000000-0005-0000-0000-0000ED080000}"/>
    <cellStyle name="Comma 21 2 2 2 4 2" xfId="3338" xr:uid="{00000000-0005-0000-0000-0000110D0000}"/>
    <cellStyle name="Comma 21 2 2 2 4 2 2" xfId="7193" xr:uid="{00000000-0005-0000-0000-0000201C0000}"/>
    <cellStyle name="Comma 21 2 2 2 4 2 2 2" xfId="27519" xr:uid="{00000000-0005-0000-0000-0000866B0000}"/>
    <cellStyle name="Comma 21 2 2 2 4 2 2 4" xfId="18143" xr:uid="{00000000-0005-0000-0000-0000E6460000}"/>
    <cellStyle name="Comma 21 2 2 2 4 2 3" xfId="23999" xr:uid="{00000000-0005-0000-0000-0000C65D0000}"/>
    <cellStyle name="Comma 21 2 2 2 4 2 5" xfId="14623" xr:uid="{00000000-0005-0000-0000-000026390000}"/>
    <cellStyle name="Comma 21 2 2 2 4 3" xfId="6253" xr:uid="{00000000-0005-0000-0000-000074180000}"/>
    <cellStyle name="Comma 21 2 2 2 4 3 2" xfId="26579" xr:uid="{00000000-0005-0000-0000-0000DA670000}"/>
    <cellStyle name="Comma 21 2 2 2 4 3 4" xfId="17203" xr:uid="{00000000-0005-0000-0000-00003A430000}"/>
    <cellStyle name="Comma 21 2 2 2 4 4" xfId="13683" xr:uid="{00000000-0005-0000-0000-00007A350000}"/>
    <cellStyle name="Comma 21 2 2 2 4 5" xfId="23059" xr:uid="{00000000-0005-0000-0000-00001A5A0000}"/>
    <cellStyle name="Comma 21 2 2 2 4 7" xfId="12271" xr:uid="{00000000-0005-0000-0000-0000F62F0000}"/>
    <cellStyle name="Comma 21 2 2 2 5" xfId="1280" xr:uid="{00000000-0005-0000-0000-000007050000}"/>
    <cellStyle name="Comma 21 2 2 2 5 2" xfId="5692" xr:uid="{00000000-0005-0000-0000-000043160000}"/>
    <cellStyle name="Comma 21 2 2 2 5 2 2" xfId="26018" xr:uid="{00000000-0005-0000-0000-0000A9650000}"/>
    <cellStyle name="Comma 21 2 2 2 5 2 4" xfId="16642" xr:uid="{00000000-0005-0000-0000-000009410000}"/>
    <cellStyle name="Comma 21 2 2 2 5 3" xfId="13122" xr:uid="{00000000-0005-0000-0000-000049330000}"/>
    <cellStyle name="Comma 21 2 2 2 5 4" xfId="22498" xr:uid="{00000000-0005-0000-0000-0000E9570000}"/>
    <cellStyle name="Comma 21 2 2 2 5 6" xfId="11710" xr:uid="{00000000-0005-0000-0000-0000C52D0000}"/>
    <cellStyle name="Comma 21 2 2 2 6" xfId="1038" xr:uid="{00000000-0005-0000-0000-000015040000}"/>
    <cellStyle name="Comma 21 2 2 2 6 2" xfId="5470" xr:uid="{00000000-0005-0000-0000-000065150000}"/>
    <cellStyle name="Comma 21 2 2 2 6 2 2" xfId="25796" xr:uid="{00000000-0005-0000-0000-0000CB640000}"/>
    <cellStyle name="Comma 21 2 2 2 6 2 4" xfId="16420" xr:uid="{00000000-0005-0000-0000-00002B400000}"/>
    <cellStyle name="Comma 21 2 2 2 6 3" xfId="22276" xr:uid="{00000000-0005-0000-0000-00000B570000}"/>
    <cellStyle name="Comma 21 2 2 2 6 5" xfId="12900" xr:uid="{00000000-0005-0000-0000-00006B320000}"/>
    <cellStyle name="Comma 21 2 2 2 7" xfId="2868" xr:uid="{00000000-0005-0000-0000-00003B0B0000}"/>
    <cellStyle name="Comma 21 2 2 2 7 2" xfId="6723" xr:uid="{00000000-0005-0000-0000-00004A1A0000}"/>
    <cellStyle name="Comma 21 2 2 2 7 2 2" xfId="27049" xr:uid="{00000000-0005-0000-0000-0000B0690000}"/>
    <cellStyle name="Comma 21 2 2 2 7 2 4" xfId="17673" xr:uid="{00000000-0005-0000-0000-000010450000}"/>
    <cellStyle name="Comma 21 2 2 2 7 3" xfId="23529" xr:uid="{00000000-0005-0000-0000-0000F05B0000}"/>
    <cellStyle name="Comma 21 2 2 2 7 5" xfId="14153" xr:uid="{00000000-0005-0000-0000-000050370000}"/>
    <cellStyle name="Comma 21 2 2 2 8" xfId="4478" xr:uid="{00000000-0005-0000-0000-000085110000}"/>
    <cellStyle name="Comma 21 2 2 2 8 2" xfId="8032" xr:uid="{00000000-0005-0000-0000-0000671F0000}"/>
    <cellStyle name="Comma 21 2 2 2 8 2 2" xfId="28358" xr:uid="{00000000-0005-0000-0000-0000CD6E0000}"/>
    <cellStyle name="Comma 21 2 2 2 8 2 4" xfId="18982" xr:uid="{00000000-0005-0000-0000-00002D4A0000}"/>
    <cellStyle name="Comma 21 2 2 2 8 3" xfId="24838" xr:uid="{00000000-0005-0000-0000-00000D610000}"/>
    <cellStyle name="Comma 21 2 2 2 8 5" xfId="15462" xr:uid="{00000000-0005-0000-0000-00006D3C0000}"/>
    <cellStyle name="Comma 21 2 2 2 9" xfId="5251" xr:uid="{00000000-0005-0000-0000-00008A140000}"/>
    <cellStyle name="Comma 21 2 2 2 9 2" xfId="25577" xr:uid="{00000000-0005-0000-0000-0000F0630000}"/>
    <cellStyle name="Comma 21 2 2 2 9 4" xfId="16201" xr:uid="{00000000-0005-0000-0000-0000503F0000}"/>
    <cellStyle name="Comma 21 2 2 3" xfId="220" xr:uid="{00000000-0005-0000-0000-0000E2000000}"/>
    <cellStyle name="Comma 21 2 2 3 10" xfId="11041" xr:uid="{00000000-0005-0000-0000-0000282B0000}"/>
    <cellStyle name="Comma 21 2 2 3 10 2" xfId="30986" xr:uid="{00000000-0005-0000-0000-000011790000}"/>
    <cellStyle name="Comma 21 2 2 3 10 4" xfId="21610" xr:uid="{00000000-0005-0000-0000-000071540000}"/>
    <cellStyle name="Comma 21 2 2 3 11" xfId="12724" xr:uid="{00000000-0005-0000-0000-0000BB310000}"/>
    <cellStyle name="Comma 21 2 2 3 12" xfId="22100" xr:uid="{00000000-0005-0000-0000-00005B560000}"/>
    <cellStyle name="Comma 21 2 2 3 14" xfId="11531" xr:uid="{00000000-0005-0000-0000-0000122D0000}"/>
    <cellStyle name="Comma 21 2 2 3 2" xfId="1978" xr:uid="{00000000-0005-0000-0000-0000C1070000}"/>
    <cellStyle name="Comma 21 2 2 3 2 2" xfId="2478" xr:uid="{00000000-0005-0000-0000-0000B5090000}"/>
    <cellStyle name="Comma 21 2 2 3 2 2 2" xfId="3538" xr:uid="{00000000-0005-0000-0000-0000D90D0000}"/>
    <cellStyle name="Comma 21 2 2 3 2 2 2 2" xfId="7393" xr:uid="{00000000-0005-0000-0000-0000E81C0000}"/>
    <cellStyle name="Comma 21 2 2 3 2 2 2 2 2" xfId="27719" xr:uid="{00000000-0005-0000-0000-00004E6C0000}"/>
    <cellStyle name="Comma 21 2 2 3 2 2 2 2 4" xfId="18343" xr:uid="{00000000-0005-0000-0000-0000AE470000}"/>
    <cellStyle name="Comma 21 2 2 3 2 2 2 3" xfId="24199" xr:uid="{00000000-0005-0000-0000-00008E5E0000}"/>
    <cellStyle name="Comma 21 2 2 3 2 2 2 5" xfId="14823" xr:uid="{00000000-0005-0000-0000-0000EE390000}"/>
    <cellStyle name="Comma 21 2 2 3 2 2 3" xfId="6453" xr:uid="{00000000-0005-0000-0000-00003C190000}"/>
    <cellStyle name="Comma 21 2 2 3 2 2 3 2" xfId="26779" xr:uid="{00000000-0005-0000-0000-0000A2680000}"/>
    <cellStyle name="Comma 21 2 2 3 2 2 3 4" xfId="17403" xr:uid="{00000000-0005-0000-0000-000002440000}"/>
    <cellStyle name="Comma 21 2 2 3 2 2 4" xfId="13883" xr:uid="{00000000-0005-0000-0000-000042360000}"/>
    <cellStyle name="Comma 21 2 2 3 2 2 5" xfId="23259" xr:uid="{00000000-0005-0000-0000-0000E25A0000}"/>
    <cellStyle name="Comma 21 2 2 3 2 2 7" xfId="12471" xr:uid="{00000000-0005-0000-0000-0000BE300000}"/>
    <cellStyle name="Comma 21 2 2 3 2 3" xfId="3068" xr:uid="{00000000-0005-0000-0000-0000030C0000}"/>
    <cellStyle name="Comma 21 2 2 3 2 3 2" xfId="6923" xr:uid="{00000000-0005-0000-0000-0000121B0000}"/>
    <cellStyle name="Comma 21 2 2 3 2 3 2 2" xfId="27249" xr:uid="{00000000-0005-0000-0000-0000786A0000}"/>
    <cellStyle name="Comma 21 2 2 3 2 3 2 4" xfId="17873" xr:uid="{00000000-0005-0000-0000-0000D8450000}"/>
    <cellStyle name="Comma 21 2 2 3 2 3 3" xfId="23729" xr:uid="{00000000-0005-0000-0000-0000B85C0000}"/>
    <cellStyle name="Comma 21 2 2 3 2 3 5" xfId="14353" xr:uid="{00000000-0005-0000-0000-000018380000}"/>
    <cellStyle name="Comma 21 2 2 3 2 4" xfId="5986" xr:uid="{00000000-0005-0000-0000-000069170000}"/>
    <cellStyle name="Comma 21 2 2 3 2 4 2" xfId="26312" xr:uid="{00000000-0005-0000-0000-0000CF660000}"/>
    <cellStyle name="Comma 21 2 2 3 2 4 4" xfId="16936" xr:uid="{00000000-0005-0000-0000-00002F420000}"/>
    <cellStyle name="Comma 21 2 2 3 2 5" xfId="13416" xr:uid="{00000000-0005-0000-0000-00006F340000}"/>
    <cellStyle name="Comma 21 2 2 3 2 6" xfId="22792" xr:uid="{00000000-0005-0000-0000-00000F590000}"/>
    <cellStyle name="Comma 21 2 2 3 2 8" xfId="12004" xr:uid="{00000000-0005-0000-0000-0000EB2E0000}"/>
    <cellStyle name="Comma 21 2 2 3 3" xfId="2280" xr:uid="{00000000-0005-0000-0000-0000EF080000}"/>
    <cellStyle name="Comma 21 2 2 3 3 2" xfId="3340" xr:uid="{00000000-0005-0000-0000-0000130D0000}"/>
    <cellStyle name="Comma 21 2 2 3 3 2 2" xfId="7195" xr:uid="{00000000-0005-0000-0000-0000221C0000}"/>
    <cellStyle name="Comma 21 2 2 3 3 2 2 2" xfId="27521" xr:uid="{00000000-0005-0000-0000-0000886B0000}"/>
    <cellStyle name="Comma 21 2 2 3 3 2 2 4" xfId="18145" xr:uid="{00000000-0005-0000-0000-0000E8460000}"/>
    <cellStyle name="Comma 21 2 2 3 3 2 3" xfId="24001" xr:uid="{00000000-0005-0000-0000-0000C85D0000}"/>
    <cellStyle name="Comma 21 2 2 3 3 2 5" xfId="14625" xr:uid="{00000000-0005-0000-0000-000028390000}"/>
    <cellStyle name="Comma 21 2 2 3 3 3" xfId="6255" xr:uid="{00000000-0005-0000-0000-000076180000}"/>
    <cellStyle name="Comma 21 2 2 3 3 3 2" xfId="26581" xr:uid="{00000000-0005-0000-0000-0000DC670000}"/>
    <cellStyle name="Comma 21 2 2 3 3 3 4" xfId="17205" xr:uid="{00000000-0005-0000-0000-00003C430000}"/>
    <cellStyle name="Comma 21 2 2 3 3 4" xfId="13685" xr:uid="{00000000-0005-0000-0000-00007C350000}"/>
    <cellStyle name="Comma 21 2 2 3 3 5" xfId="23061" xr:uid="{00000000-0005-0000-0000-00001C5A0000}"/>
    <cellStyle name="Comma 21 2 2 3 3 7" xfId="12273" xr:uid="{00000000-0005-0000-0000-0000F82F0000}"/>
    <cellStyle name="Comma 21 2 2 3 4" xfId="1323" xr:uid="{00000000-0005-0000-0000-000032050000}"/>
    <cellStyle name="Comma 21 2 2 3 4 2" xfId="5735" xr:uid="{00000000-0005-0000-0000-00006E160000}"/>
    <cellStyle name="Comma 21 2 2 3 4 2 2" xfId="26061" xr:uid="{00000000-0005-0000-0000-0000D4650000}"/>
    <cellStyle name="Comma 21 2 2 3 4 2 4" xfId="16685" xr:uid="{00000000-0005-0000-0000-000034410000}"/>
    <cellStyle name="Comma 21 2 2 3 4 3" xfId="13165" xr:uid="{00000000-0005-0000-0000-000074330000}"/>
    <cellStyle name="Comma 21 2 2 3 4 4" xfId="22541" xr:uid="{00000000-0005-0000-0000-000014580000}"/>
    <cellStyle name="Comma 21 2 2 3 4 6" xfId="11753" xr:uid="{00000000-0005-0000-0000-0000F02D0000}"/>
    <cellStyle name="Comma 21 2 2 3 5" xfId="1081" xr:uid="{00000000-0005-0000-0000-000040040000}"/>
    <cellStyle name="Comma 21 2 2 3 5 2" xfId="5513" xr:uid="{00000000-0005-0000-0000-000090150000}"/>
    <cellStyle name="Comma 21 2 2 3 5 2 2" xfId="25839" xr:uid="{00000000-0005-0000-0000-0000F6640000}"/>
    <cellStyle name="Comma 21 2 2 3 5 2 4" xfId="16463" xr:uid="{00000000-0005-0000-0000-000056400000}"/>
    <cellStyle name="Comma 21 2 2 3 5 3" xfId="22319" xr:uid="{00000000-0005-0000-0000-000036570000}"/>
    <cellStyle name="Comma 21 2 2 3 5 5" xfId="12943" xr:uid="{00000000-0005-0000-0000-000096320000}"/>
    <cellStyle name="Comma 21 2 2 3 6" xfId="2870" xr:uid="{00000000-0005-0000-0000-00003D0B0000}"/>
    <cellStyle name="Comma 21 2 2 3 6 2" xfId="6725" xr:uid="{00000000-0005-0000-0000-00004C1A0000}"/>
    <cellStyle name="Comma 21 2 2 3 6 2 2" xfId="27051" xr:uid="{00000000-0005-0000-0000-0000B2690000}"/>
    <cellStyle name="Comma 21 2 2 3 6 2 4" xfId="17675" xr:uid="{00000000-0005-0000-0000-000012450000}"/>
    <cellStyle name="Comma 21 2 2 3 6 3" xfId="23531" xr:uid="{00000000-0005-0000-0000-0000F25B0000}"/>
    <cellStyle name="Comma 21 2 2 3 6 5" xfId="14155" xr:uid="{00000000-0005-0000-0000-000052370000}"/>
    <cellStyle name="Comma 21 2 2 3 7" xfId="4792" xr:uid="{00000000-0005-0000-0000-0000BF120000}"/>
    <cellStyle name="Comma 21 2 2 3 7 2" xfId="8324" xr:uid="{00000000-0005-0000-0000-00008B200000}"/>
    <cellStyle name="Comma 21 2 2 3 7 2 2" xfId="28650" xr:uid="{00000000-0005-0000-0000-0000F16F0000}"/>
    <cellStyle name="Comma 21 2 2 3 7 2 4" xfId="19274" xr:uid="{00000000-0005-0000-0000-0000514B0000}"/>
    <cellStyle name="Comma 21 2 2 3 7 3" xfId="25130" xr:uid="{00000000-0005-0000-0000-000031620000}"/>
    <cellStyle name="Comma 21 2 2 3 7 5" xfId="15754" xr:uid="{00000000-0005-0000-0000-0000913D0000}"/>
    <cellStyle name="Comma 21 2 2 3 8" xfId="5294" xr:uid="{00000000-0005-0000-0000-0000B5140000}"/>
    <cellStyle name="Comma 21 2 2 3 8 2" xfId="25620" xr:uid="{00000000-0005-0000-0000-00001B640000}"/>
    <cellStyle name="Comma 21 2 2 3 8 4" xfId="16244" xr:uid="{00000000-0005-0000-0000-00007B3F0000}"/>
    <cellStyle name="Comma 21 2 2 3 9" xfId="9683" xr:uid="{00000000-0005-0000-0000-0000DA250000}"/>
    <cellStyle name="Comma 21 2 2 3 9 2" xfId="29818" xr:uid="{00000000-0005-0000-0000-000081740000}"/>
    <cellStyle name="Comma 21 2 2 3 9 4" xfId="20442" xr:uid="{00000000-0005-0000-0000-0000E14F0000}"/>
    <cellStyle name="Comma 21 2 2 4" xfId="1889" xr:uid="{00000000-0005-0000-0000-000068070000}"/>
    <cellStyle name="Comma 21 2 2 4 2" xfId="2389" xr:uid="{00000000-0005-0000-0000-00005C090000}"/>
    <cellStyle name="Comma 21 2 2 4 2 2" xfId="3449" xr:uid="{00000000-0005-0000-0000-0000800D0000}"/>
    <cellStyle name="Comma 21 2 2 4 2 2 2" xfId="7304" xr:uid="{00000000-0005-0000-0000-00008F1C0000}"/>
    <cellStyle name="Comma 21 2 2 4 2 2 2 2" xfId="27630" xr:uid="{00000000-0005-0000-0000-0000F56B0000}"/>
    <cellStyle name="Comma 21 2 2 4 2 2 2 4" xfId="18254" xr:uid="{00000000-0005-0000-0000-000055470000}"/>
    <cellStyle name="Comma 21 2 2 4 2 2 3" xfId="24110" xr:uid="{00000000-0005-0000-0000-0000355E0000}"/>
    <cellStyle name="Comma 21 2 2 4 2 2 5" xfId="14734" xr:uid="{00000000-0005-0000-0000-000095390000}"/>
    <cellStyle name="Comma 21 2 2 4 2 3" xfId="6364" xr:uid="{00000000-0005-0000-0000-0000E3180000}"/>
    <cellStyle name="Comma 21 2 2 4 2 3 2" xfId="26690" xr:uid="{00000000-0005-0000-0000-000049680000}"/>
    <cellStyle name="Comma 21 2 2 4 2 3 4" xfId="17314" xr:uid="{00000000-0005-0000-0000-0000A9430000}"/>
    <cellStyle name="Comma 21 2 2 4 2 4" xfId="13794" xr:uid="{00000000-0005-0000-0000-0000E9350000}"/>
    <cellStyle name="Comma 21 2 2 4 2 5" xfId="23170" xr:uid="{00000000-0005-0000-0000-0000895A0000}"/>
    <cellStyle name="Comma 21 2 2 4 2 7" xfId="12382" xr:uid="{00000000-0005-0000-0000-000065300000}"/>
    <cellStyle name="Comma 21 2 2 4 3" xfId="2979" xr:uid="{00000000-0005-0000-0000-0000AA0B0000}"/>
    <cellStyle name="Comma 21 2 2 4 3 2" xfId="6834" xr:uid="{00000000-0005-0000-0000-0000B91A0000}"/>
    <cellStyle name="Comma 21 2 2 4 3 2 2" xfId="27160" xr:uid="{00000000-0005-0000-0000-00001F6A0000}"/>
    <cellStyle name="Comma 21 2 2 4 3 2 4" xfId="17784" xr:uid="{00000000-0005-0000-0000-00007F450000}"/>
    <cellStyle name="Comma 21 2 2 4 3 3" xfId="23640" xr:uid="{00000000-0005-0000-0000-00005F5C0000}"/>
    <cellStyle name="Comma 21 2 2 4 3 5" xfId="14264" xr:uid="{00000000-0005-0000-0000-0000BF370000}"/>
    <cellStyle name="Comma 21 2 2 4 4" xfId="5897" xr:uid="{00000000-0005-0000-0000-000010170000}"/>
    <cellStyle name="Comma 21 2 2 4 4 2" xfId="26223" xr:uid="{00000000-0005-0000-0000-000076660000}"/>
    <cellStyle name="Comma 21 2 2 4 4 4" xfId="16847" xr:uid="{00000000-0005-0000-0000-0000D6410000}"/>
    <cellStyle name="Comma 21 2 2 4 5" xfId="13327" xr:uid="{00000000-0005-0000-0000-000016340000}"/>
    <cellStyle name="Comma 21 2 2 4 6" xfId="22703" xr:uid="{00000000-0005-0000-0000-0000B6580000}"/>
    <cellStyle name="Comma 21 2 2 4 8" xfId="11915" xr:uid="{00000000-0005-0000-0000-0000922E0000}"/>
    <cellStyle name="Comma 21 2 2 5" xfId="2277" xr:uid="{00000000-0005-0000-0000-0000EC080000}"/>
    <cellStyle name="Comma 21 2 2 5 2" xfId="3337" xr:uid="{00000000-0005-0000-0000-0000100D0000}"/>
    <cellStyle name="Comma 21 2 2 5 2 2" xfId="7192" xr:uid="{00000000-0005-0000-0000-00001F1C0000}"/>
    <cellStyle name="Comma 21 2 2 5 2 2 2" xfId="27518" xr:uid="{00000000-0005-0000-0000-0000856B0000}"/>
    <cellStyle name="Comma 21 2 2 5 2 2 4" xfId="18142" xr:uid="{00000000-0005-0000-0000-0000E5460000}"/>
    <cellStyle name="Comma 21 2 2 5 2 3" xfId="23998" xr:uid="{00000000-0005-0000-0000-0000C55D0000}"/>
    <cellStyle name="Comma 21 2 2 5 2 5" xfId="14622" xr:uid="{00000000-0005-0000-0000-000025390000}"/>
    <cellStyle name="Comma 21 2 2 5 3" xfId="6252" xr:uid="{00000000-0005-0000-0000-000073180000}"/>
    <cellStyle name="Comma 21 2 2 5 3 2" xfId="26578" xr:uid="{00000000-0005-0000-0000-0000D9670000}"/>
    <cellStyle name="Comma 21 2 2 5 3 4" xfId="17202" xr:uid="{00000000-0005-0000-0000-000039430000}"/>
    <cellStyle name="Comma 21 2 2 5 4" xfId="13682" xr:uid="{00000000-0005-0000-0000-000079350000}"/>
    <cellStyle name="Comma 21 2 2 5 5" xfId="23058" xr:uid="{00000000-0005-0000-0000-0000195A0000}"/>
    <cellStyle name="Comma 21 2 2 5 7" xfId="12270" xr:uid="{00000000-0005-0000-0000-0000F52F0000}"/>
    <cellStyle name="Comma 21 2 2 6" xfId="1234" xr:uid="{00000000-0005-0000-0000-0000D9040000}"/>
    <cellStyle name="Comma 21 2 2 6 2" xfId="5646" xr:uid="{00000000-0005-0000-0000-000015160000}"/>
    <cellStyle name="Comma 21 2 2 6 2 2" xfId="25972" xr:uid="{00000000-0005-0000-0000-00007B650000}"/>
    <cellStyle name="Comma 21 2 2 6 2 4" xfId="16596" xr:uid="{00000000-0005-0000-0000-0000DB400000}"/>
    <cellStyle name="Comma 21 2 2 6 3" xfId="13076" xr:uid="{00000000-0005-0000-0000-00001B330000}"/>
    <cellStyle name="Comma 21 2 2 6 4" xfId="22452" xr:uid="{00000000-0005-0000-0000-0000BB570000}"/>
    <cellStyle name="Comma 21 2 2 6 6" xfId="11664" xr:uid="{00000000-0005-0000-0000-0000972D0000}"/>
    <cellStyle name="Comma 21 2 2 7" xfId="992" xr:uid="{00000000-0005-0000-0000-0000E7030000}"/>
    <cellStyle name="Comma 21 2 2 7 2" xfId="5424" xr:uid="{00000000-0005-0000-0000-000037150000}"/>
    <cellStyle name="Comma 21 2 2 7 2 2" xfId="25750" xr:uid="{00000000-0005-0000-0000-00009D640000}"/>
    <cellStyle name="Comma 21 2 2 7 2 4" xfId="16374" xr:uid="{00000000-0005-0000-0000-0000FD3F0000}"/>
    <cellStyle name="Comma 21 2 2 7 3" xfId="22230" xr:uid="{00000000-0005-0000-0000-0000DD560000}"/>
    <cellStyle name="Comma 21 2 2 7 5" xfId="12854" xr:uid="{00000000-0005-0000-0000-00003D320000}"/>
    <cellStyle name="Comma 21 2 2 8" xfId="2867" xr:uid="{00000000-0005-0000-0000-00003A0B0000}"/>
    <cellStyle name="Comma 21 2 2 8 2" xfId="6722" xr:uid="{00000000-0005-0000-0000-0000491A0000}"/>
    <cellStyle name="Comma 21 2 2 8 2 2" xfId="27048" xr:uid="{00000000-0005-0000-0000-0000AF690000}"/>
    <cellStyle name="Comma 21 2 2 8 2 4" xfId="17672" xr:uid="{00000000-0005-0000-0000-00000F450000}"/>
    <cellStyle name="Comma 21 2 2 8 3" xfId="23528" xr:uid="{00000000-0005-0000-0000-0000EF5B0000}"/>
    <cellStyle name="Comma 21 2 2 8 5" xfId="14152" xr:uid="{00000000-0005-0000-0000-00004F370000}"/>
    <cellStyle name="Comma 21 2 2 9" xfId="4185" xr:uid="{00000000-0005-0000-0000-000060100000}"/>
    <cellStyle name="Comma 21 2 2 9 2" xfId="7740" xr:uid="{00000000-0005-0000-0000-0000431E0000}"/>
    <cellStyle name="Comma 21 2 2 9 2 2" xfId="28066" xr:uid="{00000000-0005-0000-0000-0000A96D0000}"/>
    <cellStyle name="Comma 21 2 2 9 2 4" xfId="18690" xr:uid="{00000000-0005-0000-0000-000009490000}"/>
    <cellStyle name="Comma 21 2 2 9 3" xfId="24546" xr:uid="{00000000-0005-0000-0000-0000E95F0000}"/>
    <cellStyle name="Comma 21 2 2 9 5" xfId="15170" xr:uid="{00000000-0005-0000-0000-0000493B0000}"/>
    <cellStyle name="Comma 21 2 3" xfId="174" xr:uid="{00000000-0005-0000-0000-0000B4000000}"/>
    <cellStyle name="Comma 21 2 3 10" xfId="9244" xr:uid="{00000000-0005-0000-0000-000023240000}"/>
    <cellStyle name="Comma 21 2 3 10 2" xfId="29379" xr:uid="{00000000-0005-0000-0000-0000CA720000}"/>
    <cellStyle name="Comma 21 2 3 10 4" xfId="20003" xr:uid="{00000000-0005-0000-0000-00002A4E0000}"/>
    <cellStyle name="Comma 21 2 3 11" xfId="10602" xr:uid="{00000000-0005-0000-0000-000071290000}"/>
    <cellStyle name="Comma 21 2 3 11 2" xfId="30547" xr:uid="{00000000-0005-0000-0000-00005A770000}"/>
    <cellStyle name="Comma 21 2 3 11 4" xfId="21171" xr:uid="{00000000-0005-0000-0000-0000BA520000}"/>
    <cellStyle name="Comma 21 2 3 12" xfId="12680" xr:uid="{00000000-0005-0000-0000-00008F310000}"/>
    <cellStyle name="Comma 21 2 3 13" xfId="22056" xr:uid="{00000000-0005-0000-0000-00002F560000}"/>
    <cellStyle name="Comma 21 2 3 15" xfId="11487" xr:uid="{00000000-0005-0000-0000-0000E62C0000}"/>
    <cellStyle name="Comma 21 2 3 2" xfId="265" xr:uid="{00000000-0005-0000-0000-00000F010000}"/>
    <cellStyle name="Comma 21 2 3 2 10" xfId="11186" xr:uid="{00000000-0005-0000-0000-0000B92B0000}"/>
    <cellStyle name="Comma 21 2 3 2 10 2" xfId="31131" xr:uid="{00000000-0005-0000-0000-0000A2790000}"/>
    <cellStyle name="Comma 21 2 3 2 10 4" xfId="21755" xr:uid="{00000000-0005-0000-0000-000002550000}"/>
    <cellStyle name="Comma 21 2 3 2 11" xfId="12769" xr:uid="{00000000-0005-0000-0000-0000E8310000}"/>
    <cellStyle name="Comma 21 2 3 2 12" xfId="22145" xr:uid="{00000000-0005-0000-0000-000088560000}"/>
    <cellStyle name="Comma 21 2 3 2 14" xfId="11576" xr:uid="{00000000-0005-0000-0000-00003F2D0000}"/>
    <cellStyle name="Comma 21 2 3 2 2" xfId="2023" xr:uid="{00000000-0005-0000-0000-0000EE070000}"/>
    <cellStyle name="Comma 21 2 3 2 2 2" xfId="2523" xr:uid="{00000000-0005-0000-0000-0000E2090000}"/>
    <cellStyle name="Comma 21 2 3 2 2 2 2" xfId="3583" xr:uid="{00000000-0005-0000-0000-0000060E0000}"/>
    <cellStyle name="Comma 21 2 3 2 2 2 2 2" xfId="7438" xr:uid="{00000000-0005-0000-0000-0000151D0000}"/>
    <cellStyle name="Comma 21 2 3 2 2 2 2 2 2" xfId="27764" xr:uid="{00000000-0005-0000-0000-00007B6C0000}"/>
    <cellStyle name="Comma 21 2 3 2 2 2 2 2 4" xfId="18388" xr:uid="{00000000-0005-0000-0000-0000DB470000}"/>
    <cellStyle name="Comma 21 2 3 2 2 2 2 3" xfId="24244" xr:uid="{00000000-0005-0000-0000-0000BB5E0000}"/>
    <cellStyle name="Comma 21 2 3 2 2 2 2 5" xfId="14868" xr:uid="{00000000-0005-0000-0000-00001B3A0000}"/>
    <cellStyle name="Comma 21 2 3 2 2 2 3" xfId="6498" xr:uid="{00000000-0005-0000-0000-000069190000}"/>
    <cellStyle name="Comma 21 2 3 2 2 2 3 2" xfId="26824" xr:uid="{00000000-0005-0000-0000-0000CF680000}"/>
    <cellStyle name="Comma 21 2 3 2 2 2 3 4" xfId="17448" xr:uid="{00000000-0005-0000-0000-00002F440000}"/>
    <cellStyle name="Comma 21 2 3 2 2 2 4" xfId="13928" xr:uid="{00000000-0005-0000-0000-00006F360000}"/>
    <cellStyle name="Comma 21 2 3 2 2 2 5" xfId="23304" xr:uid="{00000000-0005-0000-0000-00000F5B0000}"/>
    <cellStyle name="Comma 21 2 3 2 2 2 7" xfId="12516" xr:uid="{00000000-0005-0000-0000-0000EB300000}"/>
    <cellStyle name="Comma 21 2 3 2 2 3" xfId="3113" xr:uid="{00000000-0005-0000-0000-0000300C0000}"/>
    <cellStyle name="Comma 21 2 3 2 2 3 2" xfId="6968" xr:uid="{00000000-0005-0000-0000-00003F1B0000}"/>
    <cellStyle name="Comma 21 2 3 2 2 3 2 2" xfId="27294" xr:uid="{00000000-0005-0000-0000-0000A56A0000}"/>
    <cellStyle name="Comma 21 2 3 2 2 3 2 4" xfId="17918" xr:uid="{00000000-0005-0000-0000-000005460000}"/>
    <cellStyle name="Comma 21 2 3 2 2 3 3" xfId="23774" xr:uid="{00000000-0005-0000-0000-0000E55C0000}"/>
    <cellStyle name="Comma 21 2 3 2 2 3 5" xfId="14398" xr:uid="{00000000-0005-0000-0000-000045380000}"/>
    <cellStyle name="Comma 21 2 3 2 2 4" xfId="6031" xr:uid="{00000000-0005-0000-0000-000096170000}"/>
    <cellStyle name="Comma 21 2 3 2 2 4 2" xfId="26357" xr:uid="{00000000-0005-0000-0000-0000FC660000}"/>
    <cellStyle name="Comma 21 2 3 2 2 4 4" xfId="16981" xr:uid="{00000000-0005-0000-0000-00005C420000}"/>
    <cellStyle name="Comma 21 2 3 2 2 5" xfId="13461" xr:uid="{00000000-0005-0000-0000-00009C340000}"/>
    <cellStyle name="Comma 21 2 3 2 2 6" xfId="22837" xr:uid="{00000000-0005-0000-0000-00003C590000}"/>
    <cellStyle name="Comma 21 2 3 2 2 8" xfId="12049" xr:uid="{00000000-0005-0000-0000-0000182F0000}"/>
    <cellStyle name="Comma 21 2 3 2 3" xfId="2282" xr:uid="{00000000-0005-0000-0000-0000F1080000}"/>
    <cellStyle name="Comma 21 2 3 2 3 2" xfId="3342" xr:uid="{00000000-0005-0000-0000-0000150D0000}"/>
    <cellStyle name="Comma 21 2 3 2 3 2 2" xfId="7197" xr:uid="{00000000-0005-0000-0000-0000241C0000}"/>
    <cellStyle name="Comma 21 2 3 2 3 2 2 2" xfId="27523" xr:uid="{00000000-0005-0000-0000-00008A6B0000}"/>
    <cellStyle name="Comma 21 2 3 2 3 2 2 4" xfId="18147" xr:uid="{00000000-0005-0000-0000-0000EA460000}"/>
    <cellStyle name="Comma 21 2 3 2 3 2 3" xfId="24003" xr:uid="{00000000-0005-0000-0000-0000CA5D0000}"/>
    <cellStyle name="Comma 21 2 3 2 3 2 5" xfId="14627" xr:uid="{00000000-0005-0000-0000-00002A390000}"/>
    <cellStyle name="Comma 21 2 3 2 3 3" xfId="6257" xr:uid="{00000000-0005-0000-0000-000078180000}"/>
    <cellStyle name="Comma 21 2 3 2 3 3 2" xfId="26583" xr:uid="{00000000-0005-0000-0000-0000DE670000}"/>
    <cellStyle name="Comma 21 2 3 2 3 3 4" xfId="17207" xr:uid="{00000000-0005-0000-0000-00003E430000}"/>
    <cellStyle name="Comma 21 2 3 2 3 4" xfId="13687" xr:uid="{00000000-0005-0000-0000-00007E350000}"/>
    <cellStyle name="Comma 21 2 3 2 3 5" xfId="23063" xr:uid="{00000000-0005-0000-0000-00001E5A0000}"/>
    <cellStyle name="Comma 21 2 3 2 3 7" xfId="12275" xr:uid="{00000000-0005-0000-0000-0000FA2F0000}"/>
    <cellStyle name="Comma 21 2 3 2 4" xfId="1368" xr:uid="{00000000-0005-0000-0000-00005F050000}"/>
    <cellStyle name="Comma 21 2 3 2 4 2" xfId="5780" xr:uid="{00000000-0005-0000-0000-00009B160000}"/>
    <cellStyle name="Comma 21 2 3 2 4 2 2" xfId="26106" xr:uid="{00000000-0005-0000-0000-000001660000}"/>
    <cellStyle name="Comma 21 2 3 2 4 2 4" xfId="16730" xr:uid="{00000000-0005-0000-0000-000061410000}"/>
    <cellStyle name="Comma 21 2 3 2 4 3" xfId="13210" xr:uid="{00000000-0005-0000-0000-0000A1330000}"/>
    <cellStyle name="Comma 21 2 3 2 4 4" xfId="22586" xr:uid="{00000000-0005-0000-0000-000041580000}"/>
    <cellStyle name="Comma 21 2 3 2 4 6" xfId="11798" xr:uid="{00000000-0005-0000-0000-00001D2E0000}"/>
    <cellStyle name="Comma 21 2 3 2 5" xfId="1126" xr:uid="{00000000-0005-0000-0000-00006D040000}"/>
    <cellStyle name="Comma 21 2 3 2 5 2" xfId="5558" xr:uid="{00000000-0005-0000-0000-0000BD150000}"/>
    <cellStyle name="Comma 21 2 3 2 5 2 2" xfId="25884" xr:uid="{00000000-0005-0000-0000-000023650000}"/>
    <cellStyle name="Comma 21 2 3 2 5 2 4" xfId="16508" xr:uid="{00000000-0005-0000-0000-000083400000}"/>
    <cellStyle name="Comma 21 2 3 2 5 3" xfId="22364" xr:uid="{00000000-0005-0000-0000-000063570000}"/>
    <cellStyle name="Comma 21 2 3 2 5 5" xfId="12988" xr:uid="{00000000-0005-0000-0000-0000C3320000}"/>
    <cellStyle name="Comma 21 2 3 2 6" xfId="2872" xr:uid="{00000000-0005-0000-0000-00003F0B0000}"/>
    <cellStyle name="Comma 21 2 3 2 6 2" xfId="6727" xr:uid="{00000000-0005-0000-0000-00004E1A0000}"/>
    <cellStyle name="Comma 21 2 3 2 6 2 2" xfId="27053" xr:uid="{00000000-0005-0000-0000-0000B4690000}"/>
    <cellStyle name="Comma 21 2 3 2 6 2 4" xfId="17677" xr:uid="{00000000-0005-0000-0000-000014450000}"/>
    <cellStyle name="Comma 21 2 3 2 6 3" xfId="23533" xr:uid="{00000000-0005-0000-0000-0000F45B0000}"/>
    <cellStyle name="Comma 21 2 3 2 6 5" xfId="14157" xr:uid="{00000000-0005-0000-0000-000054370000}"/>
    <cellStyle name="Comma 21 2 3 2 7" xfId="4937" xr:uid="{00000000-0005-0000-0000-000050130000}"/>
    <cellStyle name="Comma 21 2 3 2 7 2" xfId="8469" xr:uid="{00000000-0005-0000-0000-00001C210000}"/>
    <cellStyle name="Comma 21 2 3 2 7 2 2" xfId="28795" xr:uid="{00000000-0005-0000-0000-000082700000}"/>
    <cellStyle name="Comma 21 2 3 2 7 2 4" xfId="19419" xr:uid="{00000000-0005-0000-0000-0000E24B0000}"/>
    <cellStyle name="Comma 21 2 3 2 7 3" xfId="25275" xr:uid="{00000000-0005-0000-0000-0000C2620000}"/>
    <cellStyle name="Comma 21 2 3 2 7 5" xfId="15899" xr:uid="{00000000-0005-0000-0000-0000223E0000}"/>
    <cellStyle name="Comma 21 2 3 2 8" xfId="5339" xr:uid="{00000000-0005-0000-0000-0000E2140000}"/>
    <cellStyle name="Comma 21 2 3 2 8 2" xfId="25665" xr:uid="{00000000-0005-0000-0000-000048640000}"/>
    <cellStyle name="Comma 21 2 3 2 8 4" xfId="16289" xr:uid="{00000000-0005-0000-0000-0000A83F0000}"/>
    <cellStyle name="Comma 21 2 3 2 9" xfId="9828" xr:uid="{00000000-0005-0000-0000-00006B260000}"/>
    <cellStyle name="Comma 21 2 3 2 9 2" xfId="29963" xr:uid="{00000000-0005-0000-0000-000012750000}"/>
    <cellStyle name="Comma 21 2 3 2 9 4" xfId="20587" xr:uid="{00000000-0005-0000-0000-000072500000}"/>
    <cellStyle name="Comma 21 2 3 3" xfId="1934" xr:uid="{00000000-0005-0000-0000-000095070000}"/>
    <cellStyle name="Comma 21 2 3 3 2" xfId="2434" xr:uid="{00000000-0005-0000-0000-000089090000}"/>
    <cellStyle name="Comma 21 2 3 3 2 2" xfId="3494" xr:uid="{00000000-0005-0000-0000-0000AD0D0000}"/>
    <cellStyle name="Comma 21 2 3 3 2 2 2" xfId="7349" xr:uid="{00000000-0005-0000-0000-0000BC1C0000}"/>
    <cellStyle name="Comma 21 2 3 3 2 2 2 2" xfId="27675" xr:uid="{00000000-0005-0000-0000-0000226C0000}"/>
    <cellStyle name="Comma 21 2 3 3 2 2 2 4" xfId="18299" xr:uid="{00000000-0005-0000-0000-000082470000}"/>
    <cellStyle name="Comma 21 2 3 3 2 2 3" xfId="24155" xr:uid="{00000000-0005-0000-0000-0000625E0000}"/>
    <cellStyle name="Comma 21 2 3 3 2 2 5" xfId="14779" xr:uid="{00000000-0005-0000-0000-0000C2390000}"/>
    <cellStyle name="Comma 21 2 3 3 2 3" xfId="6409" xr:uid="{00000000-0005-0000-0000-000010190000}"/>
    <cellStyle name="Comma 21 2 3 3 2 3 2" xfId="26735" xr:uid="{00000000-0005-0000-0000-000076680000}"/>
    <cellStyle name="Comma 21 2 3 3 2 3 4" xfId="17359" xr:uid="{00000000-0005-0000-0000-0000D6430000}"/>
    <cellStyle name="Comma 21 2 3 3 2 4" xfId="13839" xr:uid="{00000000-0005-0000-0000-000016360000}"/>
    <cellStyle name="Comma 21 2 3 3 2 5" xfId="23215" xr:uid="{00000000-0005-0000-0000-0000B65A0000}"/>
    <cellStyle name="Comma 21 2 3 3 2 7" xfId="12427" xr:uid="{00000000-0005-0000-0000-000092300000}"/>
    <cellStyle name="Comma 21 2 3 3 3" xfId="3024" xr:uid="{00000000-0005-0000-0000-0000D70B0000}"/>
    <cellStyle name="Comma 21 2 3 3 3 2" xfId="6879" xr:uid="{00000000-0005-0000-0000-0000E61A0000}"/>
    <cellStyle name="Comma 21 2 3 3 3 2 2" xfId="27205" xr:uid="{00000000-0005-0000-0000-00004C6A0000}"/>
    <cellStyle name="Comma 21 2 3 3 3 2 4" xfId="17829" xr:uid="{00000000-0005-0000-0000-0000AC450000}"/>
    <cellStyle name="Comma 21 2 3 3 3 3" xfId="23685" xr:uid="{00000000-0005-0000-0000-00008C5C0000}"/>
    <cellStyle name="Comma 21 2 3 3 3 5" xfId="14309" xr:uid="{00000000-0005-0000-0000-0000EC370000}"/>
    <cellStyle name="Comma 21 2 3 3 4" xfId="5942" xr:uid="{00000000-0005-0000-0000-00003D170000}"/>
    <cellStyle name="Comma 21 2 3 3 4 2" xfId="26268" xr:uid="{00000000-0005-0000-0000-0000A3660000}"/>
    <cellStyle name="Comma 21 2 3 3 4 4" xfId="16892" xr:uid="{00000000-0005-0000-0000-000003420000}"/>
    <cellStyle name="Comma 21 2 3 3 5" xfId="13372" xr:uid="{00000000-0005-0000-0000-000043340000}"/>
    <cellStyle name="Comma 21 2 3 3 6" xfId="22748" xr:uid="{00000000-0005-0000-0000-0000E3580000}"/>
    <cellStyle name="Comma 21 2 3 3 8" xfId="11960" xr:uid="{00000000-0005-0000-0000-0000BF2E0000}"/>
    <cellStyle name="Comma 21 2 3 4" xfId="2281" xr:uid="{00000000-0005-0000-0000-0000F0080000}"/>
    <cellStyle name="Comma 21 2 3 4 2" xfId="3341" xr:uid="{00000000-0005-0000-0000-0000140D0000}"/>
    <cellStyle name="Comma 21 2 3 4 2 2" xfId="7196" xr:uid="{00000000-0005-0000-0000-0000231C0000}"/>
    <cellStyle name="Comma 21 2 3 4 2 2 2" xfId="27522" xr:uid="{00000000-0005-0000-0000-0000896B0000}"/>
    <cellStyle name="Comma 21 2 3 4 2 2 4" xfId="18146" xr:uid="{00000000-0005-0000-0000-0000E9460000}"/>
    <cellStyle name="Comma 21 2 3 4 2 3" xfId="24002" xr:uid="{00000000-0005-0000-0000-0000C95D0000}"/>
    <cellStyle name="Comma 21 2 3 4 2 5" xfId="14626" xr:uid="{00000000-0005-0000-0000-000029390000}"/>
    <cellStyle name="Comma 21 2 3 4 3" xfId="6256" xr:uid="{00000000-0005-0000-0000-000077180000}"/>
    <cellStyle name="Comma 21 2 3 4 3 2" xfId="26582" xr:uid="{00000000-0005-0000-0000-0000DD670000}"/>
    <cellStyle name="Comma 21 2 3 4 3 4" xfId="17206" xr:uid="{00000000-0005-0000-0000-00003D430000}"/>
    <cellStyle name="Comma 21 2 3 4 4" xfId="13686" xr:uid="{00000000-0005-0000-0000-00007D350000}"/>
    <cellStyle name="Comma 21 2 3 4 5" xfId="23062" xr:uid="{00000000-0005-0000-0000-00001D5A0000}"/>
    <cellStyle name="Comma 21 2 3 4 7" xfId="12274" xr:uid="{00000000-0005-0000-0000-0000F92F0000}"/>
    <cellStyle name="Comma 21 2 3 5" xfId="1279" xr:uid="{00000000-0005-0000-0000-000006050000}"/>
    <cellStyle name="Comma 21 2 3 5 2" xfId="5691" xr:uid="{00000000-0005-0000-0000-000042160000}"/>
    <cellStyle name="Comma 21 2 3 5 2 2" xfId="26017" xr:uid="{00000000-0005-0000-0000-0000A8650000}"/>
    <cellStyle name="Comma 21 2 3 5 2 4" xfId="16641" xr:uid="{00000000-0005-0000-0000-000008410000}"/>
    <cellStyle name="Comma 21 2 3 5 3" xfId="13121" xr:uid="{00000000-0005-0000-0000-000048330000}"/>
    <cellStyle name="Comma 21 2 3 5 4" xfId="22497" xr:uid="{00000000-0005-0000-0000-0000E8570000}"/>
    <cellStyle name="Comma 21 2 3 5 6" xfId="11709" xr:uid="{00000000-0005-0000-0000-0000C42D0000}"/>
    <cellStyle name="Comma 21 2 3 6" xfId="1037" xr:uid="{00000000-0005-0000-0000-000014040000}"/>
    <cellStyle name="Comma 21 2 3 6 2" xfId="5469" xr:uid="{00000000-0005-0000-0000-000064150000}"/>
    <cellStyle name="Comma 21 2 3 6 2 2" xfId="25795" xr:uid="{00000000-0005-0000-0000-0000CA640000}"/>
    <cellStyle name="Comma 21 2 3 6 2 4" xfId="16419" xr:uid="{00000000-0005-0000-0000-00002A400000}"/>
    <cellStyle name="Comma 21 2 3 6 3" xfId="22275" xr:uid="{00000000-0005-0000-0000-00000A570000}"/>
    <cellStyle name="Comma 21 2 3 6 5" xfId="12899" xr:uid="{00000000-0005-0000-0000-00006A320000}"/>
    <cellStyle name="Comma 21 2 3 7" xfId="2871" xr:uid="{00000000-0005-0000-0000-00003E0B0000}"/>
    <cellStyle name="Comma 21 2 3 7 2" xfId="6726" xr:uid="{00000000-0005-0000-0000-00004D1A0000}"/>
    <cellStyle name="Comma 21 2 3 7 2 2" xfId="27052" xr:uid="{00000000-0005-0000-0000-0000B3690000}"/>
    <cellStyle name="Comma 21 2 3 7 2 4" xfId="17676" xr:uid="{00000000-0005-0000-0000-000013450000}"/>
    <cellStyle name="Comma 21 2 3 7 3" xfId="23532" xr:uid="{00000000-0005-0000-0000-0000F35B0000}"/>
    <cellStyle name="Comma 21 2 3 7 5" xfId="14156" xr:uid="{00000000-0005-0000-0000-000053370000}"/>
    <cellStyle name="Comma 21 2 3 8" xfId="4331" xr:uid="{00000000-0005-0000-0000-0000F2100000}"/>
    <cellStyle name="Comma 21 2 3 8 2" xfId="7885" xr:uid="{00000000-0005-0000-0000-0000D41E0000}"/>
    <cellStyle name="Comma 21 2 3 8 2 2" xfId="28211" xr:uid="{00000000-0005-0000-0000-00003A6E0000}"/>
    <cellStyle name="Comma 21 2 3 8 2 4" xfId="18835" xr:uid="{00000000-0005-0000-0000-00009A490000}"/>
    <cellStyle name="Comma 21 2 3 8 3" xfId="24691" xr:uid="{00000000-0005-0000-0000-00007A600000}"/>
    <cellStyle name="Comma 21 2 3 8 5" xfId="15315" xr:uid="{00000000-0005-0000-0000-0000DA3B0000}"/>
    <cellStyle name="Comma 21 2 3 9" xfId="5250" xr:uid="{00000000-0005-0000-0000-000089140000}"/>
    <cellStyle name="Comma 21 2 3 9 2" xfId="25576" xr:uid="{00000000-0005-0000-0000-0000EF630000}"/>
    <cellStyle name="Comma 21 2 3 9 4" xfId="16200" xr:uid="{00000000-0005-0000-0000-00004F3F0000}"/>
    <cellStyle name="Comma 21 2 4" xfId="203" xr:uid="{00000000-0005-0000-0000-0000D1000000}"/>
    <cellStyle name="Comma 21 2 4 10" xfId="10894" xr:uid="{00000000-0005-0000-0000-0000952A0000}"/>
    <cellStyle name="Comma 21 2 4 10 2" xfId="30839" xr:uid="{00000000-0005-0000-0000-00007E780000}"/>
    <cellStyle name="Comma 21 2 4 10 4" xfId="21463" xr:uid="{00000000-0005-0000-0000-0000DE530000}"/>
    <cellStyle name="Comma 21 2 4 11" xfId="12707" xr:uid="{00000000-0005-0000-0000-0000AA310000}"/>
    <cellStyle name="Comma 21 2 4 12" xfId="22083" xr:uid="{00000000-0005-0000-0000-00004A560000}"/>
    <cellStyle name="Comma 21 2 4 14" xfId="11514" xr:uid="{00000000-0005-0000-0000-0000012D0000}"/>
    <cellStyle name="Comma 21 2 4 2" xfId="1961" xr:uid="{00000000-0005-0000-0000-0000B0070000}"/>
    <cellStyle name="Comma 21 2 4 2 2" xfId="2461" xr:uid="{00000000-0005-0000-0000-0000A4090000}"/>
    <cellStyle name="Comma 21 2 4 2 2 2" xfId="3521" xr:uid="{00000000-0005-0000-0000-0000C80D0000}"/>
    <cellStyle name="Comma 21 2 4 2 2 2 2" xfId="7376" xr:uid="{00000000-0005-0000-0000-0000D71C0000}"/>
    <cellStyle name="Comma 21 2 4 2 2 2 2 2" xfId="27702" xr:uid="{00000000-0005-0000-0000-00003D6C0000}"/>
    <cellStyle name="Comma 21 2 4 2 2 2 2 4" xfId="18326" xr:uid="{00000000-0005-0000-0000-00009D470000}"/>
    <cellStyle name="Comma 21 2 4 2 2 2 3" xfId="24182" xr:uid="{00000000-0005-0000-0000-00007D5E0000}"/>
    <cellStyle name="Comma 21 2 4 2 2 2 5" xfId="14806" xr:uid="{00000000-0005-0000-0000-0000DD390000}"/>
    <cellStyle name="Comma 21 2 4 2 2 3" xfId="6436" xr:uid="{00000000-0005-0000-0000-00002B190000}"/>
    <cellStyle name="Comma 21 2 4 2 2 3 2" xfId="26762" xr:uid="{00000000-0005-0000-0000-000091680000}"/>
    <cellStyle name="Comma 21 2 4 2 2 3 4" xfId="17386" xr:uid="{00000000-0005-0000-0000-0000F1430000}"/>
    <cellStyle name="Comma 21 2 4 2 2 4" xfId="13866" xr:uid="{00000000-0005-0000-0000-000031360000}"/>
    <cellStyle name="Comma 21 2 4 2 2 5" xfId="23242" xr:uid="{00000000-0005-0000-0000-0000D15A0000}"/>
    <cellStyle name="Comma 21 2 4 2 2 7" xfId="12454" xr:uid="{00000000-0005-0000-0000-0000AD300000}"/>
    <cellStyle name="Comma 21 2 4 2 3" xfId="3051" xr:uid="{00000000-0005-0000-0000-0000F20B0000}"/>
    <cellStyle name="Comma 21 2 4 2 3 2" xfId="6906" xr:uid="{00000000-0005-0000-0000-0000011B0000}"/>
    <cellStyle name="Comma 21 2 4 2 3 2 2" xfId="27232" xr:uid="{00000000-0005-0000-0000-0000676A0000}"/>
    <cellStyle name="Comma 21 2 4 2 3 2 4" xfId="17856" xr:uid="{00000000-0005-0000-0000-0000C7450000}"/>
    <cellStyle name="Comma 21 2 4 2 3 3" xfId="23712" xr:uid="{00000000-0005-0000-0000-0000A75C0000}"/>
    <cellStyle name="Comma 21 2 4 2 3 5" xfId="14336" xr:uid="{00000000-0005-0000-0000-000007380000}"/>
    <cellStyle name="Comma 21 2 4 2 4" xfId="5969" xr:uid="{00000000-0005-0000-0000-000058170000}"/>
    <cellStyle name="Comma 21 2 4 2 4 2" xfId="26295" xr:uid="{00000000-0005-0000-0000-0000BE660000}"/>
    <cellStyle name="Comma 21 2 4 2 4 4" xfId="16919" xr:uid="{00000000-0005-0000-0000-00001E420000}"/>
    <cellStyle name="Comma 21 2 4 2 5" xfId="13399" xr:uid="{00000000-0005-0000-0000-00005E340000}"/>
    <cellStyle name="Comma 21 2 4 2 6" xfId="22775" xr:uid="{00000000-0005-0000-0000-0000FE580000}"/>
    <cellStyle name="Comma 21 2 4 2 8" xfId="11987" xr:uid="{00000000-0005-0000-0000-0000DA2E0000}"/>
    <cellStyle name="Comma 21 2 4 3" xfId="2283" xr:uid="{00000000-0005-0000-0000-0000F2080000}"/>
    <cellStyle name="Comma 21 2 4 3 2" xfId="3343" xr:uid="{00000000-0005-0000-0000-0000160D0000}"/>
    <cellStyle name="Comma 21 2 4 3 2 2" xfId="7198" xr:uid="{00000000-0005-0000-0000-0000251C0000}"/>
    <cellStyle name="Comma 21 2 4 3 2 2 2" xfId="27524" xr:uid="{00000000-0005-0000-0000-00008B6B0000}"/>
    <cellStyle name="Comma 21 2 4 3 2 2 4" xfId="18148" xr:uid="{00000000-0005-0000-0000-0000EB460000}"/>
    <cellStyle name="Comma 21 2 4 3 2 3" xfId="24004" xr:uid="{00000000-0005-0000-0000-0000CB5D0000}"/>
    <cellStyle name="Comma 21 2 4 3 2 5" xfId="14628" xr:uid="{00000000-0005-0000-0000-00002B390000}"/>
    <cellStyle name="Comma 21 2 4 3 3" xfId="6258" xr:uid="{00000000-0005-0000-0000-000079180000}"/>
    <cellStyle name="Comma 21 2 4 3 3 2" xfId="26584" xr:uid="{00000000-0005-0000-0000-0000DF670000}"/>
    <cellStyle name="Comma 21 2 4 3 3 4" xfId="17208" xr:uid="{00000000-0005-0000-0000-00003F430000}"/>
    <cellStyle name="Comma 21 2 4 3 4" xfId="13688" xr:uid="{00000000-0005-0000-0000-00007F350000}"/>
    <cellStyle name="Comma 21 2 4 3 5" xfId="23064" xr:uid="{00000000-0005-0000-0000-00001F5A0000}"/>
    <cellStyle name="Comma 21 2 4 3 7" xfId="12276" xr:uid="{00000000-0005-0000-0000-0000FB2F0000}"/>
    <cellStyle name="Comma 21 2 4 4" xfId="1306" xr:uid="{00000000-0005-0000-0000-000021050000}"/>
    <cellStyle name="Comma 21 2 4 4 2" xfId="5718" xr:uid="{00000000-0005-0000-0000-00005D160000}"/>
    <cellStyle name="Comma 21 2 4 4 2 2" xfId="26044" xr:uid="{00000000-0005-0000-0000-0000C3650000}"/>
    <cellStyle name="Comma 21 2 4 4 2 4" xfId="16668" xr:uid="{00000000-0005-0000-0000-000023410000}"/>
    <cellStyle name="Comma 21 2 4 4 3" xfId="13148" xr:uid="{00000000-0005-0000-0000-000063330000}"/>
    <cellStyle name="Comma 21 2 4 4 4" xfId="22524" xr:uid="{00000000-0005-0000-0000-000003580000}"/>
    <cellStyle name="Comma 21 2 4 4 6" xfId="11736" xr:uid="{00000000-0005-0000-0000-0000DF2D0000}"/>
    <cellStyle name="Comma 21 2 4 5" xfId="1064" xr:uid="{00000000-0005-0000-0000-00002F040000}"/>
    <cellStyle name="Comma 21 2 4 5 2" xfId="5496" xr:uid="{00000000-0005-0000-0000-00007F150000}"/>
    <cellStyle name="Comma 21 2 4 5 2 2" xfId="25822" xr:uid="{00000000-0005-0000-0000-0000E5640000}"/>
    <cellStyle name="Comma 21 2 4 5 2 4" xfId="16446" xr:uid="{00000000-0005-0000-0000-000045400000}"/>
    <cellStyle name="Comma 21 2 4 5 3" xfId="22302" xr:uid="{00000000-0005-0000-0000-000025570000}"/>
    <cellStyle name="Comma 21 2 4 5 5" xfId="12926" xr:uid="{00000000-0005-0000-0000-000085320000}"/>
    <cellStyle name="Comma 21 2 4 6" xfId="2873" xr:uid="{00000000-0005-0000-0000-0000400B0000}"/>
    <cellStyle name="Comma 21 2 4 6 2" xfId="6728" xr:uid="{00000000-0005-0000-0000-00004F1A0000}"/>
    <cellStyle name="Comma 21 2 4 6 2 2" xfId="27054" xr:uid="{00000000-0005-0000-0000-0000B5690000}"/>
    <cellStyle name="Comma 21 2 4 6 2 4" xfId="17678" xr:uid="{00000000-0005-0000-0000-000015450000}"/>
    <cellStyle name="Comma 21 2 4 6 3" xfId="23534" xr:uid="{00000000-0005-0000-0000-0000F55B0000}"/>
    <cellStyle name="Comma 21 2 4 6 5" xfId="14158" xr:uid="{00000000-0005-0000-0000-000055370000}"/>
    <cellStyle name="Comma 21 2 4 7" xfId="4645" xr:uid="{00000000-0005-0000-0000-00002C120000}"/>
    <cellStyle name="Comma 21 2 4 7 2" xfId="8177" xr:uid="{00000000-0005-0000-0000-0000F81F0000}"/>
    <cellStyle name="Comma 21 2 4 7 2 2" xfId="28503" xr:uid="{00000000-0005-0000-0000-00005E6F0000}"/>
    <cellStyle name="Comma 21 2 4 7 2 4" xfId="19127" xr:uid="{00000000-0005-0000-0000-0000BE4A0000}"/>
    <cellStyle name="Comma 21 2 4 7 3" xfId="24983" xr:uid="{00000000-0005-0000-0000-00009E610000}"/>
    <cellStyle name="Comma 21 2 4 7 5" xfId="15607" xr:uid="{00000000-0005-0000-0000-0000FE3C0000}"/>
    <cellStyle name="Comma 21 2 4 8" xfId="5277" xr:uid="{00000000-0005-0000-0000-0000A4140000}"/>
    <cellStyle name="Comma 21 2 4 8 2" xfId="25603" xr:uid="{00000000-0005-0000-0000-00000A640000}"/>
    <cellStyle name="Comma 21 2 4 8 4" xfId="16227" xr:uid="{00000000-0005-0000-0000-00006A3F0000}"/>
    <cellStyle name="Comma 21 2 4 9" xfId="9536" xr:uid="{00000000-0005-0000-0000-000047250000}"/>
    <cellStyle name="Comma 21 2 4 9 2" xfId="29671" xr:uid="{00000000-0005-0000-0000-0000EE730000}"/>
    <cellStyle name="Comma 21 2 4 9 4" xfId="20295" xr:uid="{00000000-0005-0000-0000-00004E4F0000}"/>
    <cellStyle name="Comma 21 2 5" xfId="1872" xr:uid="{00000000-0005-0000-0000-000057070000}"/>
    <cellStyle name="Comma 21 2 5 2" xfId="2372" xr:uid="{00000000-0005-0000-0000-00004B090000}"/>
    <cellStyle name="Comma 21 2 5 2 2" xfId="3432" xr:uid="{00000000-0005-0000-0000-00006F0D0000}"/>
    <cellStyle name="Comma 21 2 5 2 2 2" xfId="7287" xr:uid="{00000000-0005-0000-0000-00007E1C0000}"/>
    <cellStyle name="Comma 21 2 5 2 2 2 2" xfId="27613" xr:uid="{00000000-0005-0000-0000-0000E46B0000}"/>
    <cellStyle name="Comma 21 2 5 2 2 2 4" xfId="18237" xr:uid="{00000000-0005-0000-0000-000044470000}"/>
    <cellStyle name="Comma 21 2 5 2 2 3" xfId="24093" xr:uid="{00000000-0005-0000-0000-0000245E0000}"/>
    <cellStyle name="Comma 21 2 5 2 2 5" xfId="14717" xr:uid="{00000000-0005-0000-0000-000084390000}"/>
    <cellStyle name="Comma 21 2 5 2 3" xfId="6347" xr:uid="{00000000-0005-0000-0000-0000D2180000}"/>
    <cellStyle name="Comma 21 2 5 2 3 2" xfId="26673" xr:uid="{00000000-0005-0000-0000-000038680000}"/>
    <cellStyle name="Comma 21 2 5 2 3 4" xfId="17297" xr:uid="{00000000-0005-0000-0000-000098430000}"/>
    <cellStyle name="Comma 21 2 5 2 4" xfId="13777" xr:uid="{00000000-0005-0000-0000-0000D8350000}"/>
    <cellStyle name="Comma 21 2 5 2 5" xfId="23153" xr:uid="{00000000-0005-0000-0000-0000785A0000}"/>
    <cellStyle name="Comma 21 2 5 2 7" xfId="12365" xr:uid="{00000000-0005-0000-0000-000054300000}"/>
    <cellStyle name="Comma 21 2 5 3" xfId="2962" xr:uid="{00000000-0005-0000-0000-0000990B0000}"/>
    <cellStyle name="Comma 21 2 5 3 2" xfId="6817" xr:uid="{00000000-0005-0000-0000-0000A81A0000}"/>
    <cellStyle name="Comma 21 2 5 3 2 2" xfId="27143" xr:uid="{00000000-0005-0000-0000-00000E6A0000}"/>
    <cellStyle name="Comma 21 2 5 3 2 4" xfId="17767" xr:uid="{00000000-0005-0000-0000-00006E450000}"/>
    <cellStyle name="Comma 21 2 5 3 3" xfId="23623" xr:uid="{00000000-0005-0000-0000-00004E5C0000}"/>
    <cellStyle name="Comma 21 2 5 3 5" xfId="14247" xr:uid="{00000000-0005-0000-0000-0000AE370000}"/>
    <cellStyle name="Comma 21 2 5 4" xfId="5880" xr:uid="{00000000-0005-0000-0000-0000FF160000}"/>
    <cellStyle name="Comma 21 2 5 4 2" xfId="26206" xr:uid="{00000000-0005-0000-0000-000065660000}"/>
    <cellStyle name="Comma 21 2 5 4 4" xfId="16830" xr:uid="{00000000-0005-0000-0000-0000C5410000}"/>
    <cellStyle name="Comma 21 2 5 5" xfId="13310" xr:uid="{00000000-0005-0000-0000-000005340000}"/>
    <cellStyle name="Comma 21 2 5 6" xfId="22686" xr:uid="{00000000-0005-0000-0000-0000A5580000}"/>
    <cellStyle name="Comma 21 2 5 8" xfId="11898" xr:uid="{00000000-0005-0000-0000-0000812E0000}"/>
    <cellStyle name="Comma 21 2 6" xfId="2276" xr:uid="{00000000-0005-0000-0000-0000EB080000}"/>
    <cellStyle name="Comma 21 2 6 2" xfId="3336" xr:uid="{00000000-0005-0000-0000-00000F0D0000}"/>
    <cellStyle name="Comma 21 2 6 2 2" xfId="7191" xr:uid="{00000000-0005-0000-0000-00001E1C0000}"/>
    <cellStyle name="Comma 21 2 6 2 2 2" xfId="27517" xr:uid="{00000000-0005-0000-0000-0000846B0000}"/>
    <cellStyle name="Comma 21 2 6 2 2 4" xfId="18141" xr:uid="{00000000-0005-0000-0000-0000E4460000}"/>
    <cellStyle name="Comma 21 2 6 2 3" xfId="23997" xr:uid="{00000000-0005-0000-0000-0000C45D0000}"/>
    <cellStyle name="Comma 21 2 6 2 5" xfId="14621" xr:uid="{00000000-0005-0000-0000-000024390000}"/>
    <cellStyle name="Comma 21 2 6 3" xfId="6251" xr:uid="{00000000-0005-0000-0000-000072180000}"/>
    <cellStyle name="Comma 21 2 6 3 2" xfId="26577" xr:uid="{00000000-0005-0000-0000-0000D8670000}"/>
    <cellStyle name="Comma 21 2 6 3 4" xfId="17201" xr:uid="{00000000-0005-0000-0000-000038430000}"/>
    <cellStyle name="Comma 21 2 6 4" xfId="13681" xr:uid="{00000000-0005-0000-0000-000078350000}"/>
    <cellStyle name="Comma 21 2 6 5" xfId="23057" xr:uid="{00000000-0005-0000-0000-0000185A0000}"/>
    <cellStyle name="Comma 21 2 6 7" xfId="12269" xr:uid="{00000000-0005-0000-0000-0000F42F0000}"/>
    <cellStyle name="Comma 21 2 7" xfId="1217" xr:uid="{00000000-0005-0000-0000-0000C8040000}"/>
    <cellStyle name="Comma 21 2 7 2" xfId="5629" xr:uid="{00000000-0005-0000-0000-000004160000}"/>
    <cellStyle name="Comma 21 2 7 2 2" xfId="25955" xr:uid="{00000000-0005-0000-0000-00006A650000}"/>
    <cellStyle name="Comma 21 2 7 2 4" xfId="16579" xr:uid="{00000000-0005-0000-0000-0000CA400000}"/>
    <cellStyle name="Comma 21 2 7 3" xfId="13059" xr:uid="{00000000-0005-0000-0000-00000A330000}"/>
    <cellStyle name="Comma 21 2 7 4" xfId="22435" xr:uid="{00000000-0005-0000-0000-0000AA570000}"/>
    <cellStyle name="Comma 21 2 7 6" xfId="11647" xr:uid="{00000000-0005-0000-0000-0000862D0000}"/>
    <cellStyle name="Comma 21 2 8" xfId="975" xr:uid="{00000000-0005-0000-0000-0000D6030000}"/>
    <cellStyle name="Comma 21 2 8 2" xfId="5407" xr:uid="{00000000-0005-0000-0000-000026150000}"/>
    <cellStyle name="Comma 21 2 8 2 2" xfId="25733" xr:uid="{00000000-0005-0000-0000-00008C640000}"/>
    <cellStyle name="Comma 21 2 8 2 4" xfId="16357" xr:uid="{00000000-0005-0000-0000-0000EC3F0000}"/>
    <cellStyle name="Comma 21 2 8 3" xfId="22213" xr:uid="{00000000-0005-0000-0000-0000CC560000}"/>
    <cellStyle name="Comma 21 2 8 5" xfId="12837" xr:uid="{00000000-0005-0000-0000-00002C320000}"/>
    <cellStyle name="Comma 21 2 9" xfId="2866" xr:uid="{00000000-0005-0000-0000-0000390B0000}"/>
    <cellStyle name="Comma 21 2 9 2" xfId="6721" xr:uid="{00000000-0005-0000-0000-0000481A0000}"/>
    <cellStyle name="Comma 21 2 9 2 2" xfId="27047" xr:uid="{00000000-0005-0000-0000-0000AE690000}"/>
    <cellStyle name="Comma 21 2 9 2 4" xfId="17671" xr:uid="{00000000-0005-0000-0000-00000E450000}"/>
    <cellStyle name="Comma 21 2 9 3" xfId="23527" xr:uid="{00000000-0005-0000-0000-0000EE5B0000}"/>
    <cellStyle name="Comma 21 2 9 5" xfId="14151" xr:uid="{00000000-0005-0000-0000-00004E370000}"/>
    <cellStyle name="Comma 21 3" xfId="116" xr:uid="{00000000-0005-0000-0000-00007A000000}"/>
    <cellStyle name="Comma 21 3 10" xfId="5194" xr:uid="{00000000-0005-0000-0000-000051140000}"/>
    <cellStyle name="Comma 21 3 10 2" xfId="25520" xr:uid="{00000000-0005-0000-0000-0000B7630000}"/>
    <cellStyle name="Comma 21 3 10 4" xfId="16144" xr:uid="{00000000-0005-0000-0000-0000173F0000}"/>
    <cellStyle name="Comma 21 3 11" xfId="9030" xr:uid="{00000000-0005-0000-0000-00004D230000}"/>
    <cellStyle name="Comma 21 3 11 2" xfId="29165" xr:uid="{00000000-0005-0000-0000-0000F4710000}"/>
    <cellStyle name="Comma 21 3 11 4" xfId="19789" xr:uid="{00000000-0005-0000-0000-0000544D0000}"/>
    <cellStyle name="Comma 21 3 12" xfId="10388" xr:uid="{00000000-0005-0000-0000-00009B280000}"/>
    <cellStyle name="Comma 21 3 12 2" xfId="30333" xr:uid="{00000000-0005-0000-0000-000084760000}"/>
    <cellStyle name="Comma 21 3 12 4" xfId="20957" xr:uid="{00000000-0005-0000-0000-0000E4510000}"/>
    <cellStyle name="Comma 21 3 13" xfId="12624" xr:uid="{00000000-0005-0000-0000-000057310000}"/>
    <cellStyle name="Comma 21 3 14" xfId="22000" xr:uid="{00000000-0005-0000-0000-0000F7550000}"/>
    <cellStyle name="Comma 21 3 16" xfId="11431" xr:uid="{00000000-0005-0000-0000-0000AE2C0000}"/>
    <cellStyle name="Comma 21 3 2" xfId="176" xr:uid="{00000000-0005-0000-0000-0000B6000000}"/>
    <cellStyle name="Comma 21 3 2 10" xfId="9322" xr:uid="{00000000-0005-0000-0000-000071240000}"/>
    <cellStyle name="Comma 21 3 2 10 2" xfId="29457" xr:uid="{00000000-0005-0000-0000-000018730000}"/>
    <cellStyle name="Comma 21 3 2 10 4" xfId="20081" xr:uid="{00000000-0005-0000-0000-0000784E0000}"/>
    <cellStyle name="Comma 21 3 2 11" xfId="10680" xr:uid="{00000000-0005-0000-0000-0000BF290000}"/>
    <cellStyle name="Comma 21 3 2 11 2" xfId="30625" xr:uid="{00000000-0005-0000-0000-0000A8770000}"/>
    <cellStyle name="Comma 21 3 2 11 4" xfId="21249" xr:uid="{00000000-0005-0000-0000-000008530000}"/>
    <cellStyle name="Comma 21 3 2 12" xfId="12682" xr:uid="{00000000-0005-0000-0000-000091310000}"/>
    <cellStyle name="Comma 21 3 2 13" xfId="22058" xr:uid="{00000000-0005-0000-0000-000031560000}"/>
    <cellStyle name="Comma 21 3 2 15" xfId="11489" xr:uid="{00000000-0005-0000-0000-0000E82C0000}"/>
    <cellStyle name="Comma 21 3 2 2" xfId="267" xr:uid="{00000000-0005-0000-0000-000011010000}"/>
    <cellStyle name="Comma 21 3 2 2 10" xfId="11264" xr:uid="{00000000-0005-0000-0000-0000072C0000}"/>
    <cellStyle name="Comma 21 3 2 2 10 2" xfId="31209" xr:uid="{00000000-0005-0000-0000-0000F0790000}"/>
    <cellStyle name="Comma 21 3 2 2 10 4" xfId="21833" xr:uid="{00000000-0005-0000-0000-000050550000}"/>
    <cellStyle name="Comma 21 3 2 2 11" xfId="12771" xr:uid="{00000000-0005-0000-0000-0000EA310000}"/>
    <cellStyle name="Comma 21 3 2 2 12" xfId="22147" xr:uid="{00000000-0005-0000-0000-00008A560000}"/>
    <cellStyle name="Comma 21 3 2 2 14" xfId="11578" xr:uid="{00000000-0005-0000-0000-0000412D0000}"/>
    <cellStyle name="Comma 21 3 2 2 2" xfId="2025" xr:uid="{00000000-0005-0000-0000-0000F0070000}"/>
    <cellStyle name="Comma 21 3 2 2 2 2" xfId="2525" xr:uid="{00000000-0005-0000-0000-0000E4090000}"/>
    <cellStyle name="Comma 21 3 2 2 2 2 2" xfId="3585" xr:uid="{00000000-0005-0000-0000-0000080E0000}"/>
    <cellStyle name="Comma 21 3 2 2 2 2 2 2" xfId="7440" xr:uid="{00000000-0005-0000-0000-0000171D0000}"/>
    <cellStyle name="Comma 21 3 2 2 2 2 2 2 2" xfId="27766" xr:uid="{00000000-0005-0000-0000-00007D6C0000}"/>
    <cellStyle name="Comma 21 3 2 2 2 2 2 2 4" xfId="18390" xr:uid="{00000000-0005-0000-0000-0000DD470000}"/>
    <cellStyle name="Comma 21 3 2 2 2 2 2 3" xfId="24246" xr:uid="{00000000-0005-0000-0000-0000BD5E0000}"/>
    <cellStyle name="Comma 21 3 2 2 2 2 2 5" xfId="14870" xr:uid="{00000000-0005-0000-0000-00001D3A0000}"/>
    <cellStyle name="Comma 21 3 2 2 2 2 3" xfId="6500" xr:uid="{00000000-0005-0000-0000-00006B190000}"/>
    <cellStyle name="Comma 21 3 2 2 2 2 3 2" xfId="26826" xr:uid="{00000000-0005-0000-0000-0000D1680000}"/>
    <cellStyle name="Comma 21 3 2 2 2 2 3 4" xfId="17450" xr:uid="{00000000-0005-0000-0000-000031440000}"/>
    <cellStyle name="Comma 21 3 2 2 2 2 4" xfId="13930" xr:uid="{00000000-0005-0000-0000-000071360000}"/>
    <cellStyle name="Comma 21 3 2 2 2 2 5" xfId="23306" xr:uid="{00000000-0005-0000-0000-0000115B0000}"/>
    <cellStyle name="Comma 21 3 2 2 2 2 7" xfId="12518" xr:uid="{00000000-0005-0000-0000-0000ED300000}"/>
    <cellStyle name="Comma 21 3 2 2 2 3" xfId="3115" xr:uid="{00000000-0005-0000-0000-0000320C0000}"/>
    <cellStyle name="Comma 21 3 2 2 2 3 2" xfId="6970" xr:uid="{00000000-0005-0000-0000-0000411B0000}"/>
    <cellStyle name="Comma 21 3 2 2 2 3 2 2" xfId="27296" xr:uid="{00000000-0005-0000-0000-0000A76A0000}"/>
    <cellStyle name="Comma 21 3 2 2 2 3 2 4" xfId="17920" xr:uid="{00000000-0005-0000-0000-000007460000}"/>
    <cellStyle name="Comma 21 3 2 2 2 3 3" xfId="23776" xr:uid="{00000000-0005-0000-0000-0000E75C0000}"/>
    <cellStyle name="Comma 21 3 2 2 2 3 5" xfId="14400" xr:uid="{00000000-0005-0000-0000-000047380000}"/>
    <cellStyle name="Comma 21 3 2 2 2 4" xfId="6033" xr:uid="{00000000-0005-0000-0000-000098170000}"/>
    <cellStyle name="Comma 21 3 2 2 2 4 2" xfId="26359" xr:uid="{00000000-0005-0000-0000-0000FE660000}"/>
    <cellStyle name="Comma 21 3 2 2 2 4 4" xfId="16983" xr:uid="{00000000-0005-0000-0000-00005E420000}"/>
    <cellStyle name="Comma 21 3 2 2 2 5" xfId="13463" xr:uid="{00000000-0005-0000-0000-00009E340000}"/>
    <cellStyle name="Comma 21 3 2 2 2 6" xfId="22839" xr:uid="{00000000-0005-0000-0000-00003E590000}"/>
    <cellStyle name="Comma 21 3 2 2 2 8" xfId="12051" xr:uid="{00000000-0005-0000-0000-00001A2F0000}"/>
    <cellStyle name="Comma 21 3 2 2 3" xfId="2286" xr:uid="{00000000-0005-0000-0000-0000F5080000}"/>
    <cellStyle name="Comma 21 3 2 2 3 2" xfId="3346" xr:uid="{00000000-0005-0000-0000-0000190D0000}"/>
    <cellStyle name="Comma 21 3 2 2 3 2 2" xfId="7201" xr:uid="{00000000-0005-0000-0000-0000281C0000}"/>
    <cellStyle name="Comma 21 3 2 2 3 2 2 2" xfId="27527" xr:uid="{00000000-0005-0000-0000-00008E6B0000}"/>
    <cellStyle name="Comma 21 3 2 2 3 2 2 4" xfId="18151" xr:uid="{00000000-0005-0000-0000-0000EE460000}"/>
    <cellStyle name="Comma 21 3 2 2 3 2 3" xfId="24007" xr:uid="{00000000-0005-0000-0000-0000CE5D0000}"/>
    <cellStyle name="Comma 21 3 2 2 3 2 5" xfId="14631" xr:uid="{00000000-0005-0000-0000-00002E390000}"/>
    <cellStyle name="Comma 21 3 2 2 3 3" xfId="6261" xr:uid="{00000000-0005-0000-0000-00007C180000}"/>
    <cellStyle name="Comma 21 3 2 2 3 3 2" xfId="26587" xr:uid="{00000000-0005-0000-0000-0000E2670000}"/>
    <cellStyle name="Comma 21 3 2 2 3 3 4" xfId="17211" xr:uid="{00000000-0005-0000-0000-000042430000}"/>
    <cellStyle name="Comma 21 3 2 2 3 4" xfId="13691" xr:uid="{00000000-0005-0000-0000-000082350000}"/>
    <cellStyle name="Comma 21 3 2 2 3 5" xfId="23067" xr:uid="{00000000-0005-0000-0000-0000225A0000}"/>
    <cellStyle name="Comma 21 3 2 2 3 7" xfId="12279" xr:uid="{00000000-0005-0000-0000-0000FE2F0000}"/>
    <cellStyle name="Comma 21 3 2 2 4" xfId="1370" xr:uid="{00000000-0005-0000-0000-000061050000}"/>
    <cellStyle name="Comma 21 3 2 2 4 2" xfId="5782" xr:uid="{00000000-0005-0000-0000-00009D160000}"/>
    <cellStyle name="Comma 21 3 2 2 4 2 2" xfId="26108" xr:uid="{00000000-0005-0000-0000-000003660000}"/>
    <cellStyle name="Comma 21 3 2 2 4 2 4" xfId="16732" xr:uid="{00000000-0005-0000-0000-000063410000}"/>
    <cellStyle name="Comma 21 3 2 2 4 3" xfId="13212" xr:uid="{00000000-0005-0000-0000-0000A3330000}"/>
    <cellStyle name="Comma 21 3 2 2 4 4" xfId="22588" xr:uid="{00000000-0005-0000-0000-000043580000}"/>
    <cellStyle name="Comma 21 3 2 2 4 6" xfId="11800" xr:uid="{00000000-0005-0000-0000-00001F2E0000}"/>
    <cellStyle name="Comma 21 3 2 2 5" xfId="1128" xr:uid="{00000000-0005-0000-0000-00006F040000}"/>
    <cellStyle name="Comma 21 3 2 2 5 2" xfId="5560" xr:uid="{00000000-0005-0000-0000-0000BF150000}"/>
    <cellStyle name="Comma 21 3 2 2 5 2 2" xfId="25886" xr:uid="{00000000-0005-0000-0000-000025650000}"/>
    <cellStyle name="Comma 21 3 2 2 5 2 4" xfId="16510" xr:uid="{00000000-0005-0000-0000-000085400000}"/>
    <cellStyle name="Comma 21 3 2 2 5 3" xfId="22366" xr:uid="{00000000-0005-0000-0000-000065570000}"/>
    <cellStyle name="Comma 21 3 2 2 5 5" xfId="12990" xr:uid="{00000000-0005-0000-0000-0000C5320000}"/>
    <cellStyle name="Comma 21 3 2 2 6" xfId="2876" xr:uid="{00000000-0005-0000-0000-0000430B0000}"/>
    <cellStyle name="Comma 21 3 2 2 6 2" xfId="6731" xr:uid="{00000000-0005-0000-0000-0000521A0000}"/>
    <cellStyle name="Comma 21 3 2 2 6 2 2" xfId="27057" xr:uid="{00000000-0005-0000-0000-0000B8690000}"/>
    <cellStyle name="Comma 21 3 2 2 6 2 4" xfId="17681" xr:uid="{00000000-0005-0000-0000-000018450000}"/>
    <cellStyle name="Comma 21 3 2 2 6 3" xfId="23537" xr:uid="{00000000-0005-0000-0000-0000F85B0000}"/>
    <cellStyle name="Comma 21 3 2 2 6 5" xfId="14161" xr:uid="{00000000-0005-0000-0000-000058370000}"/>
    <cellStyle name="Comma 21 3 2 2 7" xfId="5015" xr:uid="{00000000-0005-0000-0000-00009E130000}"/>
    <cellStyle name="Comma 21 3 2 2 7 2" xfId="8547" xr:uid="{00000000-0005-0000-0000-00006A210000}"/>
    <cellStyle name="Comma 21 3 2 2 7 2 2" xfId="28873" xr:uid="{00000000-0005-0000-0000-0000D0700000}"/>
    <cellStyle name="Comma 21 3 2 2 7 2 4" xfId="19497" xr:uid="{00000000-0005-0000-0000-0000304C0000}"/>
    <cellStyle name="Comma 21 3 2 2 7 3" xfId="25353" xr:uid="{00000000-0005-0000-0000-000010630000}"/>
    <cellStyle name="Comma 21 3 2 2 7 5" xfId="15977" xr:uid="{00000000-0005-0000-0000-0000703E0000}"/>
    <cellStyle name="Comma 21 3 2 2 8" xfId="5341" xr:uid="{00000000-0005-0000-0000-0000E4140000}"/>
    <cellStyle name="Comma 21 3 2 2 8 2" xfId="25667" xr:uid="{00000000-0005-0000-0000-00004A640000}"/>
    <cellStyle name="Comma 21 3 2 2 8 4" xfId="16291" xr:uid="{00000000-0005-0000-0000-0000AA3F0000}"/>
    <cellStyle name="Comma 21 3 2 2 9" xfId="9906" xr:uid="{00000000-0005-0000-0000-0000B9260000}"/>
    <cellStyle name="Comma 21 3 2 2 9 2" xfId="30041" xr:uid="{00000000-0005-0000-0000-000060750000}"/>
    <cellStyle name="Comma 21 3 2 2 9 4" xfId="20665" xr:uid="{00000000-0005-0000-0000-0000C0500000}"/>
    <cellStyle name="Comma 21 3 2 3" xfId="1936" xr:uid="{00000000-0005-0000-0000-000097070000}"/>
    <cellStyle name="Comma 21 3 2 3 2" xfId="2436" xr:uid="{00000000-0005-0000-0000-00008B090000}"/>
    <cellStyle name="Comma 21 3 2 3 2 2" xfId="3496" xr:uid="{00000000-0005-0000-0000-0000AF0D0000}"/>
    <cellStyle name="Comma 21 3 2 3 2 2 2" xfId="7351" xr:uid="{00000000-0005-0000-0000-0000BE1C0000}"/>
    <cellStyle name="Comma 21 3 2 3 2 2 2 2" xfId="27677" xr:uid="{00000000-0005-0000-0000-0000246C0000}"/>
    <cellStyle name="Comma 21 3 2 3 2 2 2 4" xfId="18301" xr:uid="{00000000-0005-0000-0000-000084470000}"/>
    <cellStyle name="Comma 21 3 2 3 2 2 3" xfId="24157" xr:uid="{00000000-0005-0000-0000-0000645E0000}"/>
    <cellStyle name="Comma 21 3 2 3 2 2 5" xfId="14781" xr:uid="{00000000-0005-0000-0000-0000C4390000}"/>
    <cellStyle name="Comma 21 3 2 3 2 3" xfId="6411" xr:uid="{00000000-0005-0000-0000-000012190000}"/>
    <cellStyle name="Comma 21 3 2 3 2 3 2" xfId="26737" xr:uid="{00000000-0005-0000-0000-000078680000}"/>
    <cellStyle name="Comma 21 3 2 3 2 3 4" xfId="17361" xr:uid="{00000000-0005-0000-0000-0000D8430000}"/>
    <cellStyle name="Comma 21 3 2 3 2 4" xfId="13841" xr:uid="{00000000-0005-0000-0000-000018360000}"/>
    <cellStyle name="Comma 21 3 2 3 2 5" xfId="23217" xr:uid="{00000000-0005-0000-0000-0000B85A0000}"/>
    <cellStyle name="Comma 21 3 2 3 2 7" xfId="12429" xr:uid="{00000000-0005-0000-0000-000094300000}"/>
    <cellStyle name="Comma 21 3 2 3 3" xfId="3026" xr:uid="{00000000-0005-0000-0000-0000D90B0000}"/>
    <cellStyle name="Comma 21 3 2 3 3 2" xfId="6881" xr:uid="{00000000-0005-0000-0000-0000E81A0000}"/>
    <cellStyle name="Comma 21 3 2 3 3 2 2" xfId="27207" xr:uid="{00000000-0005-0000-0000-00004E6A0000}"/>
    <cellStyle name="Comma 21 3 2 3 3 2 4" xfId="17831" xr:uid="{00000000-0005-0000-0000-0000AE450000}"/>
    <cellStyle name="Comma 21 3 2 3 3 3" xfId="23687" xr:uid="{00000000-0005-0000-0000-00008E5C0000}"/>
    <cellStyle name="Comma 21 3 2 3 3 5" xfId="14311" xr:uid="{00000000-0005-0000-0000-0000EE370000}"/>
    <cellStyle name="Comma 21 3 2 3 4" xfId="5944" xr:uid="{00000000-0005-0000-0000-00003F170000}"/>
    <cellStyle name="Comma 21 3 2 3 4 2" xfId="26270" xr:uid="{00000000-0005-0000-0000-0000A5660000}"/>
    <cellStyle name="Comma 21 3 2 3 4 4" xfId="16894" xr:uid="{00000000-0005-0000-0000-000005420000}"/>
    <cellStyle name="Comma 21 3 2 3 5" xfId="13374" xr:uid="{00000000-0005-0000-0000-000045340000}"/>
    <cellStyle name="Comma 21 3 2 3 6" xfId="22750" xr:uid="{00000000-0005-0000-0000-0000E5580000}"/>
    <cellStyle name="Comma 21 3 2 3 8" xfId="11962" xr:uid="{00000000-0005-0000-0000-0000C12E0000}"/>
    <cellStyle name="Comma 21 3 2 4" xfId="2285" xr:uid="{00000000-0005-0000-0000-0000F4080000}"/>
    <cellStyle name="Comma 21 3 2 4 2" xfId="3345" xr:uid="{00000000-0005-0000-0000-0000180D0000}"/>
    <cellStyle name="Comma 21 3 2 4 2 2" xfId="7200" xr:uid="{00000000-0005-0000-0000-0000271C0000}"/>
    <cellStyle name="Comma 21 3 2 4 2 2 2" xfId="27526" xr:uid="{00000000-0005-0000-0000-00008D6B0000}"/>
    <cellStyle name="Comma 21 3 2 4 2 2 4" xfId="18150" xr:uid="{00000000-0005-0000-0000-0000ED460000}"/>
    <cellStyle name="Comma 21 3 2 4 2 3" xfId="24006" xr:uid="{00000000-0005-0000-0000-0000CD5D0000}"/>
    <cellStyle name="Comma 21 3 2 4 2 5" xfId="14630" xr:uid="{00000000-0005-0000-0000-00002D390000}"/>
    <cellStyle name="Comma 21 3 2 4 3" xfId="6260" xr:uid="{00000000-0005-0000-0000-00007B180000}"/>
    <cellStyle name="Comma 21 3 2 4 3 2" xfId="26586" xr:uid="{00000000-0005-0000-0000-0000E1670000}"/>
    <cellStyle name="Comma 21 3 2 4 3 4" xfId="17210" xr:uid="{00000000-0005-0000-0000-000041430000}"/>
    <cellStyle name="Comma 21 3 2 4 4" xfId="13690" xr:uid="{00000000-0005-0000-0000-000081350000}"/>
    <cellStyle name="Comma 21 3 2 4 5" xfId="23066" xr:uid="{00000000-0005-0000-0000-0000215A0000}"/>
    <cellStyle name="Comma 21 3 2 4 7" xfId="12278" xr:uid="{00000000-0005-0000-0000-0000FD2F0000}"/>
    <cellStyle name="Comma 21 3 2 5" xfId="1281" xr:uid="{00000000-0005-0000-0000-000008050000}"/>
    <cellStyle name="Comma 21 3 2 5 2" xfId="5693" xr:uid="{00000000-0005-0000-0000-000044160000}"/>
    <cellStyle name="Comma 21 3 2 5 2 2" xfId="26019" xr:uid="{00000000-0005-0000-0000-0000AA650000}"/>
    <cellStyle name="Comma 21 3 2 5 2 4" xfId="16643" xr:uid="{00000000-0005-0000-0000-00000A410000}"/>
    <cellStyle name="Comma 21 3 2 5 3" xfId="13123" xr:uid="{00000000-0005-0000-0000-00004A330000}"/>
    <cellStyle name="Comma 21 3 2 5 4" xfId="22499" xr:uid="{00000000-0005-0000-0000-0000EA570000}"/>
    <cellStyle name="Comma 21 3 2 5 6" xfId="11711" xr:uid="{00000000-0005-0000-0000-0000C62D0000}"/>
    <cellStyle name="Comma 21 3 2 6" xfId="1039" xr:uid="{00000000-0005-0000-0000-000016040000}"/>
    <cellStyle name="Comma 21 3 2 6 2" xfId="5471" xr:uid="{00000000-0005-0000-0000-000066150000}"/>
    <cellStyle name="Comma 21 3 2 6 2 2" xfId="25797" xr:uid="{00000000-0005-0000-0000-0000CC640000}"/>
    <cellStyle name="Comma 21 3 2 6 2 4" xfId="16421" xr:uid="{00000000-0005-0000-0000-00002C400000}"/>
    <cellStyle name="Comma 21 3 2 6 3" xfId="22277" xr:uid="{00000000-0005-0000-0000-00000C570000}"/>
    <cellStyle name="Comma 21 3 2 6 5" xfId="12901" xr:uid="{00000000-0005-0000-0000-00006C320000}"/>
    <cellStyle name="Comma 21 3 2 7" xfId="2875" xr:uid="{00000000-0005-0000-0000-0000420B0000}"/>
    <cellStyle name="Comma 21 3 2 7 2" xfId="6730" xr:uid="{00000000-0005-0000-0000-0000511A0000}"/>
    <cellStyle name="Comma 21 3 2 7 2 2" xfId="27056" xr:uid="{00000000-0005-0000-0000-0000B7690000}"/>
    <cellStyle name="Comma 21 3 2 7 2 4" xfId="17680" xr:uid="{00000000-0005-0000-0000-000017450000}"/>
    <cellStyle name="Comma 21 3 2 7 3" xfId="23536" xr:uid="{00000000-0005-0000-0000-0000F75B0000}"/>
    <cellStyle name="Comma 21 3 2 7 5" xfId="14160" xr:uid="{00000000-0005-0000-0000-000057370000}"/>
    <cellStyle name="Comma 21 3 2 8" xfId="4409" xr:uid="{00000000-0005-0000-0000-000040110000}"/>
    <cellStyle name="Comma 21 3 2 8 2" xfId="7963" xr:uid="{00000000-0005-0000-0000-0000221F0000}"/>
    <cellStyle name="Comma 21 3 2 8 2 2" xfId="28289" xr:uid="{00000000-0005-0000-0000-0000886E0000}"/>
    <cellStyle name="Comma 21 3 2 8 2 4" xfId="18913" xr:uid="{00000000-0005-0000-0000-0000E8490000}"/>
    <cellStyle name="Comma 21 3 2 8 3" xfId="24769" xr:uid="{00000000-0005-0000-0000-0000C8600000}"/>
    <cellStyle name="Comma 21 3 2 8 5" xfId="15393" xr:uid="{00000000-0005-0000-0000-0000283C0000}"/>
    <cellStyle name="Comma 21 3 2 9" xfId="5252" xr:uid="{00000000-0005-0000-0000-00008B140000}"/>
    <cellStyle name="Comma 21 3 2 9 2" xfId="25578" xr:uid="{00000000-0005-0000-0000-0000F1630000}"/>
    <cellStyle name="Comma 21 3 2 9 4" xfId="16202" xr:uid="{00000000-0005-0000-0000-0000513F0000}"/>
    <cellStyle name="Comma 21 3 3" xfId="209" xr:uid="{00000000-0005-0000-0000-0000D7000000}"/>
    <cellStyle name="Comma 21 3 3 10" xfId="10972" xr:uid="{00000000-0005-0000-0000-0000E32A0000}"/>
    <cellStyle name="Comma 21 3 3 10 2" xfId="30917" xr:uid="{00000000-0005-0000-0000-0000CC780000}"/>
    <cellStyle name="Comma 21 3 3 10 4" xfId="21541" xr:uid="{00000000-0005-0000-0000-00002C540000}"/>
    <cellStyle name="Comma 21 3 3 11" xfId="12713" xr:uid="{00000000-0005-0000-0000-0000B0310000}"/>
    <cellStyle name="Comma 21 3 3 12" xfId="22089" xr:uid="{00000000-0005-0000-0000-000050560000}"/>
    <cellStyle name="Comma 21 3 3 14" xfId="11520" xr:uid="{00000000-0005-0000-0000-0000072D0000}"/>
    <cellStyle name="Comma 21 3 3 2" xfId="1967" xr:uid="{00000000-0005-0000-0000-0000B6070000}"/>
    <cellStyle name="Comma 21 3 3 2 2" xfId="2467" xr:uid="{00000000-0005-0000-0000-0000AA090000}"/>
    <cellStyle name="Comma 21 3 3 2 2 2" xfId="3527" xr:uid="{00000000-0005-0000-0000-0000CE0D0000}"/>
    <cellStyle name="Comma 21 3 3 2 2 2 2" xfId="7382" xr:uid="{00000000-0005-0000-0000-0000DD1C0000}"/>
    <cellStyle name="Comma 21 3 3 2 2 2 2 2" xfId="27708" xr:uid="{00000000-0005-0000-0000-0000436C0000}"/>
    <cellStyle name="Comma 21 3 3 2 2 2 2 4" xfId="18332" xr:uid="{00000000-0005-0000-0000-0000A3470000}"/>
    <cellStyle name="Comma 21 3 3 2 2 2 3" xfId="24188" xr:uid="{00000000-0005-0000-0000-0000835E0000}"/>
    <cellStyle name="Comma 21 3 3 2 2 2 5" xfId="14812" xr:uid="{00000000-0005-0000-0000-0000E3390000}"/>
    <cellStyle name="Comma 21 3 3 2 2 3" xfId="6442" xr:uid="{00000000-0005-0000-0000-000031190000}"/>
    <cellStyle name="Comma 21 3 3 2 2 3 2" xfId="26768" xr:uid="{00000000-0005-0000-0000-000097680000}"/>
    <cellStyle name="Comma 21 3 3 2 2 3 4" xfId="17392" xr:uid="{00000000-0005-0000-0000-0000F7430000}"/>
    <cellStyle name="Comma 21 3 3 2 2 4" xfId="13872" xr:uid="{00000000-0005-0000-0000-000037360000}"/>
    <cellStyle name="Comma 21 3 3 2 2 5" xfId="23248" xr:uid="{00000000-0005-0000-0000-0000D75A0000}"/>
    <cellStyle name="Comma 21 3 3 2 2 7" xfId="12460" xr:uid="{00000000-0005-0000-0000-0000B3300000}"/>
    <cellStyle name="Comma 21 3 3 2 3" xfId="3057" xr:uid="{00000000-0005-0000-0000-0000F80B0000}"/>
    <cellStyle name="Comma 21 3 3 2 3 2" xfId="6912" xr:uid="{00000000-0005-0000-0000-0000071B0000}"/>
    <cellStyle name="Comma 21 3 3 2 3 2 2" xfId="27238" xr:uid="{00000000-0005-0000-0000-00006D6A0000}"/>
    <cellStyle name="Comma 21 3 3 2 3 2 4" xfId="17862" xr:uid="{00000000-0005-0000-0000-0000CD450000}"/>
    <cellStyle name="Comma 21 3 3 2 3 3" xfId="23718" xr:uid="{00000000-0005-0000-0000-0000AD5C0000}"/>
    <cellStyle name="Comma 21 3 3 2 3 5" xfId="14342" xr:uid="{00000000-0005-0000-0000-00000D380000}"/>
    <cellStyle name="Comma 21 3 3 2 4" xfId="5975" xr:uid="{00000000-0005-0000-0000-00005E170000}"/>
    <cellStyle name="Comma 21 3 3 2 4 2" xfId="26301" xr:uid="{00000000-0005-0000-0000-0000C4660000}"/>
    <cellStyle name="Comma 21 3 3 2 4 4" xfId="16925" xr:uid="{00000000-0005-0000-0000-000024420000}"/>
    <cellStyle name="Comma 21 3 3 2 5" xfId="13405" xr:uid="{00000000-0005-0000-0000-000064340000}"/>
    <cellStyle name="Comma 21 3 3 2 6" xfId="22781" xr:uid="{00000000-0005-0000-0000-000004590000}"/>
    <cellStyle name="Comma 21 3 3 2 8" xfId="11993" xr:uid="{00000000-0005-0000-0000-0000E02E0000}"/>
    <cellStyle name="Comma 21 3 3 3" xfId="2287" xr:uid="{00000000-0005-0000-0000-0000F6080000}"/>
    <cellStyle name="Comma 21 3 3 3 2" xfId="3347" xr:uid="{00000000-0005-0000-0000-00001A0D0000}"/>
    <cellStyle name="Comma 21 3 3 3 2 2" xfId="7202" xr:uid="{00000000-0005-0000-0000-0000291C0000}"/>
    <cellStyle name="Comma 21 3 3 3 2 2 2" xfId="27528" xr:uid="{00000000-0005-0000-0000-00008F6B0000}"/>
    <cellStyle name="Comma 21 3 3 3 2 2 4" xfId="18152" xr:uid="{00000000-0005-0000-0000-0000EF460000}"/>
    <cellStyle name="Comma 21 3 3 3 2 3" xfId="24008" xr:uid="{00000000-0005-0000-0000-0000CF5D0000}"/>
    <cellStyle name="Comma 21 3 3 3 2 5" xfId="14632" xr:uid="{00000000-0005-0000-0000-00002F390000}"/>
    <cellStyle name="Comma 21 3 3 3 3" xfId="6262" xr:uid="{00000000-0005-0000-0000-00007D180000}"/>
    <cellStyle name="Comma 21 3 3 3 3 2" xfId="26588" xr:uid="{00000000-0005-0000-0000-0000E3670000}"/>
    <cellStyle name="Comma 21 3 3 3 3 4" xfId="17212" xr:uid="{00000000-0005-0000-0000-000043430000}"/>
    <cellStyle name="Comma 21 3 3 3 4" xfId="13692" xr:uid="{00000000-0005-0000-0000-000083350000}"/>
    <cellStyle name="Comma 21 3 3 3 5" xfId="23068" xr:uid="{00000000-0005-0000-0000-0000235A0000}"/>
    <cellStyle name="Comma 21 3 3 3 7" xfId="12280" xr:uid="{00000000-0005-0000-0000-0000FF2F0000}"/>
    <cellStyle name="Comma 21 3 3 4" xfId="1312" xr:uid="{00000000-0005-0000-0000-000027050000}"/>
    <cellStyle name="Comma 21 3 3 4 2" xfId="5724" xr:uid="{00000000-0005-0000-0000-000063160000}"/>
    <cellStyle name="Comma 21 3 3 4 2 2" xfId="26050" xr:uid="{00000000-0005-0000-0000-0000C9650000}"/>
    <cellStyle name="Comma 21 3 3 4 2 4" xfId="16674" xr:uid="{00000000-0005-0000-0000-000029410000}"/>
    <cellStyle name="Comma 21 3 3 4 3" xfId="13154" xr:uid="{00000000-0005-0000-0000-000069330000}"/>
    <cellStyle name="Comma 21 3 3 4 4" xfId="22530" xr:uid="{00000000-0005-0000-0000-000009580000}"/>
    <cellStyle name="Comma 21 3 3 4 6" xfId="11742" xr:uid="{00000000-0005-0000-0000-0000E52D0000}"/>
    <cellStyle name="Comma 21 3 3 5" xfId="1070" xr:uid="{00000000-0005-0000-0000-000035040000}"/>
    <cellStyle name="Comma 21 3 3 5 2" xfId="5502" xr:uid="{00000000-0005-0000-0000-000085150000}"/>
    <cellStyle name="Comma 21 3 3 5 2 2" xfId="25828" xr:uid="{00000000-0005-0000-0000-0000EB640000}"/>
    <cellStyle name="Comma 21 3 3 5 2 4" xfId="16452" xr:uid="{00000000-0005-0000-0000-00004B400000}"/>
    <cellStyle name="Comma 21 3 3 5 3" xfId="22308" xr:uid="{00000000-0005-0000-0000-00002B570000}"/>
    <cellStyle name="Comma 21 3 3 5 5" xfId="12932" xr:uid="{00000000-0005-0000-0000-00008B320000}"/>
    <cellStyle name="Comma 21 3 3 6" xfId="2877" xr:uid="{00000000-0005-0000-0000-0000440B0000}"/>
    <cellStyle name="Comma 21 3 3 6 2" xfId="6732" xr:uid="{00000000-0005-0000-0000-0000531A0000}"/>
    <cellStyle name="Comma 21 3 3 6 2 2" xfId="27058" xr:uid="{00000000-0005-0000-0000-0000B9690000}"/>
    <cellStyle name="Comma 21 3 3 6 2 4" xfId="17682" xr:uid="{00000000-0005-0000-0000-000019450000}"/>
    <cellStyle name="Comma 21 3 3 6 3" xfId="23538" xr:uid="{00000000-0005-0000-0000-0000F95B0000}"/>
    <cellStyle name="Comma 21 3 3 6 5" xfId="14162" xr:uid="{00000000-0005-0000-0000-000059370000}"/>
    <cellStyle name="Comma 21 3 3 7" xfId="4723" xr:uid="{00000000-0005-0000-0000-00007A120000}"/>
    <cellStyle name="Comma 21 3 3 7 2" xfId="8255" xr:uid="{00000000-0005-0000-0000-000046200000}"/>
    <cellStyle name="Comma 21 3 3 7 2 2" xfId="28581" xr:uid="{00000000-0005-0000-0000-0000AC6F0000}"/>
    <cellStyle name="Comma 21 3 3 7 2 4" xfId="19205" xr:uid="{00000000-0005-0000-0000-00000C4B0000}"/>
    <cellStyle name="Comma 21 3 3 7 3" xfId="25061" xr:uid="{00000000-0005-0000-0000-0000EC610000}"/>
    <cellStyle name="Comma 21 3 3 7 5" xfId="15685" xr:uid="{00000000-0005-0000-0000-00004C3D0000}"/>
    <cellStyle name="Comma 21 3 3 8" xfId="5283" xr:uid="{00000000-0005-0000-0000-0000AA140000}"/>
    <cellStyle name="Comma 21 3 3 8 2" xfId="25609" xr:uid="{00000000-0005-0000-0000-000010640000}"/>
    <cellStyle name="Comma 21 3 3 8 4" xfId="16233" xr:uid="{00000000-0005-0000-0000-0000703F0000}"/>
    <cellStyle name="Comma 21 3 3 9" xfId="9614" xr:uid="{00000000-0005-0000-0000-000095250000}"/>
    <cellStyle name="Comma 21 3 3 9 2" xfId="29749" xr:uid="{00000000-0005-0000-0000-00003C740000}"/>
    <cellStyle name="Comma 21 3 3 9 4" xfId="20373" xr:uid="{00000000-0005-0000-0000-00009C4F0000}"/>
    <cellStyle name="Comma 21 3 4" xfId="1878" xr:uid="{00000000-0005-0000-0000-00005D070000}"/>
    <cellStyle name="Comma 21 3 4 2" xfId="2378" xr:uid="{00000000-0005-0000-0000-000051090000}"/>
    <cellStyle name="Comma 21 3 4 2 2" xfId="3438" xr:uid="{00000000-0005-0000-0000-0000750D0000}"/>
    <cellStyle name="Comma 21 3 4 2 2 2" xfId="7293" xr:uid="{00000000-0005-0000-0000-0000841C0000}"/>
    <cellStyle name="Comma 21 3 4 2 2 2 2" xfId="27619" xr:uid="{00000000-0005-0000-0000-0000EA6B0000}"/>
    <cellStyle name="Comma 21 3 4 2 2 2 4" xfId="18243" xr:uid="{00000000-0005-0000-0000-00004A470000}"/>
    <cellStyle name="Comma 21 3 4 2 2 3" xfId="24099" xr:uid="{00000000-0005-0000-0000-00002A5E0000}"/>
    <cellStyle name="Comma 21 3 4 2 2 5" xfId="14723" xr:uid="{00000000-0005-0000-0000-00008A390000}"/>
    <cellStyle name="Comma 21 3 4 2 3" xfId="6353" xr:uid="{00000000-0005-0000-0000-0000D8180000}"/>
    <cellStyle name="Comma 21 3 4 2 3 2" xfId="26679" xr:uid="{00000000-0005-0000-0000-00003E680000}"/>
    <cellStyle name="Comma 21 3 4 2 3 4" xfId="17303" xr:uid="{00000000-0005-0000-0000-00009E430000}"/>
    <cellStyle name="Comma 21 3 4 2 4" xfId="13783" xr:uid="{00000000-0005-0000-0000-0000DE350000}"/>
    <cellStyle name="Comma 21 3 4 2 5" xfId="23159" xr:uid="{00000000-0005-0000-0000-00007E5A0000}"/>
    <cellStyle name="Comma 21 3 4 2 7" xfId="12371" xr:uid="{00000000-0005-0000-0000-00005A300000}"/>
    <cellStyle name="Comma 21 3 4 3" xfId="2968" xr:uid="{00000000-0005-0000-0000-00009F0B0000}"/>
    <cellStyle name="Comma 21 3 4 3 2" xfId="6823" xr:uid="{00000000-0005-0000-0000-0000AE1A0000}"/>
    <cellStyle name="Comma 21 3 4 3 2 2" xfId="27149" xr:uid="{00000000-0005-0000-0000-0000146A0000}"/>
    <cellStyle name="Comma 21 3 4 3 2 4" xfId="17773" xr:uid="{00000000-0005-0000-0000-000074450000}"/>
    <cellStyle name="Comma 21 3 4 3 3" xfId="23629" xr:uid="{00000000-0005-0000-0000-0000545C0000}"/>
    <cellStyle name="Comma 21 3 4 3 5" xfId="14253" xr:uid="{00000000-0005-0000-0000-0000B4370000}"/>
    <cellStyle name="Comma 21 3 4 4" xfId="5886" xr:uid="{00000000-0005-0000-0000-000005170000}"/>
    <cellStyle name="Comma 21 3 4 4 2" xfId="26212" xr:uid="{00000000-0005-0000-0000-00006B660000}"/>
    <cellStyle name="Comma 21 3 4 4 4" xfId="16836" xr:uid="{00000000-0005-0000-0000-0000CB410000}"/>
    <cellStyle name="Comma 21 3 4 5" xfId="13316" xr:uid="{00000000-0005-0000-0000-00000B340000}"/>
    <cellStyle name="Comma 21 3 4 6" xfId="22692" xr:uid="{00000000-0005-0000-0000-0000AB580000}"/>
    <cellStyle name="Comma 21 3 4 8" xfId="11904" xr:uid="{00000000-0005-0000-0000-0000872E0000}"/>
    <cellStyle name="Comma 21 3 5" xfId="2284" xr:uid="{00000000-0005-0000-0000-0000F3080000}"/>
    <cellStyle name="Comma 21 3 5 2" xfId="3344" xr:uid="{00000000-0005-0000-0000-0000170D0000}"/>
    <cellStyle name="Comma 21 3 5 2 2" xfId="7199" xr:uid="{00000000-0005-0000-0000-0000261C0000}"/>
    <cellStyle name="Comma 21 3 5 2 2 2" xfId="27525" xr:uid="{00000000-0005-0000-0000-00008C6B0000}"/>
    <cellStyle name="Comma 21 3 5 2 2 4" xfId="18149" xr:uid="{00000000-0005-0000-0000-0000EC460000}"/>
    <cellStyle name="Comma 21 3 5 2 3" xfId="24005" xr:uid="{00000000-0005-0000-0000-0000CC5D0000}"/>
    <cellStyle name="Comma 21 3 5 2 5" xfId="14629" xr:uid="{00000000-0005-0000-0000-00002C390000}"/>
    <cellStyle name="Comma 21 3 5 3" xfId="6259" xr:uid="{00000000-0005-0000-0000-00007A180000}"/>
    <cellStyle name="Comma 21 3 5 3 2" xfId="26585" xr:uid="{00000000-0005-0000-0000-0000E0670000}"/>
    <cellStyle name="Comma 21 3 5 3 4" xfId="17209" xr:uid="{00000000-0005-0000-0000-000040430000}"/>
    <cellStyle name="Comma 21 3 5 4" xfId="13689" xr:uid="{00000000-0005-0000-0000-000080350000}"/>
    <cellStyle name="Comma 21 3 5 5" xfId="23065" xr:uid="{00000000-0005-0000-0000-0000205A0000}"/>
    <cellStyle name="Comma 21 3 5 7" xfId="12277" xr:uid="{00000000-0005-0000-0000-0000FC2F0000}"/>
    <cellStyle name="Comma 21 3 6" xfId="1223" xr:uid="{00000000-0005-0000-0000-0000CE040000}"/>
    <cellStyle name="Comma 21 3 6 2" xfId="5635" xr:uid="{00000000-0005-0000-0000-00000A160000}"/>
    <cellStyle name="Comma 21 3 6 2 2" xfId="25961" xr:uid="{00000000-0005-0000-0000-000070650000}"/>
    <cellStyle name="Comma 21 3 6 2 4" xfId="16585" xr:uid="{00000000-0005-0000-0000-0000D0400000}"/>
    <cellStyle name="Comma 21 3 6 3" xfId="13065" xr:uid="{00000000-0005-0000-0000-000010330000}"/>
    <cellStyle name="Comma 21 3 6 4" xfId="22441" xr:uid="{00000000-0005-0000-0000-0000B0570000}"/>
    <cellStyle name="Comma 21 3 6 6" xfId="11653" xr:uid="{00000000-0005-0000-0000-00008C2D0000}"/>
    <cellStyle name="Comma 21 3 7" xfId="981" xr:uid="{00000000-0005-0000-0000-0000DC030000}"/>
    <cellStyle name="Comma 21 3 7 2" xfId="5413" xr:uid="{00000000-0005-0000-0000-00002C150000}"/>
    <cellStyle name="Comma 21 3 7 2 2" xfId="25739" xr:uid="{00000000-0005-0000-0000-000092640000}"/>
    <cellStyle name="Comma 21 3 7 2 4" xfId="16363" xr:uid="{00000000-0005-0000-0000-0000F23F0000}"/>
    <cellStyle name="Comma 21 3 7 3" xfId="22219" xr:uid="{00000000-0005-0000-0000-0000D2560000}"/>
    <cellStyle name="Comma 21 3 7 5" xfId="12843" xr:uid="{00000000-0005-0000-0000-000032320000}"/>
    <cellStyle name="Comma 21 3 8" xfId="2874" xr:uid="{00000000-0005-0000-0000-0000410B0000}"/>
    <cellStyle name="Comma 21 3 8 2" xfId="6729" xr:uid="{00000000-0005-0000-0000-0000501A0000}"/>
    <cellStyle name="Comma 21 3 8 2 2" xfId="27055" xr:uid="{00000000-0005-0000-0000-0000B6690000}"/>
    <cellStyle name="Comma 21 3 8 2 4" xfId="17679" xr:uid="{00000000-0005-0000-0000-000016450000}"/>
    <cellStyle name="Comma 21 3 8 3" xfId="23535" xr:uid="{00000000-0005-0000-0000-0000F65B0000}"/>
    <cellStyle name="Comma 21 3 8 5" xfId="14159" xr:uid="{00000000-0005-0000-0000-000056370000}"/>
    <cellStyle name="Comma 21 3 9" xfId="4116" xr:uid="{00000000-0005-0000-0000-00001B100000}"/>
    <cellStyle name="Comma 21 3 9 2" xfId="7671" xr:uid="{00000000-0005-0000-0000-0000FE1D0000}"/>
    <cellStyle name="Comma 21 3 9 2 2" xfId="27997" xr:uid="{00000000-0005-0000-0000-0000646D0000}"/>
    <cellStyle name="Comma 21 3 9 2 4" xfId="18621" xr:uid="{00000000-0005-0000-0000-0000C4480000}"/>
    <cellStyle name="Comma 21 3 9 3" xfId="24477" xr:uid="{00000000-0005-0000-0000-0000A45F0000}"/>
    <cellStyle name="Comma 21 3 9 5" xfId="15101" xr:uid="{00000000-0005-0000-0000-0000043B0000}"/>
    <cellStyle name="Comma 21 4" xfId="173" xr:uid="{00000000-0005-0000-0000-0000B3000000}"/>
    <cellStyle name="Comma 21 4 10" xfId="9175" xr:uid="{00000000-0005-0000-0000-0000DE230000}"/>
    <cellStyle name="Comma 21 4 10 2" xfId="29310" xr:uid="{00000000-0005-0000-0000-000085720000}"/>
    <cellStyle name="Comma 21 4 10 4" xfId="19934" xr:uid="{00000000-0005-0000-0000-0000E54D0000}"/>
    <cellStyle name="Comma 21 4 11" xfId="10533" xr:uid="{00000000-0005-0000-0000-00002C290000}"/>
    <cellStyle name="Comma 21 4 11 2" xfId="30478" xr:uid="{00000000-0005-0000-0000-000015770000}"/>
    <cellStyle name="Comma 21 4 11 4" xfId="21102" xr:uid="{00000000-0005-0000-0000-000075520000}"/>
    <cellStyle name="Comma 21 4 12" xfId="12679" xr:uid="{00000000-0005-0000-0000-00008E310000}"/>
    <cellStyle name="Comma 21 4 13" xfId="22055" xr:uid="{00000000-0005-0000-0000-00002E560000}"/>
    <cellStyle name="Comma 21 4 15" xfId="11486" xr:uid="{00000000-0005-0000-0000-0000E52C0000}"/>
    <cellStyle name="Comma 21 4 2" xfId="264" xr:uid="{00000000-0005-0000-0000-00000E010000}"/>
    <cellStyle name="Comma 21 4 2 10" xfId="11117" xr:uid="{00000000-0005-0000-0000-0000742B0000}"/>
    <cellStyle name="Comma 21 4 2 10 2" xfId="31062" xr:uid="{00000000-0005-0000-0000-00005D790000}"/>
    <cellStyle name="Comma 21 4 2 10 4" xfId="21686" xr:uid="{00000000-0005-0000-0000-0000BD540000}"/>
    <cellStyle name="Comma 21 4 2 11" xfId="12768" xr:uid="{00000000-0005-0000-0000-0000E7310000}"/>
    <cellStyle name="Comma 21 4 2 12" xfId="22144" xr:uid="{00000000-0005-0000-0000-000087560000}"/>
    <cellStyle name="Comma 21 4 2 14" xfId="11575" xr:uid="{00000000-0005-0000-0000-00003E2D0000}"/>
    <cellStyle name="Comma 21 4 2 2" xfId="2022" xr:uid="{00000000-0005-0000-0000-0000ED070000}"/>
    <cellStyle name="Comma 21 4 2 2 2" xfId="2522" xr:uid="{00000000-0005-0000-0000-0000E1090000}"/>
    <cellStyle name="Comma 21 4 2 2 2 2" xfId="3582" xr:uid="{00000000-0005-0000-0000-0000050E0000}"/>
    <cellStyle name="Comma 21 4 2 2 2 2 2" xfId="7437" xr:uid="{00000000-0005-0000-0000-0000141D0000}"/>
    <cellStyle name="Comma 21 4 2 2 2 2 2 2" xfId="27763" xr:uid="{00000000-0005-0000-0000-00007A6C0000}"/>
    <cellStyle name="Comma 21 4 2 2 2 2 2 4" xfId="18387" xr:uid="{00000000-0005-0000-0000-0000DA470000}"/>
    <cellStyle name="Comma 21 4 2 2 2 2 3" xfId="24243" xr:uid="{00000000-0005-0000-0000-0000BA5E0000}"/>
    <cellStyle name="Comma 21 4 2 2 2 2 5" xfId="14867" xr:uid="{00000000-0005-0000-0000-00001A3A0000}"/>
    <cellStyle name="Comma 21 4 2 2 2 3" xfId="6497" xr:uid="{00000000-0005-0000-0000-000068190000}"/>
    <cellStyle name="Comma 21 4 2 2 2 3 2" xfId="26823" xr:uid="{00000000-0005-0000-0000-0000CE680000}"/>
    <cellStyle name="Comma 21 4 2 2 2 3 4" xfId="17447" xr:uid="{00000000-0005-0000-0000-00002E440000}"/>
    <cellStyle name="Comma 21 4 2 2 2 4" xfId="13927" xr:uid="{00000000-0005-0000-0000-00006E360000}"/>
    <cellStyle name="Comma 21 4 2 2 2 5" xfId="23303" xr:uid="{00000000-0005-0000-0000-00000E5B0000}"/>
    <cellStyle name="Comma 21 4 2 2 2 7" xfId="12515" xr:uid="{00000000-0005-0000-0000-0000EA300000}"/>
    <cellStyle name="Comma 21 4 2 2 3" xfId="3112" xr:uid="{00000000-0005-0000-0000-00002F0C0000}"/>
    <cellStyle name="Comma 21 4 2 2 3 2" xfId="6967" xr:uid="{00000000-0005-0000-0000-00003E1B0000}"/>
    <cellStyle name="Comma 21 4 2 2 3 2 2" xfId="27293" xr:uid="{00000000-0005-0000-0000-0000A46A0000}"/>
    <cellStyle name="Comma 21 4 2 2 3 2 4" xfId="17917" xr:uid="{00000000-0005-0000-0000-000004460000}"/>
    <cellStyle name="Comma 21 4 2 2 3 3" xfId="23773" xr:uid="{00000000-0005-0000-0000-0000E45C0000}"/>
    <cellStyle name="Comma 21 4 2 2 3 5" xfId="14397" xr:uid="{00000000-0005-0000-0000-000044380000}"/>
    <cellStyle name="Comma 21 4 2 2 4" xfId="6030" xr:uid="{00000000-0005-0000-0000-000095170000}"/>
    <cellStyle name="Comma 21 4 2 2 4 2" xfId="26356" xr:uid="{00000000-0005-0000-0000-0000FB660000}"/>
    <cellStyle name="Comma 21 4 2 2 4 4" xfId="16980" xr:uid="{00000000-0005-0000-0000-00005B420000}"/>
    <cellStyle name="Comma 21 4 2 2 5" xfId="13460" xr:uid="{00000000-0005-0000-0000-00009B340000}"/>
    <cellStyle name="Comma 21 4 2 2 6" xfId="22836" xr:uid="{00000000-0005-0000-0000-00003B590000}"/>
    <cellStyle name="Comma 21 4 2 2 8" xfId="12048" xr:uid="{00000000-0005-0000-0000-0000172F0000}"/>
    <cellStyle name="Comma 21 4 2 3" xfId="2289" xr:uid="{00000000-0005-0000-0000-0000F8080000}"/>
    <cellStyle name="Comma 21 4 2 3 2" xfId="3349" xr:uid="{00000000-0005-0000-0000-00001C0D0000}"/>
    <cellStyle name="Comma 21 4 2 3 2 2" xfId="7204" xr:uid="{00000000-0005-0000-0000-00002B1C0000}"/>
    <cellStyle name="Comma 21 4 2 3 2 2 2" xfId="27530" xr:uid="{00000000-0005-0000-0000-0000916B0000}"/>
    <cellStyle name="Comma 21 4 2 3 2 2 4" xfId="18154" xr:uid="{00000000-0005-0000-0000-0000F1460000}"/>
    <cellStyle name="Comma 21 4 2 3 2 3" xfId="24010" xr:uid="{00000000-0005-0000-0000-0000D15D0000}"/>
    <cellStyle name="Comma 21 4 2 3 2 5" xfId="14634" xr:uid="{00000000-0005-0000-0000-000031390000}"/>
    <cellStyle name="Comma 21 4 2 3 3" xfId="6264" xr:uid="{00000000-0005-0000-0000-00007F180000}"/>
    <cellStyle name="Comma 21 4 2 3 3 2" xfId="26590" xr:uid="{00000000-0005-0000-0000-0000E5670000}"/>
    <cellStyle name="Comma 21 4 2 3 3 4" xfId="17214" xr:uid="{00000000-0005-0000-0000-000045430000}"/>
    <cellStyle name="Comma 21 4 2 3 4" xfId="13694" xr:uid="{00000000-0005-0000-0000-000085350000}"/>
    <cellStyle name="Comma 21 4 2 3 5" xfId="23070" xr:uid="{00000000-0005-0000-0000-0000255A0000}"/>
    <cellStyle name="Comma 21 4 2 3 7" xfId="12282" xr:uid="{00000000-0005-0000-0000-000001300000}"/>
    <cellStyle name="Comma 21 4 2 4" xfId="1367" xr:uid="{00000000-0005-0000-0000-00005E050000}"/>
    <cellStyle name="Comma 21 4 2 4 2" xfId="5779" xr:uid="{00000000-0005-0000-0000-00009A160000}"/>
    <cellStyle name="Comma 21 4 2 4 2 2" xfId="26105" xr:uid="{00000000-0005-0000-0000-000000660000}"/>
    <cellStyle name="Comma 21 4 2 4 2 4" xfId="16729" xr:uid="{00000000-0005-0000-0000-000060410000}"/>
    <cellStyle name="Comma 21 4 2 4 3" xfId="13209" xr:uid="{00000000-0005-0000-0000-0000A0330000}"/>
    <cellStyle name="Comma 21 4 2 4 4" xfId="22585" xr:uid="{00000000-0005-0000-0000-000040580000}"/>
    <cellStyle name="Comma 21 4 2 4 6" xfId="11797" xr:uid="{00000000-0005-0000-0000-00001C2E0000}"/>
    <cellStyle name="Comma 21 4 2 5" xfId="1125" xr:uid="{00000000-0005-0000-0000-00006C040000}"/>
    <cellStyle name="Comma 21 4 2 5 2" xfId="5557" xr:uid="{00000000-0005-0000-0000-0000BC150000}"/>
    <cellStyle name="Comma 21 4 2 5 2 2" xfId="25883" xr:uid="{00000000-0005-0000-0000-000022650000}"/>
    <cellStyle name="Comma 21 4 2 5 2 4" xfId="16507" xr:uid="{00000000-0005-0000-0000-000082400000}"/>
    <cellStyle name="Comma 21 4 2 5 3" xfId="22363" xr:uid="{00000000-0005-0000-0000-000062570000}"/>
    <cellStyle name="Comma 21 4 2 5 5" xfId="12987" xr:uid="{00000000-0005-0000-0000-0000C2320000}"/>
    <cellStyle name="Comma 21 4 2 6" xfId="2879" xr:uid="{00000000-0005-0000-0000-0000460B0000}"/>
    <cellStyle name="Comma 21 4 2 6 2" xfId="6734" xr:uid="{00000000-0005-0000-0000-0000551A0000}"/>
    <cellStyle name="Comma 21 4 2 6 2 2" xfId="27060" xr:uid="{00000000-0005-0000-0000-0000BB690000}"/>
    <cellStyle name="Comma 21 4 2 6 2 4" xfId="17684" xr:uid="{00000000-0005-0000-0000-00001B450000}"/>
    <cellStyle name="Comma 21 4 2 6 3" xfId="23540" xr:uid="{00000000-0005-0000-0000-0000FB5B0000}"/>
    <cellStyle name="Comma 21 4 2 6 5" xfId="14164" xr:uid="{00000000-0005-0000-0000-00005B370000}"/>
    <cellStyle name="Comma 21 4 2 7" xfId="4868" xr:uid="{00000000-0005-0000-0000-00000B130000}"/>
    <cellStyle name="Comma 21 4 2 7 2" xfId="8400" xr:uid="{00000000-0005-0000-0000-0000D7200000}"/>
    <cellStyle name="Comma 21 4 2 7 2 2" xfId="28726" xr:uid="{00000000-0005-0000-0000-00003D700000}"/>
    <cellStyle name="Comma 21 4 2 7 2 4" xfId="19350" xr:uid="{00000000-0005-0000-0000-00009D4B0000}"/>
    <cellStyle name="Comma 21 4 2 7 3" xfId="25206" xr:uid="{00000000-0005-0000-0000-00007D620000}"/>
    <cellStyle name="Comma 21 4 2 7 5" xfId="15830" xr:uid="{00000000-0005-0000-0000-0000DD3D0000}"/>
    <cellStyle name="Comma 21 4 2 8" xfId="5338" xr:uid="{00000000-0005-0000-0000-0000E1140000}"/>
    <cellStyle name="Comma 21 4 2 8 2" xfId="25664" xr:uid="{00000000-0005-0000-0000-000047640000}"/>
    <cellStyle name="Comma 21 4 2 8 4" xfId="16288" xr:uid="{00000000-0005-0000-0000-0000A73F0000}"/>
    <cellStyle name="Comma 21 4 2 9" xfId="9759" xr:uid="{00000000-0005-0000-0000-000026260000}"/>
    <cellStyle name="Comma 21 4 2 9 2" xfId="29894" xr:uid="{00000000-0005-0000-0000-0000CD740000}"/>
    <cellStyle name="Comma 21 4 2 9 4" xfId="20518" xr:uid="{00000000-0005-0000-0000-00002D500000}"/>
    <cellStyle name="Comma 21 4 3" xfId="1933" xr:uid="{00000000-0005-0000-0000-000094070000}"/>
    <cellStyle name="Comma 21 4 3 2" xfId="2433" xr:uid="{00000000-0005-0000-0000-000088090000}"/>
    <cellStyle name="Comma 21 4 3 2 2" xfId="3493" xr:uid="{00000000-0005-0000-0000-0000AC0D0000}"/>
    <cellStyle name="Comma 21 4 3 2 2 2" xfId="7348" xr:uid="{00000000-0005-0000-0000-0000BB1C0000}"/>
    <cellStyle name="Comma 21 4 3 2 2 2 2" xfId="27674" xr:uid="{00000000-0005-0000-0000-0000216C0000}"/>
    <cellStyle name="Comma 21 4 3 2 2 2 4" xfId="18298" xr:uid="{00000000-0005-0000-0000-000081470000}"/>
    <cellStyle name="Comma 21 4 3 2 2 3" xfId="24154" xr:uid="{00000000-0005-0000-0000-0000615E0000}"/>
    <cellStyle name="Comma 21 4 3 2 2 5" xfId="14778" xr:uid="{00000000-0005-0000-0000-0000C1390000}"/>
    <cellStyle name="Comma 21 4 3 2 3" xfId="6408" xr:uid="{00000000-0005-0000-0000-00000F190000}"/>
    <cellStyle name="Comma 21 4 3 2 3 2" xfId="26734" xr:uid="{00000000-0005-0000-0000-000075680000}"/>
    <cellStyle name="Comma 21 4 3 2 3 4" xfId="17358" xr:uid="{00000000-0005-0000-0000-0000D5430000}"/>
    <cellStyle name="Comma 21 4 3 2 4" xfId="13838" xr:uid="{00000000-0005-0000-0000-000015360000}"/>
    <cellStyle name="Comma 21 4 3 2 5" xfId="23214" xr:uid="{00000000-0005-0000-0000-0000B55A0000}"/>
    <cellStyle name="Comma 21 4 3 2 7" xfId="12426" xr:uid="{00000000-0005-0000-0000-000091300000}"/>
    <cellStyle name="Comma 21 4 3 3" xfId="3023" xr:uid="{00000000-0005-0000-0000-0000D60B0000}"/>
    <cellStyle name="Comma 21 4 3 3 2" xfId="6878" xr:uid="{00000000-0005-0000-0000-0000E51A0000}"/>
    <cellStyle name="Comma 21 4 3 3 2 2" xfId="27204" xr:uid="{00000000-0005-0000-0000-00004B6A0000}"/>
    <cellStyle name="Comma 21 4 3 3 2 4" xfId="17828" xr:uid="{00000000-0005-0000-0000-0000AB450000}"/>
    <cellStyle name="Comma 21 4 3 3 3" xfId="23684" xr:uid="{00000000-0005-0000-0000-00008B5C0000}"/>
    <cellStyle name="Comma 21 4 3 3 5" xfId="14308" xr:uid="{00000000-0005-0000-0000-0000EB370000}"/>
    <cellStyle name="Comma 21 4 3 4" xfId="5941" xr:uid="{00000000-0005-0000-0000-00003C170000}"/>
    <cellStyle name="Comma 21 4 3 4 2" xfId="26267" xr:uid="{00000000-0005-0000-0000-0000A2660000}"/>
    <cellStyle name="Comma 21 4 3 4 4" xfId="16891" xr:uid="{00000000-0005-0000-0000-000002420000}"/>
    <cellStyle name="Comma 21 4 3 5" xfId="13371" xr:uid="{00000000-0005-0000-0000-000042340000}"/>
    <cellStyle name="Comma 21 4 3 6" xfId="22747" xr:uid="{00000000-0005-0000-0000-0000E2580000}"/>
    <cellStyle name="Comma 21 4 3 8" xfId="11959" xr:uid="{00000000-0005-0000-0000-0000BE2E0000}"/>
    <cellStyle name="Comma 21 4 4" xfId="2288" xr:uid="{00000000-0005-0000-0000-0000F7080000}"/>
    <cellStyle name="Comma 21 4 4 2" xfId="3348" xr:uid="{00000000-0005-0000-0000-00001B0D0000}"/>
    <cellStyle name="Comma 21 4 4 2 2" xfId="7203" xr:uid="{00000000-0005-0000-0000-00002A1C0000}"/>
    <cellStyle name="Comma 21 4 4 2 2 2" xfId="27529" xr:uid="{00000000-0005-0000-0000-0000906B0000}"/>
    <cellStyle name="Comma 21 4 4 2 2 4" xfId="18153" xr:uid="{00000000-0005-0000-0000-0000F0460000}"/>
    <cellStyle name="Comma 21 4 4 2 3" xfId="24009" xr:uid="{00000000-0005-0000-0000-0000D05D0000}"/>
    <cellStyle name="Comma 21 4 4 2 5" xfId="14633" xr:uid="{00000000-0005-0000-0000-000030390000}"/>
    <cellStyle name="Comma 21 4 4 3" xfId="6263" xr:uid="{00000000-0005-0000-0000-00007E180000}"/>
    <cellStyle name="Comma 21 4 4 3 2" xfId="26589" xr:uid="{00000000-0005-0000-0000-0000E4670000}"/>
    <cellStyle name="Comma 21 4 4 3 4" xfId="17213" xr:uid="{00000000-0005-0000-0000-000044430000}"/>
    <cellStyle name="Comma 21 4 4 4" xfId="13693" xr:uid="{00000000-0005-0000-0000-000084350000}"/>
    <cellStyle name="Comma 21 4 4 5" xfId="23069" xr:uid="{00000000-0005-0000-0000-0000245A0000}"/>
    <cellStyle name="Comma 21 4 4 7" xfId="12281" xr:uid="{00000000-0005-0000-0000-000000300000}"/>
    <cellStyle name="Comma 21 4 5" xfId="1278" xr:uid="{00000000-0005-0000-0000-000005050000}"/>
    <cellStyle name="Comma 21 4 5 2" xfId="5690" xr:uid="{00000000-0005-0000-0000-000041160000}"/>
    <cellStyle name="Comma 21 4 5 2 2" xfId="26016" xr:uid="{00000000-0005-0000-0000-0000A7650000}"/>
    <cellStyle name="Comma 21 4 5 2 4" xfId="16640" xr:uid="{00000000-0005-0000-0000-000007410000}"/>
    <cellStyle name="Comma 21 4 5 3" xfId="13120" xr:uid="{00000000-0005-0000-0000-000047330000}"/>
    <cellStyle name="Comma 21 4 5 4" xfId="22496" xr:uid="{00000000-0005-0000-0000-0000E7570000}"/>
    <cellStyle name="Comma 21 4 5 6" xfId="11708" xr:uid="{00000000-0005-0000-0000-0000C32D0000}"/>
    <cellStyle name="Comma 21 4 6" xfId="1036" xr:uid="{00000000-0005-0000-0000-000013040000}"/>
    <cellStyle name="Comma 21 4 6 2" xfId="5468" xr:uid="{00000000-0005-0000-0000-000063150000}"/>
    <cellStyle name="Comma 21 4 6 2 2" xfId="25794" xr:uid="{00000000-0005-0000-0000-0000C9640000}"/>
    <cellStyle name="Comma 21 4 6 2 4" xfId="16418" xr:uid="{00000000-0005-0000-0000-000029400000}"/>
    <cellStyle name="Comma 21 4 6 3" xfId="22274" xr:uid="{00000000-0005-0000-0000-000009570000}"/>
    <cellStyle name="Comma 21 4 6 5" xfId="12898" xr:uid="{00000000-0005-0000-0000-000069320000}"/>
    <cellStyle name="Comma 21 4 7" xfId="2878" xr:uid="{00000000-0005-0000-0000-0000450B0000}"/>
    <cellStyle name="Comma 21 4 7 2" xfId="6733" xr:uid="{00000000-0005-0000-0000-0000541A0000}"/>
    <cellStyle name="Comma 21 4 7 2 2" xfId="27059" xr:uid="{00000000-0005-0000-0000-0000BA690000}"/>
    <cellStyle name="Comma 21 4 7 2 4" xfId="17683" xr:uid="{00000000-0005-0000-0000-00001A450000}"/>
    <cellStyle name="Comma 21 4 7 3" xfId="23539" xr:uid="{00000000-0005-0000-0000-0000FA5B0000}"/>
    <cellStyle name="Comma 21 4 7 5" xfId="14163" xr:uid="{00000000-0005-0000-0000-00005A370000}"/>
    <cellStyle name="Comma 21 4 8" xfId="4262" xr:uid="{00000000-0005-0000-0000-0000AD100000}"/>
    <cellStyle name="Comma 21 4 8 2" xfId="7816" xr:uid="{00000000-0005-0000-0000-00008F1E0000}"/>
    <cellStyle name="Comma 21 4 8 2 2" xfId="28142" xr:uid="{00000000-0005-0000-0000-0000F56D0000}"/>
    <cellStyle name="Comma 21 4 8 2 4" xfId="18766" xr:uid="{00000000-0005-0000-0000-000055490000}"/>
    <cellStyle name="Comma 21 4 8 3" xfId="24622" xr:uid="{00000000-0005-0000-0000-000035600000}"/>
    <cellStyle name="Comma 21 4 8 5" xfId="15246" xr:uid="{00000000-0005-0000-0000-0000953B0000}"/>
    <cellStyle name="Comma 21 4 9" xfId="5249" xr:uid="{00000000-0005-0000-0000-000088140000}"/>
    <cellStyle name="Comma 21 4 9 2" xfId="25575" xr:uid="{00000000-0005-0000-0000-0000EE630000}"/>
    <cellStyle name="Comma 21 4 9 4" xfId="16199" xr:uid="{00000000-0005-0000-0000-00004E3F0000}"/>
    <cellStyle name="Comma 21 5" xfId="202" xr:uid="{00000000-0005-0000-0000-0000D0000000}"/>
    <cellStyle name="Comma 21 5 10" xfId="10825" xr:uid="{00000000-0005-0000-0000-0000502A0000}"/>
    <cellStyle name="Comma 21 5 10 2" xfId="30770" xr:uid="{00000000-0005-0000-0000-000039780000}"/>
    <cellStyle name="Comma 21 5 10 4" xfId="21394" xr:uid="{00000000-0005-0000-0000-000099530000}"/>
    <cellStyle name="Comma 21 5 11" xfId="12706" xr:uid="{00000000-0005-0000-0000-0000A9310000}"/>
    <cellStyle name="Comma 21 5 12" xfId="22082" xr:uid="{00000000-0005-0000-0000-000049560000}"/>
    <cellStyle name="Comma 21 5 14" xfId="11513" xr:uid="{00000000-0005-0000-0000-0000002D0000}"/>
    <cellStyle name="Comma 21 5 2" xfId="1960" xr:uid="{00000000-0005-0000-0000-0000AF070000}"/>
    <cellStyle name="Comma 21 5 2 2" xfId="2460" xr:uid="{00000000-0005-0000-0000-0000A3090000}"/>
    <cellStyle name="Comma 21 5 2 2 2" xfId="3520" xr:uid="{00000000-0005-0000-0000-0000C70D0000}"/>
    <cellStyle name="Comma 21 5 2 2 2 2" xfId="7375" xr:uid="{00000000-0005-0000-0000-0000D61C0000}"/>
    <cellStyle name="Comma 21 5 2 2 2 2 2" xfId="27701" xr:uid="{00000000-0005-0000-0000-00003C6C0000}"/>
    <cellStyle name="Comma 21 5 2 2 2 2 4" xfId="18325" xr:uid="{00000000-0005-0000-0000-00009C470000}"/>
    <cellStyle name="Comma 21 5 2 2 2 3" xfId="24181" xr:uid="{00000000-0005-0000-0000-00007C5E0000}"/>
    <cellStyle name="Comma 21 5 2 2 2 5" xfId="14805" xr:uid="{00000000-0005-0000-0000-0000DC390000}"/>
    <cellStyle name="Comma 21 5 2 2 3" xfId="6435" xr:uid="{00000000-0005-0000-0000-00002A190000}"/>
    <cellStyle name="Comma 21 5 2 2 3 2" xfId="26761" xr:uid="{00000000-0005-0000-0000-000090680000}"/>
    <cellStyle name="Comma 21 5 2 2 3 4" xfId="17385" xr:uid="{00000000-0005-0000-0000-0000F0430000}"/>
    <cellStyle name="Comma 21 5 2 2 4" xfId="13865" xr:uid="{00000000-0005-0000-0000-000030360000}"/>
    <cellStyle name="Comma 21 5 2 2 5" xfId="23241" xr:uid="{00000000-0005-0000-0000-0000D05A0000}"/>
    <cellStyle name="Comma 21 5 2 2 7" xfId="12453" xr:uid="{00000000-0005-0000-0000-0000AC300000}"/>
    <cellStyle name="Comma 21 5 2 3" xfId="3050" xr:uid="{00000000-0005-0000-0000-0000F10B0000}"/>
    <cellStyle name="Comma 21 5 2 3 2" xfId="6905" xr:uid="{00000000-0005-0000-0000-0000001B0000}"/>
    <cellStyle name="Comma 21 5 2 3 2 2" xfId="27231" xr:uid="{00000000-0005-0000-0000-0000666A0000}"/>
    <cellStyle name="Comma 21 5 2 3 2 4" xfId="17855" xr:uid="{00000000-0005-0000-0000-0000C6450000}"/>
    <cellStyle name="Comma 21 5 2 3 3" xfId="23711" xr:uid="{00000000-0005-0000-0000-0000A65C0000}"/>
    <cellStyle name="Comma 21 5 2 3 5" xfId="14335" xr:uid="{00000000-0005-0000-0000-000006380000}"/>
    <cellStyle name="Comma 21 5 2 4" xfId="5968" xr:uid="{00000000-0005-0000-0000-000057170000}"/>
    <cellStyle name="Comma 21 5 2 4 2" xfId="26294" xr:uid="{00000000-0005-0000-0000-0000BD660000}"/>
    <cellStyle name="Comma 21 5 2 4 4" xfId="16918" xr:uid="{00000000-0005-0000-0000-00001D420000}"/>
    <cellStyle name="Comma 21 5 2 5" xfId="13398" xr:uid="{00000000-0005-0000-0000-00005D340000}"/>
    <cellStyle name="Comma 21 5 2 6" xfId="22774" xr:uid="{00000000-0005-0000-0000-0000FD580000}"/>
    <cellStyle name="Comma 21 5 2 8" xfId="11986" xr:uid="{00000000-0005-0000-0000-0000D92E0000}"/>
    <cellStyle name="Comma 21 5 3" xfId="2290" xr:uid="{00000000-0005-0000-0000-0000F9080000}"/>
    <cellStyle name="Comma 21 5 3 2" xfId="3350" xr:uid="{00000000-0005-0000-0000-00001D0D0000}"/>
    <cellStyle name="Comma 21 5 3 2 2" xfId="7205" xr:uid="{00000000-0005-0000-0000-00002C1C0000}"/>
    <cellStyle name="Comma 21 5 3 2 2 2" xfId="27531" xr:uid="{00000000-0005-0000-0000-0000926B0000}"/>
    <cellStyle name="Comma 21 5 3 2 2 4" xfId="18155" xr:uid="{00000000-0005-0000-0000-0000F2460000}"/>
    <cellStyle name="Comma 21 5 3 2 3" xfId="24011" xr:uid="{00000000-0005-0000-0000-0000D25D0000}"/>
    <cellStyle name="Comma 21 5 3 2 5" xfId="14635" xr:uid="{00000000-0005-0000-0000-000032390000}"/>
    <cellStyle name="Comma 21 5 3 3" xfId="6265" xr:uid="{00000000-0005-0000-0000-000080180000}"/>
    <cellStyle name="Comma 21 5 3 3 2" xfId="26591" xr:uid="{00000000-0005-0000-0000-0000E6670000}"/>
    <cellStyle name="Comma 21 5 3 3 4" xfId="17215" xr:uid="{00000000-0005-0000-0000-000046430000}"/>
    <cellStyle name="Comma 21 5 3 4" xfId="13695" xr:uid="{00000000-0005-0000-0000-000086350000}"/>
    <cellStyle name="Comma 21 5 3 5" xfId="23071" xr:uid="{00000000-0005-0000-0000-0000265A0000}"/>
    <cellStyle name="Comma 21 5 3 7" xfId="12283" xr:uid="{00000000-0005-0000-0000-000002300000}"/>
    <cellStyle name="Comma 21 5 4" xfId="1305" xr:uid="{00000000-0005-0000-0000-000020050000}"/>
    <cellStyle name="Comma 21 5 4 2" xfId="5717" xr:uid="{00000000-0005-0000-0000-00005C160000}"/>
    <cellStyle name="Comma 21 5 4 2 2" xfId="26043" xr:uid="{00000000-0005-0000-0000-0000C2650000}"/>
    <cellStyle name="Comma 21 5 4 2 4" xfId="16667" xr:uid="{00000000-0005-0000-0000-000022410000}"/>
    <cellStyle name="Comma 21 5 4 3" xfId="13147" xr:uid="{00000000-0005-0000-0000-000062330000}"/>
    <cellStyle name="Comma 21 5 4 4" xfId="22523" xr:uid="{00000000-0005-0000-0000-000002580000}"/>
    <cellStyle name="Comma 21 5 4 6" xfId="11735" xr:uid="{00000000-0005-0000-0000-0000DE2D0000}"/>
    <cellStyle name="Comma 21 5 5" xfId="1063" xr:uid="{00000000-0005-0000-0000-00002E040000}"/>
    <cellStyle name="Comma 21 5 5 2" xfId="5495" xr:uid="{00000000-0005-0000-0000-00007E150000}"/>
    <cellStyle name="Comma 21 5 5 2 2" xfId="25821" xr:uid="{00000000-0005-0000-0000-0000E4640000}"/>
    <cellStyle name="Comma 21 5 5 2 4" xfId="16445" xr:uid="{00000000-0005-0000-0000-000044400000}"/>
    <cellStyle name="Comma 21 5 5 3" xfId="22301" xr:uid="{00000000-0005-0000-0000-000024570000}"/>
    <cellStyle name="Comma 21 5 5 5" xfId="12925" xr:uid="{00000000-0005-0000-0000-000084320000}"/>
    <cellStyle name="Comma 21 5 6" xfId="2880" xr:uid="{00000000-0005-0000-0000-0000470B0000}"/>
    <cellStyle name="Comma 21 5 6 2" xfId="6735" xr:uid="{00000000-0005-0000-0000-0000561A0000}"/>
    <cellStyle name="Comma 21 5 6 2 2" xfId="27061" xr:uid="{00000000-0005-0000-0000-0000BC690000}"/>
    <cellStyle name="Comma 21 5 6 2 4" xfId="17685" xr:uid="{00000000-0005-0000-0000-00001C450000}"/>
    <cellStyle name="Comma 21 5 6 3" xfId="23541" xr:uid="{00000000-0005-0000-0000-0000FC5B0000}"/>
    <cellStyle name="Comma 21 5 6 5" xfId="14165" xr:uid="{00000000-0005-0000-0000-00005C370000}"/>
    <cellStyle name="Comma 21 5 7" xfId="4576" xr:uid="{00000000-0005-0000-0000-0000E7110000}"/>
    <cellStyle name="Comma 21 5 7 2" xfId="8108" xr:uid="{00000000-0005-0000-0000-0000B31F0000}"/>
    <cellStyle name="Comma 21 5 7 2 2" xfId="28434" xr:uid="{00000000-0005-0000-0000-0000196F0000}"/>
    <cellStyle name="Comma 21 5 7 2 4" xfId="19058" xr:uid="{00000000-0005-0000-0000-0000794A0000}"/>
    <cellStyle name="Comma 21 5 7 3" xfId="24914" xr:uid="{00000000-0005-0000-0000-000059610000}"/>
    <cellStyle name="Comma 21 5 7 5" xfId="15538" xr:uid="{00000000-0005-0000-0000-0000B93C0000}"/>
    <cellStyle name="Comma 21 5 8" xfId="5276" xr:uid="{00000000-0005-0000-0000-0000A3140000}"/>
    <cellStyle name="Comma 21 5 8 2" xfId="25602" xr:uid="{00000000-0005-0000-0000-000009640000}"/>
    <cellStyle name="Comma 21 5 8 4" xfId="16226" xr:uid="{00000000-0005-0000-0000-0000693F0000}"/>
    <cellStyle name="Comma 21 5 9" xfId="9467" xr:uid="{00000000-0005-0000-0000-000002250000}"/>
    <cellStyle name="Comma 21 5 9 2" xfId="29602" xr:uid="{00000000-0005-0000-0000-0000A9730000}"/>
    <cellStyle name="Comma 21 5 9 4" xfId="20226" xr:uid="{00000000-0005-0000-0000-0000094F0000}"/>
    <cellStyle name="Comma 21 6" xfId="1513" xr:uid="{00000000-0005-0000-0000-0000F0050000}"/>
    <cellStyle name="Comma 21 7" xfId="1871" xr:uid="{00000000-0005-0000-0000-000056070000}"/>
    <cellStyle name="Comma 21 7 2" xfId="2371" xr:uid="{00000000-0005-0000-0000-00004A090000}"/>
    <cellStyle name="Comma 21 7 2 2" xfId="3431" xr:uid="{00000000-0005-0000-0000-00006E0D0000}"/>
    <cellStyle name="Comma 21 7 2 2 2" xfId="7286" xr:uid="{00000000-0005-0000-0000-00007D1C0000}"/>
    <cellStyle name="Comma 21 7 2 2 2 2" xfId="27612" xr:uid="{00000000-0005-0000-0000-0000E36B0000}"/>
    <cellStyle name="Comma 21 7 2 2 2 4" xfId="18236" xr:uid="{00000000-0005-0000-0000-000043470000}"/>
    <cellStyle name="Comma 21 7 2 2 3" xfId="24092" xr:uid="{00000000-0005-0000-0000-0000235E0000}"/>
    <cellStyle name="Comma 21 7 2 2 5" xfId="14716" xr:uid="{00000000-0005-0000-0000-000083390000}"/>
    <cellStyle name="Comma 21 7 2 3" xfId="6346" xr:uid="{00000000-0005-0000-0000-0000D1180000}"/>
    <cellStyle name="Comma 21 7 2 3 2" xfId="26672" xr:uid="{00000000-0005-0000-0000-000037680000}"/>
    <cellStyle name="Comma 21 7 2 3 4" xfId="17296" xr:uid="{00000000-0005-0000-0000-000097430000}"/>
    <cellStyle name="Comma 21 7 2 4" xfId="13776" xr:uid="{00000000-0005-0000-0000-0000D7350000}"/>
    <cellStyle name="Comma 21 7 2 5" xfId="23152" xr:uid="{00000000-0005-0000-0000-0000775A0000}"/>
    <cellStyle name="Comma 21 7 2 7" xfId="12364" xr:uid="{00000000-0005-0000-0000-000053300000}"/>
    <cellStyle name="Comma 21 7 3" xfId="2961" xr:uid="{00000000-0005-0000-0000-0000980B0000}"/>
    <cellStyle name="Comma 21 7 3 2" xfId="6816" xr:uid="{00000000-0005-0000-0000-0000A71A0000}"/>
    <cellStyle name="Comma 21 7 3 2 2" xfId="27142" xr:uid="{00000000-0005-0000-0000-00000D6A0000}"/>
    <cellStyle name="Comma 21 7 3 2 4" xfId="17766" xr:uid="{00000000-0005-0000-0000-00006D450000}"/>
    <cellStyle name="Comma 21 7 3 3" xfId="23622" xr:uid="{00000000-0005-0000-0000-00004D5C0000}"/>
    <cellStyle name="Comma 21 7 3 5" xfId="14246" xr:uid="{00000000-0005-0000-0000-0000AD370000}"/>
    <cellStyle name="Comma 21 7 4" xfId="5879" xr:uid="{00000000-0005-0000-0000-0000FE160000}"/>
    <cellStyle name="Comma 21 7 4 2" xfId="26205" xr:uid="{00000000-0005-0000-0000-000064660000}"/>
    <cellStyle name="Comma 21 7 4 4" xfId="16829" xr:uid="{00000000-0005-0000-0000-0000C4410000}"/>
    <cellStyle name="Comma 21 7 5" xfId="13309" xr:uid="{00000000-0005-0000-0000-000004340000}"/>
    <cellStyle name="Comma 21 7 6" xfId="22685" xr:uid="{00000000-0005-0000-0000-0000A4580000}"/>
    <cellStyle name="Comma 21 7 8" xfId="11897" xr:uid="{00000000-0005-0000-0000-0000802E0000}"/>
    <cellStyle name="Comma 21 8" xfId="2275" xr:uid="{00000000-0005-0000-0000-0000EA080000}"/>
    <cellStyle name="Comma 21 8 2" xfId="3335" xr:uid="{00000000-0005-0000-0000-00000E0D0000}"/>
    <cellStyle name="Comma 21 8 2 2" xfId="7190" xr:uid="{00000000-0005-0000-0000-00001D1C0000}"/>
    <cellStyle name="Comma 21 8 2 2 2" xfId="27516" xr:uid="{00000000-0005-0000-0000-0000836B0000}"/>
    <cellStyle name="Comma 21 8 2 2 4" xfId="18140" xr:uid="{00000000-0005-0000-0000-0000E3460000}"/>
    <cellStyle name="Comma 21 8 2 3" xfId="23996" xr:uid="{00000000-0005-0000-0000-0000C35D0000}"/>
    <cellStyle name="Comma 21 8 2 5" xfId="14620" xr:uid="{00000000-0005-0000-0000-000023390000}"/>
    <cellStyle name="Comma 21 8 3" xfId="6250" xr:uid="{00000000-0005-0000-0000-000071180000}"/>
    <cellStyle name="Comma 21 8 3 2" xfId="26576" xr:uid="{00000000-0005-0000-0000-0000D7670000}"/>
    <cellStyle name="Comma 21 8 3 4" xfId="17200" xr:uid="{00000000-0005-0000-0000-000037430000}"/>
    <cellStyle name="Comma 21 8 4" xfId="13680" xr:uid="{00000000-0005-0000-0000-000077350000}"/>
    <cellStyle name="Comma 21 8 5" xfId="23056" xr:uid="{00000000-0005-0000-0000-0000175A0000}"/>
    <cellStyle name="Comma 21 8 7" xfId="12268" xr:uid="{00000000-0005-0000-0000-0000F32F0000}"/>
    <cellStyle name="Comma 21 9" xfId="1216" xr:uid="{00000000-0005-0000-0000-0000C7040000}"/>
    <cellStyle name="Comma 21 9 2" xfId="5628" xr:uid="{00000000-0005-0000-0000-000003160000}"/>
    <cellStyle name="Comma 21 9 2 2" xfId="25954" xr:uid="{00000000-0005-0000-0000-000069650000}"/>
    <cellStyle name="Comma 21 9 2 4" xfId="16578" xr:uid="{00000000-0005-0000-0000-0000C9400000}"/>
    <cellStyle name="Comma 21 9 3" xfId="13058" xr:uid="{00000000-0005-0000-0000-000009330000}"/>
    <cellStyle name="Comma 21 9 4" xfId="22434" xr:uid="{00000000-0005-0000-0000-0000A9570000}"/>
    <cellStyle name="Comma 21 9 6" xfId="11646" xr:uid="{00000000-0005-0000-0000-0000852D0000}"/>
    <cellStyle name="Comma 22" xfId="31" xr:uid="{00000000-0005-0000-0000-000020000000}"/>
    <cellStyle name="Comma 22 2" xfId="3799" xr:uid="{00000000-0005-0000-0000-0000DE0E0000}"/>
    <cellStyle name="Comma 22 2 10" xfId="15022" xr:uid="{00000000-0005-0000-0000-0000B53A0000}"/>
    <cellStyle name="Comma 22 2 2" xfId="4184" xr:uid="{00000000-0005-0000-0000-00005F100000}"/>
    <cellStyle name="Comma 22 2 2 2" xfId="4477" xr:uid="{00000000-0005-0000-0000-000084110000}"/>
    <cellStyle name="Comma 22 2 2 2 2" xfId="5083" xr:uid="{00000000-0005-0000-0000-0000E2130000}"/>
    <cellStyle name="Comma 22 2 2 2 2 2" xfId="8615" xr:uid="{00000000-0005-0000-0000-0000AE210000}"/>
    <cellStyle name="Comma 22 2 2 2 2 2 2" xfId="28941" xr:uid="{00000000-0005-0000-0000-000014710000}"/>
    <cellStyle name="Comma 22 2 2 2 2 2 4" xfId="19565" xr:uid="{00000000-0005-0000-0000-0000744C0000}"/>
    <cellStyle name="Comma 22 2 2 2 2 3" xfId="9974" xr:uid="{00000000-0005-0000-0000-0000FD260000}"/>
    <cellStyle name="Comma 22 2 2 2 2 3 2" xfId="30109" xr:uid="{00000000-0005-0000-0000-0000A4750000}"/>
    <cellStyle name="Comma 22 2 2 2 2 3 4" xfId="20733" xr:uid="{00000000-0005-0000-0000-000004510000}"/>
    <cellStyle name="Comma 22 2 2 2 2 4" xfId="11332" xr:uid="{00000000-0005-0000-0000-00004B2C0000}"/>
    <cellStyle name="Comma 22 2 2 2 2 4 2" xfId="31277" xr:uid="{00000000-0005-0000-0000-0000347A0000}"/>
    <cellStyle name="Comma 22 2 2 2 2 4 4" xfId="21901" xr:uid="{00000000-0005-0000-0000-000094550000}"/>
    <cellStyle name="Comma 22 2 2 2 2 5" xfId="25421" xr:uid="{00000000-0005-0000-0000-000054630000}"/>
    <cellStyle name="Comma 22 2 2 2 2 7" xfId="16045" xr:uid="{00000000-0005-0000-0000-0000B43E0000}"/>
    <cellStyle name="Comma 22 2 2 2 3" xfId="8031" xr:uid="{00000000-0005-0000-0000-0000661F0000}"/>
    <cellStyle name="Comma 22 2 2 2 3 2" xfId="28357" xr:uid="{00000000-0005-0000-0000-0000CC6E0000}"/>
    <cellStyle name="Comma 22 2 2 2 3 4" xfId="18981" xr:uid="{00000000-0005-0000-0000-00002C4A0000}"/>
    <cellStyle name="Comma 22 2 2 2 4" xfId="9390" xr:uid="{00000000-0005-0000-0000-0000B5240000}"/>
    <cellStyle name="Comma 22 2 2 2 4 2" xfId="29525" xr:uid="{00000000-0005-0000-0000-00005C730000}"/>
    <cellStyle name="Comma 22 2 2 2 4 4" xfId="20149" xr:uid="{00000000-0005-0000-0000-0000BC4E0000}"/>
    <cellStyle name="Comma 22 2 2 2 5" xfId="10748" xr:uid="{00000000-0005-0000-0000-0000032A0000}"/>
    <cellStyle name="Comma 22 2 2 2 5 2" xfId="30693" xr:uid="{00000000-0005-0000-0000-0000EC770000}"/>
    <cellStyle name="Comma 22 2 2 2 5 4" xfId="21317" xr:uid="{00000000-0005-0000-0000-00004C530000}"/>
    <cellStyle name="Comma 22 2 2 2 6" xfId="24837" xr:uid="{00000000-0005-0000-0000-00000C610000}"/>
    <cellStyle name="Comma 22 2 2 2 8" xfId="15461" xr:uid="{00000000-0005-0000-0000-00006C3C0000}"/>
    <cellStyle name="Comma 22 2 2 3" xfId="4791" xr:uid="{00000000-0005-0000-0000-0000BE120000}"/>
    <cellStyle name="Comma 22 2 2 3 2" xfId="8323" xr:uid="{00000000-0005-0000-0000-00008A200000}"/>
    <cellStyle name="Comma 22 2 2 3 2 2" xfId="28649" xr:uid="{00000000-0005-0000-0000-0000F06F0000}"/>
    <cellStyle name="Comma 22 2 2 3 2 4" xfId="19273" xr:uid="{00000000-0005-0000-0000-0000504B0000}"/>
    <cellStyle name="Comma 22 2 2 3 3" xfId="9682" xr:uid="{00000000-0005-0000-0000-0000D9250000}"/>
    <cellStyle name="Comma 22 2 2 3 3 2" xfId="29817" xr:uid="{00000000-0005-0000-0000-000080740000}"/>
    <cellStyle name="Comma 22 2 2 3 3 4" xfId="20441" xr:uid="{00000000-0005-0000-0000-0000E04F0000}"/>
    <cellStyle name="Comma 22 2 2 3 4" xfId="11040" xr:uid="{00000000-0005-0000-0000-0000272B0000}"/>
    <cellStyle name="Comma 22 2 2 3 4 2" xfId="30985" xr:uid="{00000000-0005-0000-0000-000010790000}"/>
    <cellStyle name="Comma 22 2 2 3 4 4" xfId="21609" xr:uid="{00000000-0005-0000-0000-000070540000}"/>
    <cellStyle name="Comma 22 2 2 3 5" xfId="25129" xr:uid="{00000000-0005-0000-0000-000030620000}"/>
    <cellStyle name="Comma 22 2 2 3 7" xfId="15753" xr:uid="{00000000-0005-0000-0000-0000903D0000}"/>
    <cellStyle name="Comma 22 2 2 4" xfId="7739" xr:uid="{00000000-0005-0000-0000-0000421E0000}"/>
    <cellStyle name="Comma 22 2 2 4 2" xfId="28065" xr:uid="{00000000-0005-0000-0000-0000A86D0000}"/>
    <cellStyle name="Comma 22 2 2 4 4" xfId="18689" xr:uid="{00000000-0005-0000-0000-000008490000}"/>
    <cellStyle name="Comma 22 2 2 5" xfId="9098" xr:uid="{00000000-0005-0000-0000-000091230000}"/>
    <cellStyle name="Comma 22 2 2 5 2" xfId="29233" xr:uid="{00000000-0005-0000-0000-000038720000}"/>
    <cellStyle name="Comma 22 2 2 5 4" xfId="19857" xr:uid="{00000000-0005-0000-0000-0000984D0000}"/>
    <cellStyle name="Comma 22 2 2 6" xfId="10456" xr:uid="{00000000-0005-0000-0000-0000DF280000}"/>
    <cellStyle name="Comma 22 2 2 6 2" xfId="30401" xr:uid="{00000000-0005-0000-0000-0000C8760000}"/>
    <cellStyle name="Comma 22 2 2 6 4" xfId="21025" xr:uid="{00000000-0005-0000-0000-000028520000}"/>
    <cellStyle name="Comma 22 2 2 7" xfId="24545" xr:uid="{00000000-0005-0000-0000-0000E85F0000}"/>
    <cellStyle name="Comma 22 2 2 9" xfId="15169" xr:uid="{00000000-0005-0000-0000-0000483B0000}"/>
    <cellStyle name="Comma 22 2 3" xfId="4330" xr:uid="{00000000-0005-0000-0000-0000F1100000}"/>
    <cellStyle name="Comma 22 2 3 2" xfId="4936" xr:uid="{00000000-0005-0000-0000-00004F130000}"/>
    <cellStyle name="Comma 22 2 3 2 2" xfId="8468" xr:uid="{00000000-0005-0000-0000-00001B210000}"/>
    <cellStyle name="Comma 22 2 3 2 2 2" xfId="28794" xr:uid="{00000000-0005-0000-0000-000081700000}"/>
    <cellStyle name="Comma 22 2 3 2 2 4" xfId="19418" xr:uid="{00000000-0005-0000-0000-0000E14B0000}"/>
    <cellStyle name="Comma 22 2 3 2 3" xfId="9827" xr:uid="{00000000-0005-0000-0000-00006A260000}"/>
    <cellStyle name="Comma 22 2 3 2 3 2" xfId="29962" xr:uid="{00000000-0005-0000-0000-000011750000}"/>
    <cellStyle name="Comma 22 2 3 2 3 4" xfId="20586" xr:uid="{00000000-0005-0000-0000-000071500000}"/>
    <cellStyle name="Comma 22 2 3 2 4" xfId="11185" xr:uid="{00000000-0005-0000-0000-0000B82B0000}"/>
    <cellStyle name="Comma 22 2 3 2 4 2" xfId="31130" xr:uid="{00000000-0005-0000-0000-0000A1790000}"/>
    <cellStyle name="Comma 22 2 3 2 4 4" xfId="21754" xr:uid="{00000000-0005-0000-0000-000001550000}"/>
    <cellStyle name="Comma 22 2 3 2 5" xfId="25274" xr:uid="{00000000-0005-0000-0000-0000C1620000}"/>
    <cellStyle name="Comma 22 2 3 2 7" xfId="15898" xr:uid="{00000000-0005-0000-0000-0000213E0000}"/>
    <cellStyle name="Comma 22 2 3 3" xfId="7884" xr:uid="{00000000-0005-0000-0000-0000D31E0000}"/>
    <cellStyle name="Comma 22 2 3 3 2" xfId="28210" xr:uid="{00000000-0005-0000-0000-0000396E0000}"/>
    <cellStyle name="Comma 22 2 3 3 4" xfId="18834" xr:uid="{00000000-0005-0000-0000-000099490000}"/>
    <cellStyle name="Comma 22 2 3 4" xfId="9243" xr:uid="{00000000-0005-0000-0000-000022240000}"/>
    <cellStyle name="Comma 22 2 3 4 2" xfId="29378" xr:uid="{00000000-0005-0000-0000-0000C9720000}"/>
    <cellStyle name="Comma 22 2 3 4 4" xfId="20002" xr:uid="{00000000-0005-0000-0000-0000294E0000}"/>
    <cellStyle name="Comma 22 2 3 5" xfId="10601" xr:uid="{00000000-0005-0000-0000-000070290000}"/>
    <cellStyle name="Comma 22 2 3 5 2" xfId="30546" xr:uid="{00000000-0005-0000-0000-000059770000}"/>
    <cellStyle name="Comma 22 2 3 5 4" xfId="21170" xr:uid="{00000000-0005-0000-0000-0000B9520000}"/>
    <cellStyle name="Comma 22 2 3 6" xfId="24690" xr:uid="{00000000-0005-0000-0000-000079600000}"/>
    <cellStyle name="Comma 22 2 3 8" xfId="15314" xr:uid="{00000000-0005-0000-0000-0000D93B0000}"/>
    <cellStyle name="Comma 22 2 4" xfId="4644" xr:uid="{00000000-0005-0000-0000-00002B120000}"/>
    <cellStyle name="Comma 22 2 4 2" xfId="8176" xr:uid="{00000000-0005-0000-0000-0000F71F0000}"/>
    <cellStyle name="Comma 22 2 4 2 2" xfId="28502" xr:uid="{00000000-0005-0000-0000-00005D6F0000}"/>
    <cellStyle name="Comma 22 2 4 2 4" xfId="19126" xr:uid="{00000000-0005-0000-0000-0000BD4A0000}"/>
    <cellStyle name="Comma 22 2 4 3" xfId="9535" xr:uid="{00000000-0005-0000-0000-000046250000}"/>
    <cellStyle name="Comma 22 2 4 3 2" xfId="29670" xr:uid="{00000000-0005-0000-0000-0000ED730000}"/>
    <cellStyle name="Comma 22 2 4 3 4" xfId="20294" xr:uid="{00000000-0005-0000-0000-00004D4F0000}"/>
    <cellStyle name="Comma 22 2 4 4" xfId="10893" xr:uid="{00000000-0005-0000-0000-0000942A0000}"/>
    <cellStyle name="Comma 22 2 4 4 2" xfId="30838" xr:uid="{00000000-0005-0000-0000-00007D780000}"/>
    <cellStyle name="Comma 22 2 4 4 4" xfId="21462" xr:uid="{00000000-0005-0000-0000-0000DD530000}"/>
    <cellStyle name="Comma 22 2 4 5" xfId="24982" xr:uid="{00000000-0005-0000-0000-00009D610000}"/>
    <cellStyle name="Comma 22 2 4 7" xfId="15606" xr:uid="{00000000-0005-0000-0000-0000FD3C0000}"/>
    <cellStyle name="Comma 22 2 5" xfId="7592" xr:uid="{00000000-0005-0000-0000-0000AF1D0000}"/>
    <cellStyle name="Comma 22 2 5 2" xfId="27918" xr:uid="{00000000-0005-0000-0000-0000156D0000}"/>
    <cellStyle name="Comma 22 2 5 4" xfId="18542" xr:uid="{00000000-0005-0000-0000-000075480000}"/>
    <cellStyle name="Comma 22 2 6" xfId="8766" xr:uid="{00000000-0005-0000-0000-000045220000}"/>
    <cellStyle name="Comma 22 2 6 2" xfId="29086" xr:uid="{00000000-0005-0000-0000-0000A5710000}"/>
    <cellStyle name="Comma 22 2 6 4" xfId="19710" xr:uid="{00000000-0005-0000-0000-0000054D0000}"/>
    <cellStyle name="Comma 22 2 7" xfId="10124" xr:uid="{00000000-0005-0000-0000-000093270000}"/>
    <cellStyle name="Comma 22 2 7 2" xfId="30254" xr:uid="{00000000-0005-0000-0000-000035760000}"/>
    <cellStyle name="Comma 22 2 7 4" xfId="20878" xr:uid="{00000000-0005-0000-0000-000095510000}"/>
    <cellStyle name="Comma 22 2 8" xfId="24398" xr:uid="{00000000-0005-0000-0000-0000555F0000}"/>
    <cellStyle name="Comma 22 3" xfId="4115" xr:uid="{00000000-0005-0000-0000-00001A100000}"/>
    <cellStyle name="Comma 22 3 2" xfId="4408" xr:uid="{00000000-0005-0000-0000-00003F110000}"/>
    <cellStyle name="Comma 22 3 2 2" xfId="5014" xr:uid="{00000000-0005-0000-0000-00009D130000}"/>
    <cellStyle name="Comma 22 3 2 2 2" xfId="8546" xr:uid="{00000000-0005-0000-0000-000069210000}"/>
    <cellStyle name="Comma 22 3 2 2 2 2" xfId="28872" xr:uid="{00000000-0005-0000-0000-0000CF700000}"/>
    <cellStyle name="Comma 22 3 2 2 2 4" xfId="19496" xr:uid="{00000000-0005-0000-0000-00002F4C0000}"/>
    <cellStyle name="Comma 22 3 2 2 3" xfId="9905" xr:uid="{00000000-0005-0000-0000-0000B8260000}"/>
    <cellStyle name="Comma 22 3 2 2 3 2" xfId="30040" xr:uid="{00000000-0005-0000-0000-00005F750000}"/>
    <cellStyle name="Comma 22 3 2 2 3 4" xfId="20664" xr:uid="{00000000-0005-0000-0000-0000BF500000}"/>
    <cellStyle name="Comma 22 3 2 2 4" xfId="11263" xr:uid="{00000000-0005-0000-0000-0000062C0000}"/>
    <cellStyle name="Comma 22 3 2 2 4 2" xfId="31208" xr:uid="{00000000-0005-0000-0000-0000EF790000}"/>
    <cellStyle name="Comma 22 3 2 2 4 4" xfId="21832" xr:uid="{00000000-0005-0000-0000-00004F550000}"/>
    <cellStyle name="Comma 22 3 2 2 5" xfId="25352" xr:uid="{00000000-0005-0000-0000-00000F630000}"/>
    <cellStyle name="Comma 22 3 2 2 7" xfId="15976" xr:uid="{00000000-0005-0000-0000-00006F3E0000}"/>
    <cellStyle name="Comma 22 3 2 3" xfId="7962" xr:uid="{00000000-0005-0000-0000-0000211F0000}"/>
    <cellStyle name="Comma 22 3 2 3 2" xfId="28288" xr:uid="{00000000-0005-0000-0000-0000876E0000}"/>
    <cellStyle name="Comma 22 3 2 3 4" xfId="18912" xr:uid="{00000000-0005-0000-0000-0000E7490000}"/>
    <cellStyle name="Comma 22 3 2 4" xfId="9321" xr:uid="{00000000-0005-0000-0000-000070240000}"/>
    <cellStyle name="Comma 22 3 2 4 2" xfId="29456" xr:uid="{00000000-0005-0000-0000-000017730000}"/>
    <cellStyle name="Comma 22 3 2 4 4" xfId="20080" xr:uid="{00000000-0005-0000-0000-0000774E0000}"/>
    <cellStyle name="Comma 22 3 2 5" xfId="10679" xr:uid="{00000000-0005-0000-0000-0000BE290000}"/>
    <cellStyle name="Comma 22 3 2 5 2" xfId="30624" xr:uid="{00000000-0005-0000-0000-0000A7770000}"/>
    <cellStyle name="Comma 22 3 2 5 4" xfId="21248" xr:uid="{00000000-0005-0000-0000-000007530000}"/>
    <cellStyle name="Comma 22 3 2 6" xfId="24768" xr:uid="{00000000-0005-0000-0000-0000C7600000}"/>
    <cellStyle name="Comma 22 3 2 8" xfId="15392" xr:uid="{00000000-0005-0000-0000-0000273C0000}"/>
    <cellStyle name="Comma 22 3 3" xfId="4722" xr:uid="{00000000-0005-0000-0000-000079120000}"/>
    <cellStyle name="Comma 22 3 3 2" xfId="8254" xr:uid="{00000000-0005-0000-0000-000045200000}"/>
    <cellStyle name="Comma 22 3 3 2 2" xfId="28580" xr:uid="{00000000-0005-0000-0000-0000AB6F0000}"/>
    <cellStyle name="Comma 22 3 3 2 4" xfId="19204" xr:uid="{00000000-0005-0000-0000-00000B4B0000}"/>
    <cellStyle name="Comma 22 3 3 3" xfId="9613" xr:uid="{00000000-0005-0000-0000-000094250000}"/>
    <cellStyle name="Comma 22 3 3 3 2" xfId="29748" xr:uid="{00000000-0005-0000-0000-00003B740000}"/>
    <cellStyle name="Comma 22 3 3 3 4" xfId="20372" xr:uid="{00000000-0005-0000-0000-00009B4F0000}"/>
    <cellStyle name="Comma 22 3 3 4" xfId="10971" xr:uid="{00000000-0005-0000-0000-0000E22A0000}"/>
    <cellStyle name="Comma 22 3 3 4 2" xfId="30916" xr:uid="{00000000-0005-0000-0000-0000CB780000}"/>
    <cellStyle name="Comma 22 3 3 4 4" xfId="21540" xr:uid="{00000000-0005-0000-0000-00002B540000}"/>
    <cellStyle name="Comma 22 3 3 5" xfId="25060" xr:uid="{00000000-0005-0000-0000-0000EB610000}"/>
    <cellStyle name="Comma 22 3 3 7" xfId="15684" xr:uid="{00000000-0005-0000-0000-00004B3D0000}"/>
    <cellStyle name="Comma 22 3 4" xfId="7670" xr:uid="{00000000-0005-0000-0000-0000FD1D0000}"/>
    <cellStyle name="Comma 22 3 4 2" xfId="27996" xr:uid="{00000000-0005-0000-0000-0000636D0000}"/>
    <cellStyle name="Comma 22 3 4 4" xfId="18620" xr:uid="{00000000-0005-0000-0000-0000C3480000}"/>
    <cellStyle name="Comma 22 3 5" xfId="9029" xr:uid="{00000000-0005-0000-0000-00004C230000}"/>
    <cellStyle name="Comma 22 3 5 2" xfId="29164" xr:uid="{00000000-0005-0000-0000-0000F3710000}"/>
    <cellStyle name="Comma 22 3 5 4" xfId="19788" xr:uid="{00000000-0005-0000-0000-0000534D0000}"/>
    <cellStyle name="Comma 22 3 6" xfId="10387" xr:uid="{00000000-0005-0000-0000-00009A280000}"/>
    <cellStyle name="Comma 22 3 6 2" xfId="30332" xr:uid="{00000000-0005-0000-0000-000083760000}"/>
    <cellStyle name="Comma 22 3 6 4" xfId="20956" xr:uid="{00000000-0005-0000-0000-0000E3510000}"/>
    <cellStyle name="Comma 22 3 7" xfId="24476" xr:uid="{00000000-0005-0000-0000-0000A35F0000}"/>
    <cellStyle name="Comma 22 3 9" xfId="15100" xr:uid="{00000000-0005-0000-0000-0000033B0000}"/>
    <cellStyle name="Comma 22 4" xfId="4261" xr:uid="{00000000-0005-0000-0000-0000AC100000}"/>
    <cellStyle name="Comma 22 4 2" xfId="4867" xr:uid="{00000000-0005-0000-0000-00000A130000}"/>
    <cellStyle name="Comma 22 4 2 2" xfId="8399" xr:uid="{00000000-0005-0000-0000-0000D6200000}"/>
    <cellStyle name="Comma 22 4 2 2 2" xfId="28725" xr:uid="{00000000-0005-0000-0000-00003C700000}"/>
    <cellStyle name="Comma 22 4 2 2 4" xfId="19349" xr:uid="{00000000-0005-0000-0000-00009C4B0000}"/>
    <cellStyle name="Comma 22 4 2 3" xfId="9758" xr:uid="{00000000-0005-0000-0000-000025260000}"/>
    <cellStyle name="Comma 22 4 2 3 2" xfId="29893" xr:uid="{00000000-0005-0000-0000-0000CC740000}"/>
    <cellStyle name="Comma 22 4 2 3 4" xfId="20517" xr:uid="{00000000-0005-0000-0000-00002C500000}"/>
    <cellStyle name="Comma 22 4 2 4" xfId="11116" xr:uid="{00000000-0005-0000-0000-0000732B0000}"/>
    <cellStyle name="Comma 22 4 2 4 2" xfId="31061" xr:uid="{00000000-0005-0000-0000-00005C790000}"/>
    <cellStyle name="Comma 22 4 2 4 4" xfId="21685" xr:uid="{00000000-0005-0000-0000-0000BC540000}"/>
    <cellStyle name="Comma 22 4 2 5" xfId="25205" xr:uid="{00000000-0005-0000-0000-00007C620000}"/>
    <cellStyle name="Comma 22 4 2 7" xfId="15829" xr:uid="{00000000-0005-0000-0000-0000DC3D0000}"/>
    <cellStyle name="Comma 22 4 3" xfId="7815" xr:uid="{00000000-0005-0000-0000-00008E1E0000}"/>
    <cellStyle name="Comma 22 4 3 2" xfId="28141" xr:uid="{00000000-0005-0000-0000-0000F46D0000}"/>
    <cellStyle name="Comma 22 4 3 4" xfId="18765" xr:uid="{00000000-0005-0000-0000-000054490000}"/>
    <cellStyle name="Comma 22 4 4" xfId="9174" xr:uid="{00000000-0005-0000-0000-0000DD230000}"/>
    <cellStyle name="Comma 22 4 4 2" xfId="29309" xr:uid="{00000000-0005-0000-0000-000084720000}"/>
    <cellStyle name="Comma 22 4 4 4" xfId="19933" xr:uid="{00000000-0005-0000-0000-0000E44D0000}"/>
    <cellStyle name="Comma 22 4 5" xfId="10532" xr:uid="{00000000-0005-0000-0000-00002B290000}"/>
    <cellStyle name="Comma 22 4 5 2" xfId="30477" xr:uid="{00000000-0005-0000-0000-000014770000}"/>
    <cellStyle name="Comma 22 4 5 4" xfId="21101" xr:uid="{00000000-0005-0000-0000-000074520000}"/>
    <cellStyle name="Comma 22 4 6" xfId="24621" xr:uid="{00000000-0005-0000-0000-000034600000}"/>
    <cellStyle name="Comma 22 4 8" xfId="15245" xr:uid="{00000000-0005-0000-0000-0000943B0000}"/>
    <cellStyle name="Comma 22 5" xfId="4575" xr:uid="{00000000-0005-0000-0000-0000E6110000}"/>
    <cellStyle name="Comma 22 5 2" xfId="8107" xr:uid="{00000000-0005-0000-0000-0000B21F0000}"/>
    <cellStyle name="Comma 22 5 2 2" xfId="28433" xr:uid="{00000000-0005-0000-0000-0000186F0000}"/>
    <cellStyle name="Comma 22 5 2 4" xfId="19057" xr:uid="{00000000-0005-0000-0000-0000784A0000}"/>
    <cellStyle name="Comma 22 5 3" xfId="9466" xr:uid="{00000000-0005-0000-0000-000001250000}"/>
    <cellStyle name="Comma 22 5 3 2" xfId="29601" xr:uid="{00000000-0005-0000-0000-0000A8730000}"/>
    <cellStyle name="Comma 22 5 3 4" xfId="20225" xr:uid="{00000000-0005-0000-0000-0000084F0000}"/>
    <cellStyle name="Comma 22 5 4" xfId="10824" xr:uid="{00000000-0005-0000-0000-00004F2A0000}"/>
    <cellStyle name="Comma 22 5 4 2" xfId="30769" xr:uid="{00000000-0005-0000-0000-000038780000}"/>
    <cellStyle name="Comma 22 5 4 4" xfId="21393" xr:uid="{00000000-0005-0000-0000-000098530000}"/>
    <cellStyle name="Comma 22 5 5" xfId="24913" xr:uid="{00000000-0005-0000-0000-000058610000}"/>
    <cellStyle name="Comma 22 5 7" xfId="15537" xr:uid="{00000000-0005-0000-0000-0000B83C0000}"/>
    <cellStyle name="Comma 22 6" xfId="3730" xr:uid="{00000000-0005-0000-0000-0000990E0000}"/>
    <cellStyle name="Comma 22 6 2" xfId="7523" xr:uid="{00000000-0005-0000-0000-00006A1D0000}"/>
    <cellStyle name="Comma 22 6 2 2" xfId="27849" xr:uid="{00000000-0005-0000-0000-0000D06C0000}"/>
    <cellStyle name="Comma 22 6 2 4" xfId="18473" xr:uid="{00000000-0005-0000-0000-000030480000}"/>
    <cellStyle name="Comma 22 6 3" xfId="24329" xr:uid="{00000000-0005-0000-0000-0000105F0000}"/>
    <cellStyle name="Comma 22 6 5" xfId="14953" xr:uid="{00000000-0005-0000-0000-0000703A0000}"/>
    <cellStyle name="Comma 22 7" xfId="8697" xr:uid="{00000000-0005-0000-0000-000000220000}"/>
    <cellStyle name="Comma 22 7 2" xfId="29017" xr:uid="{00000000-0005-0000-0000-000060710000}"/>
    <cellStyle name="Comma 22 7 4" xfId="19641" xr:uid="{00000000-0005-0000-0000-0000C04C0000}"/>
    <cellStyle name="Comma 22 8" xfId="10055" xr:uid="{00000000-0005-0000-0000-00004E270000}"/>
    <cellStyle name="Comma 22 8 2" xfId="30185" xr:uid="{00000000-0005-0000-0000-0000F0750000}"/>
    <cellStyle name="Comma 22 8 4" xfId="20809" xr:uid="{00000000-0005-0000-0000-000050510000}"/>
    <cellStyle name="Comma 23" xfId="84" xr:uid="{00000000-0005-0000-0000-00005A000000}"/>
    <cellStyle name="Comma 23 2" xfId="3802" xr:uid="{00000000-0005-0000-0000-0000E10E0000}"/>
    <cellStyle name="Comma 23 2 10" xfId="15025" xr:uid="{00000000-0005-0000-0000-0000B83A0000}"/>
    <cellStyle name="Comma 23 2 2" xfId="4187" xr:uid="{00000000-0005-0000-0000-000062100000}"/>
    <cellStyle name="Comma 23 2 2 2" xfId="4480" xr:uid="{00000000-0005-0000-0000-000087110000}"/>
    <cellStyle name="Comma 23 2 2 2 2" xfId="5086" xr:uid="{00000000-0005-0000-0000-0000E5130000}"/>
    <cellStyle name="Comma 23 2 2 2 2 2" xfId="8618" xr:uid="{00000000-0005-0000-0000-0000B1210000}"/>
    <cellStyle name="Comma 23 2 2 2 2 2 2" xfId="28944" xr:uid="{00000000-0005-0000-0000-000017710000}"/>
    <cellStyle name="Comma 23 2 2 2 2 2 4" xfId="19568" xr:uid="{00000000-0005-0000-0000-0000774C0000}"/>
    <cellStyle name="Comma 23 2 2 2 2 3" xfId="9977" xr:uid="{00000000-0005-0000-0000-000000270000}"/>
    <cellStyle name="Comma 23 2 2 2 2 3 2" xfId="30112" xr:uid="{00000000-0005-0000-0000-0000A7750000}"/>
    <cellStyle name="Comma 23 2 2 2 2 3 4" xfId="20736" xr:uid="{00000000-0005-0000-0000-000007510000}"/>
    <cellStyle name="Comma 23 2 2 2 2 4" xfId="11335" xr:uid="{00000000-0005-0000-0000-00004E2C0000}"/>
    <cellStyle name="Comma 23 2 2 2 2 4 2" xfId="31280" xr:uid="{00000000-0005-0000-0000-0000377A0000}"/>
    <cellStyle name="Comma 23 2 2 2 2 4 4" xfId="21904" xr:uid="{00000000-0005-0000-0000-000097550000}"/>
    <cellStyle name="Comma 23 2 2 2 2 5" xfId="25424" xr:uid="{00000000-0005-0000-0000-000057630000}"/>
    <cellStyle name="Comma 23 2 2 2 2 7" xfId="16048" xr:uid="{00000000-0005-0000-0000-0000B73E0000}"/>
    <cellStyle name="Comma 23 2 2 2 3" xfId="8034" xr:uid="{00000000-0005-0000-0000-0000691F0000}"/>
    <cellStyle name="Comma 23 2 2 2 3 2" xfId="28360" xr:uid="{00000000-0005-0000-0000-0000CF6E0000}"/>
    <cellStyle name="Comma 23 2 2 2 3 4" xfId="18984" xr:uid="{00000000-0005-0000-0000-00002F4A0000}"/>
    <cellStyle name="Comma 23 2 2 2 4" xfId="9393" xr:uid="{00000000-0005-0000-0000-0000B8240000}"/>
    <cellStyle name="Comma 23 2 2 2 4 2" xfId="29528" xr:uid="{00000000-0005-0000-0000-00005F730000}"/>
    <cellStyle name="Comma 23 2 2 2 4 4" xfId="20152" xr:uid="{00000000-0005-0000-0000-0000BF4E0000}"/>
    <cellStyle name="Comma 23 2 2 2 5" xfId="10751" xr:uid="{00000000-0005-0000-0000-0000062A0000}"/>
    <cellStyle name="Comma 23 2 2 2 5 2" xfId="30696" xr:uid="{00000000-0005-0000-0000-0000EF770000}"/>
    <cellStyle name="Comma 23 2 2 2 5 4" xfId="21320" xr:uid="{00000000-0005-0000-0000-00004F530000}"/>
    <cellStyle name="Comma 23 2 2 2 6" xfId="24840" xr:uid="{00000000-0005-0000-0000-00000F610000}"/>
    <cellStyle name="Comma 23 2 2 2 8" xfId="15464" xr:uid="{00000000-0005-0000-0000-00006F3C0000}"/>
    <cellStyle name="Comma 23 2 2 3" xfId="4794" xr:uid="{00000000-0005-0000-0000-0000C1120000}"/>
    <cellStyle name="Comma 23 2 2 3 2" xfId="8326" xr:uid="{00000000-0005-0000-0000-00008D200000}"/>
    <cellStyle name="Comma 23 2 2 3 2 2" xfId="28652" xr:uid="{00000000-0005-0000-0000-0000F36F0000}"/>
    <cellStyle name="Comma 23 2 2 3 2 4" xfId="19276" xr:uid="{00000000-0005-0000-0000-0000534B0000}"/>
    <cellStyle name="Comma 23 2 2 3 3" xfId="9685" xr:uid="{00000000-0005-0000-0000-0000DC250000}"/>
    <cellStyle name="Comma 23 2 2 3 3 2" xfId="29820" xr:uid="{00000000-0005-0000-0000-000083740000}"/>
    <cellStyle name="Comma 23 2 2 3 3 4" xfId="20444" xr:uid="{00000000-0005-0000-0000-0000E34F0000}"/>
    <cellStyle name="Comma 23 2 2 3 4" xfId="11043" xr:uid="{00000000-0005-0000-0000-00002A2B0000}"/>
    <cellStyle name="Comma 23 2 2 3 4 2" xfId="30988" xr:uid="{00000000-0005-0000-0000-000013790000}"/>
    <cellStyle name="Comma 23 2 2 3 4 4" xfId="21612" xr:uid="{00000000-0005-0000-0000-000073540000}"/>
    <cellStyle name="Comma 23 2 2 3 5" xfId="25132" xr:uid="{00000000-0005-0000-0000-000033620000}"/>
    <cellStyle name="Comma 23 2 2 3 7" xfId="15756" xr:uid="{00000000-0005-0000-0000-0000933D0000}"/>
    <cellStyle name="Comma 23 2 2 4" xfId="7742" xr:uid="{00000000-0005-0000-0000-0000451E0000}"/>
    <cellStyle name="Comma 23 2 2 4 2" xfId="28068" xr:uid="{00000000-0005-0000-0000-0000AB6D0000}"/>
    <cellStyle name="Comma 23 2 2 4 4" xfId="18692" xr:uid="{00000000-0005-0000-0000-00000B490000}"/>
    <cellStyle name="Comma 23 2 2 5" xfId="9101" xr:uid="{00000000-0005-0000-0000-000094230000}"/>
    <cellStyle name="Comma 23 2 2 5 2" xfId="29236" xr:uid="{00000000-0005-0000-0000-00003B720000}"/>
    <cellStyle name="Comma 23 2 2 5 4" xfId="19860" xr:uid="{00000000-0005-0000-0000-00009B4D0000}"/>
    <cellStyle name="Comma 23 2 2 6" xfId="10459" xr:uid="{00000000-0005-0000-0000-0000E2280000}"/>
    <cellStyle name="Comma 23 2 2 6 2" xfId="30404" xr:uid="{00000000-0005-0000-0000-0000CB760000}"/>
    <cellStyle name="Comma 23 2 2 6 4" xfId="21028" xr:uid="{00000000-0005-0000-0000-00002B520000}"/>
    <cellStyle name="Comma 23 2 2 7" xfId="24548" xr:uid="{00000000-0005-0000-0000-0000EB5F0000}"/>
    <cellStyle name="Comma 23 2 2 9" xfId="15172" xr:uid="{00000000-0005-0000-0000-00004B3B0000}"/>
    <cellStyle name="Comma 23 2 3" xfId="4333" xr:uid="{00000000-0005-0000-0000-0000F4100000}"/>
    <cellStyle name="Comma 23 2 3 2" xfId="4939" xr:uid="{00000000-0005-0000-0000-000052130000}"/>
    <cellStyle name="Comma 23 2 3 2 2" xfId="8471" xr:uid="{00000000-0005-0000-0000-00001E210000}"/>
    <cellStyle name="Comma 23 2 3 2 2 2" xfId="28797" xr:uid="{00000000-0005-0000-0000-000084700000}"/>
    <cellStyle name="Comma 23 2 3 2 2 4" xfId="19421" xr:uid="{00000000-0005-0000-0000-0000E44B0000}"/>
    <cellStyle name="Comma 23 2 3 2 3" xfId="9830" xr:uid="{00000000-0005-0000-0000-00006D260000}"/>
    <cellStyle name="Comma 23 2 3 2 3 2" xfId="29965" xr:uid="{00000000-0005-0000-0000-000014750000}"/>
    <cellStyle name="Comma 23 2 3 2 3 4" xfId="20589" xr:uid="{00000000-0005-0000-0000-000074500000}"/>
    <cellStyle name="Comma 23 2 3 2 4" xfId="11188" xr:uid="{00000000-0005-0000-0000-0000BB2B0000}"/>
    <cellStyle name="Comma 23 2 3 2 4 2" xfId="31133" xr:uid="{00000000-0005-0000-0000-0000A4790000}"/>
    <cellStyle name="Comma 23 2 3 2 4 4" xfId="21757" xr:uid="{00000000-0005-0000-0000-000004550000}"/>
    <cellStyle name="Comma 23 2 3 2 5" xfId="25277" xr:uid="{00000000-0005-0000-0000-0000C4620000}"/>
    <cellStyle name="Comma 23 2 3 2 7" xfId="15901" xr:uid="{00000000-0005-0000-0000-0000243E0000}"/>
    <cellStyle name="Comma 23 2 3 3" xfId="7887" xr:uid="{00000000-0005-0000-0000-0000D61E0000}"/>
    <cellStyle name="Comma 23 2 3 3 2" xfId="28213" xr:uid="{00000000-0005-0000-0000-00003C6E0000}"/>
    <cellStyle name="Comma 23 2 3 3 4" xfId="18837" xr:uid="{00000000-0005-0000-0000-00009C490000}"/>
    <cellStyle name="Comma 23 2 3 4" xfId="9246" xr:uid="{00000000-0005-0000-0000-000025240000}"/>
    <cellStyle name="Comma 23 2 3 4 2" xfId="29381" xr:uid="{00000000-0005-0000-0000-0000CC720000}"/>
    <cellStyle name="Comma 23 2 3 4 4" xfId="20005" xr:uid="{00000000-0005-0000-0000-00002C4E0000}"/>
    <cellStyle name="Comma 23 2 3 5" xfId="10604" xr:uid="{00000000-0005-0000-0000-000073290000}"/>
    <cellStyle name="Comma 23 2 3 5 2" xfId="30549" xr:uid="{00000000-0005-0000-0000-00005C770000}"/>
    <cellStyle name="Comma 23 2 3 5 4" xfId="21173" xr:uid="{00000000-0005-0000-0000-0000BC520000}"/>
    <cellStyle name="Comma 23 2 3 6" xfId="24693" xr:uid="{00000000-0005-0000-0000-00007C600000}"/>
    <cellStyle name="Comma 23 2 3 8" xfId="15317" xr:uid="{00000000-0005-0000-0000-0000DC3B0000}"/>
    <cellStyle name="Comma 23 2 4" xfId="4647" xr:uid="{00000000-0005-0000-0000-00002E120000}"/>
    <cellStyle name="Comma 23 2 4 2" xfId="8179" xr:uid="{00000000-0005-0000-0000-0000FA1F0000}"/>
    <cellStyle name="Comma 23 2 4 2 2" xfId="28505" xr:uid="{00000000-0005-0000-0000-0000606F0000}"/>
    <cellStyle name="Comma 23 2 4 2 4" xfId="19129" xr:uid="{00000000-0005-0000-0000-0000C04A0000}"/>
    <cellStyle name="Comma 23 2 4 3" xfId="9538" xr:uid="{00000000-0005-0000-0000-000049250000}"/>
    <cellStyle name="Comma 23 2 4 3 2" xfId="29673" xr:uid="{00000000-0005-0000-0000-0000F0730000}"/>
    <cellStyle name="Comma 23 2 4 3 4" xfId="20297" xr:uid="{00000000-0005-0000-0000-0000504F0000}"/>
    <cellStyle name="Comma 23 2 4 4" xfId="10896" xr:uid="{00000000-0005-0000-0000-0000972A0000}"/>
    <cellStyle name="Comma 23 2 4 4 2" xfId="30841" xr:uid="{00000000-0005-0000-0000-000080780000}"/>
    <cellStyle name="Comma 23 2 4 4 4" xfId="21465" xr:uid="{00000000-0005-0000-0000-0000E0530000}"/>
    <cellStyle name="Comma 23 2 4 5" xfId="24985" xr:uid="{00000000-0005-0000-0000-0000A0610000}"/>
    <cellStyle name="Comma 23 2 4 7" xfId="15609" xr:uid="{00000000-0005-0000-0000-0000003D0000}"/>
    <cellStyle name="Comma 23 2 5" xfId="7595" xr:uid="{00000000-0005-0000-0000-0000B21D0000}"/>
    <cellStyle name="Comma 23 2 5 2" xfId="27921" xr:uid="{00000000-0005-0000-0000-0000186D0000}"/>
    <cellStyle name="Comma 23 2 5 4" xfId="18545" xr:uid="{00000000-0005-0000-0000-000078480000}"/>
    <cellStyle name="Comma 23 2 6" xfId="8769" xr:uid="{00000000-0005-0000-0000-000048220000}"/>
    <cellStyle name="Comma 23 2 6 2" xfId="29089" xr:uid="{00000000-0005-0000-0000-0000A8710000}"/>
    <cellStyle name="Comma 23 2 6 4" xfId="19713" xr:uid="{00000000-0005-0000-0000-0000084D0000}"/>
    <cellStyle name="Comma 23 2 7" xfId="10127" xr:uid="{00000000-0005-0000-0000-000096270000}"/>
    <cellStyle name="Comma 23 2 7 2" xfId="30257" xr:uid="{00000000-0005-0000-0000-000038760000}"/>
    <cellStyle name="Comma 23 2 7 4" xfId="20881" xr:uid="{00000000-0005-0000-0000-000098510000}"/>
    <cellStyle name="Comma 23 2 8" xfId="24401" xr:uid="{00000000-0005-0000-0000-0000585F0000}"/>
    <cellStyle name="Comma 23 3" xfId="4118" xr:uid="{00000000-0005-0000-0000-00001D100000}"/>
    <cellStyle name="Comma 23 3 2" xfId="4411" xr:uid="{00000000-0005-0000-0000-000042110000}"/>
    <cellStyle name="Comma 23 3 2 2" xfId="5017" xr:uid="{00000000-0005-0000-0000-0000A0130000}"/>
    <cellStyle name="Comma 23 3 2 2 2" xfId="8549" xr:uid="{00000000-0005-0000-0000-00006C210000}"/>
    <cellStyle name="Comma 23 3 2 2 2 2" xfId="28875" xr:uid="{00000000-0005-0000-0000-0000D2700000}"/>
    <cellStyle name="Comma 23 3 2 2 2 4" xfId="19499" xr:uid="{00000000-0005-0000-0000-0000324C0000}"/>
    <cellStyle name="Comma 23 3 2 2 3" xfId="9908" xr:uid="{00000000-0005-0000-0000-0000BB260000}"/>
    <cellStyle name="Comma 23 3 2 2 3 2" xfId="30043" xr:uid="{00000000-0005-0000-0000-000062750000}"/>
    <cellStyle name="Comma 23 3 2 2 3 4" xfId="20667" xr:uid="{00000000-0005-0000-0000-0000C2500000}"/>
    <cellStyle name="Comma 23 3 2 2 4" xfId="11266" xr:uid="{00000000-0005-0000-0000-0000092C0000}"/>
    <cellStyle name="Comma 23 3 2 2 4 2" xfId="31211" xr:uid="{00000000-0005-0000-0000-0000F2790000}"/>
    <cellStyle name="Comma 23 3 2 2 4 4" xfId="21835" xr:uid="{00000000-0005-0000-0000-000052550000}"/>
    <cellStyle name="Comma 23 3 2 2 5" xfId="25355" xr:uid="{00000000-0005-0000-0000-000012630000}"/>
    <cellStyle name="Comma 23 3 2 2 7" xfId="15979" xr:uid="{00000000-0005-0000-0000-0000723E0000}"/>
    <cellStyle name="Comma 23 3 2 3" xfId="7965" xr:uid="{00000000-0005-0000-0000-0000241F0000}"/>
    <cellStyle name="Comma 23 3 2 3 2" xfId="28291" xr:uid="{00000000-0005-0000-0000-00008A6E0000}"/>
    <cellStyle name="Comma 23 3 2 3 4" xfId="18915" xr:uid="{00000000-0005-0000-0000-0000EA490000}"/>
    <cellStyle name="Comma 23 3 2 4" xfId="9324" xr:uid="{00000000-0005-0000-0000-000073240000}"/>
    <cellStyle name="Comma 23 3 2 4 2" xfId="29459" xr:uid="{00000000-0005-0000-0000-00001A730000}"/>
    <cellStyle name="Comma 23 3 2 4 4" xfId="20083" xr:uid="{00000000-0005-0000-0000-00007A4E0000}"/>
    <cellStyle name="Comma 23 3 2 5" xfId="10682" xr:uid="{00000000-0005-0000-0000-0000C1290000}"/>
    <cellStyle name="Comma 23 3 2 5 2" xfId="30627" xr:uid="{00000000-0005-0000-0000-0000AA770000}"/>
    <cellStyle name="Comma 23 3 2 5 4" xfId="21251" xr:uid="{00000000-0005-0000-0000-00000A530000}"/>
    <cellStyle name="Comma 23 3 2 6" xfId="24771" xr:uid="{00000000-0005-0000-0000-0000CA600000}"/>
    <cellStyle name="Comma 23 3 2 8" xfId="15395" xr:uid="{00000000-0005-0000-0000-00002A3C0000}"/>
    <cellStyle name="Comma 23 3 3" xfId="4725" xr:uid="{00000000-0005-0000-0000-00007C120000}"/>
    <cellStyle name="Comma 23 3 3 2" xfId="8257" xr:uid="{00000000-0005-0000-0000-000048200000}"/>
    <cellStyle name="Comma 23 3 3 2 2" xfId="28583" xr:uid="{00000000-0005-0000-0000-0000AE6F0000}"/>
    <cellStyle name="Comma 23 3 3 2 4" xfId="19207" xr:uid="{00000000-0005-0000-0000-00000E4B0000}"/>
    <cellStyle name="Comma 23 3 3 3" xfId="9616" xr:uid="{00000000-0005-0000-0000-000097250000}"/>
    <cellStyle name="Comma 23 3 3 3 2" xfId="29751" xr:uid="{00000000-0005-0000-0000-00003E740000}"/>
    <cellStyle name="Comma 23 3 3 3 4" xfId="20375" xr:uid="{00000000-0005-0000-0000-00009E4F0000}"/>
    <cellStyle name="Comma 23 3 3 4" xfId="10974" xr:uid="{00000000-0005-0000-0000-0000E52A0000}"/>
    <cellStyle name="Comma 23 3 3 4 2" xfId="30919" xr:uid="{00000000-0005-0000-0000-0000CE780000}"/>
    <cellStyle name="Comma 23 3 3 4 4" xfId="21543" xr:uid="{00000000-0005-0000-0000-00002E540000}"/>
    <cellStyle name="Comma 23 3 3 5" xfId="25063" xr:uid="{00000000-0005-0000-0000-0000EE610000}"/>
    <cellStyle name="Comma 23 3 3 7" xfId="15687" xr:uid="{00000000-0005-0000-0000-00004E3D0000}"/>
    <cellStyle name="Comma 23 3 4" xfId="7673" xr:uid="{00000000-0005-0000-0000-0000001E0000}"/>
    <cellStyle name="Comma 23 3 4 2" xfId="27999" xr:uid="{00000000-0005-0000-0000-0000666D0000}"/>
    <cellStyle name="Comma 23 3 4 4" xfId="18623" xr:uid="{00000000-0005-0000-0000-0000C6480000}"/>
    <cellStyle name="Comma 23 3 5" xfId="9032" xr:uid="{00000000-0005-0000-0000-00004F230000}"/>
    <cellStyle name="Comma 23 3 5 2" xfId="29167" xr:uid="{00000000-0005-0000-0000-0000F6710000}"/>
    <cellStyle name="Comma 23 3 5 4" xfId="19791" xr:uid="{00000000-0005-0000-0000-0000564D0000}"/>
    <cellStyle name="Comma 23 3 6" xfId="10390" xr:uid="{00000000-0005-0000-0000-00009D280000}"/>
    <cellStyle name="Comma 23 3 6 2" xfId="30335" xr:uid="{00000000-0005-0000-0000-000086760000}"/>
    <cellStyle name="Comma 23 3 6 4" xfId="20959" xr:uid="{00000000-0005-0000-0000-0000E6510000}"/>
    <cellStyle name="Comma 23 3 7" xfId="24479" xr:uid="{00000000-0005-0000-0000-0000A65F0000}"/>
    <cellStyle name="Comma 23 3 9" xfId="15103" xr:uid="{00000000-0005-0000-0000-0000063B0000}"/>
    <cellStyle name="Comma 23 4" xfId="4264" xr:uid="{00000000-0005-0000-0000-0000AF100000}"/>
    <cellStyle name="Comma 23 4 2" xfId="4870" xr:uid="{00000000-0005-0000-0000-00000D130000}"/>
    <cellStyle name="Comma 23 4 2 2" xfId="8402" xr:uid="{00000000-0005-0000-0000-0000D9200000}"/>
    <cellStyle name="Comma 23 4 2 2 2" xfId="28728" xr:uid="{00000000-0005-0000-0000-00003F700000}"/>
    <cellStyle name="Comma 23 4 2 2 4" xfId="19352" xr:uid="{00000000-0005-0000-0000-00009F4B0000}"/>
    <cellStyle name="Comma 23 4 2 3" xfId="9761" xr:uid="{00000000-0005-0000-0000-000028260000}"/>
    <cellStyle name="Comma 23 4 2 3 2" xfId="29896" xr:uid="{00000000-0005-0000-0000-0000CF740000}"/>
    <cellStyle name="Comma 23 4 2 3 4" xfId="20520" xr:uid="{00000000-0005-0000-0000-00002F500000}"/>
    <cellStyle name="Comma 23 4 2 4" xfId="11119" xr:uid="{00000000-0005-0000-0000-0000762B0000}"/>
    <cellStyle name="Comma 23 4 2 4 2" xfId="31064" xr:uid="{00000000-0005-0000-0000-00005F790000}"/>
    <cellStyle name="Comma 23 4 2 4 4" xfId="21688" xr:uid="{00000000-0005-0000-0000-0000BF540000}"/>
    <cellStyle name="Comma 23 4 2 5" xfId="25208" xr:uid="{00000000-0005-0000-0000-00007F620000}"/>
    <cellStyle name="Comma 23 4 2 7" xfId="15832" xr:uid="{00000000-0005-0000-0000-0000DF3D0000}"/>
    <cellStyle name="Comma 23 4 3" xfId="7818" xr:uid="{00000000-0005-0000-0000-0000911E0000}"/>
    <cellStyle name="Comma 23 4 3 2" xfId="28144" xr:uid="{00000000-0005-0000-0000-0000F76D0000}"/>
    <cellStyle name="Comma 23 4 3 4" xfId="18768" xr:uid="{00000000-0005-0000-0000-000057490000}"/>
    <cellStyle name="Comma 23 4 4" xfId="9177" xr:uid="{00000000-0005-0000-0000-0000E0230000}"/>
    <cellStyle name="Comma 23 4 4 2" xfId="29312" xr:uid="{00000000-0005-0000-0000-000087720000}"/>
    <cellStyle name="Comma 23 4 4 4" xfId="19936" xr:uid="{00000000-0005-0000-0000-0000E74D0000}"/>
    <cellStyle name="Comma 23 4 5" xfId="10535" xr:uid="{00000000-0005-0000-0000-00002E290000}"/>
    <cellStyle name="Comma 23 4 5 2" xfId="30480" xr:uid="{00000000-0005-0000-0000-000017770000}"/>
    <cellStyle name="Comma 23 4 5 4" xfId="21104" xr:uid="{00000000-0005-0000-0000-000077520000}"/>
    <cellStyle name="Comma 23 4 6" xfId="24624" xr:uid="{00000000-0005-0000-0000-000037600000}"/>
    <cellStyle name="Comma 23 4 8" xfId="15248" xr:uid="{00000000-0005-0000-0000-0000973B0000}"/>
    <cellStyle name="Comma 23 5" xfId="4578" xr:uid="{00000000-0005-0000-0000-0000E9110000}"/>
    <cellStyle name="Comma 23 5 2" xfId="8110" xr:uid="{00000000-0005-0000-0000-0000B51F0000}"/>
    <cellStyle name="Comma 23 5 2 2" xfId="28436" xr:uid="{00000000-0005-0000-0000-00001B6F0000}"/>
    <cellStyle name="Comma 23 5 2 4" xfId="19060" xr:uid="{00000000-0005-0000-0000-00007B4A0000}"/>
    <cellStyle name="Comma 23 5 3" xfId="9469" xr:uid="{00000000-0005-0000-0000-000004250000}"/>
    <cellStyle name="Comma 23 5 3 2" xfId="29604" xr:uid="{00000000-0005-0000-0000-0000AB730000}"/>
    <cellStyle name="Comma 23 5 3 4" xfId="20228" xr:uid="{00000000-0005-0000-0000-00000B4F0000}"/>
    <cellStyle name="Comma 23 5 4" xfId="10827" xr:uid="{00000000-0005-0000-0000-0000522A0000}"/>
    <cellStyle name="Comma 23 5 4 2" xfId="30772" xr:uid="{00000000-0005-0000-0000-00003B780000}"/>
    <cellStyle name="Comma 23 5 4 4" xfId="21396" xr:uid="{00000000-0005-0000-0000-00009B530000}"/>
    <cellStyle name="Comma 23 5 5" xfId="24916" xr:uid="{00000000-0005-0000-0000-00005B610000}"/>
    <cellStyle name="Comma 23 5 7" xfId="15540" xr:uid="{00000000-0005-0000-0000-0000BB3C0000}"/>
    <cellStyle name="Comma 23 6" xfId="3733" xr:uid="{00000000-0005-0000-0000-00009C0E0000}"/>
    <cellStyle name="Comma 23 6 2" xfId="7526" xr:uid="{00000000-0005-0000-0000-00006D1D0000}"/>
    <cellStyle name="Comma 23 6 2 2" xfId="27852" xr:uid="{00000000-0005-0000-0000-0000D36C0000}"/>
    <cellStyle name="Comma 23 6 2 4" xfId="18476" xr:uid="{00000000-0005-0000-0000-000033480000}"/>
    <cellStyle name="Comma 23 6 3" xfId="24332" xr:uid="{00000000-0005-0000-0000-0000135F0000}"/>
    <cellStyle name="Comma 23 6 5" xfId="14956" xr:uid="{00000000-0005-0000-0000-0000733A0000}"/>
    <cellStyle name="Comma 23 7" xfId="8700" xr:uid="{00000000-0005-0000-0000-000003220000}"/>
    <cellStyle name="Comma 23 7 2" xfId="29020" xr:uid="{00000000-0005-0000-0000-000063710000}"/>
    <cellStyle name="Comma 23 7 4" xfId="19644" xr:uid="{00000000-0005-0000-0000-0000C34C0000}"/>
    <cellStyle name="Comma 23 8" xfId="10058" xr:uid="{00000000-0005-0000-0000-000051270000}"/>
    <cellStyle name="Comma 23 8 2" xfId="30188" xr:uid="{00000000-0005-0000-0000-0000F3750000}"/>
    <cellStyle name="Comma 23 8 4" xfId="20812" xr:uid="{00000000-0005-0000-0000-000053510000}"/>
    <cellStyle name="Comma 24" xfId="19" xr:uid="{00000000-0005-0000-0000-000013000000}"/>
    <cellStyle name="Comma 24 2" xfId="3803" xr:uid="{00000000-0005-0000-0000-0000E20E0000}"/>
    <cellStyle name="Comma 24 2 10" xfId="15026" xr:uid="{00000000-0005-0000-0000-0000B93A0000}"/>
    <cellStyle name="Comma 24 2 2" xfId="4188" xr:uid="{00000000-0005-0000-0000-000063100000}"/>
    <cellStyle name="Comma 24 2 2 2" xfId="4481" xr:uid="{00000000-0005-0000-0000-000088110000}"/>
    <cellStyle name="Comma 24 2 2 2 2" xfId="5087" xr:uid="{00000000-0005-0000-0000-0000E6130000}"/>
    <cellStyle name="Comma 24 2 2 2 2 2" xfId="8619" xr:uid="{00000000-0005-0000-0000-0000B2210000}"/>
    <cellStyle name="Comma 24 2 2 2 2 2 2" xfId="28945" xr:uid="{00000000-0005-0000-0000-000018710000}"/>
    <cellStyle name="Comma 24 2 2 2 2 2 4" xfId="19569" xr:uid="{00000000-0005-0000-0000-0000784C0000}"/>
    <cellStyle name="Comma 24 2 2 2 2 3" xfId="9978" xr:uid="{00000000-0005-0000-0000-000001270000}"/>
    <cellStyle name="Comma 24 2 2 2 2 3 2" xfId="30113" xr:uid="{00000000-0005-0000-0000-0000A8750000}"/>
    <cellStyle name="Comma 24 2 2 2 2 3 4" xfId="20737" xr:uid="{00000000-0005-0000-0000-000008510000}"/>
    <cellStyle name="Comma 24 2 2 2 2 4" xfId="11336" xr:uid="{00000000-0005-0000-0000-00004F2C0000}"/>
    <cellStyle name="Comma 24 2 2 2 2 4 2" xfId="31281" xr:uid="{00000000-0005-0000-0000-0000387A0000}"/>
    <cellStyle name="Comma 24 2 2 2 2 4 4" xfId="21905" xr:uid="{00000000-0005-0000-0000-000098550000}"/>
    <cellStyle name="Comma 24 2 2 2 2 5" xfId="25425" xr:uid="{00000000-0005-0000-0000-000058630000}"/>
    <cellStyle name="Comma 24 2 2 2 2 7" xfId="16049" xr:uid="{00000000-0005-0000-0000-0000B83E0000}"/>
    <cellStyle name="Comma 24 2 2 2 3" xfId="8035" xr:uid="{00000000-0005-0000-0000-00006A1F0000}"/>
    <cellStyle name="Comma 24 2 2 2 3 2" xfId="28361" xr:uid="{00000000-0005-0000-0000-0000D06E0000}"/>
    <cellStyle name="Comma 24 2 2 2 3 4" xfId="18985" xr:uid="{00000000-0005-0000-0000-0000304A0000}"/>
    <cellStyle name="Comma 24 2 2 2 4" xfId="9394" xr:uid="{00000000-0005-0000-0000-0000B9240000}"/>
    <cellStyle name="Comma 24 2 2 2 4 2" xfId="29529" xr:uid="{00000000-0005-0000-0000-000060730000}"/>
    <cellStyle name="Comma 24 2 2 2 4 4" xfId="20153" xr:uid="{00000000-0005-0000-0000-0000C04E0000}"/>
    <cellStyle name="Comma 24 2 2 2 5" xfId="10752" xr:uid="{00000000-0005-0000-0000-0000072A0000}"/>
    <cellStyle name="Comma 24 2 2 2 5 2" xfId="30697" xr:uid="{00000000-0005-0000-0000-0000F0770000}"/>
    <cellStyle name="Comma 24 2 2 2 5 4" xfId="21321" xr:uid="{00000000-0005-0000-0000-000050530000}"/>
    <cellStyle name="Comma 24 2 2 2 6" xfId="24841" xr:uid="{00000000-0005-0000-0000-000010610000}"/>
    <cellStyle name="Comma 24 2 2 2 8" xfId="15465" xr:uid="{00000000-0005-0000-0000-0000703C0000}"/>
    <cellStyle name="Comma 24 2 2 3" xfId="4795" xr:uid="{00000000-0005-0000-0000-0000C2120000}"/>
    <cellStyle name="Comma 24 2 2 3 2" xfId="8327" xr:uid="{00000000-0005-0000-0000-00008E200000}"/>
    <cellStyle name="Comma 24 2 2 3 2 2" xfId="28653" xr:uid="{00000000-0005-0000-0000-0000F46F0000}"/>
    <cellStyle name="Comma 24 2 2 3 2 4" xfId="19277" xr:uid="{00000000-0005-0000-0000-0000544B0000}"/>
    <cellStyle name="Comma 24 2 2 3 3" xfId="9686" xr:uid="{00000000-0005-0000-0000-0000DD250000}"/>
    <cellStyle name="Comma 24 2 2 3 3 2" xfId="29821" xr:uid="{00000000-0005-0000-0000-000084740000}"/>
    <cellStyle name="Comma 24 2 2 3 3 4" xfId="20445" xr:uid="{00000000-0005-0000-0000-0000E44F0000}"/>
    <cellStyle name="Comma 24 2 2 3 4" xfId="11044" xr:uid="{00000000-0005-0000-0000-00002B2B0000}"/>
    <cellStyle name="Comma 24 2 2 3 4 2" xfId="30989" xr:uid="{00000000-0005-0000-0000-000014790000}"/>
    <cellStyle name="Comma 24 2 2 3 4 4" xfId="21613" xr:uid="{00000000-0005-0000-0000-000074540000}"/>
    <cellStyle name="Comma 24 2 2 3 5" xfId="25133" xr:uid="{00000000-0005-0000-0000-000034620000}"/>
    <cellStyle name="Comma 24 2 2 3 7" xfId="15757" xr:uid="{00000000-0005-0000-0000-0000943D0000}"/>
    <cellStyle name="Comma 24 2 2 4" xfId="7743" xr:uid="{00000000-0005-0000-0000-0000461E0000}"/>
    <cellStyle name="Comma 24 2 2 4 2" xfId="28069" xr:uid="{00000000-0005-0000-0000-0000AC6D0000}"/>
    <cellStyle name="Comma 24 2 2 4 4" xfId="18693" xr:uid="{00000000-0005-0000-0000-00000C490000}"/>
    <cellStyle name="Comma 24 2 2 5" xfId="9102" xr:uid="{00000000-0005-0000-0000-000095230000}"/>
    <cellStyle name="Comma 24 2 2 5 2" xfId="29237" xr:uid="{00000000-0005-0000-0000-00003C720000}"/>
    <cellStyle name="Comma 24 2 2 5 4" xfId="19861" xr:uid="{00000000-0005-0000-0000-00009C4D0000}"/>
    <cellStyle name="Comma 24 2 2 6" xfId="10460" xr:uid="{00000000-0005-0000-0000-0000E3280000}"/>
    <cellStyle name="Comma 24 2 2 6 2" xfId="30405" xr:uid="{00000000-0005-0000-0000-0000CC760000}"/>
    <cellStyle name="Comma 24 2 2 6 4" xfId="21029" xr:uid="{00000000-0005-0000-0000-00002C520000}"/>
    <cellStyle name="Comma 24 2 2 7" xfId="24549" xr:uid="{00000000-0005-0000-0000-0000EC5F0000}"/>
    <cellStyle name="Comma 24 2 2 9" xfId="15173" xr:uid="{00000000-0005-0000-0000-00004C3B0000}"/>
    <cellStyle name="Comma 24 2 3" xfId="4334" xr:uid="{00000000-0005-0000-0000-0000F5100000}"/>
    <cellStyle name="Comma 24 2 3 2" xfId="4940" xr:uid="{00000000-0005-0000-0000-000053130000}"/>
    <cellStyle name="Comma 24 2 3 2 2" xfId="8472" xr:uid="{00000000-0005-0000-0000-00001F210000}"/>
    <cellStyle name="Comma 24 2 3 2 2 2" xfId="28798" xr:uid="{00000000-0005-0000-0000-000085700000}"/>
    <cellStyle name="Comma 24 2 3 2 2 4" xfId="19422" xr:uid="{00000000-0005-0000-0000-0000E54B0000}"/>
    <cellStyle name="Comma 24 2 3 2 3" xfId="9831" xr:uid="{00000000-0005-0000-0000-00006E260000}"/>
    <cellStyle name="Comma 24 2 3 2 3 2" xfId="29966" xr:uid="{00000000-0005-0000-0000-000015750000}"/>
    <cellStyle name="Comma 24 2 3 2 3 4" xfId="20590" xr:uid="{00000000-0005-0000-0000-000075500000}"/>
    <cellStyle name="Comma 24 2 3 2 4" xfId="11189" xr:uid="{00000000-0005-0000-0000-0000BC2B0000}"/>
    <cellStyle name="Comma 24 2 3 2 4 2" xfId="31134" xr:uid="{00000000-0005-0000-0000-0000A5790000}"/>
    <cellStyle name="Comma 24 2 3 2 4 4" xfId="21758" xr:uid="{00000000-0005-0000-0000-000005550000}"/>
    <cellStyle name="Comma 24 2 3 2 5" xfId="25278" xr:uid="{00000000-0005-0000-0000-0000C5620000}"/>
    <cellStyle name="Comma 24 2 3 2 7" xfId="15902" xr:uid="{00000000-0005-0000-0000-0000253E0000}"/>
    <cellStyle name="Comma 24 2 3 3" xfId="7888" xr:uid="{00000000-0005-0000-0000-0000D71E0000}"/>
    <cellStyle name="Comma 24 2 3 3 2" xfId="28214" xr:uid="{00000000-0005-0000-0000-00003D6E0000}"/>
    <cellStyle name="Comma 24 2 3 3 4" xfId="18838" xr:uid="{00000000-0005-0000-0000-00009D490000}"/>
    <cellStyle name="Comma 24 2 3 4" xfId="9247" xr:uid="{00000000-0005-0000-0000-000026240000}"/>
    <cellStyle name="Comma 24 2 3 4 2" xfId="29382" xr:uid="{00000000-0005-0000-0000-0000CD720000}"/>
    <cellStyle name="Comma 24 2 3 4 4" xfId="20006" xr:uid="{00000000-0005-0000-0000-00002D4E0000}"/>
    <cellStyle name="Comma 24 2 3 5" xfId="10605" xr:uid="{00000000-0005-0000-0000-000074290000}"/>
    <cellStyle name="Comma 24 2 3 5 2" xfId="30550" xr:uid="{00000000-0005-0000-0000-00005D770000}"/>
    <cellStyle name="Comma 24 2 3 5 4" xfId="21174" xr:uid="{00000000-0005-0000-0000-0000BD520000}"/>
    <cellStyle name="Comma 24 2 3 6" xfId="24694" xr:uid="{00000000-0005-0000-0000-00007D600000}"/>
    <cellStyle name="Comma 24 2 3 8" xfId="15318" xr:uid="{00000000-0005-0000-0000-0000DD3B0000}"/>
    <cellStyle name="Comma 24 2 4" xfId="4648" xr:uid="{00000000-0005-0000-0000-00002F120000}"/>
    <cellStyle name="Comma 24 2 4 2" xfId="8180" xr:uid="{00000000-0005-0000-0000-0000FB1F0000}"/>
    <cellStyle name="Comma 24 2 4 2 2" xfId="28506" xr:uid="{00000000-0005-0000-0000-0000616F0000}"/>
    <cellStyle name="Comma 24 2 4 2 4" xfId="19130" xr:uid="{00000000-0005-0000-0000-0000C14A0000}"/>
    <cellStyle name="Comma 24 2 4 3" xfId="9539" xr:uid="{00000000-0005-0000-0000-00004A250000}"/>
    <cellStyle name="Comma 24 2 4 3 2" xfId="29674" xr:uid="{00000000-0005-0000-0000-0000F1730000}"/>
    <cellStyle name="Comma 24 2 4 3 4" xfId="20298" xr:uid="{00000000-0005-0000-0000-0000514F0000}"/>
    <cellStyle name="Comma 24 2 4 4" xfId="10897" xr:uid="{00000000-0005-0000-0000-0000982A0000}"/>
    <cellStyle name="Comma 24 2 4 4 2" xfId="30842" xr:uid="{00000000-0005-0000-0000-000081780000}"/>
    <cellStyle name="Comma 24 2 4 4 4" xfId="21466" xr:uid="{00000000-0005-0000-0000-0000E1530000}"/>
    <cellStyle name="Comma 24 2 4 5" xfId="24986" xr:uid="{00000000-0005-0000-0000-0000A1610000}"/>
    <cellStyle name="Comma 24 2 4 7" xfId="15610" xr:uid="{00000000-0005-0000-0000-0000013D0000}"/>
    <cellStyle name="Comma 24 2 5" xfId="7596" xr:uid="{00000000-0005-0000-0000-0000B31D0000}"/>
    <cellStyle name="Comma 24 2 5 2" xfId="27922" xr:uid="{00000000-0005-0000-0000-0000196D0000}"/>
    <cellStyle name="Comma 24 2 5 4" xfId="18546" xr:uid="{00000000-0005-0000-0000-000079480000}"/>
    <cellStyle name="Comma 24 2 6" xfId="8770" xr:uid="{00000000-0005-0000-0000-000049220000}"/>
    <cellStyle name="Comma 24 2 6 2" xfId="29090" xr:uid="{00000000-0005-0000-0000-0000A9710000}"/>
    <cellStyle name="Comma 24 2 6 4" xfId="19714" xr:uid="{00000000-0005-0000-0000-0000094D0000}"/>
    <cellStyle name="Comma 24 2 7" xfId="10128" xr:uid="{00000000-0005-0000-0000-000097270000}"/>
    <cellStyle name="Comma 24 2 7 2" xfId="30258" xr:uid="{00000000-0005-0000-0000-000039760000}"/>
    <cellStyle name="Comma 24 2 7 4" xfId="20882" xr:uid="{00000000-0005-0000-0000-000099510000}"/>
    <cellStyle name="Comma 24 2 8" xfId="24402" xr:uid="{00000000-0005-0000-0000-0000595F0000}"/>
    <cellStyle name="Comma 24 3" xfId="4119" xr:uid="{00000000-0005-0000-0000-00001E100000}"/>
    <cellStyle name="Comma 24 3 2" xfId="4412" xr:uid="{00000000-0005-0000-0000-000043110000}"/>
    <cellStyle name="Comma 24 3 2 2" xfId="5018" xr:uid="{00000000-0005-0000-0000-0000A1130000}"/>
    <cellStyle name="Comma 24 3 2 2 2" xfId="8550" xr:uid="{00000000-0005-0000-0000-00006D210000}"/>
    <cellStyle name="Comma 24 3 2 2 2 2" xfId="28876" xr:uid="{00000000-0005-0000-0000-0000D3700000}"/>
    <cellStyle name="Comma 24 3 2 2 2 4" xfId="19500" xr:uid="{00000000-0005-0000-0000-0000334C0000}"/>
    <cellStyle name="Comma 24 3 2 2 3" xfId="9909" xr:uid="{00000000-0005-0000-0000-0000BC260000}"/>
    <cellStyle name="Comma 24 3 2 2 3 2" xfId="30044" xr:uid="{00000000-0005-0000-0000-000063750000}"/>
    <cellStyle name="Comma 24 3 2 2 3 4" xfId="20668" xr:uid="{00000000-0005-0000-0000-0000C3500000}"/>
    <cellStyle name="Comma 24 3 2 2 4" xfId="11267" xr:uid="{00000000-0005-0000-0000-00000A2C0000}"/>
    <cellStyle name="Comma 24 3 2 2 4 2" xfId="31212" xr:uid="{00000000-0005-0000-0000-0000F3790000}"/>
    <cellStyle name="Comma 24 3 2 2 4 4" xfId="21836" xr:uid="{00000000-0005-0000-0000-000053550000}"/>
    <cellStyle name="Comma 24 3 2 2 5" xfId="25356" xr:uid="{00000000-0005-0000-0000-000013630000}"/>
    <cellStyle name="Comma 24 3 2 2 7" xfId="15980" xr:uid="{00000000-0005-0000-0000-0000733E0000}"/>
    <cellStyle name="Comma 24 3 2 3" xfId="7966" xr:uid="{00000000-0005-0000-0000-0000251F0000}"/>
    <cellStyle name="Comma 24 3 2 3 2" xfId="28292" xr:uid="{00000000-0005-0000-0000-00008B6E0000}"/>
    <cellStyle name="Comma 24 3 2 3 4" xfId="18916" xr:uid="{00000000-0005-0000-0000-0000EB490000}"/>
    <cellStyle name="Comma 24 3 2 4" xfId="9325" xr:uid="{00000000-0005-0000-0000-000074240000}"/>
    <cellStyle name="Comma 24 3 2 4 2" xfId="29460" xr:uid="{00000000-0005-0000-0000-00001B730000}"/>
    <cellStyle name="Comma 24 3 2 4 4" xfId="20084" xr:uid="{00000000-0005-0000-0000-00007B4E0000}"/>
    <cellStyle name="Comma 24 3 2 5" xfId="10683" xr:uid="{00000000-0005-0000-0000-0000C2290000}"/>
    <cellStyle name="Comma 24 3 2 5 2" xfId="30628" xr:uid="{00000000-0005-0000-0000-0000AB770000}"/>
    <cellStyle name="Comma 24 3 2 5 4" xfId="21252" xr:uid="{00000000-0005-0000-0000-00000B530000}"/>
    <cellStyle name="Comma 24 3 2 6" xfId="24772" xr:uid="{00000000-0005-0000-0000-0000CB600000}"/>
    <cellStyle name="Comma 24 3 2 8" xfId="15396" xr:uid="{00000000-0005-0000-0000-00002B3C0000}"/>
    <cellStyle name="Comma 24 3 3" xfId="4726" xr:uid="{00000000-0005-0000-0000-00007D120000}"/>
    <cellStyle name="Comma 24 3 3 2" xfId="8258" xr:uid="{00000000-0005-0000-0000-000049200000}"/>
    <cellStyle name="Comma 24 3 3 2 2" xfId="28584" xr:uid="{00000000-0005-0000-0000-0000AF6F0000}"/>
    <cellStyle name="Comma 24 3 3 2 4" xfId="19208" xr:uid="{00000000-0005-0000-0000-00000F4B0000}"/>
    <cellStyle name="Comma 24 3 3 3" xfId="9617" xr:uid="{00000000-0005-0000-0000-000098250000}"/>
    <cellStyle name="Comma 24 3 3 3 2" xfId="29752" xr:uid="{00000000-0005-0000-0000-00003F740000}"/>
    <cellStyle name="Comma 24 3 3 3 4" xfId="20376" xr:uid="{00000000-0005-0000-0000-00009F4F0000}"/>
    <cellStyle name="Comma 24 3 3 4" xfId="10975" xr:uid="{00000000-0005-0000-0000-0000E62A0000}"/>
    <cellStyle name="Comma 24 3 3 4 2" xfId="30920" xr:uid="{00000000-0005-0000-0000-0000CF780000}"/>
    <cellStyle name="Comma 24 3 3 4 4" xfId="21544" xr:uid="{00000000-0005-0000-0000-00002F540000}"/>
    <cellStyle name="Comma 24 3 3 5" xfId="25064" xr:uid="{00000000-0005-0000-0000-0000EF610000}"/>
    <cellStyle name="Comma 24 3 3 7" xfId="15688" xr:uid="{00000000-0005-0000-0000-00004F3D0000}"/>
    <cellStyle name="Comma 24 3 4" xfId="7674" xr:uid="{00000000-0005-0000-0000-0000011E0000}"/>
    <cellStyle name="Comma 24 3 4 2" xfId="28000" xr:uid="{00000000-0005-0000-0000-0000676D0000}"/>
    <cellStyle name="Comma 24 3 4 4" xfId="18624" xr:uid="{00000000-0005-0000-0000-0000C7480000}"/>
    <cellStyle name="Comma 24 3 5" xfId="9033" xr:uid="{00000000-0005-0000-0000-000050230000}"/>
    <cellStyle name="Comma 24 3 5 2" xfId="29168" xr:uid="{00000000-0005-0000-0000-0000F7710000}"/>
    <cellStyle name="Comma 24 3 5 4" xfId="19792" xr:uid="{00000000-0005-0000-0000-0000574D0000}"/>
    <cellStyle name="Comma 24 3 6" xfId="10391" xr:uid="{00000000-0005-0000-0000-00009E280000}"/>
    <cellStyle name="Comma 24 3 6 2" xfId="30336" xr:uid="{00000000-0005-0000-0000-000087760000}"/>
    <cellStyle name="Comma 24 3 6 4" xfId="20960" xr:uid="{00000000-0005-0000-0000-0000E7510000}"/>
    <cellStyle name="Comma 24 3 7" xfId="24480" xr:uid="{00000000-0005-0000-0000-0000A75F0000}"/>
    <cellStyle name="Comma 24 3 9" xfId="15104" xr:uid="{00000000-0005-0000-0000-0000073B0000}"/>
    <cellStyle name="Comma 24 4" xfId="4265" xr:uid="{00000000-0005-0000-0000-0000B0100000}"/>
    <cellStyle name="Comma 24 4 2" xfId="4871" xr:uid="{00000000-0005-0000-0000-00000E130000}"/>
    <cellStyle name="Comma 24 4 2 2" xfId="8403" xr:uid="{00000000-0005-0000-0000-0000DA200000}"/>
    <cellStyle name="Comma 24 4 2 2 2" xfId="28729" xr:uid="{00000000-0005-0000-0000-000040700000}"/>
    <cellStyle name="Comma 24 4 2 2 4" xfId="19353" xr:uid="{00000000-0005-0000-0000-0000A04B0000}"/>
    <cellStyle name="Comma 24 4 2 3" xfId="9762" xr:uid="{00000000-0005-0000-0000-000029260000}"/>
    <cellStyle name="Comma 24 4 2 3 2" xfId="29897" xr:uid="{00000000-0005-0000-0000-0000D0740000}"/>
    <cellStyle name="Comma 24 4 2 3 4" xfId="20521" xr:uid="{00000000-0005-0000-0000-000030500000}"/>
    <cellStyle name="Comma 24 4 2 4" xfId="11120" xr:uid="{00000000-0005-0000-0000-0000772B0000}"/>
    <cellStyle name="Comma 24 4 2 4 2" xfId="31065" xr:uid="{00000000-0005-0000-0000-000060790000}"/>
    <cellStyle name="Comma 24 4 2 4 4" xfId="21689" xr:uid="{00000000-0005-0000-0000-0000C0540000}"/>
    <cellStyle name="Comma 24 4 2 5" xfId="25209" xr:uid="{00000000-0005-0000-0000-000080620000}"/>
    <cellStyle name="Comma 24 4 2 7" xfId="15833" xr:uid="{00000000-0005-0000-0000-0000E03D0000}"/>
    <cellStyle name="Comma 24 4 3" xfId="7819" xr:uid="{00000000-0005-0000-0000-0000921E0000}"/>
    <cellStyle name="Comma 24 4 3 2" xfId="28145" xr:uid="{00000000-0005-0000-0000-0000F86D0000}"/>
    <cellStyle name="Comma 24 4 3 4" xfId="18769" xr:uid="{00000000-0005-0000-0000-000058490000}"/>
    <cellStyle name="Comma 24 4 4" xfId="9178" xr:uid="{00000000-0005-0000-0000-0000E1230000}"/>
    <cellStyle name="Comma 24 4 4 2" xfId="29313" xr:uid="{00000000-0005-0000-0000-000088720000}"/>
    <cellStyle name="Comma 24 4 4 4" xfId="19937" xr:uid="{00000000-0005-0000-0000-0000E84D0000}"/>
    <cellStyle name="Comma 24 4 5" xfId="10536" xr:uid="{00000000-0005-0000-0000-00002F290000}"/>
    <cellStyle name="Comma 24 4 5 2" xfId="30481" xr:uid="{00000000-0005-0000-0000-000018770000}"/>
    <cellStyle name="Comma 24 4 5 4" xfId="21105" xr:uid="{00000000-0005-0000-0000-000078520000}"/>
    <cellStyle name="Comma 24 4 6" xfId="24625" xr:uid="{00000000-0005-0000-0000-000038600000}"/>
    <cellStyle name="Comma 24 4 8" xfId="15249" xr:uid="{00000000-0005-0000-0000-0000983B0000}"/>
    <cellStyle name="Comma 24 5" xfId="4579" xr:uid="{00000000-0005-0000-0000-0000EA110000}"/>
    <cellStyle name="Comma 24 5 2" xfId="8111" xr:uid="{00000000-0005-0000-0000-0000B61F0000}"/>
    <cellStyle name="Comma 24 5 2 2" xfId="28437" xr:uid="{00000000-0005-0000-0000-00001C6F0000}"/>
    <cellStyle name="Comma 24 5 2 4" xfId="19061" xr:uid="{00000000-0005-0000-0000-00007C4A0000}"/>
    <cellStyle name="Comma 24 5 3" xfId="9470" xr:uid="{00000000-0005-0000-0000-000005250000}"/>
    <cellStyle name="Comma 24 5 3 2" xfId="29605" xr:uid="{00000000-0005-0000-0000-0000AC730000}"/>
    <cellStyle name="Comma 24 5 3 4" xfId="20229" xr:uid="{00000000-0005-0000-0000-00000C4F0000}"/>
    <cellStyle name="Comma 24 5 4" xfId="10828" xr:uid="{00000000-0005-0000-0000-0000532A0000}"/>
    <cellStyle name="Comma 24 5 4 2" xfId="30773" xr:uid="{00000000-0005-0000-0000-00003C780000}"/>
    <cellStyle name="Comma 24 5 4 4" xfId="21397" xr:uid="{00000000-0005-0000-0000-00009C530000}"/>
    <cellStyle name="Comma 24 5 5" xfId="24917" xr:uid="{00000000-0005-0000-0000-00005C610000}"/>
    <cellStyle name="Comma 24 5 7" xfId="15541" xr:uid="{00000000-0005-0000-0000-0000BC3C0000}"/>
    <cellStyle name="Comma 24 6" xfId="3734" xr:uid="{00000000-0005-0000-0000-00009D0E0000}"/>
    <cellStyle name="Comma 24 6 2" xfId="7527" xr:uid="{00000000-0005-0000-0000-00006E1D0000}"/>
    <cellStyle name="Comma 24 6 2 2" xfId="27853" xr:uid="{00000000-0005-0000-0000-0000D46C0000}"/>
    <cellStyle name="Comma 24 6 2 4" xfId="18477" xr:uid="{00000000-0005-0000-0000-000034480000}"/>
    <cellStyle name="Comma 24 6 3" xfId="24333" xr:uid="{00000000-0005-0000-0000-0000145F0000}"/>
    <cellStyle name="Comma 24 6 5" xfId="14957" xr:uid="{00000000-0005-0000-0000-0000743A0000}"/>
    <cellStyle name="Comma 24 7" xfId="8701" xr:uid="{00000000-0005-0000-0000-000004220000}"/>
    <cellStyle name="Comma 24 7 2" xfId="29021" xr:uid="{00000000-0005-0000-0000-000064710000}"/>
    <cellStyle name="Comma 24 7 4" xfId="19645" xr:uid="{00000000-0005-0000-0000-0000C44C0000}"/>
    <cellStyle name="Comma 24 8" xfId="10059" xr:uid="{00000000-0005-0000-0000-000052270000}"/>
    <cellStyle name="Comma 24 8 2" xfId="30189" xr:uid="{00000000-0005-0000-0000-0000F4750000}"/>
    <cellStyle name="Comma 24 8 4" xfId="20813" xr:uid="{00000000-0005-0000-0000-000054510000}"/>
    <cellStyle name="Comma 25" xfId="20" xr:uid="{00000000-0005-0000-0000-000014000000}"/>
    <cellStyle name="Comma 25 2" xfId="3804" xr:uid="{00000000-0005-0000-0000-0000E30E0000}"/>
    <cellStyle name="Comma 25 2 10" xfId="15027" xr:uid="{00000000-0005-0000-0000-0000BA3A0000}"/>
    <cellStyle name="Comma 25 2 2" xfId="4189" xr:uid="{00000000-0005-0000-0000-000064100000}"/>
    <cellStyle name="Comma 25 2 2 2" xfId="4482" xr:uid="{00000000-0005-0000-0000-000089110000}"/>
    <cellStyle name="Comma 25 2 2 2 2" xfId="5088" xr:uid="{00000000-0005-0000-0000-0000E7130000}"/>
    <cellStyle name="Comma 25 2 2 2 2 2" xfId="8620" xr:uid="{00000000-0005-0000-0000-0000B3210000}"/>
    <cellStyle name="Comma 25 2 2 2 2 2 2" xfId="28946" xr:uid="{00000000-0005-0000-0000-000019710000}"/>
    <cellStyle name="Comma 25 2 2 2 2 2 4" xfId="19570" xr:uid="{00000000-0005-0000-0000-0000794C0000}"/>
    <cellStyle name="Comma 25 2 2 2 2 3" xfId="9979" xr:uid="{00000000-0005-0000-0000-000002270000}"/>
    <cellStyle name="Comma 25 2 2 2 2 3 2" xfId="30114" xr:uid="{00000000-0005-0000-0000-0000A9750000}"/>
    <cellStyle name="Comma 25 2 2 2 2 3 4" xfId="20738" xr:uid="{00000000-0005-0000-0000-000009510000}"/>
    <cellStyle name="Comma 25 2 2 2 2 4" xfId="11337" xr:uid="{00000000-0005-0000-0000-0000502C0000}"/>
    <cellStyle name="Comma 25 2 2 2 2 4 2" xfId="31282" xr:uid="{00000000-0005-0000-0000-0000397A0000}"/>
    <cellStyle name="Comma 25 2 2 2 2 4 4" xfId="21906" xr:uid="{00000000-0005-0000-0000-000099550000}"/>
    <cellStyle name="Comma 25 2 2 2 2 5" xfId="25426" xr:uid="{00000000-0005-0000-0000-000059630000}"/>
    <cellStyle name="Comma 25 2 2 2 2 7" xfId="16050" xr:uid="{00000000-0005-0000-0000-0000B93E0000}"/>
    <cellStyle name="Comma 25 2 2 2 3" xfId="8036" xr:uid="{00000000-0005-0000-0000-00006B1F0000}"/>
    <cellStyle name="Comma 25 2 2 2 3 2" xfId="28362" xr:uid="{00000000-0005-0000-0000-0000D16E0000}"/>
    <cellStyle name="Comma 25 2 2 2 3 4" xfId="18986" xr:uid="{00000000-0005-0000-0000-0000314A0000}"/>
    <cellStyle name="Comma 25 2 2 2 4" xfId="9395" xr:uid="{00000000-0005-0000-0000-0000BA240000}"/>
    <cellStyle name="Comma 25 2 2 2 4 2" xfId="29530" xr:uid="{00000000-0005-0000-0000-000061730000}"/>
    <cellStyle name="Comma 25 2 2 2 4 4" xfId="20154" xr:uid="{00000000-0005-0000-0000-0000C14E0000}"/>
    <cellStyle name="Comma 25 2 2 2 5" xfId="10753" xr:uid="{00000000-0005-0000-0000-0000082A0000}"/>
    <cellStyle name="Comma 25 2 2 2 5 2" xfId="30698" xr:uid="{00000000-0005-0000-0000-0000F1770000}"/>
    <cellStyle name="Comma 25 2 2 2 5 4" xfId="21322" xr:uid="{00000000-0005-0000-0000-000051530000}"/>
    <cellStyle name="Comma 25 2 2 2 6" xfId="24842" xr:uid="{00000000-0005-0000-0000-000011610000}"/>
    <cellStyle name="Comma 25 2 2 2 8" xfId="15466" xr:uid="{00000000-0005-0000-0000-0000713C0000}"/>
    <cellStyle name="Comma 25 2 2 3" xfId="4796" xr:uid="{00000000-0005-0000-0000-0000C3120000}"/>
    <cellStyle name="Comma 25 2 2 3 2" xfId="8328" xr:uid="{00000000-0005-0000-0000-00008F200000}"/>
    <cellStyle name="Comma 25 2 2 3 2 2" xfId="28654" xr:uid="{00000000-0005-0000-0000-0000F56F0000}"/>
    <cellStyle name="Comma 25 2 2 3 2 4" xfId="19278" xr:uid="{00000000-0005-0000-0000-0000554B0000}"/>
    <cellStyle name="Comma 25 2 2 3 3" xfId="9687" xr:uid="{00000000-0005-0000-0000-0000DE250000}"/>
    <cellStyle name="Comma 25 2 2 3 3 2" xfId="29822" xr:uid="{00000000-0005-0000-0000-000085740000}"/>
    <cellStyle name="Comma 25 2 2 3 3 4" xfId="20446" xr:uid="{00000000-0005-0000-0000-0000E54F0000}"/>
    <cellStyle name="Comma 25 2 2 3 4" xfId="11045" xr:uid="{00000000-0005-0000-0000-00002C2B0000}"/>
    <cellStyle name="Comma 25 2 2 3 4 2" xfId="30990" xr:uid="{00000000-0005-0000-0000-000015790000}"/>
    <cellStyle name="Comma 25 2 2 3 4 4" xfId="21614" xr:uid="{00000000-0005-0000-0000-000075540000}"/>
    <cellStyle name="Comma 25 2 2 3 5" xfId="25134" xr:uid="{00000000-0005-0000-0000-000035620000}"/>
    <cellStyle name="Comma 25 2 2 3 7" xfId="15758" xr:uid="{00000000-0005-0000-0000-0000953D0000}"/>
    <cellStyle name="Comma 25 2 2 4" xfId="7744" xr:uid="{00000000-0005-0000-0000-0000471E0000}"/>
    <cellStyle name="Comma 25 2 2 4 2" xfId="28070" xr:uid="{00000000-0005-0000-0000-0000AD6D0000}"/>
    <cellStyle name="Comma 25 2 2 4 4" xfId="18694" xr:uid="{00000000-0005-0000-0000-00000D490000}"/>
    <cellStyle name="Comma 25 2 2 5" xfId="9103" xr:uid="{00000000-0005-0000-0000-000096230000}"/>
    <cellStyle name="Comma 25 2 2 5 2" xfId="29238" xr:uid="{00000000-0005-0000-0000-00003D720000}"/>
    <cellStyle name="Comma 25 2 2 5 4" xfId="19862" xr:uid="{00000000-0005-0000-0000-00009D4D0000}"/>
    <cellStyle name="Comma 25 2 2 6" xfId="10461" xr:uid="{00000000-0005-0000-0000-0000E4280000}"/>
    <cellStyle name="Comma 25 2 2 6 2" xfId="30406" xr:uid="{00000000-0005-0000-0000-0000CD760000}"/>
    <cellStyle name="Comma 25 2 2 6 4" xfId="21030" xr:uid="{00000000-0005-0000-0000-00002D520000}"/>
    <cellStyle name="Comma 25 2 2 7" xfId="24550" xr:uid="{00000000-0005-0000-0000-0000ED5F0000}"/>
    <cellStyle name="Comma 25 2 2 9" xfId="15174" xr:uid="{00000000-0005-0000-0000-00004D3B0000}"/>
    <cellStyle name="Comma 25 2 3" xfId="4335" xr:uid="{00000000-0005-0000-0000-0000F6100000}"/>
    <cellStyle name="Comma 25 2 3 2" xfId="4941" xr:uid="{00000000-0005-0000-0000-000054130000}"/>
    <cellStyle name="Comma 25 2 3 2 2" xfId="8473" xr:uid="{00000000-0005-0000-0000-000020210000}"/>
    <cellStyle name="Comma 25 2 3 2 2 2" xfId="28799" xr:uid="{00000000-0005-0000-0000-000086700000}"/>
    <cellStyle name="Comma 25 2 3 2 2 4" xfId="19423" xr:uid="{00000000-0005-0000-0000-0000E64B0000}"/>
    <cellStyle name="Comma 25 2 3 2 3" xfId="9832" xr:uid="{00000000-0005-0000-0000-00006F260000}"/>
    <cellStyle name="Comma 25 2 3 2 3 2" xfId="29967" xr:uid="{00000000-0005-0000-0000-000016750000}"/>
    <cellStyle name="Comma 25 2 3 2 3 4" xfId="20591" xr:uid="{00000000-0005-0000-0000-000076500000}"/>
    <cellStyle name="Comma 25 2 3 2 4" xfId="11190" xr:uid="{00000000-0005-0000-0000-0000BD2B0000}"/>
    <cellStyle name="Comma 25 2 3 2 4 2" xfId="31135" xr:uid="{00000000-0005-0000-0000-0000A6790000}"/>
    <cellStyle name="Comma 25 2 3 2 4 4" xfId="21759" xr:uid="{00000000-0005-0000-0000-000006550000}"/>
    <cellStyle name="Comma 25 2 3 2 5" xfId="25279" xr:uid="{00000000-0005-0000-0000-0000C6620000}"/>
    <cellStyle name="Comma 25 2 3 2 7" xfId="15903" xr:uid="{00000000-0005-0000-0000-0000263E0000}"/>
    <cellStyle name="Comma 25 2 3 3" xfId="7889" xr:uid="{00000000-0005-0000-0000-0000D81E0000}"/>
    <cellStyle name="Comma 25 2 3 3 2" xfId="28215" xr:uid="{00000000-0005-0000-0000-00003E6E0000}"/>
    <cellStyle name="Comma 25 2 3 3 4" xfId="18839" xr:uid="{00000000-0005-0000-0000-00009E490000}"/>
    <cellStyle name="Comma 25 2 3 4" xfId="9248" xr:uid="{00000000-0005-0000-0000-000027240000}"/>
    <cellStyle name="Comma 25 2 3 4 2" xfId="29383" xr:uid="{00000000-0005-0000-0000-0000CE720000}"/>
    <cellStyle name="Comma 25 2 3 4 4" xfId="20007" xr:uid="{00000000-0005-0000-0000-00002E4E0000}"/>
    <cellStyle name="Comma 25 2 3 5" xfId="10606" xr:uid="{00000000-0005-0000-0000-000075290000}"/>
    <cellStyle name="Comma 25 2 3 5 2" xfId="30551" xr:uid="{00000000-0005-0000-0000-00005E770000}"/>
    <cellStyle name="Comma 25 2 3 5 4" xfId="21175" xr:uid="{00000000-0005-0000-0000-0000BE520000}"/>
    <cellStyle name="Comma 25 2 3 6" xfId="24695" xr:uid="{00000000-0005-0000-0000-00007E600000}"/>
    <cellStyle name="Comma 25 2 3 8" xfId="15319" xr:uid="{00000000-0005-0000-0000-0000DE3B0000}"/>
    <cellStyle name="Comma 25 2 4" xfId="4649" xr:uid="{00000000-0005-0000-0000-000030120000}"/>
    <cellStyle name="Comma 25 2 4 2" xfId="8181" xr:uid="{00000000-0005-0000-0000-0000FC1F0000}"/>
    <cellStyle name="Comma 25 2 4 2 2" xfId="28507" xr:uid="{00000000-0005-0000-0000-0000626F0000}"/>
    <cellStyle name="Comma 25 2 4 2 4" xfId="19131" xr:uid="{00000000-0005-0000-0000-0000C24A0000}"/>
    <cellStyle name="Comma 25 2 4 3" xfId="9540" xr:uid="{00000000-0005-0000-0000-00004B250000}"/>
    <cellStyle name="Comma 25 2 4 3 2" xfId="29675" xr:uid="{00000000-0005-0000-0000-0000F2730000}"/>
    <cellStyle name="Comma 25 2 4 3 4" xfId="20299" xr:uid="{00000000-0005-0000-0000-0000524F0000}"/>
    <cellStyle name="Comma 25 2 4 4" xfId="10898" xr:uid="{00000000-0005-0000-0000-0000992A0000}"/>
    <cellStyle name="Comma 25 2 4 4 2" xfId="30843" xr:uid="{00000000-0005-0000-0000-000082780000}"/>
    <cellStyle name="Comma 25 2 4 4 4" xfId="21467" xr:uid="{00000000-0005-0000-0000-0000E2530000}"/>
    <cellStyle name="Comma 25 2 4 5" xfId="24987" xr:uid="{00000000-0005-0000-0000-0000A2610000}"/>
    <cellStyle name="Comma 25 2 4 7" xfId="15611" xr:uid="{00000000-0005-0000-0000-0000023D0000}"/>
    <cellStyle name="Comma 25 2 5" xfId="7597" xr:uid="{00000000-0005-0000-0000-0000B41D0000}"/>
    <cellStyle name="Comma 25 2 5 2" xfId="27923" xr:uid="{00000000-0005-0000-0000-00001A6D0000}"/>
    <cellStyle name="Comma 25 2 5 4" xfId="18547" xr:uid="{00000000-0005-0000-0000-00007A480000}"/>
    <cellStyle name="Comma 25 2 6" xfId="8771" xr:uid="{00000000-0005-0000-0000-00004A220000}"/>
    <cellStyle name="Comma 25 2 6 2" xfId="29091" xr:uid="{00000000-0005-0000-0000-0000AA710000}"/>
    <cellStyle name="Comma 25 2 6 4" xfId="19715" xr:uid="{00000000-0005-0000-0000-00000A4D0000}"/>
    <cellStyle name="Comma 25 2 7" xfId="10129" xr:uid="{00000000-0005-0000-0000-000098270000}"/>
    <cellStyle name="Comma 25 2 7 2" xfId="30259" xr:uid="{00000000-0005-0000-0000-00003A760000}"/>
    <cellStyle name="Comma 25 2 7 4" xfId="20883" xr:uid="{00000000-0005-0000-0000-00009A510000}"/>
    <cellStyle name="Comma 25 2 8" xfId="24403" xr:uid="{00000000-0005-0000-0000-00005A5F0000}"/>
    <cellStyle name="Comma 25 3" xfId="4120" xr:uid="{00000000-0005-0000-0000-00001F100000}"/>
    <cellStyle name="Comma 25 3 2" xfId="4413" xr:uid="{00000000-0005-0000-0000-000044110000}"/>
    <cellStyle name="Comma 25 3 2 2" xfId="5019" xr:uid="{00000000-0005-0000-0000-0000A2130000}"/>
    <cellStyle name="Comma 25 3 2 2 2" xfId="8551" xr:uid="{00000000-0005-0000-0000-00006E210000}"/>
    <cellStyle name="Comma 25 3 2 2 2 2" xfId="28877" xr:uid="{00000000-0005-0000-0000-0000D4700000}"/>
    <cellStyle name="Comma 25 3 2 2 2 4" xfId="19501" xr:uid="{00000000-0005-0000-0000-0000344C0000}"/>
    <cellStyle name="Comma 25 3 2 2 3" xfId="9910" xr:uid="{00000000-0005-0000-0000-0000BD260000}"/>
    <cellStyle name="Comma 25 3 2 2 3 2" xfId="30045" xr:uid="{00000000-0005-0000-0000-000064750000}"/>
    <cellStyle name="Comma 25 3 2 2 3 4" xfId="20669" xr:uid="{00000000-0005-0000-0000-0000C4500000}"/>
    <cellStyle name="Comma 25 3 2 2 4" xfId="11268" xr:uid="{00000000-0005-0000-0000-00000B2C0000}"/>
    <cellStyle name="Comma 25 3 2 2 4 2" xfId="31213" xr:uid="{00000000-0005-0000-0000-0000F4790000}"/>
    <cellStyle name="Comma 25 3 2 2 4 4" xfId="21837" xr:uid="{00000000-0005-0000-0000-000054550000}"/>
    <cellStyle name="Comma 25 3 2 2 5" xfId="25357" xr:uid="{00000000-0005-0000-0000-000014630000}"/>
    <cellStyle name="Comma 25 3 2 2 7" xfId="15981" xr:uid="{00000000-0005-0000-0000-0000743E0000}"/>
    <cellStyle name="Comma 25 3 2 3" xfId="7967" xr:uid="{00000000-0005-0000-0000-0000261F0000}"/>
    <cellStyle name="Comma 25 3 2 3 2" xfId="28293" xr:uid="{00000000-0005-0000-0000-00008C6E0000}"/>
    <cellStyle name="Comma 25 3 2 3 4" xfId="18917" xr:uid="{00000000-0005-0000-0000-0000EC490000}"/>
    <cellStyle name="Comma 25 3 2 4" xfId="9326" xr:uid="{00000000-0005-0000-0000-000075240000}"/>
    <cellStyle name="Comma 25 3 2 4 2" xfId="29461" xr:uid="{00000000-0005-0000-0000-00001C730000}"/>
    <cellStyle name="Comma 25 3 2 4 4" xfId="20085" xr:uid="{00000000-0005-0000-0000-00007C4E0000}"/>
    <cellStyle name="Comma 25 3 2 5" xfId="10684" xr:uid="{00000000-0005-0000-0000-0000C3290000}"/>
    <cellStyle name="Comma 25 3 2 5 2" xfId="30629" xr:uid="{00000000-0005-0000-0000-0000AC770000}"/>
    <cellStyle name="Comma 25 3 2 5 4" xfId="21253" xr:uid="{00000000-0005-0000-0000-00000C530000}"/>
    <cellStyle name="Comma 25 3 2 6" xfId="24773" xr:uid="{00000000-0005-0000-0000-0000CC600000}"/>
    <cellStyle name="Comma 25 3 2 8" xfId="15397" xr:uid="{00000000-0005-0000-0000-00002C3C0000}"/>
    <cellStyle name="Comma 25 3 3" xfId="4727" xr:uid="{00000000-0005-0000-0000-00007E120000}"/>
    <cellStyle name="Comma 25 3 3 2" xfId="8259" xr:uid="{00000000-0005-0000-0000-00004A200000}"/>
    <cellStyle name="Comma 25 3 3 2 2" xfId="28585" xr:uid="{00000000-0005-0000-0000-0000B06F0000}"/>
    <cellStyle name="Comma 25 3 3 2 4" xfId="19209" xr:uid="{00000000-0005-0000-0000-0000104B0000}"/>
    <cellStyle name="Comma 25 3 3 3" xfId="9618" xr:uid="{00000000-0005-0000-0000-000099250000}"/>
    <cellStyle name="Comma 25 3 3 3 2" xfId="29753" xr:uid="{00000000-0005-0000-0000-000040740000}"/>
    <cellStyle name="Comma 25 3 3 3 4" xfId="20377" xr:uid="{00000000-0005-0000-0000-0000A04F0000}"/>
    <cellStyle name="Comma 25 3 3 4" xfId="10976" xr:uid="{00000000-0005-0000-0000-0000E72A0000}"/>
    <cellStyle name="Comma 25 3 3 4 2" xfId="30921" xr:uid="{00000000-0005-0000-0000-0000D0780000}"/>
    <cellStyle name="Comma 25 3 3 4 4" xfId="21545" xr:uid="{00000000-0005-0000-0000-000030540000}"/>
    <cellStyle name="Comma 25 3 3 5" xfId="25065" xr:uid="{00000000-0005-0000-0000-0000F0610000}"/>
    <cellStyle name="Comma 25 3 3 7" xfId="15689" xr:uid="{00000000-0005-0000-0000-0000503D0000}"/>
    <cellStyle name="Comma 25 3 4" xfId="7675" xr:uid="{00000000-0005-0000-0000-0000021E0000}"/>
    <cellStyle name="Comma 25 3 4 2" xfId="28001" xr:uid="{00000000-0005-0000-0000-0000686D0000}"/>
    <cellStyle name="Comma 25 3 4 4" xfId="18625" xr:uid="{00000000-0005-0000-0000-0000C8480000}"/>
    <cellStyle name="Comma 25 3 5" xfId="9034" xr:uid="{00000000-0005-0000-0000-000051230000}"/>
    <cellStyle name="Comma 25 3 5 2" xfId="29169" xr:uid="{00000000-0005-0000-0000-0000F8710000}"/>
    <cellStyle name="Comma 25 3 5 4" xfId="19793" xr:uid="{00000000-0005-0000-0000-0000584D0000}"/>
    <cellStyle name="Comma 25 3 6" xfId="10392" xr:uid="{00000000-0005-0000-0000-00009F280000}"/>
    <cellStyle name="Comma 25 3 6 2" xfId="30337" xr:uid="{00000000-0005-0000-0000-000088760000}"/>
    <cellStyle name="Comma 25 3 6 4" xfId="20961" xr:uid="{00000000-0005-0000-0000-0000E8510000}"/>
    <cellStyle name="Comma 25 3 7" xfId="24481" xr:uid="{00000000-0005-0000-0000-0000A85F0000}"/>
    <cellStyle name="Comma 25 3 9" xfId="15105" xr:uid="{00000000-0005-0000-0000-0000083B0000}"/>
    <cellStyle name="Comma 25 4" xfId="4266" xr:uid="{00000000-0005-0000-0000-0000B1100000}"/>
    <cellStyle name="Comma 25 4 2" xfId="4872" xr:uid="{00000000-0005-0000-0000-00000F130000}"/>
    <cellStyle name="Comma 25 4 2 2" xfId="8404" xr:uid="{00000000-0005-0000-0000-0000DB200000}"/>
    <cellStyle name="Comma 25 4 2 2 2" xfId="28730" xr:uid="{00000000-0005-0000-0000-000041700000}"/>
    <cellStyle name="Comma 25 4 2 2 4" xfId="19354" xr:uid="{00000000-0005-0000-0000-0000A14B0000}"/>
    <cellStyle name="Comma 25 4 2 3" xfId="9763" xr:uid="{00000000-0005-0000-0000-00002A260000}"/>
    <cellStyle name="Comma 25 4 2 3 2" xfId="29898" xr:uid="{00000000-0005-0000-0000-0000D1740000}"/>
    <cellStyle name="Comma 25 4 2 3 4" xfId="20522" xr:uid="{00000000-0005-0000-0000-000031500000}"/>
    <cellStyle name="Comma 25 4 2 4" xfId="11121" xr:uid="{00000000-0005-0000-0000-0000782B0000}"/>
    <cellStyle name="Comma 25 4 2 4 2" xfId="31066" xr:uid="{00000000-0005-0000-0000-000061790000}"/>
    <cellStyle name="Comma 25 4 2 4 4" xfId="21690" xr:uid="{00000000-0005-0000-0000-0000C1540000}"/>
    <cellStyle name="Comma 25 4 2 5" xfId="25210" xr:uid="{00000000-0005-0000-0000-000081620000}"/>
    <cellStyle name="Comma 25 4 2 7" xfId="15834" xr:uid="{00000000-0005-0000-0000-0000E13D0000}"/>
    <cellStyle name="Comma 25 4 3" xfId="7820" xr:uid="{00000000-0005-0000-0000-0000931E0000}"/>
    <cellStyle name="Comma 25 4 3 2" xfId="28146" xr:uid="{00000000-0005-0000-0000-0000F96D0000}"/>
    <cellStyle name="Comma 25 4 3 4" xfId="18770" xr:uid="{00000000-0005-0000-0000-000059490000}"/>
    <cellStyle name="Comma 25 4 4" xfId="9179" xr:uid="{00000000-0005-0000-0000-0000E2230000}"/>
    <cellStyle name="Comma 25 4 4 2" xfId="29314" xr:uid="{00000000-0005-0000-0000-000089720000}"/>
    <cellStyle name="Comma 25 4 4 4" xfId="19938" xr:uid="{00000000-0005-0000-0000-0000E94D0000}"/>
    <cellStyle name="Comma 25 4 5" xfId="10537" xr:uid="{00000000-0005-0000-0000-000030290000}"/>
    <cellStyle name="Comma 25 4 5 2" xfId="30482" xr:uid="{00000000-0005-0000-0000-000019770000}"/>
    <cellStyle name="Comma 25 4 5 4" xfId="21106" xr:uid="{00000000-0005-0000-0000-000079520000}"/>
    <cellStyle name="Comma 25 4 6" xfId="24626" xr:uid="{00000000-0005-0000-0000-000039600000}"/>
    <cellStyle name="Comma 25 4 8" xfId="15250" xr:uid="{00000000-0005-0000-0000-0000993B0000}"/>
    <cellStyle name="Comma 25 5" xfId="4580" xr:uid="{00000000-0005-0000-0000-0000EB110000}"/>
    <cellStyle name="Comma 25 5 2" xfId="8112" xr:uid="{00000000-0005-0000-0000-0000B71F0000}"/>
    <cellStyle name="Comma 25 5 2 2" xfId="28438" xr:uid="{00000000-0005-0000-0000-00001D6F0000}"/>
    <cellStyle name="Comma 25 5 2 4" xfId="19062" xr:uid="{00000000-0005-0000-0000-00007D4A0000}"/>
    <cellStyle name="Comma 25 5 3" xfId="9471" xr:uid="{00000000-0005-0000-0000-000006250000}"/>
    <cellStyle name="Comma 25 5 3 2" xfId="29606" xr:uid="{00000000-0005-0000-0000-0000AD730000}"/>
    <cellStyle name="Comma 25 5 3 4" xfId="20230" xr:uid="{00000000-0005-0000-0000-00000D4F0000}"/>
    <cellStyle name="Comma 25 5 4" xfId="10829" xr:uid="{00000000-0005-0000-0000-0000542A0000}"/>
    <cellStyle name="Comma 25 5 4 2" xfId="30774" xr:uid="{00000000-0005-0000-0000-00003D780000}"/>
    <cellStyle name="Comma 25 5 4 4" xfId="21398" xr:uid="{00000000-0005-0000-0000-00009D530000}"/>
    <cellStyle name="Comma 25 5 5" xfId="24918" xr:uid="{00000000-0005-0000-0000-00005D610000}"/>
    <cellStyle name="Comma 25 5 7" xfId="15542" xr:uid="{00000000-0005-0000-0000-0000BD3C0000}"/>
    <cellStyle name="Comma 25 6" xfId="3735" xr:uid="{00000000-0005-0000-0000-00009E0E0000}"/>
    <cellStyle name="Comma 25 6 2" xfId="7528" xr:uid="{00000000-0005-0000-0000-00006F1D0000}"/>
    <cellStyle name="Comma 25 6 2 2" xfId="27854" xr:uid="{00000000-0005-0000-0000-0000D56C0000}"/>
    <cellStyle name="Comma 25 6 2 4" xfId="18478" xr:uid="{00000000-0005-0000-0000-000035480000}"/>
    <cellStyle name="Comma 25 6 3" xfId="24334" xr:uid="{00000000-0005-0000-0000-0000155F0000}"/>
    <cellStyle name="Comma 25 6 5" xfId="14958" xr:uid="{00000000-0005-0000-0000-0000753A0000}"/>
    <cellStyle name="Comma 25 7" xfId="8702" xr:uid="{00000000-0005-0000-0000-000005220000}"/>
    <cellStyle name="Comma 25 7 2" xfId="29022" xr:uid="{00000000-0005-0000-0000-000065710000}"/>
    <cellStyle name="Comma 25 7 4" xfId="19646" xr:uid="{00000000-0005-0000-0000-0000C54C0000}"/>
    <cellStyle name="Comma 25 8" xfId="10060" xr:uid="{00000000-0005-0000-0000-000053270000}"/>
    <cellStyle name="Comma 25 8 2" xfId="30190" xr:uid="{00000000-0005-0000-0000-0000F5750000}"/>
    <cellStyle name="Comma 25 8 4" xfId="20814" xr:uid="{00000000-0005-0000-0000-000055510000}"/>
    <cellStyle name="Comma 26" xfId="21" xr:uid="{00000000-0005-0000-0000-000015000000}"/>
    <cellStyle name="Comma 26 2" xfId="3805" xr:uid="{00000000-0005-0000-0000-0000E40E0000}"/>
    <cellStyle name="Comma 26 2 10" xfId="15028" xr:uid="{00000000-0005-0000-0000-0000BB3A0000}"/>
    <cellStyle name="Comma 26 2 2" xfId="4190" xr:uid="{00000000-0005-0000-0000-000065100000}"/>
    <cellStyle name="Comma 26 2 2 2" xfId="4483" xr:uid="{00000000-0005-0000-0000-00008A110000}"/>
    <cellStyle name="Comma 26 2 2 2 2" xfId="5089" xr:uid="{00000000-0005-0000-0000-0000E8130000}"/>
    <cellStyle name="Comma 26 2 2 2 2 2" xfId="8621" xr:uid="{00000000-0005-0000-0000-0000B4210000}"/>
    <cellStyle name="Comma 26 2 2 2 2 2 2" xfId="28947" xr:uid="{00000000-0005-0000-0000-00001A710000}"/>
    <cellStyle name="Comma 26 2 2 2 2 2 4" xfId="19571" xr:uid="{00000000-0005-0000-0000-00007A4C0000}"/>
    <cellStyle name="Comma 26 2 2 2 2 3" xfId="9980" xr:uid="{00000000-0005-0000-0000-000003270000}"/>
    <cellStyle name="Comma 26 2 2 2 2 3 2" xfId="30115" xr:uid="{00000000-0005-0000-0000-0000AA750000}"/>
    <cellStyle name="Comma 26 2 2 2 2 3 4" xfId="20739" xr:uid="{00000000-0005-0000-0000-00000A510000}"/>
    <cellStyle name="Comma 26 2 2 2 2 4" xfId="11338" xr:uid="{00000000-0005-0000-0000-0000512C0000}"/>
    <cellStyle name="Comma 26 2 2 2 2 4 2" xfId="31283" xr:uid="{00000000-0005-0000-0000-00003A7A0000}"/>
    <cellStyle name="Comma 26 2 2 2 2 4 4" xfId="21907" xr:uid="{00000000-0005-0000-0000-00009A550000}"/>
    <cellStyle name="Comma 26 2 2 2 2 5" xfId="25427" xr:uid="{00000000-0005-0000-0000-00005A630000}"/>
    <cellStyle name="Comma 26 2 2 2 2 7" xfId="16051" xr:uid="{00000000-0005-0000-0000-0000BA3E0000}"/>
    <cellStyle name="Comma 26 2 2 2 3" xfId="8037" xr:uid="{00000000-0005-0000-0000-00006C1F0000}"/>
    <cellStyle name="Comma 26 2 2 2 3 2" xfId="28363" xr:uid="{00000000-0005-0000-0000-0000D26E0000}"/>
    <cellStyle name="Comma 26 2 2 2 3 4" xfId="18987" xr:uid="{00000000-0005-0000-0000-0000324A0000}"/>
    <cellStyle name="Comma 26 2 2 2 4" xfId="9396" xr:uid="{00000000-0005-0000-0000-0000BB240000}"/>
    <cellStyle name="Comma 26 2 2 2 4 2" xfId="29531" xr:uid="{00000000-0005-0000-0000-000062730000}"/>
    <cellStyle name="Comma 26 2 2 2 4 4" xfId="20155" xr:uid="{00000000-0005-0000-0000-0000C24E0000}"/>
    <cellStyle name="Comma 26 2 2 2 5" xfId="10754" xr:uid="{00000000-0005-0000-0000-0000092A0000}"/>
    <cellStyle name="Comma 26 2 2 2 5 2" xfId="30699" xr:uid="{00000000-0005-0000-0000-0000F2770000}"/>
    <cellStyle name="Comma 26 2 2 2 5 4" xfId="21323" xr:uid="{00000000-0005-0000-0000-000052530000}"/>
    <cellStyle name="Comma 26 2 2 2 6" xfId="24843" xr:uid="{00000000-0005-0000-0000-000012610000}"/>
    <cellStyle name="Comma 26 2 2 2 8" xfId="15467" xr:uid="{00000000-0005-0000-0000-0000723C0000}"/>
    <cellStyle name="Comma 26 2 2 3" xfId="4797" xr:uid="{00000000-0005-0000-0000-0000C4120000}"/>
    <cellStyle name="Comma 26 2 2 3 2" xfId="8329" xr:uid="{00000000-0005-0000-0000-000090200000}"/>
    <cellStyle name="Comma 26 2 2 3 2 2" xfId="28655" xr:uid="{00000000-0005-0000-0000-0000F66F0000}"/>
    <cellStyle name="Comma 26 2 2 3 2 4" xfId="19279" xr:uid="{00000000-0005-0000-0000-0000564B0000}"/>
    <cellStyle name="Comma 26 2 2 3 3" xfId="9688" xr:uid="{00000000-0005-0000-0000-0000DF250000}"/>
    <cellStyle name="Comma 26 2 2 3 3 2" xfId="29823" xr:uid="{00000000-0005-0000-0000-000086740000}"/>
    <cellStyle name="Comma 26 2 2 3 3 4" xfId="20447" xr:uid="{00000000-0005-0000-0000-0000E64F0000}"/>
    <cellStyle name="Comma 26 2 2 3 4" xfId="11046" xr:uid="{00000000-0005-0000-0000-00002D2B0000}"/>
    <cellStyle name="Comma 26 2 2 3 4 2" xfId="30991" xr:uid="{00000000-0005-0000-0000-000016790000}"/>
    <cellStyle name="Comma 26 2 2 3 4 4" xfId="21615" xr:uid="{00000000-0005-0000-0000-000076540000}"/>
    <cellStyle name="Comma 26 2 2 3 5" xfId="25135" xr:uid="{00000000-0005-0000-0000-000036620000}"/>
    <cellStyle name="Comma 26 2 2 3 7" xfId="15759" xr:uid="{00000000-0005-0000-0000-0000963D0000}"/>
    <cellStyle name="Comma 26 2 2 4" xfId="7745" xr:uid="{00000000-0005-0000-0000-0000481E0000}"/>
    <cellStyle name="Comma 26 2 2 4 2" xfId="28071" xr:uid="{00000000-0005-0000-0000-0000AE6D0000}"/>
    <cellStyle name="Comma 26 2 2 4 4" xfId="18695" xr:uid="{00000000-0005-0000-0000-00000E490000}"/>
    <cellStyle name="Comma 26 2 2 5" xfId="9104" xr:uid="{00000000-0005-0000-0000-000097230000}"/>
    <cellStyle name="Comma 26 2 2 5 2" xfId="29239" xr:uid="{00000000-0005-0000-0000-00003E720000}"/>
    <cellStyle name="Comma 26 2 2 5 4" xfId="19863" xr:uid="{00000000-0005-0000-0000-00009E4D0000}"/>
    <cellStyle name="Comma 26 2 2 6" xfId="10462" xr:uid="{00000000-0005-0000-0000-0000E5280000}"/>
    <cellStyle name="Comma 26 2 2 6 2" xfId="30407" xr:uid="{00000000-0005-0000-0000-0000CE760000}"/>
    <cellStyle name="Comma 26 2 2 6 4" xfId="21031" xr:uid="{00000000-0005-0000-0000-00002E520000}"/>
    <cellStyle name="Comma 26 2 2 7" xfId="24551" xr:uid="{00000000-0005-0000-0000-0000EE5F0000}"/>
    <cellStyle name="Comma 26 2 2 9" xfId="15175" xr:uid="{00000000-0005-0000-0000-00004E3B0000}"/>
    <cellStyle name="Comma 26 2 3" xfId="4336" xr:uid="{00000000-0005-0000-0000-0000F7100000}"/>
    <cellStyle name="Comma 26 2 3 2" xfId="4942" xr:uid="{00000000-0005-0000-0000-000055130000}"/>
    <cellStyle name="Comma 26 2 3 2 2" xfId="8474" xr:uid="{00000000-0005-0000-0000-000021210000}"/>
    <cellStyle name="Comma 26 2 3 2 2 2" xfId="28800" xr:uid="{00000000-0005-0000-0000-000087700000}"/>
    <cellStyle name="Comma 26 2 3 2 2 4" xfId="19424" xr:uid="{00000000-0005-0000-0000-0000E74B0000}"/>
    <cellStyle name="Comma 26 2 3 2 3" xfId="9833" xr:uid="{00000000-0005-0000-0000-000070260000}"/>
    <cellStyle name="Comma 26 2 3 2 3 2" xfId="29968" xr:uid="{00000000-0005-0000-0000-000017750000}"/>
    <cellStyle name="Comma 26 2 3 2 3 4" xfId="20592" xr:uid="{00000000-0005-0000-0000-000077500000}"/>
    <cellStyle name="Comma 26 2 3 2 4" xfId="11191" xr:uid="{00000000-0005-0000-0000-0000BE2B0000}"/>
    <cellStyle name="Comma 26 2 3 2 4 2" xfId="31136" xr:uid="{00000000-0005-0000-0000-0000A7790000}"/>
    <cellStyle name="Comma 26 2 3 2 4 4" xfId="21760" xr:uid="{00000000-0005-0000-0000-000007550000}"/>
    <cellStyle name="Comma 26 2 3 2 5" xfId="25280" xr:uid="{00000000-0005-0000-0000-0000C7620000}"/>
    <cellStyle name="Comma 26 2 3 2 7" xfId="15904" xr:uid="{00000000-0005-0000-0000-0000273E0000}"/>
    <cellStyle name="Comma 26 2 3 3" xfId="7890" xr:uid="{00000000-0005-0000-0000-0000D91E0000}"/>
    <cellStyle name="Comma 26 2 3 3 2" xfId="28216" xr:uid="{00000000-0005-0000-0000-00003F6E0000}"/>
    <cellStyle name="Comma 26 2 3 3 4" xfId="18840" xr:uid="{00000000-0005-0000-0000-00009F490000}"/>
    <cellStyle name="Comma 26 2 3 4" xfId="9249" xr:uid="{00000000-0005-0000-0000-000028240000}"/>
    <cellStyle name="Comma 26 2 3 4 2" xfId="29384" xr:uid="{00000000-0005-0000-0000-0000CF720000}"/>
    <cellStyle name="Comma 26 2 3 4 4" xfId="20008" xr:uid="{00000000-0005-0000-0000-00002F4E0000}"/>
    <cellStyle name="Comma 26 2 3 5" xfId="10607" xr:uid="{00000000-0005-0000-0000-000076290000}"/>
    <cellStyle name="Comma 26 2 3 5 2" xfId="30552" xr:uid="{00000000-0005-0000-0000-00005F770000}"/>
    <cellStyle name="Comma 26 2 3 5 4" xfId="21176" xr:uid="{00000000-0005-0000-0000-0000BF520000}"/>
    <cellStyle name="Comma 26 2 3 6" xfId="24696" xr:uid="{00000000-0005-0000-0000-00007F600000}"/>
    <cellStyle name="Comma 26 2 3 8" xfId="15320" xr:uid="{00000000-0005-0000-0000-0000DF3B0000}"/>
    <cellStyle name="Comma 26 2 4" xfId="4650" xr:uid="{00000000-0005-0000-0000-000031120000}"/>
    <cellStyle name="Comma 26 2 4 2" xfId="8182" xr:uid="{00000000-0005-0000-0000-0000FD1F0000}"/>
    <cellStyle name="Comma 26 2 4 2 2" xfId="28508" xr:uid="{00000000-0005-0000-0000-0000636F0000}"/>
    <cellStyle name="Comma 26 2 4 2 4" xfId="19132" xr:uid="{00000000-0005-0000-0000-0000C34A0000}"/>
    <cellStyle name="Comma 26 2 4 3" xfId="9541" xr:uid="{00000000-0005-0000-0000-00004C250000}"/>
    <cellStyle name="Comma 26 2 4 3 2" xfId="29676" xr:uid="{00000000-0005-0000-0000-0000F3730000}"/>
    <cellStyle name="Comma 26 2 4 3 4" xfId="20300" xr:uid="{00000000-0005-0000-0000-0000534F0000}"/>
    <cellStyle name="Comma 26 2 4 4" xfId="10899" xr:uid="{00000000-0005-0000-0000-00009A2A0000}"/>
    <cellStyle name="Comma 26 2 4 4 2" xfId="30844" xr:uid="{00000000-0005-0000-0000-000083780000}"/>
    <cellStyle name="Comma 26 2 4 4 4" xfId="21468" xr:uid="{00000000-0005-0000-0000-0000E3530000}"/>
    <cellStyle name="Comma 26 2 4 5" xfId="24988" xr:uid="{00000000-0005-0000-0000-0000A3610000}"/>
    <cellStyle name="Comma 26 2 4 7" xfId="15612" xr:uid="{00000000-0005-0000-0000-0000033D0000}"/>
    <cellStyle name="Comma 26 2 5" xfId="7598" xr:uid="{00000000-0005-0000-0000-0000B51D0000}"/>
    <cellStyle name="Comma 26 2 5 2" xfId="27924" xr:uid="{00000000-0005-0000-0000-00001B6D0000}"/>
    <cellStyle name="Comma 26 2 5 4" xfId="18548" xr:uid="{00000000-0005-0000-0000-00007B480000}"/>
    <cellStyle name="Comma 26 2 6" xfId="8772" xr:uid="{00000000-0005-0000-0000-00004B220000}"/>
    <cellStyle name="Comma 26 2 6 2" xfId="29092" xr:uid="{00000000-0005-0000-0000-0000AB710000}"/>
    <cellStyle name="Comma 26 2 6 4" xfId="19716" xr:uid="{00000000-0005-0000-0000-00000B4D0000}"/>
    <cellStyle name="Comma 26 2 7" xfId="10130" xr:uid="{00000000-0005-0000-0000-000099270000}"/>
    <cellStyle name="Comma 26 2 7 2" xfId="30260" xr:uid="{00000000-0005-0000-0000-00003B760000}"/>
    <cellStyle name="Comma 26 2 7 4" xfId="20884" xr:uid="{00000000-0005-0000-0000-00009B510000}"/>
    <cellStyle name="Comma 26 2 8" xfId="24404" xr:uid="{00000000-0005-0000-0000-00005B5F0000}"/>
    <cellStyle name="Comma 26 3" xfId="4121" xr:uid="{00000000-0005-0000-0000-000020100000}"/>
    <cellStyle name="Comma 26 3 2" xfId="4414" xr:uid="{00000000-0005-0000-0000-000045110000}"/>
    <cellStyle name="Comma 26 3 2 2" xfId="5020" xr:uid="{00000000-0005-0000-0000-0000A3130000}"/>
    <cellStyle name="Comma 26 3 2 2 2" xfId="8552" xr:uid="{00000000-0005-0000-0000-00006F210000}"/>
    <cellStyle name="Comma 26 3 2 2 2 2" xfId="28878" xr:uid="{00000000-0005-0000-0000-0000D5700000}"/>
    <cellStyle name="Comma 26 3 2 2 2 4" xfId="19502" xr:uid="{00000000-0005-0000-0000-0000354C0000}"/>
    <cellStyle name="Comma 26 3 2 2 3" xfId="9911" xr:uid="{00000000-0005-0000-0000-0000BE260000}"/>
    <cellStyle name="Comma 26 3 2 2 3 2" xfId="30046" xr:uid="{00000000-0005-0000-0000-000065750000}"/>
    <cellStyle name="Comma 26 3 2 2 3 4" xfId="20670" xr:uid="{00000000-0005-0000-0000-0000C5500000}"/>
    <cellStyle name="Comma 26 3 2 2 4" xfId="11269" xr:uid="{00000000-0005-0000-0000-00000C2C0000}"/>
    <cellStyle name="Comma 26 3 2 2 4 2" xfId="31214" xr:uid="{00000000-0005-0000-0000-0000F5790000}"/>
    <cellStyle name="Comma 26 3 2 2 4 4" xfId="21838" xr:uid="{00000000-0005-0000-0000-000055550000}"/>
    <cellStyle name="Comma 26 3 2 2 5" xfId="25358" xr:uid="{00000000-0005-0000-0000-000015630000}"/>
    <cellStyle name="Comma 26 3 2 2 7" xfId="15982" xr:uid="{00000000-0005-0000-0000-0000753E0000}"/>
    <cellStyle name="Comma 26 3 2 3" xfId="7968" xr:uid="{00000000-0005-0000-0000-0000271F0000}"/>
    <cellStyle name="Comma 26 3 2 3 2" xfId="28294" xr:uid="{00000000-0005-0000-0000-00008D6E0000}"/>
    <cellStyle name="Comma 26 3 2 3 4" xfId="18918" xr:uid="{00000000-0005-0000-0000-0000ED490000}"/>
    <cellStyle name="Comma 26 3 2 4" xfId="9327" xr:uid="{00000000-0005-0000-0000-000076240000}"/>
    <cellStyle name="Comma 26 3 2 4 2" xfId="29462" xr:uid="{00000000-0005-0000-0000-00001D730000}"/>
    <cellStyle name="Comma 26 3 2 4 4" xfId="20086" xr:uid="{00000000-0005-0000-0000-00007D4E0000}"/>
    <cellStyle name="Comma 26 3 2 5" xfId="10685" xr:uid="{00000000-0005-0000-0000-0000C4290000}"/>
    <cellStyle name="Comma 26 3 2 5 2" xfId="30630" xr:uid="{00000000-0005-0000-0000-0000AD770000}"/>
    <cellStyle name="Comma 26 3 2 5 4" xfId="21254" xr:uid="{00000000-0005-0000-0000-00000D530000}"/>
    <cellStyle name="Comma 26 3 2 6" xfId="24774" xr:uid="{00000000-0005-0000-0000-0000CD600000}"/>
    <cellStyle name="Comma 26 3 2 8" xfId="15398" xr:uid="{00000000-0005-0000-0000-00002D3C0000}"/>
    <cellStyle name="Comma 26 3 3" xfId="4728" xr:uid="{00000000-0005-0000-0000-00007F120000}"/>
    <cellStyle name="Comma 26 3 3 2" xfId="8260" xr:uid="{00000000-0005-0000-0000-00004B200000}"/>
    <cellStyle name="Comma 26 3 3 2 2" xfId="28586" xr:uid="{00000000-0005-0000-0000-0000B16F0000}"/>
    <cellStyle name="Comma 26 3 3 2 4" xfId="19210" xr:uid="{00000000-0005-0000-0000-0000114B0000}"/>
    <cellStyle name="Comma 26 3 3 3" xfId="9619" xr:uid="{00000000-0005-0000-0000-00009A250000}"/>
    <cellStyle name="Comma 26 3 3 3 2" xfId="29754" xr:uid="{00000000-0005-0000-0000-000041740000}"/>
    <cellStyle name="Comma 26 3 3 3 4" xfId="20378" xr:uid="{00000000-0005-0000-0000-0000A14F0000}"/>
    <cellStyle name="Comma 26 3 3 4" xfId="10977" xr:uid="{00000000-0005-0000-0000-0000E82A0000}"/>
    <cellStyle name="Comma 26 3 3 4 2" xfId="30922" xr:uid="{00000000-0005-0000-0000-0000D1780000}"/>
    <cellStyle name="Comma 26 3 3 4 4" xfId="21546" xr:uid="{00000000-0005-0000-0000-000031540000}"/>
    <cellStyle name="Comma 26 3 3 5" xfId="25066" xr:uid="{00000000-0005-0000-0000-0000F1610000}"/>
    <cellStyle name="Comma 26 3 3 7" xfId="15690" xr:uid="{00000000-0005-0000-0000-0000513D0000}"/>
    <cellStyle name="Comma 26 3 4" xfId="7676" xr:uid="{00000000-0005-0000-0000-0000031E0000}"/>
    <cellStyle name="Comma 26 3 4 2" xfId="28002" xr:uid="{00000000-0005-0000-0000-0000696D0000}"/>
    <cellStyle name="Comma 26 3 4 4" xfId="18626" xr:uid="{00000000-0005-0000-0000-0000C9480000}"/>
    <cellStyle name="Comma 26 3 5" xfId="9035" xr:uid="{00000000-0005-0000-0000-000052230000}"/>
    <cellStyle name="Comma 26 3 5 2" xfId="29170" xr:uid="{00000000-0005-0000-0000-0000F9710000}"/>
    <cellStyle name="Comma 26 3 5 4" xfId="19794" xr:uid="{00000000-0005-0000-0000-0000594D0000}"/>
    <cellStyle name="Comma 26 3 6" xfId="10393" xr:uid="{00000000-0005-0000-0000-0000A0280000}"/>
    <cellStyle name="Comma 26 3 6 2" xfId="30338" xr:uid="{00000000-0005-0000-0000-000089760000}"/>
    <cellStyle name="Comma 26 3 6 4" xfId="20962" xr:uid="{00000000-0005-0000-0000-0000E9510000}"/>
    <cellStyle name="Comma 26 3 7" xfId="24482" xr:uid="{00000000-0005-0000-0000-0000A95F0000}"/>
    <cellStyle name="Comma 26 3 9" xfId="15106" xr:uid="{00000000-0005-0000-0000-0000093B0000}"/>
    <cellStyle name="Comma 26 4" xfId="4267" xr:uid="{00000000-0005-0000-0000-0000B2100000}"/>
    <cellStyle name="Comma 26 4 2" xfId="4873" xr:uid="{00000000-0005-0000-0000-000010130000}"/>
    <cellStyle name="Comma 26 4 2 2" xfId="8405" xr:uid="{00000000-0005-0000-0000-0000DC200000}"/>
    <cellStyle name="Comma 26 4 2 2 2" xfId="28731" xr:uid="{00000000-0005-0000-0000-000042700000}"/>
    <cellStyle name="Comma 26 4 2 2 4" xfId="19355" xr:uid="{00000000-0005-0000-0000-0000A24B0000}"/>
    <cellStyle name="Comma 26 4 2 3" xfId="9764" xr:uid="{00000000-0005-0000-0000-00002B260000}"/>
    <cellStyle name="Comma 26 4 2 3 2" xfId="29899" xr:uid="{00000000-0005-0000-0000-0000D2740000}"/>
    <cellStyle name="Comma 26 4 2 3 4" xfId="20523" xr:uid="{00000000-0005-0000-0000-000032500000}"/>
    <cellStyle name="Comma 26 4 2 4" xfId="11122" xr:uid="{00000000-0005-0000-0000-0000792B0000}"/>
    <cellStyle name="Comma 26 4 2 4 2" xfId="31067" xr:uid="{00000000-0005-0000-0000-000062790000}"/>
    <cellStyle name="Comma 26 4 2 4 4" xfId="21691" xr:uid="{00000000-0005-0000-0000-0000C2540000}"/>
    <cellStyle name="Comma 26 4 2 5" xfId="25211" xr:uid="{00000000-0005-0000-0000-000082620000}"/>
    <cellStyle name="Comma 26 4 2 7" xfId="15835" xr:uid="{00000000-0005-0000-0000-0000E23D0000}"/>
    <cellStyle name="Comma 26 4 3" xfId="7821" xr:uid="{00000000-0005-0000-0000-0000941E0000}"/>
    <cellStyle name="Comma 26 4 3 2" xfId="28147" xr:uid="{00000000-0005-0000-0000-0000FA6D0000}"/>
    <cellStyle name="Comma 26 4 3 4" xfId="18771" xr:uid="{00000000-0005-0000-0000-00005A490000}"/>
    <cellStyle name="Comma 26 4 4" xfId="9180" xr:uid="{00000000-0005-0000-0000-0000E3230000}"/>
    <cellStyle name="Comma 26 4 4 2" xfId="29315" xr:uid="{00000000-0005-0000-0000-00008A720000}"/>
    <cellStyle name="Comma 26 4 4 4" xfId="19939" xr:uid="{00000000-0005-0000-0000-0000EA4D0000}"/>
    <cellStyle name="Comma 26 4 5" xfId="10538" xr:uid="{00000000-0005-0000-0000-000031290000}"/>
    <cellStyle name="Comma 26 4 5 2" xfId="30483" xr:uid="{00000000-0005-0000-0000-00001A770000}"/>
    <cellStyle name="Comma 26 4 5 4" xfId="21107" xr:uid="{00000000-0005-0000-0000-00007A520000}"/>
    <cellStyle name="Comma 26 4 6" xfId="24627" xr:uid="{00000000-0005-0000-0000-00003A600000}"/>
    <cellStyle name="Comma 26 4 8" xfId="15251" xr:uid="{00000000-0005-0000-0000-00009A3B0000}"/>
    <cellStyle name="Comma 26 5" xfId="4581" xr:uid="{00000000-0005-0000-0000-0000EC110000}"/>
    <cellStyle name="Comma 26 5 2" xfId="8113" xr:uid="{00000000-0005-0000-0000-0000B81F0000}"/>
    <cellStyle name="Comma 26 5 2 2" xfId="28439" xr:uid="{00000000-0005-0000-0000-00001E6F0000}"/>
    <cellStyle name="Comma 26 5 2 4" xfId="19063" xr:uid="{00000000-0005-0000-0000-00007E4A0000}"/>
    <cellStyle name="Comma 26 5 3" xfId="9472" xr:uid="{00000000-0005-0000-0000-000007250000}"/>
    <cellStyle name="Comma 26 5 3 2" xfId="29607" xr:uid="{00000000-0005-0000-0000-0000AE730000}"/>
    <cellStyle name="Comma 26 5 3 4" xfId="20231" xr:uid="{00000000-0005-0000-0000-00000E4F0000}"/>
    <cellStyle name="Comma 26 5 4" xfId="10830" xr:uid="{00000000-0005-0000-0000-0000552A0000}"/>
    <cellStyle name="Comma 26 5 4 2" xfId="30775" xr:uid="{00000000-0005-0000-0000-00003E780000}"/>
    <cellStyle name="Comma 26 5 4 4" xfId="21399" xr:uid="{00000000-0005-0000-0000-00009E530000}"/>
    <cellStyle name="Comma 26 5 5" xfId="24919" xr:uid="{00000000-0005-0000-0000-00005E610000}"/>
    <cellStyle name="Comma 26 5 7" xfId="15543" xr:uid="{00000000-0005-0000-0000-0000BE3C0000}"/>
    <cellStyle name="Comma 26 6" xfId="3736" xr:uid="{00000000-0005-0000-0000-00009F0E0000}"/>
    <cellStyle name="Comma 26 6 2" xfId="7529" xr:uid="{00000000-0005-0000-0000-0000701D0000}"/>
    <cellStyle name="Comma 26 6 2 2" xfId="27855" xr:uid="{00000000-0005-0000-0000-0000D66C0000}"/>
    <cellStyle name="Comma 26 6 2 4" xfId="18479" xr:uid="{00000000-0005-0000-0000-000036480000}"/>
    <cellStyle name="Comma 26 6 3" xfId="24335" xr:uid="{00000000-0005-0000-0000-0000165F0000}"/>
    <cellStyle name="Comma 26 6 5" xfId="14959" xr:uid="{00000000-0005-0000-0000-0000763A0000}"/>
    <cellStyle name="Comma 26 7" xfId="8703" xr:uid="{00000000-0005-0000-0000-000006220000}"/>
    <cellStyle name="Comma 26 7 2" xfId="29023" xr:uid="{00000000-0005-0000-0000-000066710000}"/>
    <cellStyle name="Comma 26 7 4" xfId="19647" xr:uid="{00000000-0005-0000-0000-0000C64C0000}"/>
    <cellStyle name="Comma 26 8" xfId="10061" xr:uid="{00000000-0005-0000-0000-000054270000}"/>
    <cellStyle name="Comma 26 8 2" xfId="30191" xr:uid="{00000000-0005-0000-0000-0000F6750000}"/>
    <cellStyle name="Comma 26 8 4" xfId="20815" xr:uid="{00000000-0005-0000-0000-000056510000}"/>
    <cellStyle name="Comma 27" xfId="22" xr:uid="{00000000-0005-0000-0000-000016000000}"/>
    <cellStyle name="Comma 27 2" xfId="3806" xr:uid="{00000000-0005-0000-0000-0000E50E0000}"/>
    <cellStyle name="Comma 27 2 10" xfId="15029" xr:uid="{00000000-0005-0000-0000-0000BC3A0000}"/>
    <cellStyle name="Comma 27 2 2" xfId="4191" xr:uid="{00000000-0005-0000-0000-000066100000}"/>
    <cellStyle name="Comma 27 2 2 2" xfId="4484" xr:uid="{00000000-0005-0000-0000-00008B110000}"/>
    <cellStyle name="Comma 27 2 2 2 2" xfId="5090" xr:uid="{00000000-0005-0000-0000-0000E9130000}"/>
    <cellStyle name="Comma 27 2 2 2 2 2" xfId="8622" xr:uid="{00000000-0005-0000-0000-0000B5210000}"/>
    <cellStyle name="Comma 27 2 2 2 2 2 2" xfId="28948" xr:uid="{00000000-0005-0000-0000-00001B710000}"/>
    <cellStyle name="Comma 27 2 2 2 2 2 4" xfId="19572" xr:uid="{00000000-0005-0000-0000-00007B4C0000}"/>
    <cellStyle name="Comma 27 2 2 2 2 3" xfId="9981" xr:uid="{00000000-0005-0000-0000-000004270000}"/>
    <cellStyle name="Comma 27 2 2 2 2 3 2" xfId="30116" xr:uid="{00000000-0005-0000-0000-0000AB750000}"/>
    <cellStyle name="Comma 27 2 2 2 2 3 4" xfId="20740" xr:uid="{00000000-0005-0000-0000-00000B510000}"/>
    <cellStyle name="Comma 27 2 2 2 2 4" xfId="11339" xr:uid="{00000000-0005-0000-0000-0000522C0000}"/>
    <cellStyle name="Comma 27 2 2 2 2 4 2" xfId="31284" xr:uid="{00000000-0005-0000-0000-00003B7A0000}"/>
    <cellStyle name="Comma 27 2 2 2 2 4 4" xfId="21908" xr:uid="{00000000-0005-0000-0000-00009B550000}"/>
    <cellStyle name="Comma 27 2 2 2 2 5" xfId="25428" xr:uid="{00000000-0005-0000-0000-00005B630000}"/>
    <cellStyle name="Comma 27 2 2 2 2 7" xfId="16052" xr:uid="{00000000-0005-0000-0000-0000BB3E0000}"/>
    <cellStyle name="Comma 27 2 2 2 3" xfId="8038" xr:uid="{00000000-0005-0000-0000-00006D1F0000}"/>
    <cellStyle name="Comma 27 2 2 2 3 2" xfId="28364" xr:uid="{00000000-0005-0000-0000-0000D36E0000}"/>
    <cellStyle name="Comma 27 2 2 2 3 4" xfId="18988" xr:uid="{00000000-0005-0000-0000-0000334A0000}"/>
    <cellStyle name="Comma 27 2 2 2 4" xfId="9397" xr:uid="{00000000-0005-0000-0000-0000BC240000}"/>
    <cellStyle name="Comma 27 2 2 2 4 2" xfId="29532" xr:uid="{00000000-0005-0000-0000-000063730000}"/>
    <cellStyle name="Comma 27 2 2 2 4 4" xfId="20156" xr:uid="{00000000-0005-0000-0000-0000C34E0000}"/>
    <cellStyle name="Comma 27 2 2 2 5" xfId="10755" xr:uid="{00000000-0005-0000-0000-00000A2A0000}"/>
    <cellStyle name="Comma 27 2 2 2 5 2" xfId="30700" xr:uid="{00000000-0005-0000-0000-0000F3770000}"/>
    <cellStyle name="Comma 27 2 2 2 5 4" xfId="21324" xr:uid="{00000000-0005-0000-0000-000053530000}"/>
    <cellStyle name="Comma 27 2 2 2 6" xfId="24844" xr:uid="{00000000-0005-0000-0000-000013610000}"/>
    <cellStyle name="Comma 27 2 2 2 8" xfId="15468" xr:uid="{00000000-0005-0000-0000-0000733C0000}"/>
    <cellStyle name="Comma 27 2 2 3" xfId="4798" xr:uid="{00000000-0005-0000-0000-0000C5120000}"/>
    <cellStyle name="Comma 27 2 2 3 2" xfId="8330" xr:uid="{00000000-0005-0000-0000-000091200000}"/>
    <cellStyle name="Comma 27 2 2 3 2 2" xfId="28656" xr:uid="{00000000-0005-0000-0000-0000F76F0000}"/>
    <cellStyle name="Comma 27 2 2 3 2 4" xfId="19280" xr:uid="{00000000-0005-0000-0000-0000574B0000}"/>
    <cellStyle name="Comma 27 2 2 3 3" xfId="9689" xr:uid="{00000000-0005-0000-0000-0000E0250000}"/>
    <cellStyle name="Comma 27 2 2 3 3 2" xfId="29824" xr:uid="{00000000-0005-0000-0000-000087740000}"/>
    <cellStyle name="Comma 27 2 2 3 3 4" xfId="20448" xr:uid="{00000000-0005-0000-0000-0000E74F0000}"/>
    <cellStyle name="Comma 27 2 2 3 4" xfId="11047" xr:uid="{00000000-0005-0000-0000-00002E2B0000}"/>
    <cellStyle name="Comma 27 2 2 3 4 2" xfId="30992" xr:uid="{00000000-0005-0000-0000-000017790000}"/>
    <cellStyle name="Comma 27 2 2 3 4 4" xfId="21616" xr:uid="{00000000-0005-0000-0000-000077540000}"/>
    <cellStyle name="Comma 27 2 2 3 5" xfId="25136" xr:uid="{00000000-0005-0000-0000-000037620000}"/>
    <cellStyle name="Comma 27 2 2 3 7" xfId="15760" xr:uid="{00000000-0005-0000-0000-0000973D0000}"/>
    <cellStyle name="Comma 27 2 2 4" xfId="7746" xr:uid="{00000000-0005-0000-0000-0000491E0000}"/>
    <cellStyle name="Comma 27 2 2 4 2" xfId="28072" xr:uid="{00000000-0005-0000-0000-0000AF6D0000}"/>
    <cellStyle name="Comma 27 2 2 4 4" xfId="18696" xr:uid="{00000000-0005-0000-0000-00000F490000}"/>
    <cellStyle name="Comma 27 2 2 5" xfId="9105" xr:uid="{00000000-0005-0000-0000-000098230000}"/>
    <cellStyle name="Comma 27 2 2 5 2" xfId="29240" xr:uid="{00000000-0005-0000-0000-00003F720000}"/>
    <cellStyle name="Comma 27 2 2 5 4" xfId="19864" xr:uid="{00000000-0005-0000-0000-00009F4D0000}"/>
    <cellStyle name="Comma 27 2 2 6" xfId="10463" xr:uid="{00000000-0005-0000-0000-0000E6280000}"/>
    <cellStyle name="Comma 27 2 2 6 2" xfId="30408" xr:uid="{00000000-0005-0000-0000-0000CF760000}"/>
    <cellStyle name="Comma 27 2 2 6 4" xfId="21032" xr:uid="{00000000-0005-0000-0000-00002F520000}"/>
    <cellStyle name="Comma 27 2 2 7" xfId="24552" xr:uid="{00000000-0005-0000-0000-0000EF5F0000}"/>
    <cellStyle name="Comma 27 2 2 9" xfId="15176" xr:uid="{00000000-0005-0000-0000-00004F3B0000}"/>
    <cellStyle name="Comma 27 2 3" xfId="4337" xr:uid="{00000000-0005-0000-0000-0000F8100000}"/>
    <cellStyle name="Comma 27 2 3 2" xfId="4943" xr:uid="{00000000-0005-0000-0000-000056130000}"/>
    <cellStyle name="Comma 27 2 3 2 2" xfId="8475" xr:uid="{00000000-0005-0000-0000-000022210000}"/>
    <cellStyle name="Comma 27 2 3 2 2 2" xfId="28801" xr:uid="{00000000-0005-0000-0000-000088700000}"/>
    <cellStyle name="Comma 27 2 3 2 2 4" xfId="19425" xr:uid="{00000000-0005-0000-0000-0000E84B0000}"/>
    <cellStyle name="Comma 27 2 3 2 3" xfId="9834" xr:uid="{00000000-0005-0000-0000-000071260000}"/>
    <cellStyle name="Comma 27 2 3 2 3 2" xfId="29969" xr:uid="{00000000-0005-0000-0000-000018750000}"/>
    <cellStyle name="Comma 27 2 3 2 3 4" xfId="20593" xr:uid="{00000000-0005-0000-0000-000078500000}"/>
    <cellStyle name="Comma 27 2 3 2 4" xfId="11192" xr:uid="{00000000-0005-0000-0000-0000BF2B0000}"/>
    <cellStyle name="Comma 27 2 3 2 4 2" xfId="31137" xr:uid="{00000000-0005-0000-0000-0000A8790000}"/>
    <cellStyle name="Comma 27 2 3 2 4 4" xfId="21761" xr:uid="{00000000-0005-0000-0000-000008550000}"/>
    <cellStyle name="Comma 27 2 3 2 5" xfId="25281" xr:uid="{00000000-0005-0000-0000-0000C8620000}"/>
    <cellStyle name="Comma 27 2 3 2 7" xfId="15905" xr:uid="{00000000-0005-0000-0000-0000283E0000}"/>
    <cellStyle name="Comma 27 2 3 3" xfId="7891" xr:uid="{00000000-0005-0000-0000-0000DA1E0000}"/>
    <cellStyle name="Comma 27 2 3 3 2" xfId="28217" xr:uid="{00000000-0005-0000-0000-0000406E0000}"/>
    <cellStyle name="Comma 27 2 3 3 4" xfId="18841" xr:uid="{00000000-0005-0000-0000-0000A0490000}"/>
    <cellStyle name="Comma 27 2 3 4" xfId="9250" xr:uid="{00000000-0005-0000-0000-000029240000}"/>
    <cellStyle name="Comma 27 2 3 4 2" xfId="29385" xr:uid="{00000000-0005-0000-0000-0000D0720000}"/>
    <cellStyle name="Comma 27 2 3 4 4" xfId="20009" xr:uid="{00000000-0005-0000-0000-0000304E0000}"/>
    <cellStyle name="Comma 27 2 3 5" xfId="10608" xr:uid="{00000000-0005-0000-0000-000077290000}"/>
    <cellStyle name="Comma 27 2 3 5 2" xfId="30553" xr:uid="{00000000-0005-0000-0000-000060770000}"/>
    <cellStyle name="Comma 27 2 3 5 4" xfId="21177" xr:uid="{00000000-0005-0000-0000-0000C0520000}"/>
    <cellStyle name="Comma 27 2 3 6" xfId="24697" xr:uid="{00000000-0005-0000-0000-000080600000}"/>
    <cellStyle name="Comma 27 2 3 8" xfId="15321" xr:uid="{00000000-0005-0000-0000-0000E03B0000}"/>
    <cellStyle name="Comma 27 2 4" xfId="4651" xr:uid="{00000000-0005-0000-0000-000032120000}"/>
    <cellStyle name="Comma 27 2 4 2" xfId="8183" xr:uid="{00000000-0005-0000-0000-0000FE1F0000}"/>
    <cellStyle name="Comma 27 2 4 2 2" xfId="28509" xr:uid="{00000000-0005-0000-0000-0000646F0000}"/>
    <cellStyle name="Comma 27 2 4 2 4" xfId="19133" xr:uid="{00000000-0005-0000-0000-0000C44A0000}"/>
    <cellStyle name="Comma 27 2 4 3" xfId="9542" xr:uid="{00000000-0005-0000-0000-00004D250000}"/>
    <cellStyle name="Comma 27 2 4 3 2" xfId="29677" xr:uid="{00000000-0005-0000-0000-0000F4730000}"/>
    <cellStyle name="Comma 27 2 4 3 4" xfId="20301" xr:uid="{00000000-0005-0000-0000-0000544F0000}"/>
    <cellStyle name="Comma 27 2 4 4" xfId="10900" xr:uid="{00000000-0005-0000-0000-00009B2A0000}"/>
    <cellStyle name="Comma 27 2 4 4 2" xfId="30845" xr:uid="{00000000-0005-0000-0000-000084780000}"/>
    <cellStyle name="Comma 27 2 4 4 4" xfId="21469" xr:uid="{00000000-0005-0000-0000-0000E4530000}"/>
    <cellStyle name="Comma 27 2 4 5" xfId="24989" xr:uid="{00000000-0005-0000-0000-0000A4610000}"/>
    <cellStyle name="Comma 27 2 4 7" xfId="15613" xr:uid="{00000000-0005-0000-0000-0000043D0000}"/>
    <cellStyle name="Comma 27 2 5" xfId="7599" xr:uid="{00000000-0005-0000-0000-0000B61D0000}"/>
    <cellStyle name="Comma 27 2 5 2" xfId="27925" xr:uid="{00000000-0005-0000-0000-00001C6D0000}"/>
    <cellStyle name="Comma 27 2 5 4" xfId="18549" xr:uid="{00000000-0005-0000-0000-00007C480000}"/>
    <cellStyle name="Comma 27 2 6" xfId="8773" xr:uid="{00000000-0005-0000-0000-00004C220000}"/>
    <cellStyle name="Comma 27 2 6 2" xfId="29093" xr:uid="{00000000-0005-0000-0000-0000AC710000}"/>
    <cellStyle name="Comma 27 2 6 4" xfId="19717" xr:uid="{00000000-0005-0000-0000-00000C4D0000}"/>
    <cellStyle name="Comma 27 2 7" xfId="10131" xr:uid="{00000000-0005-0000-0000-00009A270000}"/>
    <cellStyle name="Comma 27 2 7 2" xfId="30261" xr:uid="{00000000-0005-0000-0000-00003C760000}"/>
    <cellStyle name="Comma 27 2 7 4" xfId="20885" xr:uid="{00000000-0005-0000-0000-00009C510000}"/>
    <cellStyle name="Comma 27 2 8" xfId="24405" xr:uid="{00000000-0005-0000-0000-00005C5F0000}"/>
    <cellStyle name="Comma 27 3" xfId="4122" xr:uid="{00000000-0005-0000-0000-000021100000}"/>
    <cellStyle name="Comma 27 3 2" xfId="4415" xr:uid="{00000000-0005-0000-0000-000046110000}"/>
    <cellStyle name="Comma 27 3 2 2" xfId="5021" xr:uid="{00000000-0005-0000-0000-0000A4130000}"/>
    <cellStyle name="Comma 27 3 2 2 2" xfId="8553" xr:uid="{00000000-0005-0000-0000-000070210000}"/>
    <cellStyle name="Comma 27 3 2 2 2 2" xfId="28879" xr:uid="{00000000-0005-0000-0000-0000D6700000}"/>
    <cellStyle name="Comma 27 3 2 2 2 4" xfId="19503" xr:uid="{00000000-0005-0000-0000-0000364C0000}"/>
    <cellStyle name="Comma 27 3 2 2 3" xfId="9912" xr:uid="{00000000-0005-0000-0000-0000BF260000}"/>
    <cellStyle name="Comma 27 3 2 2 3 2" xfId="30047" xr:uid="{00000000-0005-0000-0000-000066750000}"/>
    <cellStyle name="Comma 27 3 2 2 3 4" xfId="20671" xr:uid="{00000000-0005-0000-0000-0000C6500000}"/>
    <cellStyle name="Comma 27 3 2 2 4" xfId="11270" xr:uid="{00000000-0005-0000-0000-00000D2C0000}"/>
    <cellStyle name="Comma 27 3 2 2 4 2" xfId="31215" xr:uid="{00000000-0005-0000-0000-0000F6790000}"/>
    <cellStyle name="Comma 27 3 2 2 4 4" xfId="21839" xr:uid="{00000000-0005-0000-0000-000056550000}"/>
    <cellStyle name="Comma 27 3 2 2 5" xfId="25359" xr:uid="{00000000-0005-0000-0000-000016630000}"/>
    <cellStyle name="Comma 27 3 2 2 7" xfId="15983" xr:uid="{00000000-0005-0000-0000-0000763E0000}"/>
    <cellStyle name="Comma 27 3 2 3" xfId="7969" xr:uid="{00000000-0005-0000-0000-0000281F0000}"/>
    <cellStyle name="Comma 27 3 2 3 2" xfId="28295" xr:uid="{00000000-0005-0000-0000-00008E6E0000}"/>
    <cellStyle name="Comma 27 3 2 3 4" xfId="18919" xr:uid="{00000000-0005-0000-0000-0000EE490000}"/>
    <cellStyle name="Comma 27 3 2 4" xfId="9328" xr:uid="{00000000-0005-0000-0000-000077240000}"/>
    <cellStyle name="Comma 27 3 2 4 2" xfId="29463" xr:uid="{00000000-0005-0000-0000-00001E730000}"/>
    <cellStyle name="Comma 27 3 2 4 4" xfId="20087" xr:uid="{00000000-0005-0000-0000-00007E4E0000}"/>
    <cellStyle name="Comma 27 3 2 5" xfId="10686" xr:uid="{00000000-0005-0000-0000-0000C5290000}"/>
    <cellStyle name="Comma 27 3 2 5 2" xfId="30631" xr:uid="{00000000-0005-0000-0000-0000AE770000}"/>
    <cellStyle name="Comma 27 3 2 5 4" xfId="21255" xr:uid="{00000000-0005-0000-0000-00000E530000}"/>
    <cellStyle name="Comma 27 3 2 6" xfId="24775" xr:uid="{00000000-0005-0000-0000-0000CE600000}"/>
    <cellStyle name="Comma 27 3 2 8" xfId="15399" xr:uid="{00000000-0005-0000-0000-00002E3C0000}"/>
    <cellStyle name="Comma 27 3 3" xfId="4729" xr:uid="{00000000-0005-0000-0000-000080120000}"/>
    <cellStyle name="Comma 27 3 3 2" xfId="8261" xr:uid="{00000000-0005-0000-0000-00004C200000}"/>
    <cellStyle name="Comma 27 3 3 2 2" xfId="28587" xr:uid="{00000000-0005-0000-0000-0000B26F0000}"/>
    <cellStyle name="Comma 27 3 3 2 4" xfId="19211" xr:uid="{00000000-0005-0000-0000-0000124B0000}"/>
    <cellStyle name="Comma 27 3 3 3" xfId="9620" xr:uid="{00000000-0005-0000-0000-00009B250000}"/>
    <cellStyle name="Comma 27 3 3 3 2" xfId="29755" xr:uid="{00000000-0005-0000-0000-000042740000}"/>
    <cellStyle name="Comma 27 3 3 3 4" xfId="20379" xr:uid="{00000000-0005-0000-0000-0000A24F0000}"/>
    <cellStyle name="Comma 27 3 3 4" xfId="10978" xr:uid="{00000000-0005-0000-0000-0000E92A0000}"/>
    <cellStyle name="Comma 27 3 3 4 2" xfId="30923" xr:uid="{00000000-0005-0000-0000-0000D2780000}"/>
    <cellStyle name="Comma 27 3 3 4 4" xfId="21547" xr:uid="{00000000-0005-0000-0000-000032540000}"/>
    <cellStyle name="Comma 27 3 3 5" xfId="25067" xr:uid="{00000000-0005-0000-0000-0000F2610000}"/>
    <cellStyle name="Comma 27 3 3 7" xfId="15691" xr:uid="{00000000-0005-0000-0000-0000523D0000}"/>
    <cellStyle name="Comma 27 3 4" xfId="7677" xr:uid="{00000000-0005-0000-0000-0000041E0000}"/>
    <cellStyle name="Comma 27 3 4 2" xfId="28003" xr:uid="{00000000-0005-0000-0000-00006A6D0000}"/>
    <cellStyle name="Comma 27 3 4 4" xfId="18627" xr:uid="{00000000-0005-0000-0000-0000CA480000}"/>
    <cellStyle name="Comma 27 3 5" xfId="9036" xr:uid="{00000000-0005-0000-0000-000053230000}"/>
    <cellStyle name="Comma 27 3 5 2" xfId="29171" xr:uid="{00000000-0005-0000-0000-0000FA710000}"/>
    <cellStyle name="Comma 27 3 5 4" xfId="19795" xr:uid="{00000000-0005-0000-0000-00005A4D0000}"/>
    <cellStyle name="Comma 27 3 6" xfId="10394" xr:uid="{00000000-0005-0000-0000-0000A1280000}"/>
    <cellStyle name="Comma 27 3 6 2" xfId="30339" xr:uid="{00000000-0005-0000-0000-00008A760000}"/>
    <cellStyle name="Comma 27 3 6 4" xfId="20963" xr:uid="{00000000-0005-0000-0000-0000EA510000}"/>
    <cellStyle name="Comma 27 3 7" xfId="24483" xr:uid="{00000000-0005-0000-0000-0000AA5F0000}"/>
    <cellStyle name="Comma 27 3 9" xfId="15107" xr:uid="{00000000-0005-0000-0000-00000A3B0000}"/>
    <cellStyle name="Comma 27 4" xfId="4268" xr:uid="{00000000-0005-0000-0000-0000B3100000}"/>
    <cellStyle name="Comma 27 4 2" xfId="4874" xr:uid="{00000000-0005-0000-0000-000011130000}"/>
    <cellStyle name="Comma 27 4 2 2" xfId="8406" xr:uid="{00000000-0005-0000-0000-0000DD200000}"/>
    <cellStyle name="Comma 27 4 2 2 2" xfId="28732" xr:uid="{00000000-0005-0000-0000-000043700000}"/>
    <cellStyle name="Comma 27 4 2 2 4" xfId="19356" xr:uid="{00000000-0005-0000-0000-0000A34B0000}"/>
    <cellStyle name="Comma 27 4 2 3" xfId="9765" xr:uid="{00000000-0005-0000-0000-00002C260000}"/>
    <cellStyle name="Comma 27 4 2 3 2" xfId="29900" xr:uid="{00000000-0005-0000-0000-0000D3740000}"/>
    <cellStyle name="Comma 27 4 2 3 4" xfId="20524" xr:uid="{00000000-0005-0000-0000-000033500000}"/>
    <cellStyle name="Comma 27 4 2 4" xfId="11123" xr:uid="{00000000-0005-0000-0000-00007A2B0000}"/>
    <cellStyle name="Comma 27 4 2 4 2" xfId="31068" xr:uid="{00000000-0005-0000-0000-000063790000}"/>
    <cellStyle name="Comma 27 4 2 4 4" xfId="21692" xr:uid="{00000000-0005-0000-0000-0000C3540000}"/>
    <cellStyle name="Comma 27 4 2 5" xfId="25212" xr:uid="{00000000-0005-0000-0000-000083620000}"/>
    <cellStyle name="Comma 27 4 2 7" xfId="15836" xr:uid="{00000000-0005-0000-0000-0000E33D0000}"/>
    <cellStyle name="Comma 27 4 3" xfId="7822" xr:uid="{00000000-0005-0000-0000-0000951E0000}"/>
    <cellStyle name="Comma 27 4 3 2" xfId="28148" xr:uid="{00000000-0005-0000-0000-0000FB6D0000}"/>
    <cellStyle name="Comma 27 4 3 4" xfId="18772" xr:uid="{00000000-0005-0000-0000-00005B490000}"/>
    <cellStyle name="Comma 27 4 4" xfId="9181" xr:uid="{00000000-0005-0000-0000-0000E4230000}"/>
    <cellStyle name="Comma 27 4 4 2" xfId="29316" xr:uid="{00000000-0005-0000-0000-00008B720000}"/>
    <cellStyle name="Comma 27 4 4 4" xfId="19940" xr:uid="{00000000-0005-0000-0000-0000EB4D0000}"/>
    <cellStyle name="Comma 27 4 5" xfId="10539" xr:uid="{00000000-0005-0000-0000-000032290000}"/>
    <cellStyle name="Comma 27 4 5 2" xfId="30484" xr:uid="{00000000-0005-0000-0000-00001B770000}"/>
    <cellStyle name="Comma 27 4 5 4" xfId="21108" xr:uid="{00000000-0005-0000-0000-00007B520000}"/>
    <cellStyle name="Comma 27 4 6" xfId="24628" xr:uid="{00000000-0005-0000-0000-00003B600000}"/>
    <cellStyle name="Comma 27 4 8" xfId="15252" xr:uid="{00000000-0005-0000-0000-00009B3B0000}"/>
    <cellStyle name="Comma 27 5" xfId="4582" xr:uid="{00000000-0005-0000-0000-0000ED110000}"/>
    <cellStyle name="Comma 27 5 2" xfId="8114" xr:uid="{00000000-0005-0000-0000-0000B91F0000}"/>
    <cellStyle name="Comma 27 5 2 2" xfId="28440" xr:uid="{00000000-0005-0000-0000-00001F6F0000}"/>
    <cellStyle name="Comma 27 5 2 4" xfId="19064" xr:uid="{00000000-0005-0000-0000-00007F4A0000}"/>
    <cellStyle name="Comma 27 5 3" xfId="9473" xr:uid="{00000000-0005-0000-0000-000008250000}"/>
    <cellStyle name="Comma 27 5 3 2" xfId="29608" xr:uid="{00000000-0005-0000-0000-0000AF730000}"/>
    <cellStyle name="Comma 27 5 3 4" xfId="20232" xr:uid="{00000000-0005-0000-0000-00000F4F0000}"/>
    <cellStyle name="Comma 27 5 4" xfId="10831" xr:uid="{00000000-0005-0000-0000-0000562A0000}"/>
    <cellStyle name="Comma 27 5 4 2" xfId="30776" xr:uid="{00000000-0005-0000-0000-00003F780000}"/>
    <cellStyle name="Comma 27 5 4 4" xfId="21400" xr:uid="{00000000-0005-0000-0000-00009F530000}"/>
    <cellStyle name="Comma 27 5 5" xfId="24920" xr:uid="{00000000-0005-0000-0000-00005F610000}"/>
    <cellStyle name="Comma 27 5 7" xfId="15544" xr:uid="{00000000-0005-0000-0000-0000BF3C0000}"/>
    <cellStyle name="Comma 27 6" xfId="3737" xr:uid="{00000000-0005-0000-0000-0000A00E0000}"/>
    <cellStyle name="Comma 27 6 2" xfId="7530" xr:uid="{00000000-0005-0000-0000-0000711D0000}"/>
    <cellStyle name="Comma 27 6 2 2" xfId="27856" xr:uid="{00000000-0005-0000-0000-0000D76C0000}"/>
    <cellStyle name="Comma 27 6 2 4" xfId="18480" xr:uid="{00000000-0005-0000-0000-000037480000}"/>
    <cellStyle name="Comma 27 6 3" xfId="24336" xr:uid="{00000000-0005-0000-0000-0000175F0000}"/>
    <cellStyle name="Comma 27 6 5" xfId="14960" xr:uid="{00000000-0005-0000-0000-0000773A0000}"/>
    <cellStyle name="Comma 27 7" xfId="8704" xr:uid="{00000000-0005-0000-0000-000007220000}"/>
    <cellStyle name="Comma 27 7 2" xfId="29024" xr:uid="{00000000-0005-0000-0000-000067710000}"/>
    <cellStyle name="Comma 27 7 4" xfId="19648" xr:uid="{00000000-0005-0000-0000-0000C74C0000}"/>
    <cellStyle name="Comma 27 8" xfId="10062" xr:uid="{00000000-0005-0000-0000-000055270000}"/>
    <cellStyle name="Comma 27 8 2" xfId="30192" xr:uid="{00000000-0005-0000-0000-0000F7750000}"/>
    <cellStyle name="Comma 27 8 4" xfId="20816" xr:uid="{00000000-0005-0000-0000-000057510000}"/>
    <cellStyle name="Comma 28" xfId="23" xr:uid="{00000000-0005-0000-0000-000017000000}"/>
    <cellStyle name="Comma 28 2" xfId="3807" xr:uid="{00000000-0005-0000-0000-0000E60E0000}"/>
    <cellStyle name="Comma 28 2 10" xfId="15030" xr:uid="{00000000-0005-0000-0000-0000BD3A0000}"/>
    <cellStyle name="Comma 28 2 2" xfId="4192" xr:uid="{00000000-0005-0000-0000-000067100000}"/>
    <cellStyle name="Comma 28 2 2 2" xfId="4485" xr:uid="{00000000-0005-0000-0000-00008C110000}"/>
    <cellStyle name="Comma 28 2 2 2 2" xfId="5091" xr:uid="{00000000-0005-0000-0000-0000EA130000}"/>
    <cellStyle name="Comma 28 2 2 2 2 2" xfId="8623" xr:uid="{00000000-0005-0000-0000-0000B6210000}"/>
    <cellStyle name="Comma 28 2 2 2 2 2 2" xfId="28949" xr:uid="{00000000-0005-0000-0000-00001C710000}"/>
    <cellStyle name="Comma 28 2 2 2 2 2 4" xfId="19573" xr:uid="{00000000-0005-0000-0000-00007C4C0000}"/>
    <cellStyle name="Comma 28 2 2 2 2 3" xfId="9982" xr:uid="{00000000-0005-0000-0000-000005270000}"/>
    <cellStyle name="Comma 28 2 2 2 2 3 2" xfId="30117" xr:uid="{00000000-0005-0000-0000-0000AC750000}"/>
    <cellStyle name="Comma 28 2 2 2 2 3 4" xfId="20741" xr:uid="{00000000-0005-0000-0000-00000C510000}"/>
    <cellStyle name="Comma 28 2 2 2 2 4" xfId="11340" xr:uid="{00000000-0005-0000-0000-0000532C0000}"/>
    <cellStyle name="Comma 28 2 2 2 2 4 2" xfId="31285" xr:uid="{00000000-0005-0000-0000-00003C7A0000}"/>
    <cellStyle name="Comma 28 2 2 2 2 4 4" xfId="21909" xr:uid="{00000000-0005-0000-0000-00009C550000}"/>
    <cellStyle name="Comma 28 2 2 2 2 5" xfId="25429" xr:uid="{00000000-0005-0000-0000-00005C630000}"/>
    <cellStyle name="Comma 28 2 2 2 2 7" xfId="16053" xr:uid="{00000000-0005-0000-0000-0000BC3E0000}"/>
    <cellStyle name="Comma 28 2 2 2 3" xfId="8039" xr:uid="{00000000-0005-0000-0000-00006E1F0000}"/>
    <cellStyle name="Comma 28 2 2 2 3 2" xfId="28365" xr:uid="{00000000-0005-0000-0000-0000D46E0000}"/>
    <cellStyle name="Comma 28 2 2 2 3 4" xfId="18989" xr:uid="{00000000-0005-0000-0000-0000344A0000}"/>
    <cellStyle name="Comma 28 2 2 2 4" xfId="9398" xr:uid="{00000000-0005-0000-0000-0000BD240000}"/>
    <cellStyle name="Comma 28 2 2 2 4 2" xfId="29533" xr:uid="{00000000-0005-0000-0000-000064730000}"/>
    <cellStyle name="Comma 28 2 2 2 4 4" xfId="20157" xr:uid="{00000000-0005-0000-0000-0000C44E0000}"/>
    <cellStyle name="Comma 28 2 2 2 5" xfId="10756" xr:uid="{00000000-0005-0000-0000-00000B2A0000}"/>
    <cellStyle name="Comma 28 2 2 2 5 2" xfId="30701" xr:uid="{00000000-0005-0000-0000-0000F4770000}"/>
    <cellStyle name="Comma 28 2 2 2 5 4" xfId="21325" xr:uid="{00000000-0005-0000-0000-000054530000}"/>
    <cellStyle name="Comma 28 2 2 2 6" xfId="24845" xr:uid="{00000000-0005-0000-0000-000014610000}"/>
    <cellStyle name="Comma 28 2 2 2 8" xfId="15469" xr:uid="{00000000-0005-0000-0000-0000743C0000}"/>
    <cellStyle name="Comma 28 2 2 3" xfId="4799" xr:uid="{00000000-0005-0000-0000-0000C6120000}"/>
    <cellStyle name="Comma 28 2 2 3 2" xfId="8331" xr:uid="{00000000-0005-0000-0000-000092200000}"/>
    <cellStyle name="Comma 28 2 2 3 2 2" xfId="28657" xr:uid="{00000000-0005-0000-0000-0000F86F0000}"/>
    <cellStyle name="Comma 28 2 2 3 2 4" xfId="19281" xr:uid="{00000000-0005-0000-0000-0000584B0000}"/>
    <cellStyle name="Comma 28 2 2 3 3" xfId="9690" xr:uid="{00000000-0005-0000-0000-0000E1250000}"/>
    <cellStyle name="Comma 28 2 2 3 3 2" xfId="29825" xr:uid="{00000000-0005-0000-0000-000088740000}"/>
    <cellStyle name="Comma 28 2 2 3 3 4" xfId="20449" xr:uid="{00000000-0005-0000-0000-0000E84F0000}"/>
    <cellStyle name="Comma 28 2 2 3 4" xfId="11048" xr:uid="{00000000-0005-0000-0000-00002F2B0000}"/>
    <cellStyle name="Comma 28 2 2 3 4 2" xfId="30993" xr:uid="{00000000-0005-0000-0000-000018790000}"/>
    <cellStyle name="Comma 28 2 2 3 4 4" xfId="21617" xr:uid="{00000000-0005-0000-0000-000078540000}"/>
    <cellStyle name="Comma 28 2 2 3 5" xfId="25137" xr:uid="{00000000-0005-0000-0000-000038620000}"/>
    <cellStyle name="Comma 28 2 2 3 7" xfId="15761" xr:uid="{00000000-0005-0000-0000-0000983D0000}"/>
    <cellStyle name="Comma 28 2 2 4" xfId="7747" xr:uid="{00000000-0005-0000-0000-00004A1E0000}"/>
    <cellStyle name="Comma 28 2 2 4 2" xfId="28073" xr:uid="{00000000-0005-0000-0000-0000B06D0000}"/>
    <cellStyle name="Comma 28 2 2 4 4" xfId="18697" xr:uid="{00000000-0005-0000-0000-000010490000}"/>
    <cellStyle name="Comma 28 2 2 5" xfId="9106" xr:uid="{00000000-0005-0000-0000-000099230000}"/>
    <cellStyle name="Comma 28 2 2 5 2" xfId="29241" xr:uid="{00000000-0005-0000-0000-000040720000}"/>
    <cellStyle name="Comma 28 2 2 5 4" xfId="19865" xr:uid="{00000000-0005-0000-0000-0000A04D0000}"/>
    <cellStyle name="Comma 28 2 2 6" xfId="10464" xr:uid="{00000000-0005-0000-0000-0000E7280000}"/>
    <cellStyle name="Comma 28 2 2 6 2" xfId="30409" xr:uid="{00000000-0005-0000-0000-0000D0760000}"/>
    <cellStyle name="Comma 28 2 2 6 4" xfId="21033" xr:uid="{00000000-0005-0000-0000-000030520000}"/>
    <cellStyle name="Comma 28 2 2 7" xfId="24553" xr:uid="{00000000-0005-0000-0000-0000F05F0000}"/>
    <cellStyle name="Comma 28 2 2 9" xfId="15177" xr:uid="{00000000-0005-0000-0000-0000503B0000}"/>
    <cellStyle name="Comma 28 2 3" xfId="4338" xr:uid="{00000000-0005-0000-0000-0000F9100000}"/>
    <cellStyle name="Comma 28 2 3 2" xfId="4944" xr:uid="{00000000-0005-0000-0000-000057130000}"/>
    <cellStyle name="Comma 28 2 3 2 2" xfId="8476" xr:uid="{00000000-0005-0000-0000-000023210000}"/>
    <cellStyle name="Comma 28 2 3 2 2 2" xfId="28802" xr:uid="{00000000-0005-0000-0000-000089700000}"/>
    <cellStyle name="Comma 28 2 3 2 2 4" xfId="19426" xr:uid="{00000000-0005-0000-0000-0000E94B0000}"/>
    <cellStyle name="Comma 28 2 3 2 3" xfId="9835" xr:uid="{00000000-0005-0000-0000-000072260000}"/>
    <cellStyle name="Comma 28 2 3 2 3 2" xfId="29970" xr:uid="{00000000-0005-0000-0000-000019750000}"/>
    <cellStyle name="Comma 28 2 3 2 3 4" xfId="20594" xr:uid="{00000000-0005-0000-0000-000079500000}"/>
    <cellStyle name="Comma 28 2 3 2 4" xfId="11193" xr:uid="{00000000-0005-0000-0000-0000C02B0000}"/>
    <cellStyle name="Comma 28 2 3 2 4 2" xfId="31138" xr:uid="{00000000-0005-0000-0000-0000A9790000}"/>
    <cellStyle name="Comma 28 2 3 2 4 4" xfId="21762" xr:uid="{00000000-0005-0000-0000-000009550000}"/>
    <cellStyle name="Comma 28 2 3 2 5" xfId="25282" xr:uid="{00000000-0005-0000-0000-0000C9620000}"/>
    <cellStyle name="Comma 28 2 3 2 7" xfId="15906" xr:uid="{00000000-0005-0000-0000-0000293E0000}"/>
    <cellStyle name="Comma 28 2 3 3" xfId="7892" xr:uid="{00000000-0005-0000-0000-0000DB1E0000}"/>
    <cellStyle name="Comma 28 2 3 3 2" xfId="28218" xr:uid="{00000000-0005-0000-0000-0000416E0000}"/>
    <cellStyle name="Comma 28 2 3 3 4" xfId="18842" xr:uid="{00000000-0005-0000-0000-0000A1490000}"/>
    <cellStyle name="Comma 28 2 3 4" xfId="9251" xr:uid="{00000000-0005-0000-0000-00002A240000}"/>
    <cellStyle name="Comma 28 2 3 4 2" xfId="29386" xr:uid="{00000000-0005-0000-0000-0000D1720000}"/>
    <cellStyle name="Comma 28 2 3 4 4" xfId="20010" xr:uid="{00000000-0005-0000-0000-0000314E0000}"/>
    <cellStyle name="Comma 28 2 3 5" xfId="10609" xr:uid="{00000000-0005-0000-0000-000078290000}"/>
    <cellStyle name="Comma 28 2 3 5 2" xfId="30554" xr:uid="{00000000-0005-0000-0000-000061770000}"/>
    <cellStyle name="Comma 28 2 3 5 4" xfId="21178" xr:uid="{00000000-0005-0000-0000-0000C1520000}"/>
    <cellStyle name="Comma 28 2 3 6" xfId="24698" xr:uid="{00000000-0005-0000-0000-000081600000}"/>
    <cellStyle name="Comma 28 2 3 8" xfId="15322" xr:uid="{00000000-0005-0000-0000-0000E13B0000}"/>
    <cellStyle name="Comma 28 2 4" xfId="4652" xr:uid="{00000000-0005-0000-0000-000033120000}"/>
    <cellStyle name="Comma 28 2 4 2" xfId="8184" xr:uid="{00000000-0005-0000-0000-0000FF1F0000}"/>
    <cellStyle name="Comma 28 2 4 2 2" xfId="28510" xr:uid="{00000000-0005-0000-0000-0000656F0000}"/>
    <cellStyle name="Comma 28 2 4 2 4" xfId="19134" xr:uid="{00000000-0005-0000-0000-0000C54A0000}"/>
    <cellStyle name="Comma 28 2 4 3" xfId="9543" xr:uid="{00000000-0005-0000-0000-00004E250000}"/>
    <cellStyle name="Comma 28 2 4 3 2" xfId="29678" xr:uid="{00000000-0005-0000-0000-0000F5730000}"/>
    <cellStyle name="Comma 28 2 4 3 4" xfId="20302" xr:uid="{00000000-0005-0000-0000-0000554F0000}"/>
    <cellStyle name="Comma 28 2 4 4" xfId="10901" xr:uid="{00000000-0005-0000-0000-00009C2A0000}"/>
    <cellStyle name="Comma 28 2 4 4 2" xfId="30846" xr:uid="{00000000-0005-0000-0000-000085780000}"/>
    <cellStyle name="Comma 28 2 4 4 4" xfId="21470" xr:uid="{00000000-0005-0000-0000-0000E5530000}"/>
    <cellStyle name="Comma 28 2 4 5" xfId="24990" xr:uid="{00000000-0005-0000-0000-0000A5610000}"/>
    <cellStyle name="Comma 28 2 4 7" xfId="15614" xr:uid="{00000000-0005-0000-0000-0000053D0000}"/>
    <cellStyle name="Comma 28 2 5" xfId="7600" xr:uid="{00000000-0005-0000-0000-0000B71D0000}"/>
    <cellStyle name="Comma 28 2 5 2" xfId="27926" xr:uid="{00000000-0005-0000-0000-00001D6D0000}"/>
    <cellStyle name="Comma 28 2 5 4" xfId="18550" xr:uid="{00000000-0005-0000-0000-00007D480000}"/>
    <cellStyle name="Comma 28 2 6" xfId="8774" xr:uid="{00000000-0005-0000-0000-00004D220000}"/>
    <cellStyle name="Comma 28 2 6 2" xfId="29094" xr:uid="{00000000-0005-0000-0000-0000AD710000}"/>
    <cellStyle name="Comma 28 2 6 4" xfId="19718" xr:uid="{00000000-0005-0000-0000-00000D4D0000}"/>
    <cellStyle name="Comma 28 2 7" xfId="10132" xr:uid="{00000000-0005-0000-0000-00009B270000}"/>
    <cellStyle name="Comma 28 2 7 2" xfId="30262" xr:uid="{00000000-0005-0000-0000-00003D760000}"/>
    <cellStyle name="Comma 28 2 7 4" xfId="20886" xr:uid="{00000000-0005-0000-0000-00009D510000}"/>
    <cellStyle name="Comma 28 2 8" xfId="24406" xr:uid="{00000000-0005-0000-0000-00005D5F0000}"/>
    <cellStyle name="Comma 28 3" xfId="4123" xr:uid="{00000000-0005-0000-0000-000022100000}"/>
    <cellStyle name="Comma 28 3 2" xfId="4416" xr:uid="{00000000-0005-0000-0000-000047110000}"/>
    <cellStyle name="Comma 28 3 2 2" xfId="5022" xr:uid="{00000000-0005-0000-0000-0000A5130000}"/>
    <cellStyle name="Comma 28 3 2 2 2" xfId="8554" xr:uid="{00000000-0005-0000-0000-000071210000}"/>
    <cellStyle name="Comma 28 3 2 2 2 2" xfId="28880" xr:uid="{00000000-0005-0000-0000-0000D7700000}"/>
    <cellStyle name="Comma 28 3 2 2 2 4" xfId="19504" xr:uid="{00000000-0005-0000-0000-0000374C0000}"/>
    <cellStyle name="Comma 28 3 2 2 3" xfId="9913" xr:uid="{00000000-0005-0000-0000-0000C0260000}"/>
    <cellStyle name="Comma 28 3 2 2 3 2" xfId="30048" xr:uid="{00000000-0005-0000-0000-000067750000}"/>
    <cellStyle name="Comma 28 3 2 2 3 4" xfId="20672" xr:uid="{00000000-0005-0000-0000-0000C7500000}"/>
    <cellStyle name="Comma 28 3 2 2 4" xfId="11271" xr:uid="{00000000-0005-0000-0000-00000E2C0000}"/>
    <cellStyle name="Comma 28 3 2 2 4 2" xfId="31216" xr:uid="{00000000-0005-0000-0000-0000F7790000}"/>
    <cellStyle name="Comma 28 3 2 2 4 4" xfId="21840" xr:uid="{00000000-0005-0000-0000-000057550000}"/>
    <cellStyle name="Comma 28 3 2 2 5" xfId="25360" xr:uid="{00000000-0005-0000-0000-000017630000}"/>
    <cellStyle name="Comma 28 3 2 2 7" xfId="15984" xr:uid="{00000000-0005-0000-0000-0000773E0000}"/>
    <cellStyle name="Comma 28 3 2 3" xfId="7970" xr:uid="{00000000-0005-0000-0000-0000291F0000}"/>
    <cellStyle name="Comma 28 3 2 3 2" xfId="28296" xr:uid="{00000000-0005-0000-0000-00008F6E0000}"/>
    <cellStyle name="Comma 28 3 2 3 4" xfId="18920" xr:uid="{00000000-0005-0000-0000-0000EF490000}"/>
    <cellStyle name="Comma 28 3 2 4" xfId="9329" xr:uid="{00000000-0005-0000-0000-000078240000}"/>
    <cellStyle name="Comma 28 3 2 4 2" xfId="29464" xr:uid="{00000000-0005-0000-0000-00001F730000}"/>
    <cellStyle name="Comma 28 3 2 4 4" xfId="20088" xr:uid="{00000000-0005-0000-0000-00007F4E0000}"/>
    <cellStyle name="Comma 28 3 2 5" xfId="10687" xr:uid="{00000000-0005-0000-0000-0000C6290000}"/>
    <cellStyle name="Comma 28 3 2 5 2" xfId="30632" xr:uid="{00000000-0005-0000-0000-0000AF770000}"/>
    <cellStyle name="Comma 28 3 2 5 4" xfId="21256" xr:uid="{00000000-0005-0000-0000-00000F530000}"/>
    <cellStyle name="Comma 28 3 2 6" xfId="24776" xr:uid="{00000000-0005-0000-0000-0000CF600000}"/>
    <cellStyle name="Comma 28 3 2 8" xfId="15400" xr:uid="{00000000-0005-0000-0000-00002F3C0000}"/>
    <cellStyle name="Comma 28 3 3" xfId="4730" xr:uid="{00000000-0005-0000-0000-000081120000}"/>
    <cellStyle name="Comma 28 3 3 2" xfId="8262" xr:uid="{00000000-0005-0000-0000-00004D200000}"/>
    <cellStyle name="Comma 28 3 3 2 2" xfId="28588" xr:uid="{00000000-0005-0000-0000-0000B36F0000}"/>
    <cellStyle name="Comma 28 3 3 2 4" xfId="19212" xr:uid="{00000000-0005-0000-0000-0000134B0000}"/>
    <cellStyle name="Comma 28 3 3 3" xfId="9621" xr:uid="{00000000-0005-0000-0000-00009C250000}"/>
    <cellStyle name="Comma 28 3 3 3 2" xfId="29756" xr:uid="{00000000-0005-0000-0000-000043740000}"/>
    <cellStyle name="Comma 28 3 3 3 4" xfId="20380" xr:uid="{00000000-0005-0000-0000-0000A34F0000}"/>
    <cellStyle name="Comma 28 3 3 4" xfId="10979" xr:uid="{00000000-0005-0000-0000-0000EA2A0000}"/>
    <cellStyle name="Comma 28 3 3 4 2" xfId="30924" xr:uid="{00000000-0005-0000-0000-0000D3780000}"/>
    <cellStyle name="Comma 28 3 3 4 4" xfId="21548" xr:uid="{00000000-0005-0000-0000-000033540000}"/>
    <cellStyle name="Comma 28 3 3 5" xfId="25068" xr:uid="{00000000-0005-0000-0000-0000F3610000}"/>
    <cellStyle name="Comma 28 3 3 7" xfId="15692" xr:uid="{00000000-0005-0000-0000-0000533D0000}"/>
    <cellStyle name="Comma 28 3 4" xfId="7678" xr:uid="{00000000-0005-0000-0000-0000051E0000}"/>
    <cellStyle name="Comma 28 3 4 2" xfId="28004" xr:uid="{00000000-0005-0000-0000-00006B6D0000}"/>
    <cellStyle name="Comma 28 3 4 4" xfId="18628" xr:uid="{00000000-0005-0000-0000-0000CB480000}"/>
    <cellStyle name="Comma 28 3 5" xfId="9037" xr:uid="{00000000-0005-0000-0000-000054230000}"/>
    <cellStyle name="Comma 28 3 5 2" xfId="29172" xr:uid="{00000000-0005-0000-0000-0000FB710000}"/>
    <cellStyle name="Comma 28 3 5 4" xfId="19796" xr:uid="{00000000-0005-0000-0000-00005B4D0000}"/>
    <cellStyle name="Comma 28 3 6" xfId="10395" xr:uid="{00000000-0005-0000-0000-0000A2280000}"/>
    <cellStyle name="Comma 28 3 6 2" xfId="30340" xr:uid="{00000000-0005-0000-0000-00008B760000}"/>
    <cellStyle name="Comma 28 3 6 4" xfId="20964" xr:uid="{00000000-0005-0000-0000-0000EB510000}"/>
    <cellStyle name="Comma 28 3 7" xfId="24484" xr:uid="{00000000-0005-0000-0000-0000AB5F0000}"/>
    <cellStyle name="Comma 28 3 9" xfId="15108" xr:uid="{00000000-0005-0000-0000-00000B3B0000}"/>
    <cellStyle name="Comma 28 4" xfId="4269" xr:uid="{00000000-0005-0000-0000-0000B4100000}"/>
    <cellStyle name="Comma 28 4 2" xfId="4875" xr:uid="{00000000-0005-0000-0000-000012130000}"/>
    <cellStyle name="Comma 28 4 2 2" xfId="8407" xr:uid="{00000000-0005-0000-0000-0000DE200000}"/>
    <cellStyle name="Comma 28 4 2 2 2" xfId="28733" xr:uid="{00000000-0005-0000-0000-000044700000}"/>
    <cellStyle name="Comma 28 4 2 2 4" xfId="19357" xr:uid="{00000000-0005-0000-0000-0000A44B0000}"/>
    <cellStyle name="Comma 28 4 2 3" xfId="9766" xr:uid="{00000000-0005-0000-0000-00002D260000}"/>
    <cellStyle name="Comma 28 4 2 3 2" xfId="29901" xr:uid="{00000000-0005-0000-0000-0000D4740000}"/>
    <cellStyle name="Comma 28 4 2 3 4" xfId="20525" xr:uid="{00000000-0005-0000-0000-000034500000}"/>
    <cellStyle name="Comma 28 4 2 4" xfId="11124" xr:uid="{00000000-0005-0000-0000-00007B2B0000}"/>
    <cellStyle name="Comma 28 4 2 4 2" xfId="31069" xr:uid="{00000000-0005-0000-0000-000064790000}"/>
    <cellStyle name="Comma 28 4 2 4 4" xfId="21693" xr:uid="{00000000-0005-0000-0000-0000C4540000}"/>
    <cellStyle name="Comma 28 4 2 5" xfId="25213" xr:uid="{00000000-0005-0000-0000-000084620000}"/>
    <cellStyle name="Comma 28 4 2 7" xfId="15837" xr:uid="{00000000-0005-0000-0000-0000E43D0000}"/>
    <cellStyle name="Comma 28 4 3" xfId="7823" xr:uid="{00000000-0005-0000-0000-0000961E0000}"/>
    <cellStyle name="Comma 28 4 3 2" xfId="28149" xr:uid="{00000000-0005-0000-0000-0000FC6D0000}"/>
    <cellStyle name="Comma 28 4 3 4" xfId="18773" xr:uid="{00000000-0005-0000-0000-00005C490000}"/>
    <cellStyle name="Comma 28 4 4" xfId="9182" xr:uid="{00000000-0005-0000-0000-0000E5230000}"/>
    <cellStyle name="Comma 28 4 4 2" xfId="29317" xr:uid="{00000000-0005-0000-0000-00008C720000}"/>
    <cellStyle name="Comma 28 4 4 4" xfId="19941" xr:uid="{00000000-0005-0000-0000-0000EC4D0000}"/>
    <cellStyle name="Comma 28 4 5" xfId="10540" xr:uid="{00000000-0005-0000-0000-000033290000}"/>
    <cellStyle name="Comma 28 4 5 2" xfId="30485" xr:uid="{00000000-0005-0000-0000-00001C770000}"/>
    <cellStyle name="Comma 28 4 5 4" xfId="21109" xr:uid="{00000000-0005-0000-0000-00007C520000}"/>
    <cellStyle name="Comma 28 4 6" xfId="24629" xr:uid="{00000000-0005-0000-0000-00003C600000}"/>
    <cellStyle name="Comma 28 4 8" xfId="15253" xr:uid="{00000000-0005-0000-0000-00009C3B0000}"/>
    <cellStyle name="Comma 28 5" xfId="4583" xr:uid="{00000000-0005-0000-0000-0000EE110000}"/>
    <cellStyle name="Comma 28 5 2" xfId="8115" xr:uid="{00000000-0005-0000-0000-0000BA1F0000}"/>
    <cellStyle name="Comma 28 5 2 2" xfId="28441" xr:uid="{00000000-0005-0000-0000-0000206F0000}"/>
    <cellStyle name="Comma 28 5 2 4" xfId="19065" xr:uid="{00000000-0005-0000-0000-0000804A0000}"/>
    <cellStyle name="Comma 28 5 3" xfId="9474" xr:uid="{00000000-0005-0000-0000-000009250000}"/>
    <cellStyle name="Comma 28 5 3 2" xfId="29609" xr:uid="{00000000-0005-0000-0000-0000B0730000}"/>
    <cellStyle name="Comma 28 5 3 4" xfId="20233" xr:uid="{00000000-0005-0000-0000-0000104F0000}"/>
    <cellStyle name="Comma 28 5 4" xfId="10832" xr:uid="{00000000-0005-0000-0000-0000572A0000}"/>
    <cellStyle name="Comma 28 5 4 2" xfId="30777" xr:uid="{00000000-0005-0000-0000-000040780000}"/>
    <cellStyle name="Comma 28 5 4 4" xfId="21401" xr:uid="{00000000-0005-0000-0000-0000A0530000}"/>
    <cellStyle name="Comma 28 5 5" xfId="24921" xr:uid="{00000000-0005-0000-0000-000060610000}"/>
    <cellStyle name="Comma 28 5 7" xfId="15545" xr:uid="{00000000-0005-0000-0000-0000C03C0000}"/>
    <cellStyle name="Comma 28 6" xfId="3738" xr:uid="{00000000-0005-0000-0000-0000A10E0000}"/>
    <cellStyle name="Comma 28 6 2" xfId="7531" xr:uid="{00000000-0005-0000-0000-0000721D0000}"/>
    <cellStyle name="Comma 28 6 2 2" xfId="27857" xr:uid="{00000000-0005-0000-0000-0000D86C0000}"/>
    <cellStyle name="Comma 28 6 2 4" xfId="18481" xr:uid="{00000000-0005-0000-0000-000038480000}"/>
    <cellStyle name="Comma 28 6 3" xfId="24337" xr:uid="{00000000-0005-0000-0000-0000185F0000}"/>
    <cellStyle name="Comma 28 6 5" xfId="14961" xr:uid="{00000000-0005-0000-0000-0000783A0000}"/>
    <cellStyle name="Comma 28 7" xfId="8705" xr:uid="{00000000-0005-0000-0000-000008220000}"/>
    <cellStyle name="Comma 28 7 2" xfId="29025" xr:uid="{00000000-0005-0000-0000-000068710000}"/>
    <cellStyle name="Comma 28 7 4" xfId="19649" xr:uid="{00000000-0005-0000-0000-0000C84C0000}"/>
    <cellStyle name="Comma 28 8" xfId="10063" xr:uid="{00000000-0005-0000-0000-000056270000}"/>
    <cellStyle name="Comma 28 8 2" xfId="30193" xr:uid="{00000000-0005-0000-0000-0000F8750000}"/>
    <cellStyle name="Comma 28 8 4" xfId="20817" xr:uid="{00000000-0005-0000-0000-000058510000}"/>
    <cellStyle name="Comma 29" xfId="24" xr:uid="{00000000-0005-0000-0000-000018000000}"/>
    <cellStyle name="Comma 29 2" xfId="3808" xr:uid="{00000000-0005-0000-0000-0000E70E0000}"/>
    <cellStyle name="Comma 29 2 10" xfId="15031" xr:uid="{00000000-0005-0000-0000-0000BE3A0000}"/>
    <cellStyle name="Comma 29 2 2" xfId="4193" xr:uid="{00000000-0005-0000-0000-000068100000}"/>
    <cellStyle name="Comma 29 2 2 2" xfId="4486" xr:uid="{00000000-0005-0000-0000-00008D110000}"/>
    <cellStyle name="Comma 29 2 2 2 2" xfId="5092" xr:uid="{00000000-0005-0000-0000-0000EB130000}"/>
    <cellStyle name="Comma 29 2 2 2 2 2" xfId="8624" xr:uid="{00000000-0005-0000-0000-0000B7210000}"/>
    <cellStyle name="Comma 29 2 2 2 2 2 2" xfId="28950" xr:uid="{00000000-0005-0000-0000-00001D710000}"/>
    <cellStyle name="Comma 29 2 2 2 2 2 4" xfId="19574" xr:uid="{00000000-0005-0000-0000-00007D4C0000}"/>
    <cellStyle name="Comma 29 2 2 2 2 3" xfId="9983" xr:uid="{00000000-0005-0000-0000-000006270000}"/>
    <cellStyle name="Comma 29 2 2 2 2 3 2" xfId="30118" xr:uid="{00000000-0005-0000-0000-0000AD750000}"/>
    <cellStyle name="Comma 29 2 2 2 2 3 4" xfId="20742" xr:uid="{00000000-0005-0000-0000-00000D510000}"/>
    <cellStyle name="Comma 29 2 2 2 2 4" xfId="11341" xr:uid="{00000000-0005-0000-0000-0000542C0000}"/>
    <cellStyle name="Comma 29 2 2 2 2 4 2" xfId="31286" xr:uid="{00000000-0005-0000-0000-00003D7A0000}"/>
    <cellStyle name="Comma 29 2 2 2 2 4 4" xfId="21910" xr:uid="{00000000-0005-0000-0000-00009D550000}"/>
    <cellStyle name="Comma 29 2 2 2 2 5" xfId="25430" xr:uid="{00000000-0005-0000-0000-00005D630000}"/>
    <cellStyle name="Comma 29 2 2 2 2 7" xfId="16054" xr:uid="{00000000-0005-0000-0000-0000BD3E0000}"/>
    <cellStyle name="Comma 29 2 2 2 3" xfId="8040" xr:uid="{00000000-0005-0000-0000-00006F1F0000}"/>
    <cellStyle name="Comma 29 2 2 2 3 2" xfId="28366" xr:uid="{00000000-0005-0000-0000-0000D56E0000}"/>
    <cellStyle name="Comma 29 2 2 2 3 4" xfId="18990" xr:uid="{00000000-0005-0000-0000-0000354A0000}"/>
    <cellStyle name="Comma 29 2 2 2 4" xfId="9399" xr:uid="{00000000-0005-0000-0000-0000BE240000}"/>
    <cellStyle name="Comma 29 2 2 2 4 2" xfId="29534" xr:uid="{00000000-0005-0000-0000-000065730000}"/>
    <cellStyle name="Comma 29 2 2 2 4 4" xfId="20158" xr:uid="{00000000-0005-0000-0000-0000C54E0000}"/>
    <cellStyle name="Comma 29 2 2 2 5" xfId="10757" xr:uid="{00000000-0005-0000-0000-00000C2A0000}"/>
    <cellStyle name="Comma 29 2 2 2 5 2" xfId="30702" xr:uid="{00000000-0005-0000-0000-0000F5770000}"/>
    <cellStyle name="Comma 29 2 2 2 5 4" xfId="21326" xr:uid="{00000000-0005-0000-0000-000055530000}"/>
    <cellStyle name="Comma 29 2 2 2 6" xfId="24846" xr:uid="{00000000-0005-0000-0000-000015610000}"/>
    <cellStyle name="Comma 29 2 2 2 8" xfId="15470" xr:uid="{00000000-0005-0000-0000-0000753C0000}"/>
    <cellStyle name="Comma 29 2 2 3" xfId="4800" xr:uid="{00000000-0005-0000-0000-0000C7120000}"/>
    <cellStyle name="Comma 29 2 2 3 2" xfId="8332" xr:uid="{00000000-0005-0000-0000-000093200000}"/>
    <cellStyle name="Comma 29 2 2 3 2 2" xfId="28658" xr:uid="{00000000-0005-0000-0000-0000F96F0000}"/>
    <cellStyle name="Comma 29 2 2 3 2 4" xfId="19282" xr:uid="{00000000-0005-0000-0000-0000594B0000}"/>
    <cellStyle name="Comma 29 2 2 3 3" xfId="9691" xr:uid="{00000000-0005-0000-0000-0000E2250000}"/>
    <cellStyle name="Comma 29 2 2 3 3 2" xfId="29826" xr:uid="{00000000-0005-0000-0000-000089740000}"/>
    <cellStyle name="Comma 29 2 2 3 3 4" xfId="20450" xr:uid="{00000000-0005-0000-0000-0000E94F0000}"/>
    <cellStyle name="Comma 29 2 2 3 4" xfId="11049" xr:uid="{00000000-0005-0000-0000-0000302B0000}"/>
    <cellStyle name="Comma 29 2 2 3 4 2" xfId="30994" xr:uid="{00000000-0005-0000-0000-000019790000}"/>
    <cellStyle name="Comma 29 2 2 3 4 4" xfId="21618" xr:uid="{00000000-0005-0000-0000-000079540000}"/>
    <cellStyle name="Comma 29 2 2 3 5" xfId="25138" xr:uid="{00000000-0005-0000-0000-000039620000}"/>
    <cellStyle name="Comma 29 2 2 3 7" xfId="15762" xr:uid="{00000000-0005-0000-0000-0000993D0000}"/>
    <cellStyle name="Comma 29 2 2 4" xfId="7748" xr:uid="{00000000-0005-0000-0000-00004B1E0000}"/>
    <cellStyle name="Comma 29 2 2 4 2" xfId="28074" xr:uid="{00000000-0005-0000-0000-0000B16D0000}"/>
    <cellStyle name="Comma 29 2 2 4 4" xfId="18698" xr:uid="{00000000-0005-0000-0000-000011490000}"/>
    <cellStyle name="Comma 29 2 2 5" xfId="9107" xr:uid="{00000000-0005-0000-0000-00009A230000}"/>
    <cellStyle name="Comma 29 2 2 5 2" xfId="29242" xr:uid="{00000000-0005-0000-0000-000041720000}"/>
    <cellStyle name="Comma 29 2 2 5 4" xfId="19866" xr:uid="{00000000-0005-0000-0000-0000A14D0000}"/>
    <cellStyle name="Comma 29 2 2 6" xfId="10465" xr:uid="{00000000-0005-0000-0000-0000E8280000}"/>
    <cellStyle name="Comma 29 2 2 6 2" xfId="30410" xr:uid="{00000000-0005-0000-0000-0000D1760000}"/>
    <cellStyle name="Comma 29 2 2 6 4" xfId="21034" xr:uid="{00000000-0005-0000-0000-000031520000}"/>
    <cellStyle name="Comma 29 2 2 7" xfId="24554" xr:uid="{00000000-0005-0000-0000-0000F15F0000}"/>
    <cellStyle name="Comma 29 2 2 9" xfId="15178" xr:uid="{00000000-0005-0000-0000-0000513B0000}"/>
    <cellStyle name="Comma 29 2 3" xfId="4339" xr:uid="{00000000-0005-0000-0000-0000FA100000}"/>
    <cellStyle name="Comma 29 2 3 2" xfId="4945" xr:uid="{00000000-0005-0000-0000-000058130000}"/>
    <cellStyle name="Comma 29 2 3 2 2" xfId="8477" xr:uid="{00000000-0005-0000-0000-000024210000}"/>
    <cellStyle name="Comma 29 2 3 2 2 2" xfId="28803" xr:uid="{00000000-0005-0000-0000-00008A700000}"/>
    <cellStyle name="Comma 29 2 3 2 2 4" xfId="19427" xr:uid="{00000000-0005-0000-0000-0000EA4B0000}"/>
    <cellStyle name="Comma 29 2 3 2 3" xfId="9836" xr:uid="{00000000-0005-0000-0000-000073260000}"/>
    <cellStyle name="Comma 29 2 3 2 3 2" xfId="29971" xr:uid="{00000000-0005-0000-0000-00001A750000}"/>
    <cellStyle name="Comma 29 2 3 2 3 4" xfId="20595" xr:uid="{00000000-0005-0000-0000-00007A500000}"/>
    <cellStyle name="Comma 29 2 3 2 4" xfId="11194" xr:uid="{00000000-0005-0000-0000-0000C12B0000}"/>
    <cellStyle name="Comma 29 2 3 2 4 2" xfId="31139" xr:uid="{00000000-0005-0000-0000-0000AA790000}"/>
    <cellStyle name="Comma 29 2 3 2 4 4" xfId="21763" xr:uid="{00000000-0005-0000-0000-00000A550000}"/>
    <cellStyle name="Comma 29 2 3 2 5" xfId="25283" xr:uid="{00000000-0005-0000-0000-0000CA620000}"/>
    <cellStyle name="Comma 29 2 3 2 7" xfId="15907" xr:uid="{00000000-0005-0000-0000-00002A3E0000}"/>
    <cellStyle name="Comma 29 2 3 3" xfId="7893" xr:uid="{00000000-0005-0000-0000-0000DC1E0000}"/>
    <cellStyle name="Comma 29 2 3 3 2" xfId="28219" xr:uid="{00000000-0005-0000-0000-0000426E0000}"/>
    <cellStyle name="Comma 29 2 3 3 4" xfId="18843" xr:uid="{00000000-0005-0000-0000-0000A2490000}"/>
    <cellStyle name="Comma 29 2 3 4" xfId="9252" xr:uid="{00000000-0005-0000-0000-00002B240000}"/>
    <cellStyle name="Comma 29 2 3 4 2" xfId="29387" xr:uid="{00000000-0005-0000-0000-0000D2720000}"/>
    <cellStyle name="Comma 29 2 3 4 4" xfId="20011" xr:uid="{00000000-0005-0000-0000-0000324E0000}"/>
    <cellStyle name="Comma 29 2 3 5" xfId="10610" xr:uid="{00000000-0005-0000-0000-000079290000}"/>
    <cellStyle name="Comma 29 2 3 5 2" xfId="30555" xr:uid="{00000000-0005-0000-0000-000062770000}"/>
    <cellStyle name="Comma 29 2 3 5 4" xfId="21179" xr:uid="{00000000-0005-0000-0000-0000C2520000}"/>
    <cellStyle name="Comma 29 2 3 6" xfId="24699" xr:uid="{00000000-0005-0000-0000-000082600000}"/>
    <cellStyle name="Comma 29 2 3 8" xfId="15323" xr:uid="{00000000-0005-0000-0000-0000E23B0000}"/>
    <cellStyle name="Comma 29 2 4" xfId="4653" xr:uid="{00000000-0005-0000-0000-000034120000}"/>
    <cellStyle name="Comma 29 2 4 2" xfId="8185" xr:uid="{00000000-0005-0000-0000-000000200000}"/>
    <cellStyle name="Comma 29 2 4 2 2" xfId="28511" xr:uid="{00000000-0005-0000-0000-0000666F0000}"/>
    <cellStyle name="Comma 29 2 4 2 4" xfId="19135" xr:uid="{00000000-0005-0000-0000-0000C64A0000}"/>
    <cellStyle name="Comma 29 2 4 3" xfId="9544" xr:uid="{00000000-0005-0000-0000-00004F250000}"/>
    <cellStyle name="Comma 29 2 4 3 2" xfId="29679" xr:uid="{00000000-0005-0000-0000-0000F6730000}"/>
    <cellStyle name="Comma 29 2 4 3 4" xfId="20303" xr:uid="{00000000-0005-0000-0000-0000564F0000}"/>
    <cellStyle name="Comma 29 2 4 4" xfId="10902" xr:uid="{00000000-0005-0000-0000-00009D2A0000}"/>
    <cellStyle name="Comma 29 2 4 4 2" xfId="30847" xr:uid="{00000000-0005-0000-0000-000086780000}"/>
    <cellStyle name="Comma 29 2 4 4 4" xfId="21471" xr:uid="{00000000-0005-0000-0000-0000E6530000}"/>
    <cellStyle name="Comma 29 2 4 5" xfId="24991" xr:uid="{00000000-0005-0000-0000-0000A6610000}"/>
    <cellStyle name="Comma 29 2 4 7" xfId="15615" xr:uid="{00000000-0005-0000-0000-0000063D0000}"/>
    <cellStyle name="Comma 29 2 5" xfId="7601" xr:uid="{00000000-0005-0000-0000-0000B81D0000}"/>
    <cellStyle name="Comma 29 2 5 2" xfId="27927" xr:uid="{00000000-0005-0000-0000-00001E6D0000}"/>
    <cellStyle name="Comma 29 2 5 4" xfId="18551" xr:uid="{00000000-0005-0000-0000-00007E480000}"/>
    <cellStyle name="Comma 29 2 6" xfId="8775" xr:uid="{00000000-0005-0000-0000-00004E220000}"/>
    <cellStyle name="Comma 29 2 6 2" xfId="29095" xr:uid="{00000000-0005-0000-0000-0000AE710000}"/>
    <cellStyle name="Comma 29 2 6 4" xfId="19719" xr:uid="{00000000-0005-0000-0000-00000E4D0000}"/>
    <cellStyle name="Comma 29 2 7" xfId="10133" xr:uid="{00000000-0005-0000-0000-00009C270000}"/>
    <cellStyle name="Comma 29 2 7 2" xfId="30263" xr:uid="{00000000-0005-0000-0000-00003E760000}"/>
    <cellStyle name="Comma 29 2 7 4" xfId="20887" xr:uid="{00000000-0005-0000-0000-00009E510000}"/>
    <cellStyle name="Comma 29 2 8" xfId="24407" xr:uid="{00000000-0005-0000-0000-00005E5F0000}"/>
    <cellStyle name="Comma 29 3" xfId="4124" xr:uid="{00000000-0005-0000-0000-000023100000}"/>
    <cellStyle name="Comma 29 3 2" xfId="4417" xr:uid="{00000000-0005-0000-0000-000048110000}"/>
    <cellStyle name="Comma 29 3 2 2" xfId="5023" xr:uid="{00000000-0005-0000-0000-0000A6130000}"/>
    <cellStyle name="Comma 29 3 2 2 2" xfId="8555" xr:uid="{00000000-0005-0000-0000-000072210000}"/>
    <cellStyle name="Comma 29 3 2 2 2 2" xfId="28881" xr:uid="{00000000-0005-0000-0000-0000D8700000}"/>
    <cellStyle name="Comma 29 3 2 2 2 4" xfId="19505" xr:uid="{00000000-0005-0000-0000-0000384C0000}"/>
    <cellStyle name="Comma 29 3 2 2 3" xfId="9914" xr:uid="{00000000-0005-0000-0000-0000C1260000}"/>
    <cellStyle name="Comma 29 3 2 2 3 2" xfId="30049" xr:uid="{00000000-0005-0000-0000-000068750000}"/>
    <cellStyle name="Comma 29 3 2 2 3 4" xfId="20673" xr:uid="{00000000-0005-0000-0000-0000C8500000}"/>
    <cellStyle name="Comma 29 3 2 2 4" xfId="11272" xr:uid="{00000000-0005-0000-0000-00000F2C0000}"/>
    <cellStyle name="Comma 29 3 2 2 4 2" xfId="31217" xr:uid="{00000000-0005-0000-0000-0000F8790000}"/>
    <cellStyle name="Comma 29 3 2 2 4 4" xfId="21841" xr:uid="{00000000-0005-0000-0000-000058550000}"/>
    <cellStyle name="Comma 29 3 2 2 5" xfId="25361" xr:uid="{00000000-0005-0000-0000-000018630000}"/>
    <cellStyle name="Comma 29 3 2 2 7" xfId="15985" xr:uid="{00000000-0005-0000-0000-0000783E0000}"/>
    <cellStyle name="Comma 29 3 2 3" xfId="7971" xr:uid="{00000000-0005-0000-0000-00002A1F0000}"/>
    <cellStyle name="Comma 29 3 2 3 2" xfId="28297" xr:uid="{00000000-0005-0000-0000-0000906E0000}"/>
    <cellStyle name="Comma 29 3 2 3 4" xfId="18921" xr:uid="{00000000-0005-0000-0000-0000F0490000}"/>
    <cellStyle name="Comma 29 3 2 4" xfId="9330" xr:uid="{00000000-0005-0000-0000-000079240000}"/>
    <cellStyle name="Comma 29 3 2 4 2" xfId="29465" xr:uid="{00000000-0005-0000-0000-000020730000}"/>
    <cellStyle name="Comma 29 3 2 4 4" xfId="20089" xr:uid="{00000000-0005-0000-0000-0000804E0000}"/>
    <cellStyle name="Comma 29 3 2 5" xfId="10688" xr:uid="{00000000-0005-0000-0000-0000C7290000}"/>
    <cellStyle name="Comma 29 3 2 5 2" xfId="30633" xr:uid="{00000000-0005-0000-0000-0000B0770000}"/>
    <cellStyle name="Comma 29 3 2 5 4" xfId="21257" xr:uid="{00000000-0005-0000-0000-000010530000}"/>
    <cellStyle name="Comma 29 3 2 6" xfId="24777" xr:uid="{00000000-0005-0000-0000-0000D0600000}"/>
    <cellStyle name="Comma 29 3 2 8" xfId="15401" xr:uid="{00000000-0005-0000-0000-0000303C0000}"/>
    <cellStyle name="Comma 29 3 3" xfId="4731" xr:uid="{00000000-0005-0000-0000-000082120000}"/>
    <cellStyle name="Comma 29 3 3 2" xfId="8263" xr:uid="{00000000-0005-0000-0000-00004E200000}"/>
    <cellStyle name="Comma 29 3 3 2 2" xfId="28589" xr:uid="{00000000-0005-0000-0000-0000B46F0000}"/>
    <cellStyle name="Comma 29 3 3 2 4" xfId="19213" xr:uid="{00000000-0005-0000-0000-0000144B0000}"/>
    <cellStyle name="Comma 29 3 3 3" xfId="9622" xr:uid="{00000000-0005-0000-0000-00009D250000}"/>
    <cellStyle name="Comma 29 3 3 3 2" xfId="29757" xr:uid="{00000000-0005-0000-0000-000044740000}"/>
    <cellStyle name="Comma 29 3 3 3 4" xfId="20381" xr:uid="{00000000-0005-0000-0000-0000A44F0000}"/>
    <cellStyle name="Comma 29 3 3 4" xfId="10980" xr:uid="{00000000-0005-0000-0000-0000EB2A0000}"/>
    <cellStyle name="Comma 29 3 3 4 2" xfId="30925" xr:uid="{00000000-0005-0000-0000-0000D4780000}"/>
    <cellStyle name="Comma 29 3 3 4 4" xfId="21549" xr:uid="{00000000-0005-0000-0000-000034540000}"/>
    <cellStyle name="Comma 29 3 3 5" xfId="25069" xr:uid="{00000000-0005-0000-0000-0000F4610000}"/>
    <cellStyle name="Comma 29 3 3 7" xfId="15693" xr:uid="{00000000-0005-0000-0000-0000543D0000}"/>
    <cellStyle name="Comma 29 3 4" xfId="7679" xr:uid="{00000000-0005-0000-0000-0000061E0000}"/>
    <cellStyle name="Comma 29 3 4 2" xfId="28005" xr:uid="{00000000-0005-0000-0000-00006C6D0000}"/>
    <cellStyle name="Comma 29 3 4 4" xfId="18629" xr:uid="{00000000-0005-0000-0000-0000CC480000}"/>
    <cellStyle name="Comma 29 3 5" xfId="9038" xr:uid="{00000000-0005-0000-0000-000055230000}"/>
    <cellStyle name="Comma 29 3 5 2" xfId="29173" xr:uid="{00000000-0005-0000-0000-0000FC710000}"/>
    <cellStyle name="Comma 29 3 5 4" xfId="19797" xr:uid="{00000000-0005-0000-0000-00005C4D0000}"/>
    <cellStyle name="Comma 29 3 6" xfId="10396" xr:uid="{00000000-0005-0000-0000-0000A3280000}"/>
    <cellStyle name="Comma 29 3 6 2" xfId="30341" xr:uid="{00000000-0005-0000-0000-00008C760000}"/>
    <cellStyle name="Comma 29 3 6 4" xfId="20965" xr:uid="{00000000-0005-0000-0000-0000EC510000}"/>
    <cellStyle name="Comma 29 3 7" xfId="24485" xr:uid="{00000000-0005-0000-0000-0000AC5F0000}"/>
    <cellStyle name="Comma 29 3 9" xfId="15109" xr:uid="{00000000-0005-0000-0000-00000C3B0000}"/>
    <cellStyle name="Comma 29 4" xfId="4270" xr:uid="{00000000-0005-0000-0000-0000B5100000}"/>
    <cellStyle name="Comma 29 4 2" xfId="4876" xr:uid="{00000000-0005-0000-0000-000013130000}"/>
    <cellStyle name="Comma 29 4 2 2" xfId="8408" xr:uid="{00000000-0005-0000-0000-0000DF200000}"/>
    <cellStyle name="Comma 29 4 2 2 2" xfId="28734" xr:uid="{00000000-0005-0000-0000-000045700000}"/>
    <cellStyle name="Comma 29 4 2 2 4" xfId="19358" xr:uid="{00000000-0005-0000-0000-0000A54B0000}"/>
    <cellStyle name="Comma 29 4 2 3" xfId="9767" xr:uid="{00000000-0005-0000-0000-00002E260000}"/>
    <cellStyle name="Comma 29 4 2 3 2" xfId="29902" xr:uid="{00000000-0005-0000-0000-0000D5740000}"/>
    <cellStyle name="Comma 29 4 2 3 4" xfId="20526" xr:uid="{00000000-0005-0000-0000-000035500000}"/>
    <cellStyle name="Comma 29 4 2 4" xfId="11125" xr:uid="{00000000-0005-0000-0000-00007C2B0000}"/>
    <cellStyle name="Comma 29 4 2 4 2" xfId="31070" xr:uid="{00000000-0005-0000-0000-000065790000}"/>
    <cellStyle name="Comma 29 4 2 4 4" xfId="21694" xr:uid="{00000000-0005-0000-0000-0000C5540000}"/>
    <cellStyle name="Comma 29 4 2 5" xfId="25214" xr:uid="{00000000-0005-0000-0000-000085620000}"/>
    <cellStyle name="Comma 29 4 2 7" xfId="15838" xr:uid="{00000000-0005-0000-0000-0000E53D0000}"/>
    <cellStyle name="Comma 29 4 3" xfId="7824" xr:uid="{00000000-0005-0000-0000-0000971E0000}"/>
    <cellStyle name="Comma 29 4 3 2" xfId="28150" xr:uid="{00000000-0005-0000-0000-0000FD6D0000}"/>
    <cellStyle name="Comma 29 4 3 4" xfId="18774" xr:uid="{00000000-0005-0000-0000-00005D490000}"/>
    <cellStyle name="Comma 29 4 4" xfId="9183" xr:uid="{00000000-0005-0000-0000-0000E6230000}"/>
    <cellStyle name="Comma 29 4 4 2" xfId="29318" xr:uid="{00000000-0005-0000-0000-00008D720000}"/>
    <cellStyle name="Comma 29 4 4 4" xfId="19942" xr:uid="{00000000-0005-0000-0000-0000ED4D0000}"/>
    <cellStyle name="Comma 29 4 5" xfId="10541" xr:uid="{00000000-0005-0000-0000-000034290000}"/>
    <cellStyle name="Comma 29 4 5 2" xfId="30486" xr:uid="{00000000-0005-0000-0000-00001D770000}"/>
    <cellStyle name="Comma 29 4 5 4" xfId="21110" xr:uid="{00000000-0005-0000-0000-00007D520000}"/>
    <cellStyle name="Comma 29 4 6" xfId="24630" xr:uid="{00000000-0005-0000-0000-00003D600000}"/>
    <cellStyle name="Comma 29 4 8" xfId="15254" xr:uid="{00000000-0005-0000-0000-00009D3B0000}"/>
    <cellStyle name="Comma 29 5" xfId="4584" xr:uid="{00000000-0005-0000-0000-0000EF110000}"/>
    <cellStyle name="Comma 29 5 2" xfId="8116" xr:uid="{00000000-0005-0000-0000-0000BB1F0000}"/>
    <cellStyle name="Comma 29 5 2 2" xfId="28442" xr:uid="{00000000-0005-0000-0000-0000216F0000}"/>
    <cellStyle name="Comma 29 5 2 4" xfId="19066" xr:uid="{00000000-0005-0000-0000-0000814A0000}"/>
    <cellStyle name="Comma 29 5 3" xfId="9475" xr:uid="{00000000-0005-0000-0000-00000A250000}"/>
    <cellStyle name="Comma 29 5 3 2" xfId="29610" xr:uid="{00000000-0005-0000-0000-0000B1730000}"/>
    <cellStyle name="Comma 29 5 3 4" xfId="20234" xr:uid="{00000000-0005-0000-0000-0000114F0000}"/>
    <cellStyle name="Comma 29 5 4" xfId="10833" xr:uid="{00000000-0005-0000-0000-0000582A0000}"/>
    <cellStyle name="Comma 29 5 4 2" xfId="30778" xr:uid="{00000000-0005-0000-0000-000041780000}"/>
    <cellStyle name="Comma 29 5 4 4" xfId="21402" xr:uid="{00000000-0005-0000-0000-0000A1530000}"/>
    <cellStyle name="Comma 29 5 5" xfId="24922" xr:uid="{00000000-0005-0000-0000-000061610000}"/>
    <cellStyle name="Comma 29 5 7" xfId="15546" xr:uid="{00000000-0005-0000-0000-0000C13C0000}"/>
    <cellStyle name="Comma 29 6" xfId="3739" xr:uid="{00000000-0005-0000-0000-0000A20E0000}"/>
    <cellStyle name="Comma 29 6 2" xfId="7532" xr:uid="{00000000-0005-0000-0000-0000731D0000}"/>
    <cellStyle name="Comma 29 6 2 2" xfId="27858" xr:uid="{00000000-0005-0000-0000-0000D96C0000}"/>
    <cellStyle name="Comma 29 6 2 4" xfId="18482" xr:uid="{00000000-0005-0000-0000-000039480000}"/>
    <cellStyle name="Comma 29 6 3" xfId="24338" xr:uid="{00000000-0005-0000-0000-0000195F0000}"/>
    <cellStyle name="Comma 29 6 5" xfId="14962" xr:uid="{00000000-0005-0000-0000-0000793A0000}"/>
    <cellStyle name="Comma 29 7" xfId="8706" xr:uid="{00000000-0005-0000-0000-000009220000}"/>
    <cellStyle name="Comma 29 7 2" xfId="29026" xr:uid="{00000000-0005-0000-0000-000069710000}"/>
    <cellStyle name="Comma 29 7 4" xfId="19650" xr:uid="{00000000-0005-0000-0000-0000C94C0000}"/>
    <cellStyle name="Comma 29 8" xfId="10064" xr:uid="{00000000-0005-0000-0000-000057270000}"/>
    <cellStyle name="Comma 29 8 2" xfId="30194" xr:uid="{00000000-0005-0000-0000-0000F9750000}"/>
    <cellStyle name="Comma 29 8 4" xfId="20818" xr:uid="{00000000-0005-0000-0000-000059510000}"/>
    <cellStyle name="Comma 3" xfId="85" xr:uid="{00000000-0005-0000-0000-00005B000000}"/>
    <cellStyle name="Comma 3 2" xfId="3969" xr:uid="{00000000-0005-0000-0000-0000880F0000}"/>
    <cellStyle name="Comma 3 3" xfId="31376" xr:uid="{AFDF8991-39CC-4479-9097-1D31B1852FD8}"/>
    <cellStyle name="Comma 30" xfId="25" xr:uid="{00000000-0005-0000-0000-000019000000}"/>
    <cellStyle name="Comma 30 2" xfId="3809" xr:uid="{00000000-0005-0000-0000-0000E80E0000}"/>
    <cellStyle name="Comma 30 2 10" xfId="15032" xr:uid="{00000000-0005-0000-0000-0000BF3A0000}"/>
    <cellStyle name="Comma 30 2 2" xfId="4194" xr:uid="{00000000-0005-0000-0000-000069100000}"/>
    <cellStyle name="Comma 30 2 2 2" xfId="4487" xr:uid="{00000000-0005-0000-0000-00008E110000}"/>
    <cellStyle name="Comma 30 2 2 2 2" xfId="5093" xr:uid="{00000000-0005-0000-0000-0000EC130000}"/>
    <cellStyle name="Comma 30 2 2 2 2 2" xfId="8625" xr:uid="{00000000-0005-0000-0000-0000B8210000}"/>
    <cellStyle name="Comma 30 2 2 2 2 2 2" xfId="28951" xr:uid="{00000000-0005-0000-0000-00001E710000}"/>
    <cellStyle name="Comma 30 2 2 2 2 2 4" xfId="19575" xr:uid="{00000000-0005-0000-0000-00007E4C0000}"/>
    <cellStyle name="Comma 30 2 2 2 2 3" xfId="9984" xr:uid="{00000000-0005-0000-0000-000007270000}"/>
    <cellStyle name="Comma 30 2 2 2 2 3 2" xfId="30119" xr:uid="{00000000-0005-0000-0000-0000AE750000}"/>
    <cellStyle name="Comma 30 2 2 2 2 3 4" xfId="20743" xr:uid="{00000000-0005-0000-0000-00000E510000}"/>
    <cellStyle name="Comma 30 2 2 2 2 4" xfId="11342" xr:uid="{00000000-0005-0000-0000-0000552C0000}"/>
    <cellStyle name="Comma 30 2 2 2 2 4 2" xfId="31287" xr:uid="{00000000-0005-0000-0000-00003E7A0000}"/>
    <cellStyle name="Comma 30 2 2 2 2 4 4" xfId="21911" xr:uid="{00000000-0005-0000-0000-00009E550000}"/>
    <cellStyle name="Comma 30 2 2 2 2 5" xfId="25431" xr:uid="{00000000-0005-0000-0000-00005E630000}"/>
    <cellStyle name="Comma 30 2 2 2 2 7" xfId="16055" xr:uid="{00000000-0005-0000-0000-0000BE3E0000}"/>
    <cellStyle name="Comma 30 2 2 2 3" xfId="8041" xr:uid="{00000000-0005-0000-0000-0000701F0000}"/>
    <cellStyle name="Comma 30 2 2 2 3 2" xfId="28367" xr:uid="{00000000-0005-0000-0000-0000D66E0000}"/>
    <cellStyle name="Comma 30 2 2 2 3 4" xfId="18991" xr:uid="{00000000-0005-0000-0000-0000364A0000}"/>
    <cellStyle name="Comma 30 2 2 2 4" xfId="9400" xr:uid="{00000000-0005-0000-0000-0000BF240000}"/>
    <cellStyle name="Comma 30 2 2 2 4 2" xfId="29535" xr:uid="{00000000-0005-0000-0000-000066730000}"/>
    <cellStyle name="Comma 30 2 2 2 4 4" xfId="20159" xr:uid="{00000000-0005-0000-0000-0000C64E0000}"/>
    <cellStyle name="Comma 30 2 2 2 5" xfId="10758" xr:uid="{00000000-0005-0000-0000-00000D2A0000}"/>
    <cellStyle name="Comma 30 2 2 2 5 2" xfId="30703" xr:uid="{00000000-0005-0000-0000-0000F6770000}"/>
    <cellStyle name="Comma 30 2 2 2 5 4" xfId="21327" xr:uid="{00000000-0005-0000-0000-000056530000}"/>
    <cellStyle name="Comma 30 2 2 2 6" xfId="24847" xr:uid="{00000000-0005-0000-0000-000016610000}"/>
    <cellStyle name="Comma 30 2 2 2 8" xfId="15471" xr:uid="{00000000-0005-0000-0000-0000763C0000}"/>
    <cellStyle name="Comma 30 2 2 3" xfId="4801" xr:uid="{00000000-0005-0000-0000-0000C8120000}"/>
    <cellStyle name="Comma 30 2 2 3 2" xfId="8333" xr:uid="{00000000-0005-0000-0000-000094200000}"/>
    <cellStyle name="Comma 30 2 2 3 2 2" xfId="28659" xr:uid="{00000000-0005-0000-0000-0000FA6F0000}"/>
    <cellStyle name="Comma 30 2 2 3 2 4" xfId="19283" xr:uid="{00000000-0005-0000-0000-00005A4B0000}"/>
    <cellStyle name="Comma 30 2 2 3 3" xfId="9692" xr:uid="{00000000-0005-0000-0000-0000E3250000}"/>
    <cellStyle name="Comma 30 2 2 3 3 2" xfId="29827" xr:uid="{00000000-0005-0000-0000-00008A740000}"/>
    <cellStyle name="Comma 30 2 2 3 3 4" xfId="20451" xr:uid="{00000000-0005-0000-0000-0000EA4F0000}"/>
    <cellStyle name="Comma 30 2 2 3 4" xfId="11050" xr:uid="{00000000-0005-0000-0000-0000312B0000}"/>
    <cellStyle name="Comma 30 2 2 3 4 2" xfId="30995" xr:uid="{00000000-0005-0000-0000-00001A790000}"/>
    <cellStyle name="Comma 30 2 2 3 4 4" xfId="21619" xr:uid="{00000000-0005-0000-0000-00007A540000}"/>
    <cellStyle name="Comma 30 2 2 3 5" xfId="25139" xr:uid="{00000000-0005-0000-0000-00003A620000}"/>
    <cellStyle name="Comma 30 2 2 3 7" xfId="15763" xr:uid="{00000000-0005-0000-0000-00009A3D0000}"/>
    <cellStyle name="Comma 30 2 2 4" xfId="7749" xr:uid="{00000000-0005-0000-0000-00004C1E0000}"/>
    <cellStyle name="Comma 30 2 2 4 2" xfId="28075" xr:uid="{00000000-0005-0000-0000-0000B26D0000}"/>
    <cellStyle name="Comma 30 2 2 4 4" xfId="18699" xr:uid="{00000000-0005-0000-0000-000012490000}"/>
    <cellStyle name="Comma 30 2 2 5" xfId="9108" xr:uid="{00000000-0005-0000-0000-00009B230000}"/>
    <cellStyle name="Comma 30 2 2 5 2" xfId="29243" xr:uid="{00000000-0005-0000-0000-000042720000}"/>
    <cellStyle name="Comma 30 2 2 5 4" xfId="19867" xr:uid="{00000000-0005-0000-0000-0000A24D0000}"/>
    <cellStyle name="Comma 30 2 2 6" xfId="10466" xr:uid="{00000000-0005-0000-0000-0000E9280000}"/>
    <cellStyle name="Comma 30 2 2 6 2" xfId="30411" xr:uid="{00000000-0005-0000-0000-0000D2760000}"/>
    <cellStyle name="Comma 30 2 2 6 4" xfId="21035" xr:uid="{00000000-0005-0000-0000-000032520000}"/>
    <cellStyle name="Comma 30 2 2 7" xfId="24555" xr:uid="{00000000-0005-0000-0000-0000F25F0000}"/>
    <cellStyle name="Comma 30 2 2 9" xfId="15179" xr:uid="{00000000-0005-0000-0000-0000523B0000}"/>
    <cellStyle name="Comma 30 2 3" xfId="4340" xr:uid="{00000000-0005-0000-0000-0000FB100000}"/>
    <cellStyle name="Comma 30 2 3 2" xfId="4946" xr:uid="{00000000-0005-0000-0000-000059130000}"/>
    <cellStyle name="Comma 30 2 3 2 2" xfId="8478" xr:uid="{00000000-0005-0000-0000-000025210000}"/>
    <cellStyle name="Comma 30 2 3 2 2 2" xfId="28804" xr:uid="{00000000-0005-0000-0000-00008B700000}"/>
    <cellStyle name="Comma 30 2 3 2 2 4" xfId="19428" xr:uid="{00000000-0005-0000-0000-0000EB4B0000}"/>
    <cellStyle name="Comma 30 2 3 2 3" xfId="9837" xr:uid="{00000000-0005-0000-0000-000074260000}"/>
    <cellStyle name="Comma 30 2 3 2 3 2" xfId="29972" xr:uid="{00000000-0005-0000-0000-00001B750000}"/>
    <cellStyle name="Comma 30 2 3 2 3 4" xfId="20596" xr:uid="{00000000-0005-0000-0000-00007B500000}"/>
    <cellStyle name="Comma 30 2 3 2 4" xfId="11195" xr:uid="{00000000-0005-0000-0000-0000C22B0000}"/>
    <cellStyle name="Comma 30 2 3 2 4 2" xfId="31140" xr:uid="{00000000-0005-0000-0000-0000AB790000}"/>
    <cellStyle name="Comma 30 2 3 2 4 4" xfId="21764" xr:uid="{00000000-0005-0000-0000-00000B550000}"/>
    <cellStyle name="Comma 30 2 3 2 5" xfId="25284" xr:uid="{00000000-0005-0000-0000-0000CB620000}"/>
    <cellStyle name="Comma 30 2 3 2 7" xfId="15908" xr:uid="{00000000-0005-0000-0000-00002B3E0000}"/>
    <cellStyle name="Comma 30 2 3 3" xfId="7894" xr:uid="{00000000-0005-0000-0000-0000DD1E0000}"/>
    <cellStyle name="Comma 30 2 3 3 2" xfId="28220" xr:uid="{00000000-0005-0000-0000-0000436E0000}"/>
    <cellStyle name="Comma 30 2 3 3 4" xfId="18844" xr:uid="{00000000-0005-0000-0000-0000A3490000}"/>
    <cellStyle name="Comma 30 2 3 4" xfId="9253" xr:uid="{00000000-0005-0000-0000-00002C240000}"/>
    <cellStyle name="Comma 30 2 3 4 2" xfId="29388" xr:uid="{00000000-0005-0000-0000-0000D3720000}"/>
    <cellStyle name="Comma 30 2 3 4 4" xfId="20012" xr:uid="{00000000-0005-0000-0000-0000334E0000}"/>
    <cellStyle name="Comma 30 2 3 5" xfId="10611" xr:uid="{00000000-0005-0000-0000-00007A290000}"/>
    <cellStyle name="Comma 30 2 3 5 2" xfId="30556" xr:uid="{00000000-0005-0000-0000-000063770000}"/>
    <cellStyle name="Comma 30 2 3 5 4" xfId="21180" xr:uid="{00000000-0005-0000-0000-0000C3520000}"/>
    <cellStyle name="Comma 30 2 3 6" xfId="24700" xr:uid="{00000000-0005-0000-0000-000083600000}"/>
    <cellStyle name="Comma 30 2 3 8" xfId="15324" xr:uid="{00000000-0005-0000-0000-0000E33B0000}"/>
    <cellStyle name="Comma 30 2 4" xfId="4654" xr:uid="{00000000-0005-0000-0000-000035120000}"/>
    <cellStyle name="Comma 30 2 4 2" xfId="8186" xr:uid="{00000000-0005-0000-0000-000001200000}"/>
    <cellStyle name="Comma 30 2 4 2 2" xfId="28512" xr:uid="{00000000-0005-0000-0000-0000676F0000}"/>
    <cellStyle name="Comma 30 2 4 2 4" xfId="19136" xr:uid="{00000000-0005-0000-0000-0000C74A0000}"/>
    <cellStyle name="Comma 30 2 4 3" xfId="9545" xr:uid="{00000000-0005-0000-0000-000050250000}"/>
    <cellStyle name="Comma 30 2 4 3 2" xfId="29680" xr:uid="{00000000-0005-0000-0000-0000F7730000}"/>
    <cellStyle name="Comma 30 2 4 3 4" xfId="20304" xr:uid="{00000000-0005-0000-0000-0000574F0000}"/>
    <cellStyle name="Comma 30 2 4 4" xfId="10903" xr:uid="{00000000-0005-0000-0000-00009E2A0000}"/>
    <cellStyle name="Comma 30 2 4 4 2" xfId="30848" xr:uid="{00000000-0005-0000-0000-000087780000}"/>
    <cellStyle name="Comma 30 2 4 4 4" xfId="21472" xr:uid="{00000000-0005-0000-0000-0000E7530000}"/>
    <cellStyle name="Comma 30 2 4 5" xfId="24992" xr:uid="{00000000-0005-0000-0000-0000A7610000}"/>
    <cellStyle name="Comma 30 2 4 7" xfId="15616" xr:uid="{00000000-0005-0000-0000-0000073D0000}"/>
    <cellStyle name="Comma 30 2 5" xfId="7602" xr:uid="{00000000-0005-0000-0000-0000B91D0000}"/>
    <cellStyle name="Comma 30 2 5 2" xfId="27928" xr:uid="{00000000-0005-0000-0000-00001F6D0000}"/>
    <cellStyle name="Comma 30 2 5 4" xfId="18552" xr:uid="{00000000-0005-0000-0000-00007F480000}"/>
    <cellStyle name="Comma 30 2 6" xfId="8776" xr:uid="{00000000-0005-0000-0000-00004F220000}"/>
    <cellStyle name="Comma 30 2 6 2" xfId="29096" xr:uid="{00000000-0005-0000-0000-0000AF710000}"/>
    <cellStyle name="Comma 30 2 6 4" xfId="19720" xr:uid="{00000000-0005-0000-0000-00000F4D0000}"/>
    <cellStyle name="Comma 30 2 7" xfId="10134" xr:uid="{00000000-0005-0000-0000-00009D270000}"/>
    <cellStyle name="Comma 30 2 7 2" xfId="30264" xr:uid="{00000000-0005-0000-0000-00003F760000}"/>
    <cellStyle name="Comma 30 2 7 4" xfId="20888" xr:uid="{00000000-0005-0000-0000-00009F510000}"/>
    <cellStyle name="Comma 30 2 8" xfId="24408" xr:uid="{00000000-0005-0000-0000-00005F5F0000}"/>
    <cellStyle name="Comma 30 3" xfId="4125" xr:uid="{00000000-0005-0000-0000-000024100000}"/>
    <cellStyle name="Comma 30 3 2" xfId="4418" xr:uid="{00000000-0005-0000-0000-000049110000}"/>
    <cellStyle name="Comma 30 3 2 2" xfId="5024" xr:uid="{00000000-0005-0000-0000-0000A7130000}"/>
    <cellStyle name="Comma 30 3 2 2 2" xfId="8556" xr:uid="{00000000-0005-0000-0000-000073210000}"/>
    <cellStyle name="Comma 30 3 2 2 2 2" xfId="28882" xr:uid="{00000000-0005-0000-0000-0000D9700000}"/>
    <cellStyle name="Comma 30 3 2 2 2 4" xfId="19506" xr:uid="{00000000-0005-0000-0000-0000394C0000}"/>
    <cellStyle name="Comma 30 3 2 2 3" xfId="9915" xr:uid="{00000000-0005-0000-0000-0000C2260000}"/>
    <cellStyle name="Comma 30 3 2 2 3 2" xfId="30050" xr:uid="{00000000-0005-0000-0000-000069750000}"/>
    <cellStyle name="Comma 30 3 2 2 3 4" xfId="20674" xr:uid="{00000000-0005-0000-0000-0000C9500000}"/>
    <cellStyle name="Comma 30 3 2 2 4" xfId="11273" xr:uid="{00000000-0005-0000-0000-0000102C0000}"/>
    <cellStyle name="Comma 30 3 2 2 4 2" xfId="31218" xr:uid="{00000000-0005-0000-0000-0000F9790000}"/>
    <cellStyle name="Comma 30 3 2 2 4 4" xfId="21842" xr:uid="{00000000-0005-0000-0000-000059550000}"/>
    <cellStyle name="Comma 30 3 2 2 5" xfId="25362" xr:uid="{00000000-0005-0000-0000-000019630000}"/>
    <cellStyle name="Comma 30 3 2 2 7" xfId="15986" xr:uid="{00000000-0005-0000-0000-0000793E0000}"/>
    <cellStyle name="Comma 30 3 2 3" xfId="7972" xr:uid="{00000000-0005-0000-0000-00002B1F0000}"/>
    <cellStyle name="Comma 30 3 2 3 2" xfId="28298" xr:uid="{00000000-0005-0000-0000-0000916E0000}"/>
    <cellStyle name="Comma 30 3 2 3 4" xfId="18922" xr:uid="{00000000-0005-0000-0000-0000F1490000}"/>
    <cellStyle name="Comma 30 3 2 4" xfId="9331" xr:uid="{00000000-0005-0000-0000-00007A240000}"/>
    <cellStyle name="Comma 30 3 2 4 2" xfId="29466" xr:uid="{00000000-0005-0000-0000-000021730000}"/>
    <cellStyle name="Comma 30 3 2 4 4" xfId="20090" xr:uid="{00000000-0005-0000-0000-0000814E0000}"/>
    <cellStyle name="Comma 30 3 2 5" xfId="10689" xr:uid="{00000000-0005-0000-0000-0000C8290000}"/>
    <cellStyle name="Comma 30 3 2 5 2" xfId="30634" xr:uid="{00000000-0005-0000-0000-0000B1770000}"/>
    <cellStyle name="Comma 30 3 2 5 4" xfId="21258" xr:uid="{00000000-0005-0000-0000-000011530000}"/>
    <cellStyle name="Comma 30 3 2 6" xfId="24778" xr:uid="{00000000-0005-0000-0000-0000D1600000}"/>
    <cellStyle name="Comma 30 3 2 8" xfId="15402" xr:uid="{00000000-0005-0000-0000-0000313C0000}"/>
    <cellStyle name="Comma 30 3 3" xfId="4732" xr:uid="{00000000-0005-0000-0000-000083120000}"/>
    <cellStyle name="Comma 30 3 3 2" xfId="8264" xr:uid="{00000000-0005-0000-0000-00004F200000}"/>
    <cellStyle name="Comma 30 3 3 2 2" xfId="28590" xr:uid="{00000000-0005-0000-0000-0000B56F0000}"/>
    <cellStyle name="Comma 30 3 3 2 4" xfId="19214" xr:uid="{00000000-0005-0000-0000-0000154B0000}"/>
    <cellStyle name="Comma 30 3 3 3" xfId="9623" xr:uid="{00000000-0005-0000-0000-00009E250000}"/>
    <cellStyle name="Comma 30 3 3 3 2" xfId="29758" xr:uid="{00000000-0005-0000-0000-000045740000}"/>
    <cellStyle name="Comma 30 3 3 3 4" xfId="20382" xr:uid="{00000000-0005-0000-0000-0000A54F0000}"/>
    <cellStyle name="Comma 30 3 3 4" xfId="10981" xr:uid="{00000000-0005-0000-0000-0000EC2A0000}"/>
    <cellStyle name="Comma 30 3 3 4 2" xfId="30926" xr:uid="{00000000-0005-0000-0000-0000D5780000}"/>
    <cellStyle name="Comma 30 3 3 4 4" xfId="21550" xr:uid="{00000000-0005-0000-0000-000035540000}"/>
    <cellStyle name="Comma 30 3 3 5" xfId="25070" xr:uid="{00000000-0005-0000-0000-0000F5610000}"/>
    <cellStyle name="Comma 30 3 3 7" xfId="15694" xr:uid="{00000000-0005-0000-0000-0000553D0000}"/>
    <cellStyle name="Comma 30 3 4" xfId="7680" xr:uid="{00000000-0005-0000-0000-0000071E0000}"/>
    <cellStyle name="Comma 30 3 4 2" xfId="28006" xr:uid="{00000000-0005-0000-0000-00006D6D0000}"/>
    <cellStyle name="Comma 30 3 4 4" xfId="18630" xr:uid="{00000000-0005-0000-0000-0000CD480000}"/>
    <cellStyle name="Comma 30 3 5" xfId="9039" xr:uid="{00000000-0005-0000-0000-000056230000}"/>
    <cellStyle name="Comma 30 3 5 2" xfId="29174" xr:uid="{00000000-0005-0000-0000-0000FD710000}"/>
    <cellStyle name="Comma 30 3 5 4" xfId="19798" xr:uid="{00000000-0005-0000-0000-00005D4D0000}"/>
    <cellStyle name="Comma 30 3 6" xfId="10397" xr:uid="{00000000-0005-0000-0000-0000A4280000}"/>
    <cellStyle name="Comma 30 3 6 2" xfId="30342" xr:uid="{00000000-0005-0000-0000-00008D760000}"/>
    <cellStyle name="Comma 30 3 6 4" xfId="20966" xr:uid="{00000000-0005-0000-0000-0000ED510000}"/>
    <cellStyle name="Comma 30 3 7" xfId="24486" xr:uid="{00000000-0005-0000-0000-0000AD5F0000}"/>
    <cellStyle name="Comma 30 3 9" xfId="15110" xr:uid="{00000000-0005-0000-0000-00000D3B0000}"/>
    <cellStyle name="Comma 30 4" xfId="4271" xr:uid="{00000000-0005-0000-0000-0000B6100000}"/>
    <cellStyle name="Comma 30 4 2" xfId="4877" xr:uid="{00000000-0005-0000-0000-000014130000}"/>
    <cellStyle name="Comma 30 4 2 2" xfId="8409" xr:uid="{00000000-0005-0000-0000-0000E0200000}"/>
    <cellStyle name="Comma 30 4 2 2 2" xfId="28735" xr:uid="{00000000-0005-0000-0000-000046700000}"/>
    <cellStyle name="Comma 30 4 2 2 4" xfId="19359" xr:uid="{00000000-0005-0000-0000-0000A64B0000}"/>
    <cellStyle name="Comma 30 4 2 3" xfId="9768" xr:uid="{00000000-0005-0000-0000-00002F260000}"/>
    <cellStyle name="Comma 30 4 2 3 2" xfId="29903" xr:uid="{00000000-0005-0000-0000-0000D6740000}"/>
    <cellStyle name="Comma 30 4 2 3 4" xfId="20527" xr:uid="{00000000-0005-0000-0000-000036500000}"/>
    <cellStyle name="Comma 30 4 2 4" xfId="11126" xr:uid="{00000000-0005-0000-0000-00007D2B0000}"/>
    <cellStyle name="Comma 30 4 2 4 2" xfId="31071" xr:uid="{00000000-0005-0000-0000-000066790000}"/>
    <cellStyle name="Comma 30 4 2 4 4" xfId="21695" xr:uid="{00000000-0005-0000-0000-0000C6540000}"/>
    <cellStyle name="Comma 30 4 2 5" xfId="25215" xr:uid="{00000000-0005-0000-0000-000086620000}"/>
    <cellStyle name="Comma 30 4 2 7" xfId="15839" xr:uid="{00000000-0005-0000-0000-0000E63D0000}"/>
    <cellStyle name="Comma 30 4 3" xfId="7825" xr:uid="{00000000-0005-0000-0000-0000981E0000}"/>
    <cellStyle name="Comma 30 4 3 2" xfId="28151" xr:uid="{00000000-0005-0000-0000-0000FE6D0000}"/>
    <cellStyle name="Comma 30 4 3 4" xfId="18775" xr:uid="{00000000-0005-0000-0000-00005E490000}"/>
    <cellStyle name="Comma 30 4 4" xfId="9184" xr:uid="{00000000-0005-0000-0000-0000E7230000}"/>
    <cellStyle name="Comma 30 4 4 2" xfId="29319" xr:uid="{00000000-0005-0000-0000-00008E720000}"/>
    <cellStyle name="Comma 30 4 4 4" xfId="19943" xr:uid="{00000000-0005-0000-0000-0000EE4D0000}"/>
    <cellStyle name="Comma 30 4 5" xfId="10542" xr:uid="{00000000-0005-0000-0000-000035290000}"/>
    <cellStyle name="Comma 30 4 5 2" xfId="30487" xr:uid="{00000000-0005-0000-0000-00001E770000}"/>
    <cellStyle name="Comma 30 4 5 4" xfId="21111" xr:uid="{00000000-0005-0000-0000-00007E520000}"/>
    <cellStyle name="Comma 30 4 6" xfId="24631" xr:uid="{00000000-0005-0000-0000-00003E600000}"/>
    <cellStyle name="Comma 30 4 8" xfId="15255" xr:uid="{00000000-0005-0000-0000-00009E3B0000}"/>
    <cellStyle name="Comma 30 5" xfId="4585" xr:uid="{00000000-0005-0000-0000-0000F0110000}"/>
    <cellStyle name="Comma 30 5 2" xfId="8117" xr:uid="{00000000-0005-0000-0000-0000BC1F0000}"/>
    <cellStyle name="Comma 30 5 2 2" xfId="28443" xr:uid="{00000000-0005-0000-0000-0000226F0000}"/>
    <cellStyle name="Comma 30 5 2 4" xfId="19067" xr:uid="{00000000-0005-0000-0000-0000824A0000}"/>
    <cellStyle name="Comma 30 5 3" xfId="9476" xr:uid="{00000000-0005-0000-0000-00000B250000}"/>
    <cellStyle name="Comma 30 5 3 2" xfId="29611" xr:uid="{00000000-0005-0000-0000-0000B2730000}"/>
    <cellStyle name="Comma 30 5 3 4" xfId="20235" xr:uid="{00000000-0005-0000-0000-0000124F0000}"/>
    <cellStyle name="Comma 30 5 4" xfId="10834" xr:uid="{00000000-0005-0000-0000-0000592A0000}"/>
    <cellStyle name="Comma 30 5 4 2" xfId="30779" xr:uid="{00000000-0005-0000-0000-000042780000}"/>
    <cellStyle name="Comma 30 5 4 4" xfId="21403" xr:uid="{00000000-0005-0000-0000-0000A2530000}"/>
    <cellStyle name="Comma 30 5 5" xfId="24923" xr:uid="{00000000-0005-0000-0000-000062610000}"/>
    <cellStyle name="Comma 30 5 7" xfId="15547" xr:uid="{00000000-0005-0000-0000-0000C23C0000}"/>
    <cellStyle name="Comma 30 6" xfId="3740" xr:uid="{00000000-0005-0000-0000-0000A30E0000}"/>
    <cellStyle name="Comma 30 6 2" xfId="7533" xr:uid="{00000000-0005-0000-0000-0000741D0000}"/>
    <cellStyle name="Comma 30 6 2 2" xfId="27859" xr:uid="{00000000-0005-0000-0000-0000DA6C0000}"/>
    <cellStyle name="Comma 30 6 2 4" xfId="18483" xr:uid="{00000000-0005-0000-0000-00003A480000}"/>
    <cellStyle name="Comma 30 6 3" xfId="24339" xr:uid="{00000000-0005-0000-0000-00001A5F0000}"/>
    <cellStyle name="Comma 30 6 5" xfId="14963" xr:uid="{00000000-0005-0000-0000-00007A3A0000}"/>
    <cellStyle name="Comma 30 7" xfId="8707" xr:uid="{00000000-0005-0000-0000-00000A220000}"/>
    <cellStyle name="Comma 30 7 2" xfId="29027" xr:uid="{00000000-0005-0000-0000-00006A710000}"/>
    <cellStyle name="Comma 30 7 4" xfId="19651" xr:uid="{00000000-0005-0000-0000-0000CA4C0000}"/>
    <cellStyle name="Comma 30 8" xfId="10065" xr:uid="{00000000-0005-0000-0000-000058270000}"/>
    <cellStyle name="Comma 30 8 2" xfId="30195" xr:uid="{00000000-0005-0000-0000-0000FA750000}"/>
    <cellStyle name="Comma 30 8 4" xfId="20819" xr:uid="{00000000-0005-0000-0000-00005A510000}"/>
    <cellStyle name="Comma 31" xfId="26" xr:uid="{00000000-0005-0000-0000-00001A000000}"/>
    <cellStyle name="Comma 31 2" xfId="3810" xr:uid="{00000000-0005-0000-0000-0000E90E0000}"/>
    <cellStyle name="Comma 31 2 10" xfId="15033" xr:uid="{00000000-0005-0000-0000-0000C03A0000}"/>
    <cellStyle name="Comma 31 2 2" xfId="4195" xr:uid="{00000000-0005-0000-0000-00006A100000}"/>
    <cellStyle name="Comma 31 2 2 2" xfId="4488" xr:uid="{00000000-0005-0000-0000-00008F110000}"/>
    <cellStyle name="Comma 31 2 2 2 2" xfId="5094" xr:uid="{00000000-0005-0000-0000-0000ED130000}"/>
    <cellStyle name="Comma 31 2 2 2 2 2" xfId="8626" xr:uid="{00000000-0005-0000-0000-0000B9210000}"/>
    <cellStyle name="Comma 31 2 2 2 2 2 2" xfId="28952" xr:uid="{00000000-0005-0000-0000-00001F710000}"/>
    <cellStyle name="Comma 31 2 2 2 2 2 4" xfId="19576" xr:uid="{00000000-0005-0000-0000-00007F4C0000}"/>
    <cellStyle name="Comma 31 2 2 2 2 3" xfId="9985" xr:uid="{00000000-0005-0000-0000-000008270000}"/>
    <cellStyle name="Comma 31 2 2 2 2 3 2" xfId="30120" xr:uid="{00000000-0005-0000-0000-0000AF750000}"/>
    <cellStyle name="Comma 31 2 2 2 2 3 4" xfId="20744" xr:uid="{00000000-0005-0000-0000-00000F510000}"/>
    <cellStyle name="Comma 31 2 2 2 2 4" xfId="11343" xr:uid="{00000000-0005-0000-0000-0000562C0000}"/>
    <cellStyle name="Comma 31 2 2 2 2 4 2" xfId="31288" xr:uid="{00000000-0005-0000-0000-00003F7A0000}"/>
    <cellStyle name="Comma 31 2 2 2 2 4 4" xfId="21912" xr:uid="{00000000-0005-0000-0000-00009F550000}"/>
    <cellStyle name="Comma 31 2 2 2 2 5" xfId="25432" xr:uid="{00000000-0005-0000-0000-00005F630000}"/>
    <cellStyle name="Comma 31 2 2 2 2 7" xfId="16056" xr:uid="{00000000-0005-0000-0000-0000BF3E0000}"/>
    <cellStyle name="Comma 31 2 2 2 3" xfId="8042" xr:uid="{00000000-0005-0000-0000-0000711F0000}"/>
    <cellStyle name="Comma 31 2 2 2 3 2" xfId="28368" xr:uid="{00000000-0005-0000-0000-0000D76E0000}"/>
    <cellStyle name="Comma 31 2 2 2 3 4" xfId="18992" xr:uid="{00000000-0005-0000-0000-0000374A0000}"/>
    <cellStyle name="Comma 31 2 2 2 4" xfId="9401" xr:uid="{00000000-0005-0000-0000-0000C0240000}"/>
    <cellStyle name="Comma 31 2 2 2 4 2" xfId="29536" xr:uid="{00000000-0005-0000-0000-000067730000}"/>
    <cellStyle name="Comma 31 2 2 2 4 4" xfId="20160" xr:uid="{00000000-0005-0000-0000-0000C74E0000}"/>
    <cellStyle name="Comma 31 2 2 2 5" xfId="10759" xr:uid="{00000000-0005-0000-0000-00000E2A0000}"/>
    <cellStyle name="Comma 31 2 2 2 5 2" xfId="30704" xr:uid="{00000000-0005-0000-0000-0000F7770000}"/>
    <cellStyle name="Comma 31 2 2 2 5 4" xfId="21328" xr:uid="{00000000-0005-0000-0000-000057530000}"/>
    <cellStyle name="Comma 31 2 2 2 6" xfId="24848" xr:uid="{00000000-0005-0000-0000-000017610000}"/>
    <cellStyle name="Comma 31 2 2 2 8" xfId="15472" xr:uid="{00000000-0005-0000-0000-0000773C0000}"/>
    <cellStyle name="Comma 31 2 2 3" xfId="4802" xr:uid="{00000000-0005-0000-0000-0000C9120000}"/>
    <cellStyle name="Comma 31 2 2 3 2" xfId="8334" xr:uid="{00000000-0005-0000-0000-000095200000}"/>
    <cellStyle name="Comma 31 2 2 3 2 2" xfId="28660" xr:uid="{00000000-0005-0000-0000-0000FB6F0000}"/>
    <cellStyle name="Comma 31 2 2 3 2 4" xfId="19284" xr:uid="{00000000-0005-0000-0000-00005B4B0000}"/>
    <cellStyle name="Comma 31 2 2 3 3" xfId="9693" xr:uid="{00000000-0005-0000-0000-0000E4250000}"/>
    <cellStyle name="Comma 31 2 2 3 3 2" xfId="29828" xr:uid="{00000000-0005-0000-0000-00008B740000}"/>
    <cellStyle name="Comma 31 2 2 3 3 4" xfId="20452" xr:uid="{00000000-0005-0000-0000-0000EB4F0000}"/>
    <cellStyle name="Comma 31 2 2 3 4" xfId="11051" xr:uid="{00000000-0005-0000-0000-0000322B0000}"/>
    <cellStyle name="Comma 31 2 2 3 4 2" xfId="30996" xr:uid="{00000000-0005-0000-0000-00001B790000}"/>
    <cellStyle name="Comma 31 2 2 3 4 4" xfId="21620" xr:uid="{00000000-0005-0000-0000-00007B540000}"/>
    <cellStyle name="Comma 31 2 2 3 5" xfId="25140" xr:uid="{00000000-0005-0000-0000-00003B620000}"/>
    <cellStyle name="Comma 31 2 2 3 7" xfId="15764" xr:uid="{00000000-0005-0000-0000-00009B3D0000}"/>
    <cellStyle name="Comma 31 2 2 4" xfId="7750" xr:uid="{00000000-0005-0000-0000-00004D1E0000}"/>
    <cellStyle name="Comma 31 2 2 4 2" xfId="28076" xr:uid="{00000000-0005-0000-0000-0000B36D0000}"/>
    <cellStyle name="Comma 31 2 2 4 4" xfId="18700" xr:uid="{00000000-0005-0000-0000-000013490000}"/>
    <cellStyle name="Comma 31 2 2 5" xfId="9109" xr:uid="{00000000-0005-0000-0000-00009C230000}"/>
    <cellStyle name="Comma 31 2 2 5 2" xfId="29244" xr:uid="{00000000-0005-0000-0000-000043720000}"/>
    <cellStyle name="Comma 31 2 2 5 4" xfId="19868" xr:uid="{00000000-0005-0000-0000-0000A34D0000}"/>
    <cellStyle name="Comma 31 2 2 6" xfId="10467" xr:uid="{00000000-0005-0000-0000-0000EA280000}"/>
    <cellStyle name="Comma 31 2 2 6 2" xfId="30412" xr:uid="{00000000-0005-0000-0000-0000D3760000}"/>
    <cellStyle name="Comma 31 2 2 6 4" xfId="21036" xr:uid="{00000000-0005-0000-0000-000033520000}"/>
    <cellStyle name="Comma 31 2 2 7" xfId="24556" xr:uid="{00000000-0005-0000-0000-0000F35F0000}"/>
    <cellStyle name="Comma 31 2 2 9" xfId="15180" xr:uid="{00000000-0005-0000-0000-0000533B0000}"/>
    <cellStyle name="Comma 31 2 3" xfId="4341" xr:uid="{00000000-0005-0000-0000-0000FC100000}"/>
    <cellStyle name="Comma 31 2 3 2" xfId="4947" xr:uid="{00000000-0005-0000-0000-00005A130000}"/>
    <cellStyle name="Comma 31 2 3 2 2" xfId="8479" xr:uid="{00000000-0005-0000-0000-000026210000}"/>
    <cellStyle name="Comma 31 2 3 2 2 2" xfId="28805" xr:uid="{00000000-0005-0000-0000-00008C700000}"/>
    <cellStyle name="Comma 31 2 3 2 2 4" xfId="19429" xr:uid="{00000000-0005-0000-0000-0000EC4B0000}"/>
    <cellStyle name="Comma 31 2 3 2 3" xfId="9838" xr:uid="{00000000-0005-0000-0000-000075260000}"/>
    <cellStyle name="Comma 31 2 3 2 3 2" xfId="29973" xr:uid="{00000000-0005-0000-0000-00001C750000}"/>
    <cellStyle name="Comma 31 2 3 2 3 4" xfId="20597" xr:uid="{00000000-0005-0000-0000-00007C500000}"/>
    <cellStyle name="Comma 31 2 3 2 4" xfId="11196" xr:uid="{00000000-0005-0000-0000-0000C32B0000}"/>
    <cellStyle name="Comma 31 2 3 2 4 2" xfId="31141" xr:uid="{00000000-0005-0000-0000-0000AC790000}"/>
    <cellStyle name="Comma 31 2 3 2 4 4" xfId="21765" xr:uid="{00000000-0005-0000-0000-00000C550000}"/>
    <cellStyle name="Comma 31 2 3 2 5" xfId="25285" xr:uid="{00000000-0005-0000-0000-0000CC620000}"/>
    <cellStyle name="Comma 31 2 3 2 7" xfId="15909" xr:uid="{00000000-0005-0000-0000-00002C3E0000}"/>
    <cellStyle name="Comma 31 2 3 3" xfId="7895" xr:uid="{00000000-0005-0000-0000-0000DE1E0000}"/>
    <cellStyle name="Comma 31 2 3 3 2" xfId="28221" xr:uid="{00000000-0005-0000-0000-0000446E0000}"/>
    <cellStyle name="Comma 31 2 3 3 4" xfId="18845" xr:uid="{00000000-0005-0000-0000-0000A4490000}"/>
    <cellStyle name="Comma 31 2 3 4" xfId="9254" xr:uid="{00000000-0005-0000-0000-00002D240000}"/>
    <cellStyle name="Comma 31 2 3 4 2" xfId="29389" xr:uid="{00000000-0005-0000-0000-0000D4720000}"/>
    <cellStyle name="Comma 31 2 3 4 4" xfId="20013" xr:uid="{00000000-0005-0000-0000-0000344E0000}"/>
    <cellStyle name="Comma 31 2 3 5" xfId="10612" xr:uid="{00000000-0005-0000-0000-00007B290000}"/>
    <cellStyle name="Comma 31 2 3 5 2" xfId="30557" xr:uid="{00000000-0005-0000-0000-000064770000}"/>
    <cellStyle name="Comma 31 2 3 5 4" xfId="21181" xr:uid="{00000000-0005-0000-0000-0000C4520000}"/>
    <cellStyle name="Comma 31 2 3 6" xfId="24701" xr:uid="{00000000-0005-0000-0000-000084600000}"/>
    <cellStyle name="Comma 31 2 3 8" xfId="15325" xr:uid="{00000000-0005-0000-0000-0000E43B0000}"/>
    <cellStyle name="Comma 31 2 4" xfId="4655" xr:uid="{00000000-0005-0000-0000-000036120000}"/>
    <cellStyle name="Comma 31 2 4 2" xfId="8187" xr:uid="{00000000-0005-0000-0000-000002200000}"/>
    <cellStyle name="Comma 31 2 4 2 2" xfId="28513" xr:uid="{00000000-0005-0000-0000-0000686F0000}"/>
    <cellStyle name="Comma 31 2 4 2 4" xfId="19137" xr:uid="{00000000-0005-0000-0000-0000C84A0000}"/>
    <cellStyle name="Comma 31 2 4 3" xfId="9546" xr:uid="{00000000-0005-0000-0000-000051250000}"/>
    <cellStyle name="Comma 31 2 4 3 2" xfId="29681" xr:uid="{00000000-0005-0000-0000-0000F8730000}"/>
    <cellStyle name="Comma 31 2 4 3 4" xfId="20305" xr:uid="{00000000-0005-0000-0000-0000584F0000}"/>
    <cellStyle name="Comma 31 2 4 4" xfId="10904" xr:uid="{00000000-0005-0000-0000-00009F2A0000}"/>
    <cellStyle name="Comma 31 2 4 4 2" xfId="30849" xr:uid="{00000000-0005-0000-0000-000088780000}"/>
    <cellStyle name="Comma 31 2 4 4 4" xfId="21473" xr:uid="{00000000-0005-0000-0000-0000E8530000}"/>
    <cellStyle name="Comma 31 2 4 5" xfId="24993" xr:uid="{00000000-0005-0000-0000-0000A8610000}"/>
    <cellStyle name="Comma 31 2 4 7" xfId="15617" xr:uid="{00000000-0005-0000-0000-0000083D0000}"/>
    <cellStyle name="Comma 31 2 5" xfId="7603" xr:uid="{00000000-0005-0000-0000-0000BA1D0000}"/>
    <cellStyle name="Comma 31 2 5 2" xfId="27929" xr:uid="{00000000-0005-0000-0000-0000206D0000}"/>
    <cellStyle name="Comma 31 2 5 4" xfId="18553" xr:uid="{00000000-0005-0000-0000-000080480000}"/>
    <cellStyle name="Comma 31 2 6" xfId="8777" xr:uid="{00000000-0005-0000-0000-000050220000}"/>
    <cellStyle name="Comma 31 2 6 2" xfId="29097" xr:uid="{00000000-0005-0000-0000-0000B0710000}"/>
    <cellStyle name="Comma 31 2 6 4" xfId="19721" xr:uid="{00000000-0005-0000-0000-0000104D0000}"/>
    <cellStyle name="Comma 31 2 7" xfId="10135" xr:uid="{00000000-0005-0000-0000-00009E270000}"/>
    <cellStyle name="Comma 31 2 7 2" xfId="30265" xr:uid="{00000000-0005-0000-0000-000040760000}"/>
    <cellStyle name="Comma 31 2 7 4" xfId="20889" xr:uid="{00000000-0005-0000-0000-0000A0510000}"/>
    <cellStyle name="Comma 31 2 8" xfId="24409" xr:uid="{00000000-0005-0000-0000-0000605F0000}"/>
    <cellStyle name="Comma 31 3" xfId="4126" xr:uid="{00000000-0005-0000-0000-000025100000}"/>
    <cellStyle name="Comma 31 3 2" xfId="4419" xr:uid="{00000000-0005-0000-0000-00004A110000}"/>
    <cellStyle name="Comma 31 3 2 2" xfId="5025" xr:uid="{00000000-0005-0000-0000-0000A8130000}"/>
    <cellStyle name="Comma 31 3 2 2 2" xfId="8557" xr:uid="{00000000-0005-0000-0000-000074210000}"/>
    <cellStyle name="Comma 31 3 2 2 2 2" xfId="28883" xr:uid="{00000000-0005-0000-0000-0000DA700000}"/>
    <cellStyle name="Comma 31 3 2 2 2 4" xfId="19507" xr:uid="{00000000-0005-0000-0000-00003A4C0000}"/>
    <cellStyle name="Comma 31 3 2 2 3" xfId="9916" xr:uid="{00000000-0005-0000-0000-0000C3260000}"/>
    <cellStyle name="Comma 31 3 2 2 3 2" xfId="30051" xr:uid="{00000000-0005-0000-0000-00006A750000}"/>
    <cellStyle name="Comma 31 3 2 2 3 4" xfId="20675" xr:uid="{00000000-0005-0000-0000-0000CA500000}"/>
    <cellStyle name="Comma 31 3 2 2 4" xfId="11274" xr:uid="{00000000-0005-0000-0000-0000112C0000}"/>
    <cellStyle name="Comma 31 3 2 2 4 2" xfId="31219" xr:uid="{00000000-0005-0000-0000-0000FA790000}"/>
    <cellStyle name="Comma 31 3 2 2 4 4" xfId="21843" xr:uid="{00000000-0005-0000-0000-00005A550000}"/>
    <cellStyle name="Comma 31 3 2 2 5" xfId="25363" xr:uid="{00000000-0005-0000-0000-00001A630000}"/>
    <cellStyle name="Comma 31 3 2 2 7" xfId="15987" xr:uid="{00000000-0005-0000-0000-00007A3E0000}"/>
    <cellStyle name="Comma 31 3 2 3" xfId="7973" xr:uid="{00000000-0005-0000-0000-00002C1F0000}"/>
    <cellStyle name="Comma 31 3 2 3 2" xfId="28299" xr:uid="{00000000-0005-0000-0000-0000926E0000}"/>
    <cellStyle name="Comma 31 3 2 3 4" xfId="18923" xr:uid="{00000000-0005-0000-0000-0000F2490000}"/>
    <cellStyle name="Comma 31 3 2 4" xfId="9332" xr:uid="{00000000-0005-0000-0000-00007B240000}"/>
    <cellStyle name="Comma 31 3 2 4 2" xfId="29467" xr:uid="{00000000-0005-0000-0000-000022730000}"/>
    <cellStyle name="Comma 31 3 2 4 4" xfId="20091" xr:uid="{00000000-0005-0000-0000-0000824E0000}"/>
    <cellStyle name="Comma 31 3 2 5" xfId="10690" xr:uid="{00000000-0005-0000-0000-0000C9290000}"/>
    <cellStyle name="Comma 31 3 2 5 2" xfId="30635" xr:uid="{00000000-0005-0000-0000-0000B2770000}"/>
    <cellStyle name="Comma 31 3 2 5 4" xfId="21259" xr:uid="{00000000-0005-0000-0000-000012530000}"/>
    <cellStyle name="Comma 31 3 2 6" xfId="24779" xr:uid="{00000000-0005-0000-0000-0000D2600000}"/>
    <cellStyle name="Comma 31 3 2 8" xfId="15403" xr:uid="{00000000-0005-0000-0000-0000323C0000}"/>
    <cellStyle name="Comma 31 3 3" xfId="4733" xr:uid="{00000000-0005-0000-0000-000084120000}"/>
    <cellStyle name="Comma 31 3 3 2" xfId="8265" xr:uid="{00000000-0005-0000-0000-000050200000}"/>
    <cellStyle name="Comma 31 3 3 2 2" xfId="28591" xr:uid="{00000000-0005-0000-0000-0000B66F0000}"/>
    <cellStyle name="Comma 31 3 3 2 4" xfId="19215" xr:uid="{00000000-0005-0000-0000-0000164B0000}"/>
    <cellStyle name="Comma 31 3 3 3" xfId="9624" xr:uid="{00000000-0005-0000-0000-00009F250000}"/>
    <cellStyle name="Comma 31 3 3 3 2" xfId="29759" xr:uid="{00000000-0005-0000-0000-000046740000}"/>
    <cellStyle name="Comma 31 3 3 3 4" xfId="20383" xr:uid="{00000000-0005-0000-0000-0000A64F0000}"/>
    <cellStyle name="Comma 31 3 3 4" xfId="10982" xr:uid="{00000000-0005-0000-0000-0000ED2A0000}"/>
    <cellStyle name="Comma 31 3 3 4 2" xfId="30927" xr:uid="{00000000-0005-0000-0000-0000D6780000}"/>
    <cellStyle name="Comma 31 3 3 4 4" xfId="21551" xr:uid="{00000000-0005-0000-0000-000036540000}"/>
    <cellStyle name="Comma 31 3 3 5" xfId="25071" xr:uid="{00000000-0005-0000-0000-0000F6610000}"/>
    <cellStyle name="Comma 31 3 3 7" xfId="15695" xr:uid="{00000000-0005-0000-0000-0000563D0000}"/>
    <cellStyle name="Comma 31 3 4" xfId="7681" xr:uid="{00000000-0005-0000-0000-0000081E0000}"/>
    <cellStyle name="Comma 31 3 4 2" xfId="28007" xr:uid="{00000000-0005-0000-0000-00006E6D0000}"/>
    <cellStyle name="Comma 31 3 4 4" xfId="18631" xr:uid="{00000000-0005-0000-0000-0000CE480000}"/>
    <cellStyle name="Comma 31 3 5" xfId="9040" xr:uid="{00000000-0005-0000-0000-000057230000}"/>
    <cellStyle name="Comma 31 3 5 2" xfId="29175" xr:uid="{00000000-0005-0000-0000-0000FE710000}"/>
    <cellStyle name="Comma 31 3 5 4" xfId="19799" xr:uid="{00000000-0005-0000-0000-00005E4D0000}"/>
    <cellStyle name="Comma 31 3 6" xfId="10398" xr:uid="{00000000-0005-0000-0000-0000A5280000}"/>
    <cellStyle name="Comma 31 3 6 2" xfId="30343" xr:uid="{00000000-0005-0000-0000-00008E760000}"/>
    <cellStyle name="Comma 31 3 6 4" xfId="20967" xr:uid="{00000000-0005-0000-0000-0000EE510000}"/>
    <cellStyle name="Comma 31 3 7" xfId="24487" xr:uid="{00000000-0005-0000-0000-0000AE5F0000}"/>
    <cellStyle name="Comma 31 3 9" xfId="15111" xr:uid="{00000000-0005-0000-0000-00000E3B0000}"/>
    <cellStyle name="Comma 31 4" xfId="4272" xr:uid="{00000000-0005-0000-0000-0000B7100000}"/>
    <cellStyle name="Comma 31 4 2" xfId="4878" xr:uid="{00000000-0005-0000-0000-000015130000}"/>
    <cellStyle name="Comma 31 4 2 2" xfId="8410" xr:uid="{00000000-0005-0000-0000-0000E1200000}"/>
    <cellStyle name="Comma 31 4 2 2 2" xfId="28736" xr:uid="{00000000-0005-0000-0000-000047700000}"/>
    <cellStyle name="Comma 31 4 2 2 4" xfId="19360" xr:uid="{00000000-0005-0000-0000-0000A74B0000}"/>
    <cellStyle name="Comma 31 4 2 3" xfId="9769" xr:uid="{00000000-0005-0000-0000-000030260000}"/>
    <cellStyle name="Comma 31 4 2 3 2" xfId="29904" xr:uid="{00000000-0005-0000-0000-0000D7740000}"/>
    <cellStyle name="Comma 31 4 2 3 4" xfId="20528" xr:uid="{00000000-0005-0000-0000-000037500000}"/>
    <cellStyle name="Comma 31 4 2 4" xfId="11127" xr:uid="{00000000-0005-0000-0000-00007E2B0000}"/>
    <cellStyle name="Comma 31 4 2 4 2" xfId="31072" xr:uid="{00000000-0005-0000-0000-000067790000}"/>
    <cellStyle name="Comma 31 4 2 4 4" xfId="21696" xr:uid="{00000000-0005-0000-0000-0000C7540000}"/>
    <cellStyle name="Comma 31 4 2 5" xfId="25216" xr:uid="{00000000-0005-0000-0000-000087620000}"/>
    <cellStyle name="Comma 31 4 2 7" xfId="15840" xr:uid="{00000000-0005-0000-0000-0000E73D0000}"/>
    <cellStyle name="Comma 31 4 3" xfId="7826" xr:uid="{00000000-0005-0000-0000-0000991E0000}"/>
    <cellStyle name="Comma 31 4 3 2" xfId="28152" xr:uid="{00000000-0005-0000-0000-0000FF6D0000}"/>
    <cellStyle name="Comma 31 4 3 4" xfId="18776" xr:uid="{00000000-0005-0000-0000-00005F490000}"/>
    <cellStyle name="Comma 31 4 4" xfId="9185" xr:uid="{00000000-0005-0000-0000-0000E8230000}"/>
    <cellStyle name="Comma 31 4 4 2" xfId="29320" xr:uid="{00000000-0005-0000-0000-00008F720000}"/>
    <cellStyle name="Comma 31 4 4 4" xfId="19944" xr:uid="{00000000-0005-0000-0000-0000EF4D0000}"/>
    <cellStyle name="Comma 31 4 5" xfId="10543" xr:uid="{00000000-0005-0000-0000-000036290000}"/>
    <cellStyle name="Comma 31 4 5 2" xfId="30488" xr:uid="{00000000-0005-0000-0000-00001F770000}"/>
    <cellStyle name="Comma 31 4 5 4" xfId="21112" xr:uid="{00000000-0005-0000-0000-00007F520000}"/>
    <cellStyle name="Comma 31 4 6" xfId="24632" xr:uid="{00000000-0005-0000-0000-00003F600000}"/>
    <cellStyle name="Comma 31 4 8" xfId="15256" xr:uid="{00000000-0005-0000-0000-00009F3B0000}"/>
    <cellStyle name="Comma 31 5" xfId="4586" xr:uid="{00000000-0005-0000-0000-0000F1110000}"/>
    <cellStyle name="Comma 31 5 2" xfId="8118" xr:uid="{00000000-0005-0000-0000-0000BD1F0000}"/>
    <cellStyle name="Comma 31 5 2 2" xfId="28444" xr:uid="{00000000-0005-0000-0000-0000236F0000}"/>
    <cellStyle name="Comma 31 5 2 4" xfId="19068" xr:uid="{00000000-0005-0000-0000-0000834A0000}"/>
    <cellStyle name="Comma 31 5 3" xfId="9477" xr:uid="{00000000-0005-0000-0000-00000C250000}"/>
    <cellStyle name="Comma 31 5 3 2" xfId="29612" xr:uid="{00000000-0005-0000-0000-0000B3730000}"/>
    <cellStyle name="Comma 31 5 3 4" xfId="20236" xr:uid="{00000000-0005-0000-0000-0000134F0000}"/>
    <cellStyle name="Comma 31 5 4" xfId="10835" xr:uid="{00000000-0005-0000-0000-00005A2A0000}"/>
    <cellStyle name="Comma 31 5 4 2" xfId="30780" xr:uid="{00000000-0005-0000-0000-000043780000}"/>
    <cellStyle name="Comma 31 5 4 4" xfId="21404" xr:uid="{00000000-0005-0000-0000-0000A3530000}"/>
    <cellStyle name="Comma 31 5 5" xfId="24924" xr:uid="{00000000-0005-0000-0000-000063610000}"/>
    <cellStyle name="Comma 31 5 7" xfId="15548" xr:uid="{00000000-0005-0000-0000-0000C33C0000}"/>
    <cellStyle name="Comma 31 6" xfId="3741" xr:uid="{00000000-0005-0000-0000-0000A40E0000}"/>
    <cellStyle name="Comma 31 6 2" xfId="7534" xr:uid="{00000000-0005-0000-0000-0000751D0000}"/>
    <cellStyle name="Comma 31 6 2 2" xfId="27860" xr:uid="{00000000-0005-0000-0000-0000DB6C0000}"/>
    <cellStyle name="Comma 31 6 2 4" xfId="18484" xr:uid="{00000000-0005-0000-0000-00003B480000}"/>
    <cellStyle name="Comma 31 6 3" xfId="24340" xr:uid="{00000000-0005-0000-0000-00001B5F0000}"/>
    <cellStyle name="Comma 31 6 5" xfId="14964" xr:uid="{00000000-0005-0000-0000-00007B3A0000}"/>
    <cellStyle name="Comma 31 7" xfId="8708" xr:uid="{00000000-0005-0000-0000-00000B220000}"/>
    <cellStyle name="Comma 31 7 2" xfId="29028" xr:uid="{00000000-0005-0000-0000-00006B710000}"/>
    <cellStyle name="Comma 31 7 4" xfId="19652" xr:uid="{00000000-0005-0000-0000-0000CB4C0000}"/>
    <cellStyle name="Comma 31 8" xfId="10066" xr:uid="{00000000-0005-0000-0000-000059270000}"/>
    <cellStyle name="Comma 31 8 2" xfId="30196" xr:uid="{00000000-0005-0000-0000-0000FB750000}"/>
    <cellStyle name="Comma 31 8 4" xfId="20820" xr:uid="{00000000-0005-0000-0000-00005B510000}"/>
    <cellStyle name="Comma 32" xfId="136" xr:uid="{00000000-0005-0000-0000-00008E000000}"/>
    <cellStyle name="Comma 32 2" xfId="3811" xr:uid="{00000000-0005-0000-0000-0000EA0E0000}"/>
    <cellStyle name="Comma 32 2 10" xfId="15034" xr:uid="{00000000-0005-0000-0000-0000C13A0000}"/>
    <cellStyle name="Comma 32 2 2" xfId="4196" xr:uid="{00000000-0005-0000-0000-00006B100000}"/>
    <cellStyle name="Comma 32 2 2 2" xfId="4489" xr:uid="{00000000-0005-0000-0000-000090110000}"/>
    <cellStyle name="Comma 32 2 2 2 2" xfId="5095" xr:uid="{00000000-0005-0000-0000-0000EE130000}"/>
    <cellStyle name="Comma 32 2 2 2 2 2" xfId="8627" xr:uid="{00000000-0005-0000-0000-0000BA210000}"/>
    <cellStyle name="Comma 32 2 2 2 2 2 2" xfId="28953" xr:uid="{00000000-0005-0000-0000-000020710000}"/>
    <cellStyle name="Comma 32 2 2 2 2 2 4" xfId="19577" xr:uid="{00000000-0005-0000-0000-0000804C0000}"/>
    <cellStyle name="Comma 32 2 2 2 2 3" xfId="9986" xr:uid="{00000000-0005-0000-0000-000009270000}"/>
    <cellStyle name="Comma 32 2 2 2 2 3 2" xfId="30121" xr:uid="{00000000-0005-0000-0000-0000B0750000}"/>
    <cellStyle name="Comma 32 2 2 2 2 3 4" xfId="20745" xr:uid="{00000000-0005-0000-0000-000010510000}"/>
    <cellStyle name="Comma 32 2 2 2 2 4" xfId="11344" xr:uid="{00000000-0005-0000-0000-0000572C0000}"/>
    <cellStyle name="Comma 32 2 2 2 2 4 2" xfId="31289" xr:uid="{00000000-0005-0000-0000-0000407A0000}"/>
    <cellStyle name="Comma 32 2 2 2 2 4 4" xfId="21913" xr:uid="{00000000-0005-0000-0000-0000A0550000}"/>
    <cellStyle name="Comma 32 2 2 2 2 5" xfId="25433" xr:uid="{00000000-0005-0000-0000-000060630000}"/>
    <cellStyle name="Comma 32 2 2 2 2 7" xfId="16057" xr:uid="{00000000-0005-0000-0000-0000C03E0000}"/>
    <cellStyle name="Comma 32 2 2 2 3" xfId="8043" xr:uid="{00000000-0005-0000-0000-0000721F0000}"/>
    <cellStyle name="Comma 32 2 2 2 3 2" xfId="28369" xr:uid="{00000000-0005-0000-0000-0000D86E0000}"/>
    <cellStyle name="Comma 32 2 2 2 3 4" xfId="18993" xr:uid="{00000000-0005-0000-0000-0000384A0000}"/>
    <cellStyle name="Comma 32 2 2 2 4" xfId="9402" xr:uid="{00000000-0005-0000-0000-0000C1240000}"/>
    <cellStyle name="Comma 32 2 2 2 4 2" xfId="29537" xr:uid="{00000000-0005-0000-0000-000068730000}"/>
    <cellStyle name="Comma 32 2 2 2 4 4" xfId="20161" xr:uid="{00000000-0005-0000-0000-0000C84E0000}"/>
    <cellStyle name="Comma 32 2 2 2 5" xfId="10760" xr:uid="{00000000-0005-0000-0000-00000F2A0000}"/>
    <cellStyle name="Comma 32 2 2 2 5 2" xfId="30705" xr:uid="{00000000-0005-0000-0000-0000F8770000}"/>
    <cellStyle name="Comma 32 2 2 2 5 4" xfId="21329" xr:uid="{00000000-0005-0000-0000-000058530000}"/>
    <cellStyle name="Comma 32 2 2 2 6" xfId="24849" xr:uid="{00000000-0005-0000-0000-000018610000}"/>
    <cellStyle name="Comma 32 2 2 2 8" xfId="15473" xr:uid="{00000000-0005-0000-0000-0000783C0000}"/>
    <cellStyle name="Comma 32 2 2 3" xfId="4803" xr:uid="{00000000-0005-0000-0000-0000CA120000}"/>
    <cellStyle name="Comma 32 2 2 3 2" xfId="8335" xr:uid="{00000000-0005-0000-0000-000096200000}"/>
    <cellStyle name="Comma 32 2 2 3 2 2" xfId="28661" xr:uid="{00000000-0005-0000-0000-0000FC6F0000}"/>
    <cellStyle name="Comma 32 2 2 3 2 4" xfId="19285" xr:uid="{00000000-0005-0000-0000-00005C4B0000}"/>
    <cellStyle name="Comma 32 2 2 3 3" xfId="9694" xr:uid="{00000000-0005-0000-0000-0000E5250000}"/>
    <cellStyle name="Comma 32 2 2 3 3 2" xfId="29829" xr:uid="{00000000-0005-0000-0000-00008C740000}"/>
    <cellStyle name="Comma 32 2 2 3 3 4" xfId="20453" xr:uid="{00000000-0005-0000-0000-0000EC4F0000}"/>
    <cellStyle name="Comma 32 2 2 3 4" xfId="11052" xr:uid="{00000000-0005-0000-0000-0000332B0000}"/>
    <cellStyle name="Comma 32 2 2 3 4 2" xfId="30997" xr:uid="{00000000-0005-0000-0000-00001C790000}"/>
    <cellStyle name="Comma 32 2 2 3 4 4" xfId="21621" xr:uid="{00000000-0005-0000-0000-00007C540000}"/>
    <cellStyle name="Comma 32 2 2 3 5" xfId="25141" xr:uid="{00000000-0005-0000-0000-00003C620000}"/>
    <cellStyle name="Comma 32 2 2 3 7" xfId="15765" xr:uid="{00000000-0005-0000-0000-00009C3D0000}"/>
    <cellStyle name="Comma 32 2 2 4" xfId="7751" xr:uid="{00000000-0005-0000-0000-00004E1E0000}"/>
    <cellStyle name="Comma 32 2 2 4 2" xfId="28077" xr:uid="{00000000-0005-0000-0000-0000B46D0000}"/>
    <cellStyle name="Comma 32 2 2 4 4" xfId="18701" xr:uid="{00000000-0005-0000-0000-000014490000}"/>
    <cellStyle name="Comma 32 2 2 5" xfId="9110" xr:uid="{00000000-0005-0000-0000-00009D230000}"/>
    <cellStyle name="Comma 32 2 2 5 2" xfId="29245" xr:uid="{00000000-0005-0000-0000-000044720000}"/>
    <cellStyle name="Comma 32 2 2 5 4" xfId="19869" xr:uid="{00000000-0005-0000-0000-0000A44D0000}"/>
    <cellStyle name="Comma 32 2 2 6" xfId="10468" xr:uid="{00000000-0005-0000-0000-0000EB280000}"/>
    <cellStyle name="Comma 32 2 2 6 2" xfId="30413" xr:uid="{00000000-0005-0000-0000-0000D4760000}"/>
    <cellStyle name="Comma 32 2 2 6 4" xfId="21037" xr:uid="{00000000-0005-0000-0000-000034520000}"/>
    <cellStyle name="Comma 32 2 2 7" xfId="24557" xr:uid="{00000000-0005-0000-0000-0000F45F0000}"/>
    <cellStyle name="Comma 32 2 2 9" xfId="15181" xr:uid="{00000000-0005-0000-0000-0000543B0000}"/>
    <cellStyle name="Comma 32 2 3" xfId="4342" xr:uid="{00000000-0005-0000-0000-0000FD100000}"/>
    <cellStyle name="Comma 32 2 3 2" xfId="4948" xr:uid="{00000000-0005-0000-0000-00005B130000}"/>
    <cellStyle name="Comma 32 2 3 2 2" xfId="8480" xr:uid="{00000000-0005-0000-0000-000027210000}"/>
    <cellStyle name="Comma 32 2 3 2 2 2" xfId="28806" xr:uid="{00000000-0005-0000-0000-00008D700000}"/>
    <cellStyle name="Comma 32 2 3 2 2 4" xfId="19430" xr:uid="{00000000-0005-0000-0000-0000ED4B0000}"/>
    <cellStyle name="Comma 32 2 3 2 3" xfId="9839" xr:uid="{00000000-0005-0000-0000-000076260000}"/>
    <cellStyle name="Comma 32 2 3 2 3 2" xfId="29974" xr:uid="{00000000-0005-0000-0000-00001D750000}"/>
    <cellStyle name="Comma 32 2 3 2 3 4" xfId="20598" xr:uid="{00000000-0005-0000-0000-00007D500000}"/>
    <cellStyle name="Comma 32 2 3 2 4" xfId="11197" xr:uid="{00000000-0005-0000-0000-0000C42B0000}"/>
    <cellStyle name="Comma 32 2 3 2 4 2" xfId="31142" xr:uid="{00000000-0005-0000-0000-0000AD790000}"/>
    <cellStyle name="Comma 32 2 3 2 4 4" xfId="21766" xr:uid="{00000000-0005-0000-0000-00000D550000}"/>
    <cellStyle name="Comma 32 2 3 2 5" xfId="25286" xr:uid="{00000000-0005-0000-0000-0000CD620000}"/>
    <cellStyle name="Comma 32 2 3 2 7" xfId="15910" xr:uid="{00000000-0005-0000-0000-00002D3E0000}"/>
    <cellStyle name="Comma 32 2 3 3" xfId="7896" xr:uid="{00000000-0005-0000-0000-0000DF1E0000}"/>
    <cellStyle name="Comma 32 2 3 3 2" xfId="28222" xr:uid="{00000000-0005-0000-0000-0000456E0000}"/>
    <cellStyle name="Comma 32 2 3 3 4" xfId="18846" xr:uid="{00000000-0005-0000-0000-0000A5490000}"/>
    <cellStyle name="Comma 32 2 3 4" xfId="9255" xr:uid="{00000000-0005-0000-0000-00002E240000}"/>
    <cellStyle name="Comma 32 2 3 4 2" xfId="29390" xr:uid="{00000000-0005-0000-0000-0000D5720000}"/>
    <cellStyle name="Comma 32 2 3 4 4" xfId="20014" xr:uid="{00000000-0005-0000-0000-0000354E0000}"/>
    <cellStyle name="Comma 32 2 3 5" xfId="10613" xr:uid="{00000000-0005-0000-0000-00007C290000}"/>
    <cellStyle name="Comma 32 2 3 5 2" xfId="30558" xr:uid="{00000000-0005-0000-0000-000065770000}"/>
    <cellStyle name="Comma 32 2 3 5 4" xfId="21182" xr:uid="{00000000-0005-0000-0000-0000C5520000}"/>
    <cellStyle name="Comma 32 2 3 6" xfId="24702" xr:uid="{00000000-0005-0000-0000-000085600000}"/>
    <cellStyle name="Comma 32 2 3 8" xfId="15326" xr:uid="{00000000-0005-0000-0000-0000E53B0000}"/>
    <cellStyle name="Comma 32 2 4" xfId="4656" xr:uid="{00000000-0005-0000-0000-000037120000}"/>
    <cellStyle name="Comma 32 2 4 2" xfId="8188" xr:uid="{00000000-0005-0000-0000-000003200000}"/>
    <cellStyle name="Comma 32 2 4 2 2" xfId="28514" xr:uid="{00000000-0005-0000-0000-0000696F0000}"/>
    <cellStyle name="Comma 32 2 4 2 4" xfId="19138" xr:uid="{00000000-0005-0000-0000-0000C94A0000}"/>
    <cellStyle name="Comma 32 2 4 3" xfId="9547" xr:uid="{00000000-0005-0000-0000-000052250000}"/>
    <cellStyle name="Comma 32 2 4 3 2" xfId="29682" xr:uid="{00000000-0005-0000-0000-0000F9730000}"/>
    <cellStyle name="Comma 32 2 4 3 4" xfId="20306" xr:uid="{00000000-0005-0000-0000-0000594F0000}"/>
    <cellStyle name="Comma 32 2 4 4" xfId="10905" xr:uid="{00000000-0005-0000-0000-0000A02A0000}"/>
    <cellStyle name="Comma 32 2 4 4 2" xfId="30850" xr:uid="{00000000-0005-0000-0000-000089780000}"/>
    <cellStyle name="Comma 32 2 4 4 4" xfId="21474" xr:uid="{00000000-0005-0000-0000-0000E9530000}"/>
    <cellStyle name="Comma 32 2 4 5" xfId="24994" xr:uid="{00000000-0005-0000-0000-0000A9610000}"/>
    <cellStyle name="Comma 32 2 4 7" xfId="15618" xr:uid="{00000000-0005-0000-0000-0000093D0000}"/>
    <cellStyle name="Comma 32 2 5" xfId="7604" xr:uid="{00000000-0005-0000-0000-0000BB1D0000}"/>
    <cellStyle name="Comma 32 2 5 2" xfId="27930" xr:uid="{00000000-0005-0000-0000-0000216D0000}"/>
    <cellStyle name="Comma 32 2 5 4" xfId="18554" xr:uid="{00000000-0005-0000-0000-000081480000}"/>
    <cellStyle name="Comma 32 2 6" xfId="8778" xr:uid="{00000000-0005-0000-0000-000051220000}"/>
    <cellStyle name="Comma 32 2 6 2" xfId="29098" xr:uid="{00000000-0005-0000-0000-0000B1710000}"/>
    <cellStyle name="Comma 32 2 6 4" xfId="19722" xr:uid="{00000000-0005-0000-0000-0000114D0000}"/>
    <cellStyle name="Comma 32 2 7" xfId="10136" xr:uid="{00000000-0005-0000-0000-00009F270000}"/>
    <cellStyle name="Comma 32 2 7 2" xfId="30266" xr:uid="{00000000-0005-0000-0000-000041760000}"/>
    <cellStyle name="Comma 32 2 7 4" xfId="20890" xr:uid="{00000000-0005-0000-0000-0000A1510000}"/>
    <cellStyle name="Comma 32 2 8" xfId="24410" xr:uid="{00000000-0005-0000-0000-0000615F0000}"/>
    <cellStyle name="Comma 32 3" xfId="4127" xr:uid="{00000000-0005-0000-0000-000026100000}"/>
    <cellStyle name="Comma 32 3 2" xfId="4420" xr:uid="{00000000-0005-0000-0000-00004B110000}"/>
    <cellStyle name="Comma 32 3 2 2" xfId="5026" xr:uid="{00000000-0005-0000-0000-0000A9130000}"/>
    <cellStyle name="Comma 32 3 2 2 2" xfId="8558" xr:uid="{00000000-0005-0000-0000-000075210000}"/>
    <cellStyle name="Comma 32 3 2 2 2 2" xfId="28884" xr:uid="{00000000-0005-0000-0000-0000DB700000}"/>
    <cellStyle name="Comma 32 3 2 2 2 4" xfId="19508" xr:uid="{00000000-0005-0000-0000-00003B4C0000}"/>
    <cellStyle name="Comma 32 3 2 2 3" xfId="9917" xr:uid="{00000000-0005-0000-0000-0000C4260000}"/>
    <cellStyle name="Comma 32 3 2 2 3 2" xfId="30052" xr:uid="{00000000-0005-0000-0000-00006B750000}"/>
    <cellStyle name="Comma 32 3 2 2 3 4" xfId="20676" xr:uid="{00000000-0005-0000-0000-0000CB500000}"/>
    <cellStyle name="Comma 32 3 2 2 4" xfId="11275" xr:uid="{00000000-0005-0000-0000-0000122C0000}"/>
    <cellStyle name="Comma 32 3 2 2 4 2" xfId="31220" xr:uid="{00000000-0005-0000-0000-0000FB790000}"/>
    <cellStyle name="Comma 32 3 2 2 4 4" xfId="21844" xr:uid="{00000000-0005-0000-0000-00005B550000}"/>
    <cellStyle name="Comma 32 3 2 2 5" xfId="25364" xr:uid="{00000000-0005-0000-0000-00001B630000}"/>
    <cellStyle name="Comma 32 3 2 2 7" xfId="15988" xr:uid="{00000000-0005-0000-0000-00007B3E0000}"/>
    <cellStyle name="Comma 32 3 2 3" xfId="7974" xr:uid="{00000000-0005-0000-0000-00002D1F0000}"/>
    <cellStyle name="Comma 32 3 2 3 2" xfId="28300" xr:uid="{00000000-0005-0000-0000-0000936E0000}"/>
    <cellStyle name="Comma 32 3 2 3 4" xfId="18924" xr:uid="{00000000-0005-0000-0000-0000F3490000}"/>
    <cellStyle name="Comma 32 3 2 4" xfId="9333" xr:uid="{00000000-0005-0000-0000-00007C240000}"/>
    <cellStyle name="Comma 32 3 2 4 2" xfId="29468" xr:uid="{00000000-0005-0000-0000-000023730000}"/>
    <cellStyle name="Comma 32 3 2 4 4" xfId="20092" xr:uid="{00000000-0005-0000-0000-0000834E0000}"/>
    <cellStyle name="Comma 32 3 2 5" xfId="10691" xr:uid="{00000000-0005-0000-0000-0000CA290000}"/>
    <cellStyle name="Comma 32 3 2 5 2" xfId="30636" xr:uid="{00000000-0005-0000-0000-0000B3770000}"/>
    <cellStyle name="Comma 32 3 2 5 4" xfId="21260" xr:uid="{00000000-0005-0000-0000-000013530000}"/>
    <cellStyle name="Comma 32 3 2 6" xfId="24780" xr:uid="{00000000-0005-0000-0000-0000D3600000}"/>
    <cellStyle name="Comma 32 3 2 8" xfId="15404" xr:uid="{00000000-0005-0000-0000-0000333C0000}"/>
    <cellStyle name="Comma 32 3 3" xfId="4734" xr:uid="{00000000-0005-0000-0000-000085120000}"/>
    <cellStyle name="Comma 32 3 3 2" xfId="8266" xr:uid="{00000000-0005-0000-0000-000051200000}"/>
    <cellStyle name="Comma 32 3 3 2 2" xfId="28592" xr:uid="{00000000-0005-0000-0000-0000B76F0000}"/>
    <cellStyle name="Comma 32 3 3 2 4" xfId="19216" xr:uid="{00000000-0005-0000-0000-0000174B0000}"/>
    <cellStyle name="Comma 32 3 3 3" xfId="9625" xr:uid="{00000000-0005-0000-0000-0000A0250000}"/>
    <cellStyle name="Comma 32 3 3 3 2" xfId="29760" xr:uid="{00000000-0005-0000-0000-000047740000}"/>
    <cellStyle name="Comma 32 3 3 3 4" xfId="20384" xr:uid="{00000000-0005-0000-0000-0000A74F0000}"/>
    <cellStyle name="Comma 32 3 3 4" xfId="10983" xr:uid="{00000000-0005-0000-0000-0000EE2A0000}"/>
    <cellStyle name="Comma 32 3 3 4 2" xfId="30928" xr:uid="{00000000-0005-0000-0000-0000D7780000}"/>
    <cellStyle name="Comma 32 3 3 4 4" xfId="21552" xr:uid="{00000000-0005-0000-0000-000037540000}"/>
    <cellStyle name="Comma 32 3 3 5" xfId="25072" xr:uid="{00000000-0005-0000-0000-0000F7610000}"/>
    <cellStyle name="Comma 32 3 3 7" xfId="15696" xr:uid="{00000000-0005-0000-0000-0000573D0000}"/>
    <cellStyle name="Comma 32 3 4" xfId="7682" xr:uid="{00000000-0005-0000-0000-0000091E0000}"/>
    <cellStyle name="Comma 32 3 4 2" xfId="28008" xr:uid="{00000000-0005-0000-0000-00006F6D0000}"/>
    <cellStyle name="Comma 32 3 4 4" xfId="18632" xr:uid="{00000000-0005-0000-0000-0000CF480000}"/>
    <cellStyle name="Comma 32 3 5" xfId="9041" xr:uid="{00000000-0005-0000-0000-000058230000}"/>
    <cellStyle name="Comma 32 3 5 2" xfId="29176" xr:uid="{00000000-0005-0000-0000-0000FF710000}"/>
    <cellStyle name="Comma 32 3 5 4" xfId="19800" xr:uid="{00000000-0005-0000-0000-00005F4D0000}"/>
    <cellStyle name="Comma 32 3 6" xfId="10399" xr:uid="{00000000-0005-0000-0000-0000A6280000}"/>
    <cellStyle name="Comma 32 3 6 2" xfId="30344" xr:uid="{00000000-0005-0000-0000-00008F760000}"/>
    <cellStyle name="Comma 32 3 6 4" xfId="20968" xr:uid="{00000000-0005-0000-0000-0000EF510000}"/>
    <cellStyle name="Comma 32 3 7" xfId="24488" xr:uid="{00000000-0005-0000-0000-0000AF5F0000}"/>
    <cellStyle name="Comma 32 3 9" xfId="15112" xr:uid="{00000000-0005-0000-0000-00000F3B0000}"/>
    <cellStyle name="Comma 32 4" xfId="4273" xr:uid="{00000000-0005-0000-0000-0000B8100000}"/>
    <cellStyle name="Comma 32 4 2" xfId="4879" xr:uid="{00000000-0005-0000-0000-000016130000}"/>
    <cellStyle name="Comma 32 4 2 2" xfId="8411" xr:uid="{00000000-0005-0000-0000-0000E2200000}"/>
    <cellStyle name="Comma 32 4 2 2 2" xfId="28737" xr:uid="{00000000-0005-0000-0000-000048700000}"/>
    <cellStyle name="Comma 32 4 2 2 4" xfId="19361" xr:uid="{00000000-0005-0000-0000-0000A84B0000}"/>
    <cellStyle name="Comma 32 4 2 3" xfId="9770" xr:uid="{00000000-0005-0000-0000-000031260000}"/>
    <cellStyle name="Comma 32 4 2 3 2" xfId="29905" xr:uid="{00000000-0005-0000-0000-0000D8740000}"/>
    <cellStyle name="Comma 32 4 2 3 4" xfId="20529" xr:uid="{00000000-0005-0000-0000-000038500000}"/>
    <cellStyle name="Comma 32 4 2 4" xfId="11128" xr:uid="{00000000-0005-0000-0000-00007F2B0000}"/>
    <cellStyle name="Comma 32 4 2 4 2" xfId="31073" xr:uid="{00000000-0005-0000-0000-000068790000}"/>
    <cellStyle name="Comma 32 4 2 4 4" xfId="21697" xr:uid="{00000000-0005-0000-0000-0000C8540000}"/>
    <cellStyle name="Comma 32 4 2 5" xfId="25217" xr:uid="{00000000-0005-0000-0000-000088620000}"/>
    <cellStyle name="Comma 32 4 2 7" xfId="15841" xr:uid="{00000000-0005-0000-0000-0000E83D0000}"/>
    <cellStyle name="Comma 32 4 3" xfId="7827" xr:uid="{00000000-0005-0000-0000-00009A1E0000}"/>
    <cellStyle name="Comma 32 4 3 2" xfId="28153" xr:uid="{00000000-0005-0000-0000-0000006E0000}"/>
    <cellStyle name="Comma 32 4 3 4" xfId="18777" xr:uid="{00000000-0005-0000-0000-000060490000}"/>
    <cellStyle name="Comma 32 4 4" xfId="9186" xr:uid="{00000000-0005-0000-0000-0000E9230000}"/>
    <cellStyle name="Comma 32 4 4 2" xfId="29321" xr:uid="{00000000-0005-0000-0000-000090720000}"/>
    <cellStyle name="Comma 32 4 4 4" xfId="19945" xr:uid="{00000000-0005-0000-0000-0000F04D0000}"/>
    <cellStyle name="Comma 32 4 5" xfId="10544" xr:uid="{00000000-0005-0000-0000-000037290000}"/>
    <cellStyle name="Comma 32 4 5 2" xfId="30489" xr:uid="{00000000-0005-0000-0000-000020770000}"/>
    <cellStyle name="Comma 32 4 5 4" xfId="21113" xr:uid="{00000000-0005-0000-0000-000080520000}"/>
    <cellStyle name="Comma 32 4 6" xfId="24633" xr:uid="{00000000-0005-0000-0000-000040600000}"/>
    <cellStyle name="Comma 32 4 8" xfId="15257" xr:uid="{00000000-0005-0000-0000-0000A03B0000}"/>
    <cellStyle name="Comma 32 5" xfId="4587" xr:uid="{00000000-0005-0000-0000-0000F2110000}"/>
    <cellStyle name="Comma 32 5 2" xfId="8119" xr:uid="{00000000-0005-0000-0000-0000BE1F0000}"/>
    <cellStyle name="Comma 32 5 2 2" xfId="28445" xr:uid="{00000000-0005-0000-0000-0000246F0000}"/>
    <cellStyle name="Comma 32 5 2 4" xfId="19069" xr:uid="{00000000-0005-0000-0000-0000844A0000}"/>
    <cellStyle name="Comma 32 5 3" xfId="9478" xr:uid="{00000000-0005-0000-0000-00000D250000}"/>
    <cellStyle name="Comma 32 5 3 2" xfId="29613" xr:uid="{00000000-0005-0000-0000-0000B4730000}"/>
    <cellStyle name="Comma 32 5 3 4" xfId="20237" xr:uid="{00000000-0005-0000-0000-0000144F0000}"/>
    <cellStyle name="Comma 32 5 4" xfId="10836" xr:uid="{00000000-0005-0000-0000-00005B2A0000}"/>
    <cellStyle name="Comma 32 5 4 2" xfId="30781" xr:uid="{00000000-0005-0000-0000-000044780000}"/>
    <cellStyle name="Comma 32 5 4 4" xfId="21405" xr:uid="{00000000-0005-0000-0000-0000A4530000}"/>
    <cellStyle name="Comma 32 5 5" xfId="24925" xr:uid="{00000000-0005-0000-0000-000064610000}"/>
    <cellStyle name="Comma 32 5 7" xfId="15549" xr:uid="{00000000-0005-0000-0000-0000C43C0000}"/>
    <cellStyle name="Comma 32 6" xfId="3742" xr:uid="{00000000-0005-0000-0000-0000A50E0000}"/>
    <cellStyle name="Comma 32 6 2" xfId="7535" xr:uid="{00000000-0005-0000-0000-0000761D0000}"/>
    <cellStyle name="Comma 32 6 2 2" xfId="27861" xr:uid="{00000000-0005-0000-0000-0000DC6C0000}"/>
    <cellStyle name="Comma 32 6 2 4" xfId="18485" xr:uid="{00000000-0005-0000-0000-00003C480000}"/>
    <cellStyle name="Comma 32 6 3" xfId="24341" xr:uid="{00000000-0005-0000-0000-00001C5F0000}"/>
    <cellStyle name="Comma 32 6 5" xfId="14965" xr:uid="{00000000-0005-0000-0000-00007C3A0000}"/>
    <cellStyle name="Comma 32 7" xfId="8709" xr:uid="{00000000-0005-0000-0000-00000C220000}"/>
    <cellStyle name="Comma 32 7 2" xfId="29029" xr:uid="{00000000-0005-0000-0000-00006C710000}"/>
    <cellStyle name="Comma 32 7 4" xfId="19653" xr:uid="{00000000-0005-0000-0000-0000CC4C0000}"/>
    <cellStyle name="Comma 32 8" xfId="10067" xr:uid="{00000000-0005-0000-0000-00005A270000}"/>
    <cellStyle name="Comma 32 8 2" xfId="30197" xr:uid="{00000000-0005-0000-0000-0000FC750000}"/>
    <cellStyle name="Comma 32 8 4" xfId="20821" xr:uid="{00000000-0005-0000-0000-00005C510000}"/>
    <cellStyle name="Comma 33" xfId="181" xr:uid="{00000000-0005-0000-0000-0000BB000000}"/>
    <cellStyle name="Comma 33 2" xfId="3812" xr:uid="{00000000-0005-0000-0000-0000EB0E0000}"/>
    <cellStyle name="Comma 33 2 10" xfId="15035" xr:uid="{00000000-0005-0000-0000-0000C23A0000}"/>
    <cellStyle name="Comma 33 2 2" xfId="4197" xr:uid="{00000000-0005-0000-0000-00006C100000}"/>
    <cellStyle name="Comma 33 2 2 2" xfId="4490" xr:uid="{00000000-0005-0000-0000-000091110000}"/>
    <cellStyle name="Comma 33 2 2 2 2" xfId="5096" xr:uid="{00000000-0005-0000-0000-0000EF130000}"/>
    <cellStyle name="Comma 33 2 2 2 2 2" xfId="8628" xr:uid="{00000000-0005-0000-0000-0000BB210000}"/>
    <cellStyle name="Comma 33 2 2 2 2 2 2" xfId="28954" xr:uid="{00000000-0005-0000-0000-000021710000}"/>
    <cellStyle name="Comma 33 2 2 2 2 2 4" xfId="19578" xr:uid="{00000000-0005-0000-0000-0000814C0000}"/>
    <cellStyle name="Comma 33 2 2 2 2 3" xfId="9987" xr:uid="{00000000-0005-0000-0000-00000A270000}"/>
    <cellStyle name="Comma 33 2 2 2 2 3 2" xfId="30122" xr:uid="{00000000-0005-0000-0000-0000B1750000}"/>
    <cellStyle name="Comma 33 2 2 2 2 3 4" xfId="20746" xr:uid="{00000000-0005-0000-0000-000011510000}"/>
    <cellStyle name="Comma 33 2 2 2 2 4" xfId="11345" xr:uid="{00000000-0005-0000-0000-0000582C0000}"/>
    <cellStyle name="Comma 33 2 2 2 2 4 2" xfId="31290" xr:uid="{00000000-0005-0000-0000-0000417A0000}"/>
    <cellStyle name="Comma 33 2 2 2 2 4 4" xfId="21914" xr:uid="{00000000-0005-0000-0000-0000A1550000}"/>
    <cellStyle name="Comma 33 2 2 2 2 5" xfId="25434" xr:uid="{00000000-0005-0000-0000-000061630000}"/>
    <cellStyle name="Comma 33 2 2 2 2 7" xfId="16058" xr:uid="{00000000-0005-0000-0000-0000C13E0000}"/>
    <cellStyle name="Comma 33 2 2 2 3" xfId="8044" xr:uid="{00000000-0005-0000-0000-0000731F0000}"/>
    <cellStyle name="Comma 33 2 2 2 3 2" xfId="28370" xr:uid="{00000000-0005-0000-0000-0000D96E0000}"/>
    <cellStyle name="Comma 33 2 2 2 3 4" xfId="18994" xr:uid="{00000000-0005-0000-0000-0000394A0000}"/>
    <cellStyle name="Comma 33 2 2 2 4" xfId="9403" xr:uid="{00000000-0005-0000-0000-0000C2240000}"/>
    <cellStyle name="Comma 33 2 2 2 4 2" xfId="29538" xr:uid="{00000000-0005-0000-0000-000069730000}"/>
    <cellStyle name="Comma 33 2 2 2 4 4" xfId="20162" xr:uid="{00000000-0005-0000-0000-0000C94E0000}"/>
    <cellStyle name="Comma 33 2 2 2 5" xfId="10761" xr:uid="{00000000-0005-0000-0000-0000102A0000}"/>
    <cellStyle name="Comma 33 2 2 2 5 2" xfId="30706" xr:uid="{00000000-0005-0000-0000-0000F9770000}"/>
    <cellStyle name="Comma 33 2 2 2 5 4" xfId="21330" xr:uid="{00000000-0005-0000-0000-000059530000}"/>
    <cellStyle name="Comma 33 2 2 2 6" xfId="24850" xr:uid="{00000000-0005-0000-0000-000019610000}"/>
    <cellStyle name="Comma 33 2 2 2 8" xfId="15474" xr:uid="{00000000-0005-0000-0000-0000793C0000}"/>
    <cellStyle name="Comma 33 2 2 3" xfId="4804" xr:uid="{00000000-0005-0000-0000-0000CB120000}"/>
    <cellStyle name="Comma 33 2 2 3 2" xfId="8336" xr:uid="{00000000-0005-0000-0000-000097200000}"/>
    <cellStyle name="Comma 33 2 2 3 2 2" xfId="28662" xr:uid="{00000000-0005-0000-0000-0000FD6F0000}"/>
    <cellStyle name="Comma 33 2 2 3 2 4" xfId="19286" xr:uid="{00000000-0005-0000-0000-00005D4B0000}"/>
    <cellStyle name="Comma 33 2 2 3 3" xfId="9695" xr:uid="{00000000-0005-0000-0000-0000E6250000}"/>
    <cellStyle name="Comma 33 2 2 3 3 2" xfId="29830" xr:uid="{00000000-0005-0000-0000-00008D740000}"/>
    <cellStyle name="Comma 33 2 2 3 3 4" xfId="20454" xr:uid="{00000000-0005-0000-0000-0000ED4F0000}"/>
    <cellStyle name="Comma 33 2 2 3 4" xfId="11053" xr:uid="{00000000-0005-0000-0000-0000342B0000}"/>
    <cellStyle name="Comma 33 2 2 3 4 2" xfId="30998" xr:uid="{00000000-0005-0000-0000-00001D790000}"/>
    <cellStyle name="Comma 33 2 2 3 4 4" xfId="21622" xr:uid="{00000000-0005-0000-0000-00007D540000}"/>
    <cellStyle name="Comma 33 2 2 3 5" xfId="25142" xr:uid="{00000000-0005-0000-0000-00003D620000}"/>
    <cellStyle name="Comma 33 2 2 3 7" xfId="15766" xr:uid="{00000000-0005-0000-0000-00009D3D0000}"/>
    <cellStyle name="Comma 33 2 2 4" xfId="7752" xr:uid="{00000000-0005-0000-0000-00004F1E0000}"/>
    <cellStyle name="Comma 33 2 2 4 2" xfId="28078" xr:uid="{00000000-0005-0000-0000-0000B56D0000}"/>
    <cellStyle name="Comma 33 2 2 4 4" xfId="18702" xr:uid="{00000000-0005-0000-0000-000015490000}"/>
    <cellStyle name="Comma 33 2 2 5" xfId="9111" xr:uid="{00000000-0005-0000-0000-00009E230000}"/>
    <cellStyle name="Comma 33 2 2 5 2" xfId="29246" xr:uid="{00000000-0005-0000-0000-000045720000}"/>
    <cellStyle name="Comma 33 2 2 5 4" xfId="19870" xr:uid="{00000000-0005-0000-0000-0000A54D0000}"/>
    <cellStyle name="Comma 33 2 2 6" xfId="10469" xr:uid="{00000000-0005-0000-0000-0000EC280000}"/>
    <cellStyle name="Comma 33 2 2 6 2" xfId="30414" xr:uid="{00000000-0005-0000-0000-0000D5760000}"/>
    <cellStyle name="Comma 33 2 2 6 4" xfId="21038" xr:uid="{00000000-0005-0000-0000-000035520000}"/>
    <cellStyle name="Comma 33 2 2 7" xfId="24558" xr:uid="{00000000-0005-0000-0000-0000F55F0000}"/>
    <cellStyle name="Comma 33 2 2 9" xfId="15182" xr:uid="{00000000-0005-0000-0000-0000553B0000}"/>
    <cellStyle name="Comma 33 2 3" xfId="4343" xr:uid="{00000000-0005-0000-0000-0000FE100000}"/>
    <cellStyle name="Comma 33 2 3 2" xfId="4949" xr:uid="{00000000-0005-0000-0000-00005C130000}"/>
    <cellStyle name="Comma 33 2 3 2 2" xfId="8481" xr:uid="{00000000-0005-0000-0000-000028210000}"/>
    <cellStyle name="Comma 33 2 3 2 2 2" xfId="28807" xr:uid="{00000000-0005-0000-0000-00008E700000}"/>
    <cellStyle name="Comma 33 2 3 2 2 4" xfId="19431" xr:uid="{00000000-0005-0000-0000-0000EE4B0000}"/>
    <cellStyle name="Comma 33 2 3 2 3" xfId="9840" xr:uid="{00000000-0005-0000-0000-000077260000}"/>
    <cellStyle name="Comma 33 2 3 2 3 2" xfId="29975" xr:uid="{00000000-0005-0000-0000-00001E750000}"/>
    <cellStyle name="Comma 33 2 3 2 3 4" xfId="20599" xr:uid="{00000000-0005-0000-0000-00007E500000}"/>
    <cellStyle name="Comma 33 2 3 2 4" xfId="11198" xr:uid="{00000000-0005-0000-0000-0000C52B0000}"/>
    <cellStyle name="Comma 33 2 3 2 4 2" xfId="31143" xr:uid="{00000000-0005-0000-0000-0000AE790000}"/>
    <cellStyle name="Comma 33 2 3 2 4 4" xfId="21767" xr:uid="{00000000-0005-0000-0000-00000E550000}"/>
    <cellStyle name="Comma 33 2 3 2 5" xfId="25287" xr:uid="{00000000-0005-0000-0000-0000CE620000}"/>
    <cellStyle name="Comma 33 2 3 2 7" xfId="15911" xr:uid="{00000000-0005-0000-0000-00002E3E0000}"/>
    <cellStyle name="Comma 33 2 3 3" xfId="7897" xr:uid="{00000000-0005-0000-0000-0000E01E0000}"/>
    <cellStyle name="Comma 33 2 3 3 2" xfId="28223" xr:uid="{00000000-0005-0000-0000-0000466E0000}"/>
    <cellStyle name="Comma 33 2 3 3 4" xfId="18847" xr:uid="{00000000-0005-0000-0000-0000A6490000}"/>
    <cellStyle name="Comma 33 2 3 4" xfId="9256" xr:uid="{00000000-0005-0000-0000-00002F240000}"/>
    <cellStyle name="Comma 33 2 3 4 2" xfId="29391" xr:uid="{00000000-0005-0000-0000-0000D6720000}"/>
    <cellStyle name="Comma 33 2 3 4 4" xfId="20015" xr:uid="{00000000-0005-0000-0000-0000364E0000}"/>
    <cellStyle name="Comma 33 2 3 5" xfId="10614" xr:uid="{00000000-0005-0000-0000-00007D290000}"/>
    <cellStyle name="Comma 33 2 3 5 2" xfId="30559" xr:uid="{00000000-0005-0000-0000-000066770000}"/>
    <cellStyle name="Comma 33 2 3 5 4" xfId="21183" xr:uid="{00000000-0005-0000-0000-0000C6520000}"/>
    <cellStyle name="Comma 33 2 3 6" xfId="24703" xr:uid="{00000000-0005-0000-0000-000086600000}"/>
    <cellStyle name="Comma 33 2 3 8" xfId="15327" xr:uid="{00000000-0005-0000-0000-0000E63B0000}"/>
    <cellStyle name="Comma 33 2 4" xfId="4657" xr:uid="{00000000-0005-0000-0000-000038120000}"/>
    <cellStyle name="Comma 33 2 4 2" xfId="8189" xr:uid="{00000000-0005-0000-0000-000004200000}"/>
    <cellStyle name="Comma 33 2 4 2 2" xfId="28515" xr:uid="{00000000-0005-0000-0000-00006A6F0000}"/>
    <cellStyle name="Comma 33 2 4 2 4" xfId="19139" xr:uid="{00000000-0005-0000-0000-0000CA4A0000}"/>
    <cellStyle name="Comma 33 2 4 3" xfId="9548" xr:uid="{00000000-0005-0000-0000-000053250000}"/>
    <cellStyle name="Comma 33 2 4 3 2" xfId="29683" xr:uid="{00000000-0005-0000-0000-0000FA730000}"/>
    <cellStyle name="Comma 33 2 4 3 4" xfId="20307" xr:uid="{00000000-0005-0000-0000-00005A4F0000}"/>
    <cellStyle name="Comma 33 2 4 4" xfId="10906" xr:uid="{00000000-0005-0000-0000-0000A12A0000}"/>
    <cellStyle name="Comma 33 2 4 4 2" xfId="30851" xr:uid="{00000000-0005-0000-0000-00008A780000}"/>
    <cellStyle name="Comma 33 2 4 4 4" xfId="21475" xr:uid="{00000000-0005-0000-0000-0000EA530000}"/>
    <cellStyle name="Comma 33 2 4 5" xfId="24995" xr:uid="{00000000-0005-0000-0000-0000AA610000}"/>
    <cellStyle name="Comma 33 2 4 7" xfId="15619" xr:uid="{00000000-0005-0000-0000-00000A3D0000}"/>
    <cellStyle name="Comma 33 2 5" xfId="7605" xr:uid="{00000000-0005-0000-0000-0000BC1D0000}"/>
    <cellStyle name="Comma 33 2 5 2" xfId="27931" xr:uid="{00000000-0005-0000-0000-0000226D0000}"/>
    <cellStyle name="Comma 33 2 5 4" xfId="18555" xr:uid="{00000000-0005-0000-0000-000082480000}"/>
    <cellStyle name="Comma 33 2 6" xfId="8779" xr:uid="{00000000-0005-0000-0000-000052220000}"/>
    <cellStyle name="Comma 33 2 6 2" xfId="29099" xr:uid="{00000000-0005-0000-0000-0000B2710000}"/>
    <cellStyle name="Comma 33 2 6 4" xfId="19723" xr:uid="{00000000-0005-0000-0000-0000124D0000}"/>
    <cellStyle name="Comma 33 2 7" xfId="10137" xr:uid="{00000000-0005-0000-0000-0000A0270000}"/>
    <cellStyle name="Comma 33 2 7 2" xfId="30267" xr:uid="{00000000-0005-0000-0000-000042760000}"/>
    <cellStyle name="Comma 33 2 7 4" xfId="20891" xr:uid="{00000000-0005-0000-0000-0000A2510000}"/>
    <cellStyle name="Comma 33 2 8" xfId="24411" xr:uid="{00000000-0005-0000-0000-0000625F0000}"/>
    <cellStyle name="Comma 33 3" xfId="4128" xr:uid="{00000000-0005-0000-0000-000027100000}"/>
    <cellStyle name="Comma 33 3 2" xfId="4421" xr:uid="{00000000-0005-0000-0000-00004C110000}"/>
    <cellStyle name="Comma 33 3 2 2" xfId="5027" xr:uid="{00000000-0005-0000-0000-0000AA130000}"/>
    <cellStyle name="Comma 33 3 2 2 2" xfId="8559" xr:uid="{00000000-0005-0000-0000-000076210000}"/>
    <cellStyle name="Comma 33 3 2 2 2 2" xfId="28885" xr:uid="{00000000-0005-0000-0000-0000DC700000}"/>
    <cellStyle name="Comma 33 3 2 2 2 4" xfId="19509" xr:uid="{00000000-0005-0000-0000-00003C4C0000}"/>
    <cellStyle name="Comma 33 3 2 2 3" xfId="9918" xr:uid="{00000000-0005-0000-0000-0000C5260000}"/>
    <cellStyle name="Comma 33 3 2 2 3 2" xfId="30053" xr:uid="{00000000-0005-0000-0000-00006C750000}"/>
    <cellStyle name="Comma 33 3 2 2 3 4" xfId="20677" xr:uid="{00000000-0005-0000-0000-0000CC500000}"/>
    <cellStyle name="Comma 33 3 2 2 4" xfId="11276" xr:uid="{00000000-0005-0000-0000-0000132C0000}"/>
    <cellStyle name="Comma 33 3 2 2 4 2" xfId="31221" xr:uid="{00000000-0005-0000-0000-0000FC790000}"/>
    <cellStyle name="Comma 33 3 2 2 4 4" xfId="21845" xr:uid="{00000000-0005-0000-0000-00005C550000}"/>
    <cellStyle name="Comma 33 3 2 2 5" xfId="25365" xr:uid="{00000000-0005-0000-0000-00001C630000}"/>
    <cellStyle name="Comma 33 3 2 2 7" xfId="15989" xr:uid="{00000000-0005-0000-0000-00007C3E0000}"/>
    <cellStyle name="Comma 33 3 2 3" xfId="7975" xr:uid="{00000000-0005-0000-0000-00002E1F0000}"/>
    <cellStyle name="Comma 33 3 2 3 2" xfId="28301" xr:uid="{00000000-0005-0000-0000-0000946E0000}"/>
    <cellStyle name="Comma 33 3 2 3 4" xfId="18925" xr:uid="{00000000-0005-0000-0000-0000F4490000}"/>
    <cellStyle name="Comma 33 3 2 4" xfId="9334" xr:uid="{00000000-0005-0000-0000-00007D240000}"/>
    <cellStyle name="Comma 33 3 2 4 2" xfId="29469" xr:uid="{00000000-0005-0000-0000-000024730000}"/>
    <cellStyle name="Comma 33 3 2 4 4" xfId="20093" xr:uid="{00000000-0005-0000-0000-0000844E0000}"/>
    <cellStyle name="Comma 33 3 2 5" xfId="10692" xr:uid="{00000000-0005-0000-0000-0000CB290000}"/>
    <cellStyle name="Comma 33 3 2 5 2" xfId="30637" xr:uid="{00000000-0005-0000-0000-0000B4770000}"/>
    <cellStyle name="Comma 33 3 2 5 4" xfId="21261" xr:uid="{00000000-0005-0000-0000-000014530000}"/>
    <cellStyle name="Comma 33 3 2 6" xfId="24781" xr:uid="{00000000-0005-0000-0000-0000D4600000}"/>
    <cellStyle name="Comma 33 3 2 8" xfId="15405" xr:uid="{00000000-0005-0000-0000-0000343C0000}"/>
    <cellStyle name="Comma 33 3 3" xfId="4735" xr:uid="{00000000-0005-0000-0000-000086120000}"/>
    <cellStyle name="Comma 33 3 3 2" xfId="8267" xr:uid="{00000000-0005-0000-0000-000052200000}"/>
    <cellStyle name="Comma 33 3 3 2 2" xfId="28593" xr:uid="{00000000-0005-0000-0000-0000B86F0000}"/>
    <cellStyle name="Comma 33 3 3 2 4" xfId="19217" xr:uid="{00000000-0005-0000-0000-0000184B0000}"/>
    <cellStyle name="Comma 33 3 3 3" xfId="9626" xr:uid="{00000000-0005-0000-0000-0000A1250000}"/>
    <cellStyle name="Comma 33 3 3 3 2" xfId="29761" xr:uid="{00000000-0005-0000-0000-000048740000}"/>
    <cellStyle name="Comma 33 3 3 3 4" xfId="20385" xr:uid="{00000000-0005-0000-0000-0000A84F0000}"/>
    <cellStyle name="Comma 33 3 3 4" xfId="10984" xr:uid="{00000000-0005-0000-0000-0000EF2A0000}"/>
    <cellStyle name="Comma 33 3 3 4 2" xfId="30929" xr:uid="{00000000-0005-0000-0000-0000D8780000}"/>
    <cellStyle name="Comma 33 3 3 4 4" xfId="21553" xr:uid="{00000000-0005-0000-0000-000038540000}"/>
    <cellStyle name="Comma 33 3 3 5" xfId="25073" xr:uid="{00000000-0005-0000-0000-0000F8610000}"/>
    <cellStyle name="Comma 33 3 3 7" xfId="15697" xr:uid="{00000000-0005-0000-0000-0000583D0000}"/>
    <cellStyle name="Comma 33 3 4" xfId="7683" xr:uid="{00000000-0005-0000-0000-00000A1E0000}"/>
    <cellStyle name="Comma 33 3 4 2" xfId="28009" xr:uid="{00000000-0005-0000-0000-0000706D0000}"/>
    <cellStyle name="Comma 33 3 4 4" xfId="18633" xr:uid="{00000000-0005-0000-0000-0000D0480000}"/>
    <cellStyle name="Comma 33 3 5" xfId="9042" xr:uid="{00000000-0005-0000-0000-000059230000}"/>
    <cellStyle name="Comma 33 3 5 2" xfId="29177" xr:uid="{00000000-0005-0000-0000-000000720000}"/>
    <cellStyle name="Comma 33 3 5 4" xfId="19801" xr:uid="{00000000-0005-0000-0000-0000604D0000}"/>
    <cellStyle name="Comma 33 3 6" xfId="10400" xr:uid="{00000000-0005-0000-0000-0000A7280000}"/>
    <cellStyle name="Comma 33 3 6 2" xfId="30345" xr:uid="{00000000-0005-0000-0000-000090760000}"/>
    <cellStyle name="Comma 33 3 6 4" xfId="20969" xr:uid="{00000000-0005-0000-0000-0000F0510000}"/>
    <cellStyle name="Comma 33 3 7" xfId="24489" xr:uid="{00000000-0005-0000-0000-0000B05F0000}"/>
    <cellStyle name="Comma 33 3 9" xfId="15113" xr:uid="{00000000-0005-0000-0000-0000103B0000}"/>
    <cellStyle name="Comma 33 4" xfId="4274" xr:uid="{00000000-0005-0000-0000-0000B9100000}"/>
    <cellStyle name="Comma 33 4 2" xfId="4880" xr:uid="{00000000-0005-0000-0000-000017130000}"/>
    <cellStyle name="Comma 33 4 2 2" xfId="8412" xr:uid="{00000000-0005-0000-0000-0000E3200000}"/>
    <cellStyle name="Comma 33 4 2 2 2" xfId="28738" xr:uid="{00000000-0005-0000-0000-000049700000}"/>
    <cellStyle name="Comma 33 4 2 2 4" xfId="19362" xr:uid="{00000000-0005-0000-0000-0000A94B0000}"/>
    <cellStyle name="Comma 33 4 2 3" xfId="9771" xr:uid="{00000000-0005-0000-0000-000032260000}"/>
    <cellStyle name="Comma 33 4 2 3 2" xfId="29906" xr:uid="{00000000-0005-0000-0000-0000D9740000}"/>
    <cellStyle name="Comma 33 4 2 3 4" xfId="20530" xr:uid="{00000000-0005-0000-0000-000039500000}"/>
    <cellStyle name="Comma 33 4 2 4" xfId="11129" xr:uid="{00000000-0005-0000-0000-0000802B0000}"/>
    <cellStyle name="Comma 33 4 2 4 2" xfId="31074" xr:uid="{00000000-0005-0000-0000-000069790000}"/>
    <cellStyle name="Comma 33 4 2 4 4" xfId="21698" xr:uid="{00000000-0005-0000-0000-0000C9540000}"/>
    <cellStyle name="Comma 33 4 2 5" xfId="25218" xr:uid="{00000000-0005-0000-0000-000089620000}"/>
    <cellStyle name="Comma 33 4 2 7" xfId="15842" xr:uid="{00000000-0005-0000-0000-0000E93D0000}"/>
    <cellStyle name="Comma 33 4 3" xfId="7828" xr:uid="{00000000-0005-0000-0000-00009B1E0000}"/>
    <cellStyle name="Comma 33 4 3 2" xfId="28154" xr:uid="{00000000-0005-0000-0000-0000016E0000}"/>
    <cellStyle name="Comma 33 4 3 4" xfId="18778" xr:uid="{00000000-0005-0000-0000-000061490000}"/>
    <cellStyle name="Comma 33 4 4" xfId="9187" xr:uid="{00000000-0005-0000-0000-0000EA230000}"/>
    <cellStyle name="Comma 33 4 4 2" xfId="29322" xr:uid="{00000000-0005-0000-0000-000091720000}"/>
    <cellStyle name="Comma 33 4 4 4" xfId="19946" xr:uid="{00000000-0005-0000-0000-0000F14D0000}"/>
    <cellStyle name="Comma 33 4 5" xfId="10545" xr:uid="{00000000-0005-0000-0000-000038290000}"/>
    <cellStyle name="Comma 33 4 5 2" xfId="30490" xr:uid="{00000000-0005-0000-0000-000021770000}"/>
    <cellStyle name="Comma 33 4 5 4" xfId="21114" xr:uid="{00000000-0005-0000-0000-000081520000}"/>
    <cellStyle name="Comma 33 4 6" xfId="24634" xr:uid="{00000000-0005-0000-0000-000041600000}"/>
    <cellStyle name="Comma 33 4 8" xfId="15258" xr:uid="{00000000-0005-0000-0000-0000A13B0000}"/>
    <cellStyle name="Comma 33 5" xfId="4588" xr:uid="{00000000-0005-0000-0000-0000F3110000}"/>
    <cellStyle name="Comma 33 5 2" xfId="8120" xr:uid="{00000000-0005-0000-0000-0000BF1F0000}"/>
    <cellStyle name="Comma 33 5 2 2" xfId="28446" xr:uid="{00000000-0005-0000-0000-0000256F0000}"/>
    <cellStyle name="Comma 33 5 2 4" xfId="19070" xr:uid="{00000000-0005-0000-0000-0000854A0000}"/>
    <cellStyle name="Comma 33 5 3" xfId="9479" xr:uid="{00000000-0005-0000-0000-00000E250000}"/>
    <cellStyle name="Comma 33 5 3 2" xfId="29614" xr:uid="{00000000-0005-0000-0000-0000B5730000}"/>
    <cellStyle name="Comma 33 5 3 4" xfId="20238" xr:uid="{00000000-0005-0000-0000-0000154F0000}"/>
    <cellStyle name="Comma 33 5 4" xfId="10837" xr:uid="{00000000-0005-0000-0000-00005C2A0000}"/>
    <cellStyle name="Comma 33 5 4 2" xfId="30782" xr:uid="{00000000-0005-0000-0000-000045780000}"/>
    <cellStyle name="Comma 33 5 4 4" xfId="21406" xr:uid="{00000000-0005-0000-0000-0000A5530000}"/>
    <cellStyle name="Comma 33 5 5" xfId="24926" xr:uid="{00000000-0005-0000-0000-000065610000}"/>
    <cellStyle name="Comma 33 5 7" xfId="15550" xr:uid="{00000000-0005-0000-0000-0000C53C0000}"/>
    <cellStyle name="Comma 33 6" xfId="3743" xr:uid="{00000000-0005-0000-0000-0000A60E0000}"/>
    <cellStyle name="Comma 33 6 2" xfId="7536" xr:uid="{00000000-0005-0000-0000-0000771D0000}"/>
    <cellStyle name="Comma 33 6 2 2" xfId="27862" xr:uid="{00000000-0005-0000-0000-0000DD6C0000}"/>
    <cellStyle name="Comma 33 6 2 4" xfId="18486" xr:uid="{00000000-0005-0000-0000-00003D480000}"/>
    <cellStyle name="Comma 33 6 3" xfId="24342" xr:uid="{00000000-0005-0000-0000-00001D5F0000}"/>
    <cellStyle name="Comma 33 6 5" xfId="14966" xr:uid="{00000000-0005-0000-0000-00007D3A0000}"/>
    <cellStyle name="Comma 33 7" xfId="8710" xr:uid="{00000000-0005-0000-0000-00000D220000}"/>
    <cellStyle name="Comma 33 7 2" xfId="29030" xr:uid="{00000000-0005-0000-0000-00006D710000}"/>
    <cellStyle name="Comma 33 7 4" xfId="19654" xr:uid="{00000000-0005-0000-0000-0000CD4C0000}"/>
    <cellStyle name="Comma 33 8" xfId="10068" xr:uid="{00000000-0005-0000-0000-00005B270000}"/>
    <cellStyle name="Comma 33 8 2" xfId="30198" xr:uid="{00000000-0005-0000-0000-0000FD750000}"/>
    <cellStyle name="Comma 33 8 4" xfId="20822" xr:uid="{00000000-0005-0000-0000-00005D510000}"/>
    <cellStyle name="Comma 34" xfId="182" xr:uid="{00000000-0005-0000-0000-0000BC000000}"/>
    <cellStyle name="Comma 34 2" xfId="3813" xr:uid="{00000000-0005-0000-0000-0000EC0E0000}"/>
    <cellStyle name="Comma 34 2 10" xfId="15036" xr:uid="{00000000-0005-0000-0000-0000C33A0000}"/>
    <cellStyle name="Comma 34 2 2" xfId="4198" xr:uid="{00000000-0005-0000-0000-00006D100000}"/>
    <cellStyle name="Comma 34 2 2 2" xfId="4491" xr:uid="{00000000-0005-0000-0000-000092110000}"/>
    <cellStyle name="Comma 34 2 2 2 2" xfId="5097" xr:uid="{00000000-0005-0000-0000-0000F0130000}"/>
    <cellStyle name="Comma 34 2 2 2 2 2" xfId="8629" xr:uid="{00000000-0005-0000-0000-0000BC210000}"/>
    <cellStyle name="Comma 34 2 2 2 2 2 2" xfId="28955" xr:uid="{00000000-0005-0000-0000-000022710000}"/>
    <cellStyle name="Comma 34 2 2 2 2 2 4" xfId="19579" xr:uid="{00000000-0005-0000-0000-0000824C0000}"/>
    <cellStyle name="Comma 34 2 2 2 2 3" xfId="9988" xr:uid="{00000000-0005-0000-0000-00000B270000}"/>
    <cellStyle name="Comma 34 2 2 2 2 3 2" xfId="30123" xr:uid="{00000000-0005-0000-0000-0000B2750000}"/>
    <cellStyle name="Comma 34 2 2 2 2 3 4" xfId="20747" xr:uid="{00000000-0005-0000-0000-000012510000}"/>
    <cellStyle name="Comma 34 2 2 2 2 4" xfId="11346" xr:uid="{00000000-0005-0000-0000-0000592C0000}"/>
    <cellStyle name="Comma 34 2 2 2 2 4 2" xfId="31291" xr:uid="{00000000-0005-0000-0000-0000427A0000}"/>
    <cellStyle name="Comma 34 2 2 2 2 4 4" xfId="21915" xr:uid="{00000000-0005-0000-0000-0000A2550000}"/>
    <cellStyle name="Comma 34 2 2 2 2 5" xfId="25435" xr:uid="{00000000-0005-0000-0000-000062630000}"/>
    <cellStyle name="Comma 34 2 2 2 2 7" xfId="16059" xr:uid="{00000000-0005-0000-0000-0000C23E0000}"/>
    <cellStyle name="Comma 34 2 2 2 3" xfId="8045" xr:uid="{00000000-0005-0000-0000-0000741F0000}"/>
    <cellStyle name="Comma 34 2 2 2 3 2" xfId="28371" xr:uid="{00000000-0005-0000-0000-0000DA6E0000}"/>
    <cellStyle name="Comma 34 2 2 2 3 4" xfId="18995" xr:uid="{00000000-0005-0000-0000-00003A4A0000}"/>
    <cellStyle name="Comma 34 2 2 2 4" xfId="9404" xr:uid="{00000000-0005-0000-0000-0000C3240000}"/>
    <cellStyle name="Comma 34 2 2 2 4 2" xfId="29539" xr:uid="{00000000-0005-0000-0000-00006A730000}"/>
    <cellStyle name="Comma 34 2 2 2 4 4" xfId="20163" xr:uid="{00000000-0005-0000-0000-0000CA4E0000}"/>
    <cellStyle name="Comma 34 2 2 2 5" xfId="10762" xr:uid="{00000000-0005-0000-0000-0000112A0000}"/>
    <cellStyle name="Comma 34 2 2 2 5 2" xfId="30707" xr:uid="{00000000-0005-0000-0000-0000FA770000}"/>
    <cellStyle name="Comma 34 2 2 2 5 4" xfId="21331" xr:uid="{00000000-0005-0000-0000-00005A530000}"/>
    <cellStyle name="Comma 34 2 2 2 6" xfId="24851" xr:uid="{00000000-0005-0000-0000-00001A610000}"/>
    <cellStyle name="Comma 34 2 2 2 8" xfId="15475" xr:uid="{00000000-0005-0000-0000-00007A3C0000}"/>
    <cellStyle name="Comma 34 2 2 3" xfId="4805" xr:uid="{00000000-0005-0000-0000-0000CC120000}"/>
    <cellStyle name="Comma 34 2 2 3 2" xfId="8337" xr:uid="{00000000-0005-0000-0000-000098200000}"/>
    <cellStyle name="Comma 34 2 2 3 2 2" xfId="28663" xr:uid="{00000000-0005-0000-0000-0000FE6F0000}"/>
    <cellStyle name="Comma 34 2 2 3 2 4" xfId="19287" xr:uid="{00000000-0005-0000-0000-00005E4B0000}"/>
    <cellStyle name="Comma 34 2 2 3 3" xfId="9696" xr:uid="{00000000-0005-0000-0000-0000E7250000}"/>
    <cellStyle name="Comma 34 2 2 3 3 2" xfId="29831" xr:uid="{00000000-0005-0000-0000-00008E740000}"/>
    <cellStyle name="Comma 34 2 2 3 3 4" xfId="20455" xr:uid="{00000000-0005-0000-0000-0000EE4F0000}"/>
    <cellStyle name="Comma 34 2 2 3 4" xfId="11054" xr:uid="{00000000-0005-0000-0000-0000352B0000}"/>
    <cellStyle name="Comma 34 2 2 3 4 2" xfId="30999" xr:uid="{00000000-0005-0000-0000-00001E790000}"/>
    <cellStyle name="Comma 34 2 2 3 4 4" xfId="21623" xr:uid="{00000000-0005-0000-0000-00007E540000}"/>
    <cellStyle name="Comma 34 2 2 3 5" xfId="25143" xr:uid="{00000000-0005-0000-0000-00003E620000}"/>
    <cellStyle name="Comma 34 2 2 3 7" xfId="15767" xr:uid="{00000000-0005-0000-0000-00009E3D0000}"/>
    <cellStyle name="Comma 34 2 2 4" xfId="7753" xr:uid="{00000000-0005-0000-0000-0000501E0000}"/>
    <cellStyle name="Comma 34 2 2 4 2" xfId="28079" xr:uid="{00000000-0005-0000-0000-0000B66D0000}"/>
    <cellStyle name="Comma 34 2 2 4 4" xfId="18703" xr:uid="{00000000-0005-0000-0000-000016490000}"/>
    <cellStyle name="Comma 34 2 2 5" xfId="9112" xr:uid="{00000000-0005-0000-0000-00009F230000}"/>
    <cellStyle name="Comma 34 2 2 5 2" xfId="29247" xr:uid="{00000000-0005-0000-0000-000046720000}"/>
    <cellStyle name="Comma 34 2 2 5 4" xfId="19871" xr:uid="{00000000-0005-0000-0000-0000A64D0000}"/>
    <cellStyle name="Comma 34 2 2 6" xfId="10470" xr:uid="{00000000-0005-0000-0000-0000ED280000}"/>
    <cellStyle name="Comma 34 2 2 6 2" xfId="30415" xr:uid="{00000000-0005-0000-0000-0000D6760000}"/>
    <cellStyle name="Comma 34 2 2 6 4" xfId="21039" xr:uid="{00000000-0005-0000-0000-000036520000}"/>
    <cellStyle name="Comma 34 2 2 7" xfId="24559" xr:uid="{00000000-0005-0000-0000-0000F65F0000}"/>
    <cellStyle name="Comma 34 2 2 9" xfId="15183" xr:uid="{00000000-0005-0000-0000-0000563B0000}"/>
    <cellStyle name="Comma 34 2 3" xfId="4344" xr:uid="{00000000-0005-0000-0000-0000FF100000}"/>
    <cellStyle name="Comma 34 2 3 2" xfId="4950" xr:uid="{00000000-0005-0000-0000-00005D130000}"/>
    <cellStyle name="Comma 34 2 3 2 2" xfId="8482" xr:uid="{00000000-0005-0000-0000-000029210000}"/>
    <cellStyle name="Comma 34 2 3 2 2 2" xfId="28808" xr:uid="{00000000-0005-0000-0000-00008F700000}"/>
    <cellStyle name="Comma 34 2 3 2 2 4" xfId="19432" xr:uid="{00000000-0005-0000-0000-0000EF4B0000}"/>
    <cellStyle name="Comma 34 2 3 2 3" xfId="9841" xr:uid="{00000000-0005-0000-0000-000078260000}"/>
    <cellStyle name="Comma 34 2 3 2 3 2" xfId="29976" xr:uid="{00000000-0005-0000-0000-00001F750000}"/>
    <cellStyle name="Comma 34 2 3 2 3 4" xfId="20600" xr:uid="{00000000-0005-0000-0000-00007F500000}"/>
    <cellStyle name="Comma 34 2 3 2 4" xfId="11199" xr:uid="{00000000-0005-0000-0000-0000C62B0000}"/>
    <cellStyle name="Comma 34 2 3 2 4 2" xfId="31144" xr:uid="{00000000-0005-0000-0000-0000AF790000}"/>
    <cellStyle name="Comma 34 2 3 2 4 4" xfId="21768" xr:uid="{00000000-0005-0000-0000-00000F550000}"/>
    <cellStyle name="Comma 34 2 3 2 5" xfId="25288" xr:uid="{00000000-0005-0000-0000-0000CF620000}"/>
    <cellStyle name="Comma 34 2 3 2 7" xfId="15912" xr:uid="{00000000-0005-0000-0000-00002F3E0000}"/>
    <cellStyle name="Comma 34 2 3 3" xfId="7898" xr:uid="{00000000-0005-0000-0000-0000E11E0000}"/>
    <cellStyle name="Comma 34 2 3 3 2" xfId="28224" xr:uid="{00000000-0005-0000-0000-0000476E0000}"/>
    <cellStyle name="Comma 34 2 3 3 4" xfId="18848" xr:uid="{00000000-0005-0000-0000-0000A7490000}"/>
    <cellStyle name="Comma 34 2 3 4" xfId="9257" xr:uid="{00000000-0005-0000-0000-000030240000}"/>
    <cellStyle name="Comma 34 2 3 4 2" xfId="29392" xr:uid="{00000000-0005-0000-0000-0000D7720000}"/>
    <cellStyle name="Comma 34 2 3 4 4" xfId="20016" xr:uid="{00000000-0005-0000-0000-0000374E0000}"/>
    <cellStyle name="Comma 34 2 3 5" xfId="10615" xr:uid="{00000000-0005-0000-0000-00007E290000}"/>
    <cellStyle name="Comma 34 2 3 5 2" xfId="30560" xr:uid="{00000000-0005-0000-0000-000067770000}"/>
    <cellStyle name="Comma 34 2 3 5 4" xfId="21184" xr:uid="{00000000-0005-0000-0000-0000C7520000}"/>
    <cellStyle name="Comma 34 2 3 6" xfId="24704" xr:uid="{00000000-0005-0000-0000-000087600000}"/>
    <cellStyle name="Comma 34 2 3 8" xfId="15328" xr:uid="{00000000-0005-0000-0000-0000E73B0000}"/>
    <cellStyle name="Comma 34 2 4" xfId="4658" xr:uid="{00000000-0005-0000-0000-000039120000}"/>
    <cellStyle name="Comma 34 2 4 2" xfId="8190" xr:uid="{00000000-0005-0000-0000-000005200000}"/>
    <cellStyle name="Comma 34 2 4 2 2" xfId="28516" xr:uid="{00000000-0005-0000-0000-00006B6F0000}"/>
    <cellStyle name="Comma 34 2 4 2 4" xfId="19140" xr:uid="{00000000-0005-0000-0000-0000CB4A0000}"/>
    <cellStyle name="Comma 34 2 4 3" xfId="9549" xr:uid="{00000000-0005-0000-0000-000054250000}"/>
    <cellStyle name="Comma 34 2 4 3 2" xfId="29684" xr:uid="{00000000-0005-0000-0000-0000FB730000}"/>
    <cellStyle name="Comma 34 2 4 3 4" xfId="20308" xr:uid="{00000000-0005-0000-0000-00005B4F0000}"/>
    <cellStyle name="Comma 34 2 4 4" xfId="10907" xr:uid="{00000000-0005-0000-0000-0000A22A0000}"/>
    <cellStyle name="Comma 34 2 4 4 2" xfId="30852" xr:uid="{00000000-0005-0000-0000-00008B780000}"/>
    <cellStyle name="Comma 34 2 4 4 4" xfId="21476" xr:uid="{00000000-0005-0000-0000-0000EB530000}"/>
    <cellStyle name="Comma 34 2 4 5" xfId="24996" xr:uid="{00000000-0005-0000-0000-0000AB610000}"/>
    <cellStyle name="Comma 34 2 4 7" xfId="15620" xr:uid="{00000000-0005-0000-0000-00000B3D0000}"/>
    <cellStyle name="Comma 34 2 5" xfId="7606" xr:uid="{00000000-0005-0000-0000-0000BD1D0000}"/>
    <cellStyle name="Comma 34 2 5 2" xfId="27932" xr:uid="{00000000-0005-0000-0000-0000236D0000}"/>
    <cellStyle name="Comma 34 2 5 4" xfId="18556" xr:uid="{00000000-0005-0000-0000-000083480000}"/>
    <cellStyle name="Comma 34 2 6" xfId="8780" xr:uid="{00000000-0005-0000-0000-000053220000}"/>
    <cellStyle name="Comma 34 2 6 2" xfId="29100" xr:uid="{00000000-0005-0000-0000-0000B3710000}"/>
    <cellStyle name="Comma 34 2 6 4" xfId="19724" xr:uid="{00000000-0005-0000-0000-0000134D0000}"/>
    <cellStyle name="Comma 34 2 7" xfId="10138" xr:uid="{00000000-0005-0000-0000-0000A1270000}"/>
    <cellStyle name="Comma 34 2 7 2" xfId="30268" xr:uid="{00000000-0005-0000-0000-000043760000}"/>
    <cellStyle name="Comma 34 2 7 4" xfId="20892" xr:uid="{00000000-0005-0000-0000-0000A3510000}"/>
    <cellStyle name="Comma 34 2 8" xfId="24412" xr:uid="{00000000-0005-0000-0000-0000635F0000}"/>
    <cellStyle name="Comma 34 3" xfId="4129" xr:uid="{00000000-0005-0000-0000-000028100000}"/>
    <cellStyle name="Comma 34 3 2" xfId="4422" xr:uid="{00000000-0005-0000-0000-00004D110000}"/>
    <cellStyle name="Comma 34 3 2 2" xfId="5028" xr:uid="{00000000-0005-0000-0000-0000AB130000}"/>
    <cellStyle name="Comma 34 3 2 2 2" xfId="8560" xr:uid="{00000000-0005-0000-0000-000077210000}"/>
    <cellStyle name="Comma 34 3 2 2 2 2" xfId="28886" xr:uid="{00000000-0005-0000-0000-0000DD700000}"/>
    <cellStyle name="Comma 34 3 2 2 2 4" xfId="19510" xr:uid="{00000000-0005-0000-0000-00003D4C0000}"/>
    <cellStyle name="Comma 34 3 2 2 3" xfId="9919" xr:uid="{00000000-0005-0000-0000-0000C6260000}"/>
    <cellStyle name="Comma 34 3 2 2 3 2" xfId="30054" xr:uid="{00000000-0005-0000-0000-00006D750000}"/>
    <cellStyle name="Comma 34 3 2 2 3 4" xfId="20678" xr:uid="{00000000-0005-0000-0000-0000CD500000}"/>
    <cellStyle name="Comma 34 3 2 2 4" xfId="11277" xr:uid="{00000000-0005-0000-0000-0000142C0000}"/>
    <cellStyle name="Comma 34 3 2 2 4 2" xfId="31222" xr:uid="{00000000-0005-0000-0000-0000FD790000}"/>
    <cellStyle name="Comma 34 3 2 2 4 4" xfId="21846" xr:uid="{00000000-0005-0000-0000-00005D550000}"/>
    <cellStyle name="Comma 34 3 2 2 5" xfId="25366" xr:uid="{00000000-0005-0000-0000-00001D630000}"/>
    <cellStyle name="Comma 34 3 2 2 7" xfId="15990" xr:uid="{00000000-0005-0000-0000-00007D3E0000}"/>
    <cellStyle name="Comma 34 3 2 3" xfId="7976" xr:uid="{00000000-0005-0000-0000-00002F1F0000}"/>
    <cellStyle name="Comma 34 3 2 3 2" xfId="28302" xr:uid="{00000000-0005-0000-0000-0000956E0000}"/>
    <cellStyle name="Comma 34 3 2 3 4" xfId="18926" xr:uid="{00000000-0005-0000-0000-0000F5490000}"/>
    <cellStyle name="Comma 34 3 2 4" xfId="9335" xr:uid="{00000000-0005-0000-0000-00007E240000}"/>
    <cellStyle name="Comma 34 3 2 4 2" xfId="29470" xr:uid="{00000000-0005-0000-0000-000025730000}"/>
    <cellStyle name="Comma 34 3 2 4 4" xfId="20094" xr:uid="{00000000-0005-0000-0000-0000854E0000}"/>
    <cellStyle name="Comma 34 3 2 5" xfId="10693" xr:uid="{00000000-0005-0000-0000-0000CC290000}"/>
    <cellStyle name="Comma 34 3 2 5 2" xfId="30638" xr:uid="{00000000-0005-0000-0000-0000B5770000}"/>
    <cellStyle name="Comma 34 3 2 5 4" xfId="21262" xr:uid="{00000000-0005-0000-0000-000015530000}"/>
    <cellStyle name="Comma 34 3 2 6" xfId="24782" xr:uid="{00000000-0005-0000-0000-0000D5600000}"/>
    <cellStyle name="Comma 34 3 2 8" xfId="15406" xr:uid="{00000000-0005-0000-0000-0000353C0000}"/>
    <cellStyle name="Comma 34 3 3" xfId="4736" xr:uid="{00000000-0005-0000-0000-000087120000}"/>
    <cellStyle name="Comma 34 3 3 2" xfId="8268" xr:uid="{00000000-0005-0000-0000-000053200000}"/>
    <cellStyle name="Comma 34 3 3 2 2" xfId="28594" xr:uid="{00000000-0005-0000-0000-0000B96F0000}"/>
    <cellStyle name="Comma 34 3 3 2 4" xfId="19218" xr:uid="{00000000-0005-0000-0000-0000194B0000}"/>
    <cellStyle name="Comma 34 3 3 3" xfId="9627" xr:uid="{00000000-0005-0000-0000-0000A2250000}"/>
    <cellStyle name="Comma 34 3 3 3 2" xfId="29762" xr:uid="{00000000-0005-0000-0000-000049740000}"/>
    <cellStyle name="Comma 34 3 3 3 4" xfId="20386" xr:uid="{00000000-0005-0000-0000-0000A94F0000}"/>
    <cellStyle name="Comma 34 3 3 4" xfId="10985" xr:uid="{00000000-0005-0000-0000-0000F02A0000}"/>
    <cellStyle name="Comma 34 3 3 4 2" xfId="30930" xr:uid="{00000000-0005-0000-0000-0000D9780000}"/>
    <cellStyle name="Comma 34 3 3 4 4" xfId="21554" xr:uid="{00000000-0005-0000-0000-000039540000}"/>
    <cellStyle name="Comma 34 3 3 5" xfId="25074" xr:uid="{00000000-0005-0000-0000-0000F9610000}"/>
    <cellStyle name="Comma 34 3 3 7" xfId="15698" xr:uid="{00000000-0005-0000-0000-0000593D0000}"/>
    <cellStyle name="Comma 34 3 4" xfId="7684" xr:uid="{00000000-0005-0000-0000-00000B1E0000}"/>
    <cellStyle name="Comma 34 3 4 2" xfId="28010" xr:uid="{00000000-0005-0000-0000-0000716D0000}"/>
    <cellStyle name="Comma 34 3 4 4" xfId="18634" xr:uid="{00000000-0005-0000-0000-0000D1480000}"/>
    <cellStyle name="Comma 34 3 5" xfId="9043" xr:uid="{00000000-0005-0000-0000-00005A230000}"/>
    <cellStyle name="Comma 34 3 5 2" xfId="29178" xr:uid="{00000000-0005-0000-0000-000001720000}"/>
    <cellStyle name="Comma 34 3 5 4" xfId="19802" xr:uid="{00000000-0005-0000-0000-0000614D0000}"/>
    <cellStyle name="Comma 34 3 6" xfId="10401" xr:uid="{00000000-0005-0000-0000-0000A8280000}"/>
    <cellStyle name="Comma 34 3 6 2" xfId="30346" xr:uid="{00000000-0005-0000-0000-000091760000}"/>
    <cellStyle name="Comma 34 3 6 4" xfId="20970" xr:uid="{00000000-0005-0000-0000-0000F1510000}"/>
    <cellStyle name="Comma 34 3 7" xfId="24490" xr:uid="{00000000-0005-0000-0000-0000B15F0000}"/>
    <cellStyle name="Comma 34 3 9" xfId="15114" xr:uid="{00000000-0005-0000-0000-0000113B0000}"/>
    <cellStyle name="Comma 34 4" xfId="4275" xr:uid="{00000000-0005-0000-0000-0000BA100000}"/>
    <cellStyle name="Comma 34 4 2" xfId="4881" xr:uid="{00000000-0005-0000-0000-000018130000}"/>
    <cellStyle name="Comma 34 4 2 2" xfId="8413" xr:uid="{00000000-0005-0000-0000-0000E4200000}"/>
    <cellStyle name="Comma 34 4 2 2 2" xfId="28739" xr:uid="{00000000-0005-0000-0000-00004A700000}"/>
    <cellStyle name="Comma 34 4 2 2 4" xfId="19363" xr:uid="{00000000-0005-0000-0000-0000AA4B0000}"/>
    <cellStyle name="Comma 34 4 2 3" xfId="9772" xr:uid="{00000000-0005-0000-0000-000033260000}"/>
    <cellStyle name="Comma 34 4 2 3 2" xfId="29907" xr:uid="{00000000-0005-0000-0000-0000DA740000}"/>
    <cellStyle name="Comma 34 4 2 3 4" xfId="20531" xr:uid="{00000000-0005-0000-0000-00003A500000}"/>
    <cellStyle name="Comma 34 4 2 4" xfId="11130" xr:uid="{00000000-0005-0000-0000-0000812B0000}"/>
    <cellStyle name="Comma 34 4 2 4 2" xfId="31075" xr:uid="{00000000-0005-0000-0000-00006A790000}"/>
    <cellStyle name="Comma 34 4 2 4 4" xfId="21699" xr:uid="{00000000-0005-0000-0000-0000CA540000}"/>
    <cellStyle name="Comma 34 4 2 5" xfId="25219" xr:uid="{00000000-0005-0000-0000-00008A620000}"/>
    <cellStyle name="Comma 34 4 2 7" xfId="15843" xr:uid="{00000000-0005-0000-0000-0000EA3D0000}"/>
    <cellStyle name="Comma 34 4 3" xfId="7829" xr:uid="{00000000-0005-0000-0000-00009C1E0000}"/>
    <cellStyle name="Comma 34 4 3 2" xfId="28155" xr:uid="{00000000-0005-0000-0000-0000026E0000}"/>
    <cellStyle name="Comma 34 4 3 4" xfId="18779" xr:uid="{00000000-0005-0000-0000-000062490000}"/>
    <cellStyle name="Comma 34 4 4" xfId="9188" xr:uid="{00000000-0005-0000-0000-0000EB230000}"/>
    <cellStyle name="Comma 34 4 4 2" xfId="29323" xr:uid="{00000000-0005-0000-0000-000092720000}"/>
    <cellStyle name="Comma 34 4 4 4" xfId="19947" xr:uid="{00000000-0005-0000-0000-0000F24D0000}"/>
    <cellStyle name="Comma 34 4 5" xfId="10546" xr:uid="{00000000-0005-0000-0000-000039290000}"/>
    <cellStyle name="Comma 34 4 5 2" xfId="30491" xr:uid="{00000000-0005-0000-0000-000022770000}"/>
    <cellStyle name="Comma 34 4 5 4" xfId="21115" xr:uid="{00000000-0005-0000-0000-000082520000}"/>
    <cellStyle name="Comma 34 4 6" xfId="24635" xr:uid="{00000000-0005-0000-0000-000042600000}"/>
    <cellStyle name="Comma 34 4 8" xfId="15259" xr:uid="{00000000-0005-0000-0000-0000A23B0000}"/>
    <cellStyle name="Comma 34 5" xfId="4589" xr:uid="{00000000-0005-0000-0000-0000F4110000}"/>
    <cellStyle name="Comma 34 5 2" xfId="8121" xr:uid="{00000000-0005-0000-0000-0000C01F0000}"/>
    <cellStyle name="Comma 34 5 2 2" xfId="28447" xr:uid="{00000000-0005-0000-0000-0000266F0000}"/>
    <cellStyle name="Comma 34 5 2 4" xfId="19071" xr:uid="{00000000-0005-0000-0000-0000864A0000}"/>
    <cellStyle name="Comma 34 5 3" xfId="9480" xr:uid="{00000000-0005-0000-0000-00000F250000}"/>
    <cellStyle name="Comma 34 5 3 2" xfId="29615" xr:uid="{00000000-0005-0000-0000-0000B6730000}"/>
    <cellStyle name="Comma 34 5 3 4" xfId="20239" xr:uid="{00000000-0005-0000-0000-0000164F0000}"/>
    <cellStyle name="Comma 34 5 4" xfId="10838" xr:uid="{00000000-0005-0000-0000-00005D2A0000}"/>
    <cellStyle name="Comma 34 5 4 2" xfId="30783" xr:uid="{00000000-0005-0000-0000-000046780000}"/>
    <cellStyle name="Comma 34 5 4 4" xfId="21407" xr:uid="{00000000-0005-0000-0000-0000A6530000}"/>
    <cellStyle name="Comma 34 5 5" xfId="24927" xr:uid="{00000000-0005-0000-0000-000066610000}"/>
    <cellStyle name="Comma 34 5 7" xfId="15551" xr:uid="{00000000-0005-0000-0000-0000C63C0000}"/>
    <cellStyle name="Comma 34 6" xfId="3744" xr:uid="{00000000-0005-0000-0000-0000A70E0000}"/>
    <cellStyle name="Comma 34 6 2" xfId="7537" xr:uid="{00000000-0005-0000-0000-0000781D0000}"/>
    <cellStyle name="Comma 34 6 2 2" xfId="27863" xr:uid="{00000000-0005-0000-0000-0000DE6C0000}"/>
    <cellStyle name="Comma 34 6 2 4" xfId="18487" xr:uid="{00000000-0005-0000-0000-00003E480000}"/>
    <cellStyle name="Comma 34 6 3" xfId="24343" xr:uid="{00000000-0005-0000-0000-00001E5F0000}"/>
    <cellStyle name="Comma 34 6 5" xfId="14967" xr:uid="{00000000-0005-0000-0000-00007E3A0000}"/>
    <cellStyle name="Comma 34 7" xfId="8711" xr:uid="{00000000-0005-0000-0000-00000E220000}"/>
    <cellStyle name="Comma 34 7 2" xfId="29031" xr:uid="{00000000-0005-0000-0000-00006E710000}"/>
    <cellStyle name="Comma 34 7 4" xfId="19655" xr:uid="{00000000-0005-0000-0000-0000CE4C0000}"/>
    <cellStyle name="Comma 34 8" xfId="10069" xr:uid="{00000000-0005-0000-0000-00005C270000}"/>
    <cellStyle name="Comma 34 8 2" xfId="30199" xr:uid="{00000000-0005-0000-0000-0000FE750000}"/>
    <cellStyle name="Comma 34 8 4" xfId="20823" xr:uid="{00000000-0005-0000-0000-00005E510000}"/>
    <cellStyle name="Comma 35" xfId="899" xr:uid="{00000000-0005-0000-0000-000089030000}"/>
    <cellStyle name="Comma 35 10" xfId="5349" xr:uid="{00000000-0005-0000-0000-0000EC140000}"/>
    <cellStyle name="Comma 35 10 2" xfId="25675" xr:uid="{00000000-0005-0000-0000-000052640000}"/>
    <cellStyle name="Comma 35 10 4" xfId="16299" xr:uid="{00000000-0005-0000-0000-0000B23F0000}"/>
    <cellStyle name="Comma 35 11" xfId="8712" xr:uid="{00000000-0005-0000-0000-00000F220000}"/>
    <cellStyle name="Comma 35 11 2" xfId="29032" xr:uid="{00000000-0005-0000-0000-00006F710000}"/>
    <cellStyle name="Comma 35 11 4" xfId="19656" xr:uid="{00000000-0005-0000-0000-0000CF4C0000}"/>
    <cellStyle name="Comma 35 12" xfId="10070" xr:uid="{00000000-0005-0000-0000-00005D270000}"/>
    <cellStyle name="Comma 35 12 2" xfId="30200" xr:uid="{00000000-0005-0000-0000-0000FF750000}"/>
    <cellStyle name="Comma 35 12 4" xfId="20824" xr:uid="{00000000-0005-0000-0000-00005F510000}"/>
    <cellStyle name="Comma 35 13" xfId="12779" xr:uid="{00000000-0005-0000-0000-0000F2310000}"/>
    <cellStyle name="Comma 35 14" xfId="22155" xr:uid="{00000000-0005-0000-0000-000092560000}"/>
    <cellStyle name="Comma 35 16" xfId="11586" xr:uid="{00000000-0005-0000-0000-0000492D0000}"/>
    <cellStyle name="Comma 35 2" xfId="1514" xr:uid="{00000000-0005-0000-0000-0000F1050000}"/>
    <cellStyle name="Comma 35 2 10" xfId="22632" xr:uid="{00000000-0005-0000-0000-00006F580000}"/>
    <cellStyle name="Comma 35 2 12" xfId="11844" xr:uid="{00000000-0005-0000-0000-00004B2E0000}"/>
    <cellStyle name="Comma 35 2 2" xfId="2070" xr:uid="{00000000-0005-0000-0000-00001D080000}"/>
    <cellStyle name="Comma 35 2 2 11" xfId="12095" xr:uid="{00000000-0005-0000-0000-0000462F0000}"/>
    <cellStyle name="Comma 35 2 2 2" xfId="2571" xr:uid="{00000000-0005-0000-0000-0000120A0000}"/>
    <cellStyle name="Comma 35 2 2 2 10" xfId="12564" xr:uid="{00000000-0005-0000-0000-00001B310000}"/>
    <cellStyle name="Comma 35 2 2 2 2" xfId="3631" xr:uid="{00000000-0005-0000-0000-0000360E0000}"/>
    <cellStyle name="Comma 35 2 2 2 2 2" xfId="5098" xr:uid="{00000000-0005-0000-0000-0000F1130000}"/>
    <cellStyle name="Comma 35 2 2 2 2 2 2" xfId="8630" xr:uid="{00000000-0005-0000-0000-0000BD210000}"/>
    <cellStyle name="Comma 35 2 2 2 2 2 2 2" xfId="28956" xr:uid="{00000000-0005-0000-0000-000023710000}"/>
    <cellStyle name="Comma 35 2 2 2 2 2 2 4" xfId="19580" xr:uid="{00000000-0005-0000-0000-0000834C0000}"/>
    <cellStyle name="Comma 35 2 2 2 2 2 3" xfId="25436" xr:uid="{00000000-0005-0000-0000-000063630000}"/>
    <cellStyle name="Comma 35 2 2 2 2 2 5" xfId="16060" xr:uid="{00000000-0005-0000-0000-0000C33E0000}"/>
    <cellStyle name="Comma 35 2 2 2 2 3" xfId="7486" xr:uid="{00000000-0005-0000-0000-0000451D0000}"/>
    <cellStyle name="Comma 35 2 2 2 2 3 2" xfId="27812" xr:uid="{00000000-0005-0000-0000-0000AB6C0000}"/>
    <cellStyle name="Comma 35 2 2 2 2 3 4" xfId="18436" xr:uid="{00000000-0005-0000-0000-00000B480000}"/>
    <cellStyle name="Comma 35 2 2 2 2 4" xfId="9989" xr:uid="{00000000-0005-0000-0000-00000C270000}"/>
    <cellStyle name="Comma 35 2 2 2 2 4 2" xfId="30124" xr:uid="{00000000-0005-0000-0000-0000B3750000}"/>
    <cellStyle name="Comma 35 2 2 2 2 4 4" xfId="20748" xr:uid="{00000000-0005-0000-0000-000013510000}"/>
    <cellStyle name="Comma 35 2 2 2 2 5" xfId="11347" xr:uid="{00000000-0005-0000-0000-00005A2C0000}"/>
    <cellStyle name="Comma 35 2 2 2 2 5 2" xfId="31292" xr:uid="{00000000-0005-0000-0000-0000437A0000}"/>
    <cellStyle name="Comma 35 2 2 2 2 5 4" xfId="21916" xr:uid="{00000000-0005-0000-0000-0000A3550000}"/>
    <cellStyle name="Comma 35 2 2 2 2 6" xfId="24292" xr:uid="{00000000-0005-0000-0000-0000EB5E0000}"/>
    <cellStyle name="Comma 35 2 2 2 2 8" xfId="14916" xr:uid="{00000000-0005-0000-0000-00004B3A0000}"/>
    <cellStyle name="Comma 35 2 2 2 3" xfId="4492" xr:uid="{00000000-0005-0000-0000-000093110000}"/>
    <cellStyle name="Comma 35 2 2 2 3 2" xfId="8046" xr:uid="{00000000-0005-0000-0000-0000751F0000}"/>
    <cellStyle name="Comma 35 2 2 2 3 2 2" xfId="28372" xr:uid="{00000000-0005-0000-0000-0000DB6E0000}"/>
    <cellStyle name="Comma 35 2 2 2 3 2 4" xfId="18996" xr:uid="{00000000-0005-0000-0000-00003B4A0000}"/>
    <cellStyle name="Comma 35 2 2 2 3 3" xfId="24852" xr:uid="{00000000-0005-0000-0000-00001B610000}"/>
    <cellStyle name="Comma 35 2 2 2 3 5" xfId="15476" xr:uid="{00000000-0005-0000-0000-00007B3C0000}"/>
    <cellStyle name="Comma 35 2 2 2 4" xfId="6546" xr:uid="{00000000-0005-0000-0000-000099190000}"/>
    <cellStyle name="Comma 35 2 2 2 4 2" xfId="26872" xr:uid="{00000000-0005-0000-0000-0000FF680000}"/>
    <cellStyle name="Comma 35 2 2 2 4 4" xfId="17496" xr:uid="{00000000-0005-0000-0000-00005F440000}"/>
    <cellStyle name="Comma 35 2 2 2 5" xfId="9405" xr:uid="{00000000-0005-0000-0000-0000C4240000}"/>
    <cellStyle name="Comma 35 2 2 2 5 2" xfId="29540" xr:uid="{00000000-0005-0000-0000-00006B730000}"/>
    <cellStyle name="Comma 35 2 2 2 5 4" xfId="20164" xr:uid="{00000000-0005-0000-0000-0000CB4E0000}"/>
    <cellStyle name="Comma 35 2 2 2 6" xfId="10763" xr:uid="{00000000-0005-0000-0000-0000122A0000}"/>
    <cellStyle name="Comma 35 2 2 2 6 2" xfId="30708" xr:uid="{00000000-0005-0000-0000-0000FB770000}"/>
    <cellStyle name="Comma 35 2 2 2 6 4" xfId="21332" xr:uid="{00000000-0005-0000-0000-00005B530000}"/>
    <cellStyle name="Comma 35 2 2 2 7" xfId="13976" xr:uid="{00000000-0005-0000-0000-00009F360000}"/>
    <cellStyle name="Comma 35 2 2 2 8" xfId="23352" xr:uid="{00000000-0005-0000-0000-00003F5B0000}"/>
    <cellStyle name="Comma 35 2 2 3" xfId="3161" xr:uid="{00000000-0005-0000-0000-0000600C0000}"/>
    <cellStyle name="Comma 35 2 2 3 2" xfId="4806" xr:uid="{00000000-0005-0000-0000-0000CD120000}"/>
    <cellStyle name="Comma 35 2 2 3 2 2" xfId="8338" xr:uid="{00000000-0005-0000-0000-000099200000}"/>
    <cellStyle name="Comma 35 2 2 3 2 2 2" xfId="28664" xr:uid="{00000000-0005-0000-0000-0000FF6F0000}"/>
    <cellStyle name="Comma 35 2 2 3 2 2 4" xfId="19288" xr:uid="{00000000-0005-0000-0000-00005F4B0000}"/>
    <cellStyle name="Comma 35 2 2 3 2 3" xfId="25144" xr:uid="{00000000-0005-0000-0000-00003F620000}"/>
    <cellStyle name="Comma 35 2 2 3 2 5" xfId="15768" xr:uid="{00000000-0005-0000-0000-00009F3D0000}"/>
    <cellStyle name="Comma 35 2 2 3 3" xfId="7016" xr:uid="{00000000-0005-0000-0000-00006F1B0000}"/>
    <cellStyle name="Comma 35 2 2 3 3 2" xfId="27342" xr:uid="{00000000-0005-0000-0000-0000D56A0000}"/>
    <cellStyle name="Comma 35 2 2 3 3 4" xfId="17966" xr:uid="{00000000-0005-0000-0000-000035460000}"/>
    <cellStyle name="Comma 35 2 2 3 4" xfId="9697" xr:uid="{00000000-0005-0000-0000-0000E8250000}"/>
    <cellStyle name="Comma 35 2 2 3 4 2" xfId="29832" xr:uid="{00000000-0005-0000-0000-00008F740000}"/>
    <cellStyle name="Comma 35 2 2 3 4 4" xfId="20456" xr:uid="{00000000-0005-0000-0000-0000EF4F0000}"/>
    <cellStyle name="Comma 35 2 2 3 5" xfId="11055" xr:uid="{00000000-0005-0000-0000-0000362B0000}"/>
    <cellStyle name="Comma 35 2 2 3 5 2" xfId="31000" xr:uid="{00000000-0005-0000-0000-00001F790000}"/>
    <cellStyle name="Comma 35 2 2 3 5 4" xfId="21624" xr:uid="{00000000-0005-0000-0000-00007F540000}"/>
    <cellStyle name="Comma 35 2 2 3 6" xfId="23822" xr:uid="{00000000-0005-0000-0000-0000155D0000}"/>
    <cellStyle name="Comma 35 2 2 3 8" xfId="14446" xr:uid="{00000000-0005-0000-0000-000075380000}"/>
    <cellStyle name="Comma 35 2 2 4" xfId="4199" xr:uid="{00000000-0005-0000-0000-00006E100000}"/>
    <cellStyle name="Comma 35 2 2 4 2" xfId="7754" xr:uid="{00000000-0005-0000-0000-0000511E0000}"/>
    <cellStyle name="Comma 35 2 2 4 2 2" xfId="28080" xr:uid="{00000000-0005-0000-0000-0000B76D0000}"/>
    <cellStyle name="Comma 35 2 2 4 2 4" xfId="18704" xr:uid="{00000000-0005-0000-0000-000017490000}"/>
    <cellStyle name="Comma 35 2 2 4 3" xfId="24560" xr:uid="{00000000-0005-0000-0000-0000F75F0000}"/>
    <cellStyle name="Comma 35 2 2 4 5" xfId="15184" xr:uid="{00000000-0005-0000-0000-0000573B0000}"/>
    <cellStyle name="Comma 35 2 2 5" xfId="6077" xr:uid="{00000000-0005-0000-0000-0000C4170000}"/>
    <cellStyle name="Comma 35 2 2 5 2" xfId="26403" xr:uid="{00000000-0005-0000-0000-00002A670000}"/>
    <cellStyle name="Comma 35 2 2 5 4" xfId="17027" xr:uid="{00000000-0005-0000-0000-00008A420000}"/>
    <cellStyle name="Comma 35 2 2 6" xfId="9113" xr:uid="{00000000-0005-0000-0000-0000A0230000}"/>
    <cellStyle name="Comma 35 2 2 6 2" xfId="29248" xr:uid="{00000000-0005-0000-0000-000047720000}"/>
    <cellStyle name="Comma 35 2 2 6 4" xfId="19872" xr:uid="{00000000-0005-0000-0000-0000A74D0000}"/>
    <cellStyle name="Comma 35 2 2 7" xfId="10471" xr:uid="{00000000-0005-0000-0000-0000EE280000}"/>
    <cellStyle name="Comma 35 2 2 7 2" xfId="30416" xr:uid="{00000000-0005-0000-0000-0000D7760000}"/>
    <cellStyle name="Comma 35 2 2 7 4" xfId="21040" xr:uid="{00000000-0005-0000-0000-000037520000}"/>
    <cellStyle name="Comma 35 2 2 8" xfId="13507" xr:uid="{00000000-0005-0000-0000-0000CA340000}"/>
    <cellStyle name="Comma 35 2 2 9" xfId="22883" xr:uid="{00000000-0005-0000-0000-00006A590000}"/>
    <cellStyle name="Comma 35 2 3" xfId="2291" xr:uid="{00000000-0005-0000-0000-0000FA080000}"/>
    <cellStyle name="Comma 35 2 3 10" xfId="12284" xr:uid="{00000000-0005-0000-0000-000003300000}"/>
    <cellStyle name="Comma 35 2 3 2" xfId="3351" xr:uid="{00000000-0005-0000-0000-00001E0D0000}"/>
    <cellStyle name="Comma 35 2 3 2 2" xfId="4951" xr:uid="{00000000-0005-0000-0000-00005E130000}"/>
    <cellStyle name="Comma 35 2 3 2 2 2" xfId="8483" xr:uid="{00000000-0005-0000-0000-00002A210000}"/>
    <cellStyle name="Comma 35 2 3 2 2 2 2" xfId="28809" xr:uid="{00000000-0005-0000-0000-000090700000}"/>
    <cellStyle name="Comma 35 2 3 2 2 2 4" xfId="19433" xr:uid="{00000000-0005-0000-0000-0000F04B0000}"/>
    <cellStyle name="Comma 35 2 3 2 2 3" xfId="25289" xr:uid="{00000000-0005-0000-0000-0000D0620000}"/>
    <cellStyle name="Comma 35 2 3 2 2 5" xfId="15913" xr:uid="{00000000-0005-0000-0000-0000303E0000}"/>
    <cellStyle name="Comma 35 2 3 2 3" xfId="7206" xr:uid="{00000000-0005-0000-0000-00002D1C0000}"/>
    <cellStyle name="Comma 35 2 3 2 3 2" xfId="27532" xr:uid="{00000000-0005-0000-0000-0000936B0000}"/>
    <cellStyle name="Comma 35 2 3 2 3 4" xfId="18156" xr:uid="{00000000-0005-0000-0000-0000F3460000}"/>
    <cellStyle name="Comma 35 2 3 2 4" xfId="9842" xr:uid="{00000000-0005-0000-0000-000079260000}"/>
    <cellStyle name="Comma 35 2 3 2 4 2" xfId="29977" xr:uid="{00000000-0005-0000-0000-000020750000}"/>
    <cellStyle name="Comma 35 2 3 2 4 4" xfId="20601" xr:uid="{00000000-0005-0000-0000-000080500000}"/>
    <cellStyle name="Comma 35 2 3 2 5" xfId="11200" xr:uid="{00000000-0005-0000-0000-0000C72B0000}"/>
    <cellStyle name="Comma 35 2 3 2 5 2" xfId="31145" xr:uid="{00000000-0005-0000-0000-0000B0790000}"/>
    <cellStyle name="Comma 35 2 3 2 5 4" xfId="21769" xr:uid="{00000000-0005-0000-0000-000010550000}"/>
    <cellStyle name="Comma 35 2 3 2 6" xfId="24012" xr:uid="{00000000-0005-0000-0000-0000D35D0000}"/>
    <cellStyle name="Comma 35 2 3 2 8" xfId="14636" xr:uid="{00000000-0005-0000-0000-000033390000}"/>
    <cellStyle name="Comma 35 2 3 3" xfId="4345" xr:uid="{00000000-0005-0000-0000-000000110000}"/>
    <cellStyle name="Comma 35 2 3 3 2" xfId="7899" xr:uid="{00000000-0005-0000-0000-0000E21E0000}"/>
    <cellStyle name="Comma 35 2 3 3 2 2" xfId="28225" xr:uid="{00000000-0005-0000-0000-0000486E0000}"/>
    <cellStyle name="Comma 35 2 3 3 2 4" xfId="18849" xr:uid="{00000000-0005-0000-0000-0000A8490000}"/>
    <cellStyle name="Comma 35 2 3 3 3" xfId="24705" xr:uid="{00000000-0005-0000-0000-000088600000}"/>
    <cellStyle name="Comma 35 2 3 3 5" xfId="15329" xr:uid="{00000000-0005-0000-0000-0000E83B0000}"/>
    <cellStyle name="Comma 35 2 3 4" xfId="6266" xr:uid="{00000000-0005-0000-0000-000081180000}"/>
    <cellStyle name="Comma 35 2 3 4 2" xfId="26592" xr:uid="{00000000-0005-0000-0000-0000E7670000}"/>
    <cellStyle name="Comma 35 2 3 4 4" xfId="17216" xr:uid="{00000000-0005-0000-0000-000047430000}"/>
    <cellStyle name="Comma 35 2 3 5" xfId="9258" xr:uid="{00000000-0005-0000-0000-000031240000}"/>
    <cellStyle name="Comma 35 2 3 5 2" xfId="29393" xr:uid="{00000000-0005-0000-0000-0000D8720000}"/>
    <cellStyle name="Comma 35 2 3 5 4" xfId="20017" xr:uid="{00000000-0005-0000-0000-0000384E0000}"/>
    <cellStyle name="Comma 35 2 3 6" xfId="10616" xr:uid="{00000000-0005-0000-0000-00007F290000}"/>
    <cellStyle name="Comma 35 2 3 6 2" xfId="30561" xr:uid="{00000000-0005-0000-0000-000068770000}"/>
    <cellStyle name="Comma 35 2 3 6 4" xfId="21185" xr:uid="{00000000-0005-0000-0000-0000C8520000}"/>
    <cellStyle name="Comma 35 2 3 7" xfId="13696" xr:uid="{00000000-0005-0000-0000-000087350000}"/>
    <cellStyle name="Comma 35 2 3 8" xfId="23072" xr:uid="{00000000-0005-0000-0000-0000275A0000}"/>
    <cellStyle name="Comma 35 2 4" xfId="2881" xr:uid="{00000000-0005-0000-0000-0000480B0000}"/>
    <cellStyle name="Comma 35 2 4 2" xfId="4659" xr:uid="{00000000-0005-0000-0000-00003A120000}"/>
    <cellStyle name="Comma 35 2 4 2 2" xfId="8191" xr:uid="{00000000-0005-0000-0000-000006200000}"/>
    <cellStyle name="Comma 35 2 4 2 2 2" xfId="28517" xr:uid="{00000000-0005-0000-0000-00006C6F0000}"/>
    <cellStyle name="Comma 35 2 4 2 2 4" xfId="19141" xr:uid="{00000000-0005-0000-0000-0000CC4A0000}"/>
    <cellStyle name="Comma 35 2 4 2 3" xfId="24997" xr:uid="{00000000-0005-0000-0000-0000AC610000}"/>
    <cellStyle name="Comma 35 2 4 2 5" xfId="15621" xr:uid="{00000000-0005-0000-0000-00000C3D0000}"/>
    <cellStyle name="Comma 35 2 4 3" xfId="6736" xr:uid="{00000000-0005-0000-0000-0000571A0000}"/>
    <cellStyle name="Comma 35 2 4 3 2" xfId="27062" xr:uid="{00000000-0005-0000-0000-0000BD690000}"/>
    <cellStyle name="Comma 35 2 4 3 4" xfId="17686" xr:uid="{00000000-0005-0000-0000-00001D450000}"/>
    <cellStyle name="Comma 35 2 4 4" xfId="9550" xr:uid="{00000000-0005-0000-0000-000055250000}"/>
    <cellStyle name="Comma 35 2 4 4 2" xfId="29685" xr:uid="{00000000-0005-0000-0000-0000FC730000}"/>
    <cellStyle name="Comma 35 2 4 4 4" xfId="20309" xr:uid="{00000000-0005-0000-0000-00005C4F0000}"/>
    <cellStyle name="Comma 35 2 4 5" xfId="10908" xr:uid="{00000000-0005-0000-0000-0000A32A0000}"/>
    <cellStyle name="Comma 35 2 4 5 2" xfId="30853" xr:uid="{00000000-0005-0000-0000-00008C780000}"/>
    <cellStyle name="Comma 35 2 4 5 4" xfId="21477" xr:uid="{00000000-0005-0000-0000-0000EC530000}"/>
    <cellStyle name="Comma 35 2 4 6" xfId="23542" xr:uid="{00000000-0005-0000-0000-0000FD5B0000}"/>
    <cellStyle name="Comma 35 2 4 8" xfId="14166" xr:uid="{00000000-0005-0000-0000-00005D370000}"/>
    <cellStyle name="Comma 35 2 5" xfId="3814" xr:uid="{00000000-0005-0000-0000-0000ED0E0000}"/>
    <cellStyle name="Comma 35 2 5 2" xfId="7607" xr:uid="{00000000-0005-0000-0000-0000BE1D0000}"/>
    <cellStyle name="Comma 35 2 5 2 2" xfId="27933" xr:uid="{00000000-0005-0000-0000-0000246D0000}"/>
    <cellStyle name="Comma 35 2 5 2 4" xfId="18557" xr:uid="{00000000-0005-0000-0000-000084480000}"/>
    <cellStyle name="Comma 35 2 5 3" xfId="24413" xr:uid="{00000000-0005-0000-0000-0000645F0000}"/>
    <cellStyle name="Comma 35 2 5 5" xfId="15037" xr:uid="{00000000-0005-0000-0000-0000C43A0000}"/>
    <cellStyle name="Comma 35 2 6" xfId="5826" xr:uid="{00000000-0005-0000-0000-0000C9160000}"/>
    <cellStyle name="Comma 35 2 6 2" xfId="26152" xr:uid="{00000000-0005-0000-0000-00002F660000}"/>
    <cellStyle name="Comma 35 2 6 4" xfId="16776" xr:uid="{00000000-0005-0000-0000-00008F410000}"/>
    <cellStyle name="Comma 35 2 7" xfId="8781" xr:uid="{00000000-0005-0000-0000-000054220000}"/>
    <cellStyle name="Comma 35 2 7 2" xfId="29101" xr:uid="{00000000-0005-0000-0000-0000B4710000}"/>
    <cellStyle name="Comma 35 2 7 4" xfId="19725" xr:uid="{00000000-0005-0000-0000-0000144D0000}"/>
    <cellStyle name="Comma 35 2 8" xfId="10139" xr:uid="{00000000-0005-0000-0000-0000A2270000}"/>
    <cellStyle name="Comma 35 2 8 2" xfId="30269" xr:uid="{00000000-0005-0000-0000-000044760000}"/>
    <cellStyle name="Comma 35 2 8 4" xfId="20893" xr:uid="{00000000-0005-0000-0000-0000A4510000}"/>
    <cellStyle name="Comma 35 2 9" xfId="13256" xr:uid="{00000000-0005-0000-0000-0000CF330000}"/>
    <cellStyle name="Comma 35 3" xfId="1515" xr:uid="{00000000-0005-0000-0000-0000F2050000}"/>
    <cellStyle name="Comma 35 3 2" xfId="4423" xr:uid="{00000000-0005-0000-0000-00004E110000}"/>
    <cellStyle name="Comma 35 3 2 2" xfId="5029" xr:uid="{00000000-0005-0000-0000-0000AC130000}"/>
    <cellStyle name="Comma 35 3 2 2 2" xfId="8561" xr:uid="{00000000-0005-0000-0000-000078210000}"/>
    <cellStyle name="Comma 35 3 2 2 2 2" xfId="28887" xr:uid="{00000000-0005-0000-0000-0000DE700000}"/>
    <cellStyle name="Comma 35 3 2 2 2 4" xfId="19511" xr:uid="{00000000-0005-0000-0000-00003E4C0000}"/>
    <cellStyle name="Comma 35 3 2 2 3" xfId="9920" xr:uid="{00000000-0005-0000-0000-0000C7260000}"/>
    <cellStyle name="Comma 35 3 2 2 3 2" xfId="30055" xr:uid="{00000000-0005-0000-0000-00006E750000}"/>
    <cellStyle name="Comma 35 3 2 2 3 4" xfId="20679" xr:uid="{00000000-0005-0000-0000-0000CE500000}"/>
    <cellStyle name="Comma 35 3 2 2 4" xfId="11278" xr:uid="{00000000-0005-0000-0000-0000152C0000}"/>
    <cellStyle name="Comma 35 3 2 2 4 2" xfId="31223" xr:uid="{00000000-0005-0000-0000-0000FE790000}"/>
    <cellStyle name="Comma 35 3 2 2 4 4" xfId="21847" xr:uid="{00000000-0005-0000-0000-00005E550000}"/>
    <cellStyle name="Comma 35 3 2 2 5" xfId="25367" xr:uid="{00000000-0005-0000-0000-00001E630000}"/>
    <cellStyle name="Comma 35 3 2 2 7" xfId="15991" xr:uid="{00000000-0005-0000-0000-00007E3E0000}"/>
    <cellStyle name="Comma 35 3 2 3" xfId="7977" xr:uid="{00000000-0005-0000-0000-0000301F0000}"/>
    <cellStyle name="Comma 35 3 2 3 2" xfId="28303" xr:uid="{00000000-0005-0000-0000-0000966E0000}"/>
    <cellStyle name="Comma 35 3 2 3 4" xfId="18927" xr:uid="{00000000-0005-0000-0000-0000F6490000}"/>
    <cellStyle name="Comma 35 3 2 4" xfId="9336" xr:uid="{00000000-0005-0000-0000-00007F240000}"/>
    <cellStyle name="Comma 35 3 2 4 2" xfId="29471" xr:uid="{00000000-0005-0000-0000-000026730000}"/>
    <cellStyle name="Comma 35 3 2 4 4" xfId="20095" xr:uid="{00000000-0005-0000-0000-0000864E0000}"/>
    <cellStyle name="Comma 35 3 2 5" xfId="10694" xr:uid="{00000000-0005-0000-0000-0000CD290000}"/>
    <cellStyle name="Comma 35 3 2 5 2" xfId="30639" xr:uid="{00000000-0005-0000-0000-0000B6770000}"/>
    <cellStyle name="Comma 35 3 2 5 4" xfId="21263" xr:uid="{00000000-0005-0000-0000-000016530000}"/>
    <cellStyle name="Comma 35 3 2 6" xfId="24783" xr:uid="{00000000-0005-0000-0000-0000D6600000}"/>
    <cellStyle name="Comma 35 3 2 8" xfId="15407" xr:uid="{00000000-0005-0000-0000-0000363C0000}"/>
    <cellStyle name="Comma 35 3 3" xfId="4737" xr:uid="{00000000-0005-0000-0000-000088120000}"/>
    <cellStyle name="Comma 35 3 3 2" xfId="8269" xr:uid="{00000000-0005-0000-0000-000054200000}"/>
    <cellStyle name="Comma 35 3 3 2 2" xfId="28595" xr:uid="{00000000-0005-0000-0000-0000BA6F0000}"/>
    <cellStyle name="Comma 35 3 3 2 4" xfId="19219" xr:uid="{00000000-0005-0000-0000-00001A4B0000}"/>
    <cellStyle name="Comma 35 3 3 3" xfId="9628" xr:uid="{00000000-0005-0000-0000-0000A3250000}"/>
    <cellStyle name="Comma 35 3 3 3 2" xfId="29763" xr:uid="{00000000-0005-0000-0000-00004A740000}"/>
    <cellStyle name="Comma 35 3 3 3 4" xfId="20387" xr:uid="{00000000-0005-0000-0000-0000AA4F0000}"/>
    <cellStyle name="Comma 35 3 3 4" xfId="10986" xr:uid="{00000000-0005-0000-0000-0000F12A0000}"/>
    <cellStyle name="Comma 35 3 3 4 2" xfId="30931" xr:uid="{00000000-0005-0000-0000-0000DA780000}"/>
    <cellStyle name="Comma 35 3 3 4 4" xfId="21555" xr:uid="{00000000-0005-0000-0000-00003A540000}"/>
    <cellStyle name="Comma 35 3 3 5" xfId="25075" xr:uid="{00000000-0005-0000-0000-0000FA610000}"/>
    <cellStyle name="Comma 35 3 3 7" xfId="15699" xr:uid="{00000000-0005-0000-0000-00005A3D0000}"/>
    <cellStyle name="Comma 35 3 4" xfId="4130" xr:uid="{00000000-0005-0000-0000-000029100000}"/>
    <cellStyle name="Comma 35 3 4 2" xfId="7685" xr:uid="{00000000-0005-0000-0000-00000C1E0000}"/>
    <cellStyle name="Comma 35 3 4 2 2" xfId="28011" xr:uid="{00000000-0005-0000-0000-0000726D0000}"/>
    <cellStyle name="Comma 35 3 4 2 4" xfId="18635" xr:uid="{00000000-0005-0000-0000-0000D2480000}"/>
    <cellStyle name="Comma 35 3 4 3" xfId="24491" xr:uid="{00000000-0005-0000-0000-0000B25F0000}"/>
    <cellStyle name="Comma 35 3 4 5" xfId="15115" xr:uid="{00000000-0005-0000-0000-0000123B0000}"/>
    <cellStyle name="Comma 35 3 5" xfId="9044" xr:uid="{00000000-0005-0000-0000-00005B230000}"/>
    <cellStyle name="Comma 35 3 5 2" xfId="29179" xr:uid="{00000000-0005-0000-0000-000002720000}"/>
    <cellStyle name="Comma 35 3 5 4" xfId="19803" xr:uid="{00000000-0005-0000-0000-0000624D0000}"/>
    <cellStyle name="Comma 35 3 6" xfId="10402" xr:uid="{00000000-0005-0000-0000-0000A9280000}"/>
    <cellStyle name="Comma 35 3 6 2" xfId="30347" xr:uid="{00000000-0005-0000-0000-000092760000}"/>
    <cellStyle name="Comma 35 3 6 4" xfId="20971" xr:uid="{00000000-0005-0000-0000-0000F2510000}"/>
    <cellStyle name="Comma 35 4" xfId="2033" xr:uid="{00000000-0005-0000-0000-0000F8070000}"/>
    <cellStyle name="Comma 35 4 11" xfId="12059" xr:uid="{00000000-0005-0000-0000-0000222F0000}"/>
    <cellStyle name="Comma 35 4 2" xfId="2533" xr:uid="{00000000-0005-0000-0000-0000EC090000}"/>
    <cellStyle name="Comma 35 4 2 10" xfId="12526" xr:uid="{00000000-0005-0000-0000-0000F5300000}"/>
    <cellStyle name="Comma 35 4 2 2" xfId="3593" xr:uid="{00000000-0005-0000-0000-0000100E0000}"/>
    <cellStyle name="Comma 35 4 2 2 2" xfId="7448" xr:uid="{00000000-0005-0000-0000-00001F1D0000}"/>
    <cellStyle name="Comma 35 4 2 2 2 2" xfId="27774" xr:uid="{00000000-0005-0000-0000-0000856C0000}"/>
    <cellStyle name="Comma 35 4 2 2 2 4" xfId="18398" xr:uid="{00000000-0005-0000-0000-0000E5470000}"/>
    <cellStyle name="Comma 35 4 2 2 3" xfId="24254" xr:uid="{00000000-0005-0000-0000-0000C55E0000}"/>
    <cellStyle name="Comma 35 4 2 2 5" xfId="14878" xr:uid="{00000000-0005-0000-0000-0000253A0000}"/>
    <cellStyle name="Comma 35 4 2 3" xfId="4882" xr:uid="{00000000-0005-0000-0000-000019130000}"/>
    <cellStyle name="Comma 35 4 2 3 2" xfId="8414" xr:uid="{00000000-0005-0000-0000-0000E5200000}"/>
    <cellStyle name="Comma 35 4 2 3 2 2" xfId="28740" xr:uid="{00000000-0005-0000-0000-00004B700000}"/>
    <cellStyle name="Comma 35 4 2 3 2 4" xfId="19364" xr:uid="{00000000-0005-0000-0000-0000AB4B0000}"/>
    <cellStyle name="Comma 35 4 2 3 3" xfId="25220" xr:uid="{00000000-0005-0000-0000-00008B620000}"/>
    <cellStyle name="Comma 35 4 2 3 5" xfId="15844" xr:uid="{00000000-0005-0000-0000-0000EB3D0000}"/>
    <cellStyle name="Comma 35 4 2 4" xfId="6508" xr:uid="{00000000-0005-0000-0000-000073190000}"/>
    <cellStyle name="Comma 35 4 2 4 2" xfId="26834" xr:uid="{00000000-0005-0000-0000-0000D9680000}"/>
    <cellStyle name="Comma 35 4 2 4 4" xfId="17458" xr:uid="{00000000-0005-0000-0000-000039440000}"/>
    <cellStyle name="Comma 35 4 2 5" xfId="9773" xr:uid="{00000000-0005-0000-0000-000034260000}"/>
    <cellStyle name="Comma 35 4 2 5 2" xfId="29908" xr:uid="{00000000-0005-0000-0000-0000DB740000}"/>
    <cellStyle name="Comma 35 4 2 5 4" xfId="20532" xr:uid="{00000000-0005-0000-0000-00003B500000}"/>
    <cellStyle name="Comma 35 4 2 6" xfId="11131" xr:uid="{00000000-0005-0000-0000-0000822B0000}"/>
    <cellStyle name="Comma 35 4 2 6 2" xfId="31076" xr:uid="{00000000-0005-0000-0000-00006B790000}"/>
    <cellStyle name="Comma 35 4 2 6 4" xfId="21700" xr:uid="{00000000-0005-0000-0000-0000CB540000}"/>
    <cellStyle name="Comma 35 4 2 7" xfId="13938" xr:uid="{00000000-0005-0000-0000-000079360000}"/>
    <cellStyle name="Comma 35 4 2 8" xfId="23314" xr:uid="{00000000-0005-0000-0000-0000195B0000}"/>
    <cellStyle name="Comma 35 4 3" xfId="3123" xr:uid="{00000000-0005-0000-0000-00003A0C0000}"/>
    <cellStyle name="Comma 35 4 3 2" xfId="6978" xr:uid="{00000000-0005-0000-0000-0000491B0000}"/>
    <cellStyle name="Comma 35 4 3 2 2" xfId="27304" xr:uid="{00000000-0005-0000-0000-0000AF6A0000}"/>
    <cellStyle name="Comma 35 4 3 2 4" xfId="17928" xr:uid="{00000000-0005-0000-0000-00000F460000}"/>
    <cellStyle name="Comma 35 4 3 3" xfId="23784" xr:uid="{00000000-0005-0000-0000-0000EF5C0000}"/>
    <cellStyle name="Comma 35 4 3 5" xfId="14408" xr:uid="{00000000-0005-0000-0000-00004F380000}"/>
    <cellStyle name="Comma 35 4 4" xfId="4276" xr:uid="{00000000-0005-0000-0000-0000BB100000}"/>
    <cellStyle name="Comma 35 4 4 2" xfId="7830" xr:uid="{00000000-0005-0000-0000-00009D1E0000}"/>
    <cellStyle name="Comma 35 4 4 2 2" xfId="28156" xr:uid="{00000000-0005-0000-0000-0000036E0000}"/>
    <cellStyle name="Comma 35 4 4 2 4" xfId="18780" xr:uid="{00000000-0005-0000-0000-000063490000}"/>
    <cellStyle name="Comma 35 4 4 3" xfId="24636" xr:uid="{00000000-0005-0000-0000-000043600000}"/>
    <cellStyle name="Comma 35 4 4 5" xfId="15260" xr:uid="{00000000-0005-0000-0000-0000A33B0000}"/>
    <cellStyle name="Comma 35 4 5" xfId="6041" xr:uid="{00000000-0005-0000-0000-0000A0170000}"/>
    <cellStyle name="Comma 35 4 5 2" xfId="26367" xr:uid="{00000000-0005-0000-0000-000006670000}"/>
    <cellStyle name="Comma 35 4 5 4" xfId="16991" xr:uid="{00000000-0005-0000-0000-000066420000}"/>
    <cellStyle name="Comma 35 4 6" xfId="9189" xr:uid="{00000000-0005-0000-0000-0000EC230000}"/>
    <cellStyle name="Comma 35 4 6 2" xfId="29324" xr:uid="{00000000-0005-0000-0000-000093720000}"/>
    <cellStyle name="Comma 35 4 6 4" xfId="19948" xr:uid="{00000000-0005-0000-0000-0000F34D0000}"/>
    <cellStyle name="Comma 35 4 7" xfId="10547" xr:uid="{00000000-0005-0000-0000-00003A290000}"/>
    <cellStyle name="Comma 35 4 7 2" xfId="30492" xr:uid="{00000000-0005-0000-0000-000023770000}"/>
    <cellStyle name="Comma 35 4 7 4" xfId="21116" xr:uid="{00000000-0005-0000-0000-000083520000}"/>
    <cellStyle name="Comma 35 4 8" xfId="13471" xr:uid="{00000000-0005-0000-0000-0000A6340000}"/>
    <cellStyle name="Comma 35 4 9" xfId="22847" xr:uid="{00000000-0005-0000-0000-000046590000}"/>
    <cellStyle name="Comma 35 5" xfId="2103" xr:uid="{00000000-0005-0000-0000-00003E080000}"/>
    <cellStyle name="Comma 35 5 10" xfId="12128" xr:uid="{00000000-0005-0000-0000-0000672F0000}"/>
    <cellStyle name="Comma 35 5 2" xfId="3195" xr:uid="{00000000-0005-0000-0000-0000820C0000}"/>
    <cellStyle name="Comma 35 5 2 2" xfId="7050" xr:uid="{00000000-0005-0000-0000-0000911B0000}"/>
    <cellStyle name="Comma 35 5 2 2 2" xfId="27376" xr:uid="{00000000-0005-0000-0000-0000F76A0000}"/>
    <cellStyle name="Comma 35 5 2 2 4" xfId="18000" xr:uid="{00000000-0005-0000-0000-000057460000}"/>
    <cellStyle name="Comma 35 5 2 3" xfId="23856" xr:uid="{00000000-0005-0000-0000-0000375D0000}"/>
    <cellStyle name="Comma 35 5 2 5" xfId="14480" xr:uid="{00000000-0005-0000-0000-000097380000}"/>
    <cellStyle name="Comma 35 5 3" xfId="4590" xr:uid="{00000000-0005-0000-0000-0000F5110000}"/>
    <cellStyle name="Comma 35 5 3 2" xfId="8122" xr:uid="{00000000-0005-0000-0000-0000C11F0000}"/>
    <cellStyle name="Comma 35 5 3 2 2" xfId="28448" xr:uid="{00000000-0005-0000-0000-0000276F0000}"/>
    <cellStyle name="Comma 35 5 3 2 4" xfId="19072" xr:uid="{00000000-0005-0000-0000-0000874A0000}"/>
    <cellStyle name="Comma 35 5 3 3" xfId="24928" xr:uid="{00000000-0005-0000-0000-000067610000}"/>
    <cellStyle name="Comma 35 5 3 5" xfId="15552" xr:uid="{00000000-0005-0000-0000-0000C73C0000}"/>
    <cellStyle name="Comma 35 5 4" xfId="6110" xr:uid="{00000000-0005-0000-0000-0000E5170000}"/>
    <cellStyle name="Comma 35 5 4 2" xfId="26436" xr:uid="{00000000-0005-0000-0000-00004B670000}"/>
    <cellStyle name="Comma 35 5 4 4" xfId="17060" xr:uid="{00000000-0005-0000-0000-0000AB420000}"/>
    <cellStyle name="Comma 35 5 5" xfId="9481" xr:uid="{00000000-0005-0000-0000-000010250000}"/>
    <cellStyle name="Comma 35 5 5 2" xfId="29616" xr:uid="{00000000-0005-0000-0000-0000B7730000}"/>
    <cellStyle name="Comma 35 5 5 4" xfId="20240" xr:uid="{00000000-0005-0000-0000-0000174F0000}"/>
    <cellStyle name="Comma 35 5 6" xfId="10839" xr:uid="{00000000-0005-0000-0000-00005E2A0000}"/>
    <cellStyle name="Comma 35 5 6 2" xfId="30784" xr:uid="{00000000-0005-0000-0000-000047780000}"/>
    <cellStyle name="Comma 35 5 6 4" xfId="21408" xr:uid="{00000000-0005-0000-0000-0000A7530000}"/>
    <cellStyle name="Comma 35 5 7" xfId="13540" xr:uid="{00000000-0005-0000-0000-0000EB340000}"/>
    <cellStyle name="Comma 35 5 8" xfId="22916" xr:uid="{00000000-0005-0000-0000-00008B590000}"/>
    <cellStyle name="Comma 35 6" xfId="1378" xr:uid="{00000000-0005-0000-0000-000069050000}"/>
    <cellStyle name="Comma 35 6 2" xfId="5790" xr:uid="{00000000-0005-0000-0000-0000A5160000}"/>
    <cellStyle name="Comma 35 6 2 2" xfId="26116" xr:uid="{00000000-0005-0000-0000-00000B660000}"/>
    <cellStyle name="Comma 35 6 2 4" xfId="16740" xr:uid="{00000000-0005-0000-0000-00006B410000}"/>
    <cellStyle name="Comma 35 6 3" xfId="13220" xr:uid="{00000000-0005-0000-0000-0000AB330000}"/>
    <cellStyle name="Comma 35 6 4" xfId="22596" xr:uid="{00000000-0005-0000-0000-00004B580000}"/>
    <cellStyle name="Comma 35 6 6" xfId="11808" xr:uid="{00000000-0005-0000-0000-0000272E0000}"/>
    <cellStyle name="Comma 35 7" xfId="1136" xr:uid="{00000000-0005-0000-0000-000077040000}"/>
    <cellStyle name="Comma 35 7 2" xfId="5568" xr:uid="{00000000-0005-0000-0000-0000C7150000}"/>
    <cellStyle name="Comma 35 7 2 2" xfId="25894" xr:uid="{00000000-0005-0000-0000-00002D650000}"/>
    <cellStyle name="Comma 35 7 2 4" xfId="16518" xr:uid="{00000000-0005-0000-0000-00008D400000}"/>
    <cellStyle name="Comma 35 7 3" xfId="22374" xr:uid="{00000000-0005-0000-0000-00006D570000}"/>
    <cellStyle name="Comma 35 7 5" xfId="12998" xr:uid="{00000000-0005-0000-0000-0000CD320000}"/>
    <cellStyle name="Comma 35 8" xfId="2725" xr:uid="{00000000-0005-0000-0000-0000AC0A0000}"/>
    <cellStyle name="Comma 35 8 2" xfId="6580" xr:uid="{00000000-0005-0000-0000-0000BB190000}"/>
    <cellStyle name="Comma 35 8 2 2" xfId="26906" xr:uid="{00000000-0005-0000-0000-000021690000}"/>
    <cellStyle name="Comma 35 8 2 4" xfId="17530" xr:uid="{00000000-0005-0000-0000-000081440000}"/>
    <cellStyle name="Comma 35 8 3" xfId="23386" xr:uid="{00000000-0005-0000-0000-0000615B0000}"/>
    <cellStyle name="Comma 35 8 5" xfId="14010" xr:uid="{00000000-0005-0000-0000-0000C1360000}"/>
    <cellStyle name="Comma 35 9" xfId="3745" xr:uid="{00000000-0005-0000-0000-0000A80E0000}"/>
    <cellStyle name="Comma 35 9 2" xfId="7538" xr:uid="{00000000-0005-0000-0000-0000791D0000}"/>
    <cellStyle name="Comma 35 9 2 2" xfId="27864" xr:uid="{00000000-0005-0000-0000-0000DF6C0000}"/>
    <cellStyle name="Comma 35 9 2 4" xfId="18488" xr:uid="{00000000-0005-0000-0000-00003F480000}"/>
    <cellStyle name="Comma 35 9 3" xfId="24344" xr:uid="{00000000-0005-0000-0000-00001F5F0000}"/>
    <cellStyle name="Comma 35 9 5" xfId="14968" xr:uid="{00000000-0005-0000-0000-00007F3A0000}"/>
    <cellStyle name="Comma 36" xfId="901" xr:uid="{00000000-0005-0000-0000-00008B030000}"/>
    <cellStyle name="Comma 36 10" xfId="12781" xr:uid="{00000000-0005-0000-0000-0000F4310000}"/>
    <cellStyle name="Comma 36 11" xfId="22157" xr:uid="{00000000-0005-0000-0000-000094560000}"/>
    <cellStyle name="Comma 36 13" xfId="11588" xr:uid="{00000000-0005-0000-0000-00004B2D0000}"/>
    <cellStyle name="Comma 36 2" xfId="1516" xr:uid="{00000000-0005-0000-0000-0000F3050000}"/>
    <cellStyle name="Comma 36 2 10" xfId="22633" xr:uid="{00000000-0005-0000-0000-000070580000}"/>
    <cellStyle name="Comma 36 2 12" xfId="11845" xr:uid="{00000000-0005-0000-0000-00004C2E0000}"/>
    <cellStyle name="Comma 36 2 2" xfId="2078" xr:uid="{00000000-0005-0000-0000-000025080000}"/>
    <cellStyle name="Comma 36 2 2 11" xfId="12103" xr:uid="{00000000-0005-0000-0000-00004E2F0000}"/>
    <cellStyle name="Comma 36 2 2 2" xfId="2580" xr:uid="{00000000-0005-0000-0000-00001B0A0000}"/>
    <cellStyle name="Comma 36 2 2 2 10" xfId="12573" xr:uid="{00000000-0005-0000-0000-000024310000}"/>
    <cellStyle name="Comma 36 2 2 2 2" xfId="3640" xr:uid="{00000000-0005-0000-0000-00003F0E0000}"/>
    <cellStyle name="Comma 36 2 2 2 2 2" xfId="5099" xr:uid="{00000000-0005-0000-0000-0000F2130000}"/>
    <cellStyle name="Comma 36 2 2 2 2 2 2" xfId="8631" xr:uid="{00000000-0005-0000-0000-0000BE210000}"/>
    <cellStyle name="Comma 36 2 2 2 2 2 2 2" xfId="28957" xr:uid="{00000000-0005-0000-0000-000024710000}"/>
    <cellStyle name="Comma 36 2 2 2 2 2 2 4" xfId="19581" xr:uid="{00000000-0005-0000-0000-0000844C0000}"/>
    <cellStyle name="Comma 36 2 2 2 2 2 3" xfId="25437" xr:uid="{00000000-0005-0000-0000-000064630000}"/>
    <cellStyle name="Comma 36 2 2 2 2 2 5" xfId="16061" xr:uid="{00000000-0005-0000-0000-0000C43E0000}"/>
    <cellStyle name="Comma 36 2 2 2 2 3" xfId="7495" xr:uid="{00000000-0005-0000-0000-00004E1D0000}"/>
    <cellStyle name="Comma 36 2 2 2 2 3 2" xfId="27821" xr:uid="{00000000-0005-0000-0000-0000B46C0000}"/>
    <cellStyle name="Comma 36 2 2 2 2 3 4" xfId="18445" xr:uid="{00000000-0005-0000-0000-000014480000}"/>
    <cellStyle name="Comma 36 2 2 2 2 4" xfId="9990" xr:uid="{00000000-0005-0000-0000-00000D270000}"/>
    <cellStyle name="Comma 36 2 2 2 2 4 2" xfId="30125" xr:uid="{00000000-0005-0000-0000-0000B4750000}"/>
    <cellStyle name="Comma 36 2 2 2 2 4 4" xfId="20749" xr:uid="{00000000-0005-0000-0000-000014510000}"/>
    <cellStyle name="Comma 36 2 2 2 2 5" xfId="11348" xr:uid="{00000000-0005-0000-0000-00005B2C0000}"/>
    <cellStyle name="Comma 36 2 2 2 2 5 2" xfId="31293" xr:uid="{00000000-0005-0000-0000-0000447A0000}"/>
    <cellStyle name="Comma 36 2 2 2 2 5 4" xfId="21917" xr:uid="{00000000-0005-0000-0000-0000A4550000}"/>
    <cellStyle name="Comma 36 2 2 2 2 6" xfId="24301" xr:uid="{00000000-0005-0000-0000-0000F45E0000}"/>
    <cellStyle name="Comma 36 2 2 2 2 8" xfId="14925" xr:uid="{00000000-0005-0000-0000-0000543A0000}"/>
    <cellStyle name="Comma 36 2 2 2 3" xfId="4493" xr:uid="{00000000-0005-0000-0000-000094110000}"/>
    <cellStyle name="Comma 36 2 2 2 3 2" xfId="8047" xr:uid="{00000000-0005-0000-0000-0000761F0000}"/>
    <cellStyle name="Comma 36 2 2 2 3 2 2" xfId="28373" xr:uid="{00000000-0005-0000-0000-0000DC6E0000}"/>
    <cellStyle name="Comma 36 2 2 2 3 2 4" xfId="18997" xr:uid="{00000000-0005-0000-0000-00003C4A0000}"/>
    <cellStyle name="Comma 36 2 2 2 3 3" xfId="24853" xr:uid="{00000000-0005-0000-0000-00001C610000}"/>
    <cellStyle name="Comma 36 2 2 2 3 5" xfId="15477" xr:uid="{00000000-0005-0000-0000-00007C3C0000}"/>
    <cellStyle name="Comma 36 2 2 2 4" xfId="6555" xr:uid="{00000000-0005-0000-0000-0000A2190000}"/>
    <cellStyle name="Comma 36 2 2 2 4 2" xfId="26881" xr:uid="{00000000-0005-0000-0000-000008690000}"/>
    <cellStyle name="Comma 36 2 2 2 4 4" xfId="17505" xr:uid="{00000000-0005-0000-0000-000068440000}"/>
    <cellStyle name="Comma 36 2 2 2 5" xfId="9406" xr:uid="{00000000-0005-0000-0000-0000C5240000}"/>
    <cellStyle name="Comma 36 2 2 2 5 2" xfId="29541" xr:uid="{00000000-0005-0000-0000-00006C730000}"/>
    <cellStyle name="Comma 36 2 2 2 5 4" xfId="20165" xr:uid="{00000000-0005-0000-0000-0000CC4E0000}"/>
    <cellStyle name="Comma 36 2 2 2 6" xfId="10764" xr:uid="{00000000-0005-0000-0000-0000132A0000}"/>
    <cellStyle name="Comma 36 2 2 2 6 2" xfId="30709" xr:uid="{00000000-0005-0000-0000-0000FC770000}"/>
    <cellStyle name="Comma 36 2 2 2 6 4" xfId="21333" xr:uid="{00000000-0005-0000-0000-00005C530000}"/>
    <cellStyle name="Comma 36 2 2 2 7" xfId="13985" xr:uid="{00000000-0005-0000-0000-0000A8360000}"/>
    <cellStyle name="Comma 36 2 2 2 8" xfId="23361" xr:uid="{00000000-0005-0000-0000-0000485B0000}"/>
    <cellStyle name="Comma 36 2 2 3" xfId="3170" xr:uid="{00000000-0005-0000-0000-0000690C0000}"/>
    <cellStyle name="Comma 36 2 2 3 2" xfId="4807" xr:uid="{00000000-0005-0000-0000-0000CE120000}"/>
    <cellStyle name="Comma 36 2 2 3 2 2" xfId="8339" xr:uid="{00000000-0005-0000-0000-00009A200000}"/>
    <cellStyle name="Comma 36 2 2 3 2 2 2" xfId="28665" xr:uid="{00000000-0005-0000-0000-000000700000}"/>
    <cellStyle name="Comma 36 2 2 3 2 2 4" xfId="19289" xr:uid="{00000000-0005-0000-0000-0000604B0000}"/>
    <cellStyle name="Comma 36 2 2 3 2 3" xfId="25145" xr:uid="{00000000-0005-0000-0000-000040620000}"/>
    <cellStyle name="Comma 36 2 2 3 2 5" xfId="15769" xr:uid="{00000000-0005-0000-0000-0000A03D0000}"/>
    <cellStyle name="Comma 36 2 2 3 3" xfId="7025" xr:uid="{00000000-0005-0000-0000-0000781B0000}"/>
    <cellStyle name="Comma 36 2 2 3 3 2" xfId="27351" xr:uid="{00000000-0005-0000-0000-0000DE6A0000}"/>
    <cellStyle name="Comma 36 2 2 3 3 4" xfId="17975" xr:uid="{00000000-0005-0000-0000-00003E460000}"/>
    <cellStyle name="Comma 36 2 2 3 4" xfId="9698" xr:uid="{00000000-0005-0000-0000-0000E9250000}"/>
    <cellStyle name="Comma 36 2 2 3 4 2" xfId="29833" xr:uid="{00000000-0005-0000-0000-000090740000}"/>
    <cellStyle name="Comma 36 2 2 3 4 4" xfId="20457" xr:uid="{00000000-0005-0000-0000-0000F04F0000}"/>
    <cellStyle name="Comma 36 2 2 3 5" xfId="11056" xr:uid="{00000000-0005-0000-0000-0000372B0000}"/>
    <cellStyle name="Comma 36 2 2 3 5 2" xfId="31001" xr:uid="{00000000-0005-0000-0000-000020790000}"/>
    <cellStyle name="Comma 36 2 2 3 5 4" xfId="21625" xr:uid="{00000000-0005-0000-0000-000080540000}"/>
    <cellStyle name="Comma 36 2 2 3 6" xfId="23831" xr:uid="{00000000-0005-0000-0000-00001E5D0000}"/>
    <cellStyle name="Comma 36 2 2 3 8" xfId="14455" xr:uid="{00000000-0005-0000-0000-00007E380000}"/>
    <cellStyle name="Comma 36 2 2 4" xfId="4200" xr:uid="{00000000-0005-0000-0000-00006F100000}"/>
    <cellStyle name="Comma 36 2 2 4 2" xfId="7755" xr:uid="{00000000-0005-0000-0000-0000521E0000}"/>
    <cellStyle name="Comma 36 2 2 4 2 2" xfId="28081" xr:uid="{00000000-0005-0000-0000-0000B86D0000}"/>
    <cellStyle name="Comma 36 2 2 4 2 4" xfId="18705" xr:uid="{00000000-0005-0000-0000-000018490000}"/>
    <cellStyle name="Comma 36 2 2 4 3" xfId="24561" xr:uid="{00000000-0005-0000-0000-0000F85F0000}"/>
    <cellStyle name="Comma 36 2 2 4 5" xfId="15185" xr:uid="{00000000-0005-0000-0000-0000583B0000}"/>
    <cellStyle name="Comma 36 2 2 5" xfId="6085" xr:uid="{00000000-0005-0000-0000-0000CC170000}"/>
    <cellStyle name="Comma 36 2 2 5 2" xfId="26411" xr:uid="{00000000-0005-0000-0000-000032670000}"/>
    <cellStyle name="Comma 36 2 2 5 4" xfId="17035" xr:uid="{00000000-0005-0000-0000-000092420000}"/>
    <cellStyle name="Comma 36 2 2 6" xfId="9114" xr:uid="{00000000-0005-0000-0000-0000A1230000}"/>
    <cellStyle name="Comma 36 2 2 6 2" xfId="29249" xr:uid="{00000000-0005-0000-0000-000048720000}"/>
    <cellStyle name="Comma 36 2 2 6 4" xfId="19873" xr:uid="{00000000-0005-0000-0000-0000A84D0000}"/>
    <cellStyle name="Comma 36 2 2 7" xfId="10472" xr:uid="{00000000-0005-0000-0000-0000EF280000}"/>
    <cellStyle name="Comma 36 2 2 7 2" xfId="30417" xr:uid="{00000000-0005-0000-0000-0000D8760000}"/>
    <cellStyle name="Comma 36 2 2 7 4" xfId="21041" xr:uid="{00000000-0005-0000-0000-000038520000}"/>
    <cellStyle name="Comma 36 2 2 8" xfId="13515" xr:uid="{00000000-0005-0000-0000-0000D2340000}"/>
    <cellStyle name="Comma 36 2 2 9" xfId="22891" xr:uid="{00000000-0005-0000-0000-000072590000}"/>
    <cellStyle name="Comma 36 2 3" xfId="2317" xr:uid="{00000000-0005-0000-0000-000014090000}"/>
    <cellStyle name="Comma 36 2 3 10" xfId="12310" xr:uid="{00000000-0005-0000-0000-00001D300000}"/>
    <cellStyle name="Comma 36 2 3 2" xfId="3377" xr:uid="{00000000-0005-0000-0000-0000380D0000}"/>
    <cellStyle name="Comma 36 2 3 2 2" xfId="4952" xr:uid="{00000000-0005-0000-0000-00005F130000}"/>
    <cellStyle name="Comma 36 2 3 2 2 2" xfId="8484" xr:uid="{00000000-0005-0000-0000-00002B210000}"/>
    <cellStyle name="Comma 36 2 3 2 2 2 2" xfId="28810" xr:uid="{00000000-0005-0000-0000-000091700000}"/>
    <cellStyle name="Comma 36 2 3 2 2 2 4" xfId="19434" xr:uid="{00000000-0005-0000-0000-0000F14B0000}"/>
    <cellStyle name="Comma 36 2 3 2 2 3" xfId="25290" xr:uid="{00000000-0005-0000-0000-0000D1620000}"/>
    <cellStyle name="Comma 36 2 3 2 2 5" xfId="15914" xr:uid="{00000000-0005-0000-0000-0000313E0000}"/>
    <cellStyle name="Comma 36 2 3 2 3" xfId="7232" xr:uid="{00000000-0005-0000-0000-0000471C0000}"/>
    <cellStyle name="Comma 36 2 3 2 3 2" xfId="27558" xr:uid="{00000000-0005-0000-0000-0000AD6B0000}"/>
    <cellStyle name="Comma 36 2 3 2 3 4" xfId="18182" xr:uid="{00000000-0005-0000-0000-00000D470000}"/>
    <cellStyle name="Comma 36 2 3 2 4" xfId="9843" xr:uid="{00000000-0005-0000-0000-00007A260000}"/>
    <cellStyle name="Comma 36 2 3 2 4 2" xfId="29978" xr:uid="{00000000-0005-0000-0000-000021750000}"/>
    <cellStyle name="Comma 36 2 3 2 4 4" xfId="20602" xr:uid="{00000000-0005-0000-0000-000081500000}"/>
    <cellStyle name="Comma 36 2 3 2 5" xfId="11201" xr:uid="{00000000-0005-0000-0000-0000C82B0000}"/>
    <cellStyle name="Comma 36 2 3 2 5 2" xfId="31146" xr:uid="{00000000-0005-0000-0000-0000B1790000}"/>
    <cellStyle name="Comma 36 2 3 2 5 4" xfId="21770" xr:uid="{00000000-0005-0000-0000-000011550000}"/>
    <cellStyle name="Comma 36 2 3 2 6" xfId="24038" xr:uid="{00000000-0005-0000-0000-0000ED5D0000}"/>
    <cellStyle name="Comma 36 2 3 2 8" xfId="14662" xr:uid="{00000000-0005-0000-0000-00004D390000}"/>
    <cellStyle name="Comma 36 2 3 3" xfId="4346" xr:uid="{00000000-0005-0000-0000-000001110000}"/>
    <cellStyle name="Comma 36 2 3 3 2" xfId="7900" xr:uid="{00000000-0005-0000-0000-0000E31E0000}"/>
    <cellStyle name="Comma 36 2 3 3 2 2" xfId="28226" xr:uid="{00000000-0005-0000-0000-0000496E0000}"/>
    <cellStyle name="Comma 36 2 3 3 2 4" xfId="18850" xr:uid="{00000000-0005-0000-0000-0000A9490000}"/>
    <cellStyle name="Comma 36 2 3 3 3" xfId="24706" xr:uid="{00000000-0005-0000-0000-000089600000}"/>
    <cellStyle name="Comma 36 2 3 3 5" xfId="15330" xr:uid="{00000000-0005-0000-0000-0000E93B0000}"/>
    <cellStyle name="Comma 36 2 3 4" xfId="6292" xr:uid="{00000000-0005-0000-0000-00009B180000}"/>
    <cellStyle name="Comma 36 2 3 4 2" xfId="26618" xr:uid="{00000000-0005-0000-0000-000001680000}"/>
    <cellStyle name="Comma 36 2 3 4 4" xfId="17242" xr:uid="{00000000-0005-0000-0000-000061430000}"/>
    <cellStyle name="Comma 36 2 3 5" xfId="9259" xr:uid="{00000000-0005-0000-0000-000032240000}"/>
    <cellStyle name="Comma 36 2 3 5 2" xfId="29394" xr:uid="{00000000-0005-0000-0000-0000D9720000}"/>
    <cellStyle name="Comma 36 2 3 5 4" xfId="20018" xr:uid="{00000000-0005-0000-0000-0000394E0000}"/>
    <cellStyle name="Comma 36 2 3 6" xfId="10617" xr:uid="{00000000-0005-0000-0000-000080290000}"/>
    <cellStyle name="Comma 36 2 3 6 2" xfId="30562" xr:uid="{00000000-0005-0000-0000-000069770000}"/>
    <cellStyle name="Comma 36 2 3 6 4" xfId="21186" xr:uid="{00000000-0005-0000-0000-0000C9520000}"/>
    <cellStyle name="Comma 36 2 3 7" xfId="13722" xr:uid="{00000000-0005-0000-0000-0000A1350000}"/>
    <cellStyle name="Comma 36 2 3 8" xfId="23098" xr:uid="{00000000-0005-0000-0000-0000415A0000}"/>
    <cellStyle name="Comma 36 2 4" xfId="2907" xr:uid="{00000000-0005-0000-0000-0000620B0000}"/>
    <cellStyle name="Comma 36 2 4 2" xfId="4660" xr:uid="{00000000-0005-0000-0000-00003B120000}"/>
    <cellStyle name="Comma 36 2 4 2 2" xfId="8192" xr:uid="{00000000-0005-0000-0000-000007200000}"/>
    <cellStyle name="Comma 36 2 4 2 2 2" xfId="28518" xr:uid="{00000000-0005-0000-0000-00006D6F0000}"/>
    <cellStyle name="Comma 36 2 4 2 2 4" xfId="19142" xr:uid="{00000000-0005-0000-0000-0000CD4A0000}"/>
    <cellStyle name="Comma 36 2 4 2 3" xfId="24998" xr:uid="{00000000-0005-0000-0000-0000AD610000}"/>
    <cellStyle name="Comma 36 2 4 2 5" xfId="15622" xr:uid="{00000000-0005-0000-0000-00000D3D0000}"/>
    <cellStyle name="Comma 36 2 4 3" xfId="6762" xr:uid="{00000000-0005-0000-0000-0000711A0000}"/>
    <cellStyle name="Comma 36 2 4 3 2" xfId="27088" xr:uid="{00000000-0005-0000-0000-0000D7690000}"/>
    <cellStyle name="Comma 36 2 4 3 4" xfId="17712" xr:uid="{00000000-0005-0000-0000-000037450000}"/>
    <cellStyle name="Comma 36 2 4 4" xfId="9551" xr:uid="{00000000-0005-0000-0000-000056250000}"/>
    <cellStyle name="Comma 36 2 4 4 2" xfId="29686" xr:uid="{00000000-0005-0000-0000-0000FD730000}"/>
    <cellStyle name="Comma 36 2 4 4 4" xfId="20310" xr:uid="{00000000-0005-0000-0000-00005D4F0000}"/>
    <cellStyle name="Comma 36 2 4 5" xfId="10909" xr:uid="{00000000-0005-0000-0000-0000A42A0000}"/>
    <cellStyle name="Comma 36 2 4 5 2" xfId="30854" xr:uid="{00000000-0005-0000-0000-00008D780000}"/>
    <cellStyle name="Comma 36 2 4 5 4" xfId="21478" xr:uid="{00000000-0005-0000-0000-0000ED530000}"/>
    <cellStyle name="Comma 36 2 4 6" xfId="23568" xr:uid="{00000000-0005-0000-0000-0000175C0000}"/>
    <cellStyle name="Comma 36 2 4 8" xfId="14192" xr:uid="{00000000-0005-0000-0000-000077370000}"/>
    <cellStyle name="Comma 36 2 5" xfId="3815" xr:uid="{00000000-0005-0000-0000-0000EE0E0000}"/>
    <cellStyle name="Comma 36 2 5 2" xfId="7608" xr:uid="{00000000-0005-0000-0000-0000BF1D0000}"/>
    <cellStyle name="Comma 36 2 5 2 2" xfId="27934" xr:uid="{00000000-0005-0000-0000-0000256D0000}"/>
    <cellStyle name="Comma 36 2 5 2 4" xfId="18558" xr:uid="{00000000-0005-0000-0000-000085480000}"/>
    <cellStyle name="Comma 36 2 5 3" xfId="24414" xr:uid="{00000000-0005-0000-0000-0000655F0000}"/>
    <cellStyle name="Comma 36 2 5 5" xfId="15038" xr:uid="{00000000-0005-0000-0000-0000C53A0000}"/>
    <cellStyle name="Comma 36 2 6" xfId="5827" xr:uid="{00000000-0005-0000-0000-0000CA160000}"/>
    <cellStyle name="Comma 36 2 6 2" xfId="26153" xr:uid="{00000000-0005-0000-0000-000030660000}"/>
    <cellStyle name="Comma 36 2 6 4" xfId="16777" xr:uid="{00000000-0005-0000-0000-000090410000}"/>
    <cellStyle name="Comma 36 2 7" xfId="8782" xr:uid="{00000000-0005-0000-0000-000055220000}"/>
    <cellStyle name="Comma 36 2 7 2" xfId="29102" xr:uid="{00000000-0005-0000-0000-0000B5710000}"/>
    <cellStyle name="Comma 36 2 7 4" xfId="19726" xr:uid="{00000000-0005-0000-0000-0000154D0000}"/>
    <cellStyle name="Comma 36 2 8" xfId="10140" xr:uid="{00000000-0005-0000-0000-0000A3270000}"/>
    <cellStyle name="Comma 36 2 8 2" xfId="30270" xr:uid="{00000000-0005-0000-0000-000045760000}"/>
    <cellStyle name="Comma 36 2 8 4" xfId="20894" xr:uid="{00000000-0005-0000-0000-0000A5510000}"/>
    <cellStyle name="Comma 36 2 9" xfId="13257" xr:uid="{00000000-0005-0000-0000-0000D0330000}"/>
    <cellStyle name="Comma 36 3" xfId="1778" xr:uid="{00000000-0005-0000-0000-0000F9060000}"/>
    <cellStyle name="Comma 36 3 2" xfId="2535" xr:uid="{00000000-0005-0000-0000-0000EE090000}"/>
    <cellStyle name="Comma 36 3 2 10" xfId="12528" xr:uid="{00000000-0005-0000-0000-0000F7300000}"/>
    <cellStyle name="Comma 36 3 2 2" xfId="3595" xr:uid="{00000000-0005-0000-0000-0000120E0000}"/>
    <cellStyle name="Comma 36 3 2 2 2" xfId="5030" xr:uid="{00000000-0005-0000-0000-0000AD130000}"/>
    <cellStyle name="Comma 36 3 2 2 2 2" xfId="8562" xr:uid="{00000000-0005-0000-0000-000079210000}"/>
    <cellStyle name="Comma 36 3 2 2 2 2 2" xfId="28888" xr:uid="{00000000-0005-0000-0000-0000DF700000}"/>
    <cellStyle name="Comma 36 3 2 2 2 2 4" xfId="19512" xr:uid="{00000000-0005-0000-0000-00003F4C0000}"/>
    <cellStyle name="Comma 36 3 2 2 2 3" xfId="25368" xr:uid="{00000000-0005-0000-0000-00001F630000}"/>
    <cellStyle name="Comma 36 3 2 2 2 5" xfId="15992" xr:uid="{00000000-0005-0000-0000-00007F3E0000}"/>
    <cellStyle name="Comma 36 3 2 2 3" xfId="7450" xr:uid="{00000000-0005-0000-0000-0000211D0000}"/>
    <cellStyle name="Comma 36 3 2 2 3 2" xfId="27776" xr:uid="{00000000-0005-0000-0000-0000876C0000}"/>
    <cellStyle name="Comma 36 3 2 2 3 4" xfId="18400" xr:uid="{00000000-0005-0000-0000-0000E7470000}"/>
    <cellStyle name="Comma 36 3 2 2 4" xfId="9921" xr:uid="{00000000-0005-0000-0000-0000C8260000}"/>
    <cellStyle name="Comma 36 3 2 2 4 2" xfId="30056" xr:uid="{00000000-0005-0000-0000-00006F750000}"/>
    <cellStyle name="Comma 36 3 2 2 4 4" xfId="20680" xr:uid="{00000000-0005-0000-0000-0000CF500000}"/>
    <cellStyle name="Comma 36 3 2 2 5" xfId="11279" xr:uid="{00000000-0005-0000-0000-0000162C0000}"/>
    <cellStyle name="Comma 36 3 2 2 5 2" xfId="31224" xr:uid="{00000000-0005-0000-0000-0000FF790000}"/>
    <cellStyle name="Comma 36 3 2 2 5 4" xfId="21848" xr:uid="{00000000-0005-0000-0000-00005F550000}"/>
    <cellStyle name="Comma 36 3 2 2 6" xfId="24256" xr:uid="{00000000-0005-0000-0000-0000C75E0000}"/>
    <cellStyle name="Comma 36 3 2 2 8" xfId="14880" xr:uid="{00000000-0005-0000-0000-0000273A0000}"/>
    <cellStyle name="Comma 36 3 2 3" xfId="4424" xr:uid="{00000000-0005-0000-0000-00004F110000}"/>
    <cellStyle name="Comma 36 3 2 3 2" xfId="7978" xr:uid="{00000000-0005-0000-0000-0000311F0000}"/>
    <cellStyle name="Comma 36 3 2 3 2 2" xfId="28304" xr:uid="{00000000-0005-0000-0000-0000976E0000}"/>
    <cellStyle name="Comma 36 3 2 3 2 4" xfId="18928" xr:uid="{00000000-0005-0000-0000-0000F7490000}"/>
    <cellStyle name="Comma 36 3 2 3 3" xfId="24784" xr:uid="{00000000-0005-0000-0000-0000D7600000}"/>
    <cellStyle name="Comma 36 3 2 3 5" xfId="15408" xr:uid="{00000000-0005-0000-0000-0000373C0000}"/>
    <cellStyle name="Comma 36 3 2 4" xfId="6510" xr:uid="{00000000-0005-0000-0000-000075190000}"/>
    <cellStyle name="Comma 36 3 2 4 2" xfId="26836" xr:uid="{00000000-0005-0000-0000-0000DB680000}"/>
    <cellStyle name="Comma 36 3 2 4 4" xfId="17460" xr:uid="{00000000-0005-0000-0000-00003B440000}"/>
    <cellStyle name="Comma 36 3 2 5" xfId="9337" xr:uid="{00000000-0005-0000-0000-000080240000}"/>
    <cellStyle name="Comma 36 3 2 5 2" xfId="29472" xr:uid="{00000000-0005-0000-0000-000027730000}"/>
    <cellStyle name="Comma 36 3 2 5 4" xfId="20096" xr:uid="{00000000-0005-0000-0000-0000874E0000}"/>
    <cellStyle name="Comma 36 3 2 6" xfId="10695" xr:uid="{00000000-0005-0000-0000-0000CE290000}"/>
    <cellStyle name="Comma 36 3 2 6 2" xfId="30640" xr:uid="{00000000-0005-0000-0000-0000B7770000}"/>
    <cellStyle name="Comma 36 3 2 6 4" xfId="21264" xr:uid="{00000000-0005-0000-0000-000017530000}"/>
    <cellStyle name="Comma 36 3 2 7" xfId="13940" xr:uid="{00000000-0005-0000-0000-00007B360000}"/>
    <cellStyle name="Comma 36 3 2 8" xfId="23316" xr:uid="{00000000-0005-0000-0000-00001B5B0000}"/>
    <cellStyle name="Comma 36 3 3" xfId="2035" xr:uid="{00000000-0005-0000-0000-0000FA070000}"/>
    <cellStyle name="Comma 36 3 3 2" xfId="4738" xr:uid="{00000000-0005-0000-0000-000089120000}"/>
    <cellStyle name="Comma 36 3 3 2 2" xfId="8270" xr:uid="{00000000-0005-0000-0000-000055200000}"/>
    <cellStyle name="Comma 36 3 3 2 2 2" xfId="28596" xr:uid="{00000000-0005-0000-0000-0000BB6F0000}"/>
    <cellStyle name="Comma 36 3 3 2 2 4" xfId="19220" xr:uid="{00000000-0005-0000-0000-00001B4B0000}"/>
    <cellStyle name="Comma 36 3 3 2 3" xfId="25076" xr:uid="{00000000-0005-0000-0000-0000FB610000}"/>
    <cellStyle name="Comma 36 3 3 2 5" xfId="15700" xr:uid="{00000000-0005-0000-0000-00005B3D0000}"/>
    <cellStyle name="Comma 36 3 3 3" xfId="6043" xr:uid="{00000000-0005-0000-0000-0000A2170000}"/>
    <cellStyle name="Comma 36 3 3 3 2" xfId="26369" xr:uid="{00000000-0005-0000-0000-000008670000}"/>
    <cellStyle name="Comma 36 3 3 3 4" xfId="16993" xr:uid="{00000000-0005-0000-0000-000068420000}"/>
    <cellStyle name="Comma 36 3 3 4" xfId="9629" xr:uid="{00000000-0005-0000-0000-0000A4250000}"/>
    <cellStyle name="Comma 36 3 3 4 2" xfId="29764" xr:uid="{00000000-0005-0000-0000-00004B740000}"/>
    <cellStyle name="Comma 36 3 3 4 4" xfId="20388" xr:uid="{00000000-0005-0000-0000-0000AB4F0000}"/>
    <cellStyle name="Comma 36 3 3 5" xfId="10987" xr:uid="{00000000-0005-0000-0000-0000F22A0000}"/>
    <cellStyle name="Comma 36 3 3 5 2" xfId="30932" xr:uid="{00000000-0005-0000-0000-0000DB780000}"/>
    <cellStyle name="Comma 36 3 3 5 4" xfId="21556" xr:uid="{00000000-0005-0000-0000-00003B540000}"/>
    <cellStyle name="Comma 36 3 3 6" xfId="13473" xr:uid="{00000000-0005-0000-0000-0000A8340000}"/>
    <cellStyle name="Comma 36 3 3 7" xfId="22849" xr:uid="{00000000-0005-0000-0000-000048590000}"/>
    <cellStyle name="Comma 36 3 3 9" xfId="12061" xr:uid="{00000000-0005-0000-0000-0000242F0000}"/>
    <cellStyle name="Comma 36 3 4" xfId="3125" xr:uid="{00000000-0005-0000-0000-00003C0C0000}"/>
    <cellStyle name="Comma 36 3 4 2" xfId="6980" xr:uid="{00000000-0005-0000-0000-00004B1B0000}"/>
    <cellStyle name="Comma 36 3 4 2 2" xfId="27306" xr:uid="{00000000-0005-0000-0000-0000B16A0000}"/>
    <cellStyle name="Comma 36 3 4 2 4" xfId="17930" xr:uid="{00000000-0005-0000-0000-000011460000}"/>
    <cellStyle name="Comma 36 3 4 3" xfId="23786" xr:uid="{00000000-0005-0000-0000-0000F15C0000}"/>
    <cellStyle name="Comma 36 3 4 5" xfId="14410" xr:uid="{00000000-0005-0000-0000-000051380000}"/>
    <cellStyle name="Comma 36 3 5" xfId="4131" xr:uid="{00000000-0005-0000-0000-00002A100000}"/>
    <cellStyle name="Comma 36 3 5 2" xfId="7686" xr:uid="{00000000-0005-0000-0000-00000D1E0000}"/>
    <cellStyle name="Comma 36 3 5 2 2" xfId="28012" xr:uid="{00000000-0005-0000-0000-0000736D0000}"/>
    <cellStyle name="Comma 36 3 5 2 4" xfId="18636" xr:uid="{00000000-0005-0000-0000-0000D3480000}"/>
    <cellStyle name="Comma 36 3 5 3" xfId="24492" xr:uid="{00000000-0005-0000-0000-0000B35F0000}"/>
    <cellStyle name="Comma 36 3 5 5" xfId="15116" xr:uid="{00000000-0005-0000-0000-0000133B0000}"/>
    <cellStyle name="Comma 36 3 6" xfId="9045" xr:uid="{00000000-0005-0000-0000-00005C230000}"/>
    <cellStyle name="Comma 36 3 6 2" xfId="29180" xr:uid="{00000000-0005-0000-0000-000003720000}"/>
    <cellStyle name="Comma 36 3 6 4" xfId="19804" xr:uid="{00000000-0005-0000-0000-0000634D0000}"/>
    <cellStyle name="Comma 36 3 7" xfId="10403" xr:uid="{00000000-0005-0000-0000-0000AA280000}"/>
    <cellStyle name="Comma 36 3 7 2" xfId="30348" xr:uid="{00000000-0005-0000-0000-000093760000}"/>
    <cellStyle name="Comma 36 3 7 4" xfId="20972" xr:uid="{00000000-0005-0000-0000-0000F3510000}"/>
    <cellStyle name="Comma 36 4" xfId="1380" xr:uid="{00000000-0005-0000-0000-00006B050000}"/>
    <cellStyle name="Comma 36 4 10" xfId="11810" xr:uid="{00000000-0005-0000-0000-0000292E0000}"/>
    <cellStyle name="Comma 36 4 2" xfId="4883" xr:uid="{00000000-0005-0000-0000-00001A130000}"/>
    <cellStyle name="Comma 36 4 2 2" xfId="8415" xr:uid="{00000000-0005-0000-0000-0000E6200000}"/>
    <cellStyle name="Comma 36 4 2 2 2" xfId="28741" xr:uid="{00000000-0005-0000-0000-00004C700000}"/>
    <cellStyle name="Comma 36 4 2 2 4" xfId="19365" xr:uid="{00000000-0005-0000-0000-0000AC4B0000}"/>
    <cellStyle name="Comma 36 4 2 3" xfId="9774" xr:uid="{00000000-0005-0000-0000-000035260000}"/>
    <cellStyle name="Comma 36 4 2 3 2" xfId="29909" xr:uid="{00000000-0005-0000-0000-0000DC740000}"/>
    <cellStyle name="Comma 36 4 2 3 4" xfId="20533" xr:uid="{00000000-0005-0000-0000-00003C500000}"/>
    <cellStyle name="Comma 36 4 2 4" xfId="11132" xr:uid="{00000000-0005-0000-0000-0000832B0000}"/>
    <cellStyle name="Comma 36 4 2 4 2" xfId="31077" xr:uid="{00000000-0005-0000-0000-00006C790000}"/>
    <cellStyle name="Comma 36 4 2 4 4" xfId="21701" xr:uid="{00000000-0005-0000-0000-0000CC540000}"/>
    <cellStyle name="Comma 36 4 2 5" xfId="25221" xr:uid="{00000000-0005-0000-0000-00008C620000}"/>
    <cellStyle name="Comma 36 4 2 7" xfId="15845" xr:uid="{00000000-0005-0000-0000-0000EC3D0000}"/>
    <cellStyle name="Comma 36 4 3" xfId="4277" xr:uid="{00000000-0005-0000-0000-0000BC100000}"/>
    <cellStyle name="Comma 36 4 3 2" xfId="7831" xr:uid="{00000000-0005-0000-0000-00009E1E0000}"/>
    <cellStyle name="Comma 36 4 3 2 2" xfId="28157" xr:uid="{00000000-0005-0000-0000-0000046E0000}"/>
    <cellStyle name="Comma 36 4 3 2 4" xfId="18781" xr:uid="{00000000-0005-0000-0000-000064490000}"/>
    <cellStyle name="Comma 36 4 3 3" xfId="24637" xr:uid="{00000000-0005-0000-0000-000044600000}"/>
    <cellStyle name="Comma 36 4 3 5" xfId="15261" xr:uid="{00000000-0005-0000-0000-0000A43B0000}"/>
    <cellStyle name="Comma 36 4 4" xfId="5792" xr:uid="{00000000-0005-0000-0000-0000A7160000}"/>
    <cellStyle name="Comma 36 4 4 2" xfId="26118" xr:uid="{00000000-0005-0000-0000-00000D660000}"/>
    <cellStyle name="Comma 36 4 4 4" xfId="16742" xr:uid="{00000000-0005-0000-0000-00006D410000}"/>
    <cellStyle name="Comma 36 4 5" xfId="9190" xr:uid="{00000000-0005-0000-0000-0000ED230000}"/>
    <cellStyle name="Comma 36 4 5 2" xfId="29325" xr:uid="{00000000-0005-0000-0000-000094720000}"/>
    <cellStyle name="Comma 36 4 5 4" xfId="19949" xr:uid="{00000000-0005-0000-0000-0000F44D0000}"/>
    <cellStyle name="Comma 36 4 6" xfId="10548" xr:uid="{00000000-0005-0000-0000-00003B290000}"/>
    <cellStyle name="Comma 36 4 6 2" xfId="30493" xr:uid="{00000000-0005-0000-0000-000024770000}"/>
    <cellStyle name="Comma 36 4 6 4" xfId="21117" xr:uid="{00000000-0005-0000-0000-000084520000}"/>
    <cellStyle name="Comma 36 4 7" xfId="13222" xr:uid="{00000000-0005-0000-0000-0000AD330000}"/>
    <cellStyle name="Comma 36 4 8" xfId="22598" xr:uid="{00000000-0005-0000-0000-00004D580000}"/>
    <cellStyle name="Comma 36 5" xfId="1138" xr:uid="{00000000-0005-0000-0000-000079040000}"/>
    <cellStyle name="Comma 36 5 2" xfId="4591" xr:uid="{00000000-0005-0000-0000-0000F6110000}"/>
    <cellStyle name="Comma 36 5 2 2" xfId="8123" xr:uid="{00000000-0005-0000-0000-0000C21F0000}"/>
    <cellStyle name="Comma 36 5 2 2 2" xfId="28449" xr:uid="{00000000-0005-0000-0000-0000286F0000}"/>
    <cellStyle name="Comma 36 5 2 2 4" xfId="19073" xr:uid="{00000000-0005-0000-0000-0000884A0000}"/>
    <cellStyle name="Comma 36 5 2 3" xfId="24929" xr:uid="{00000000-0005-0000-0000-000068610000}"/>
    <cellStyle name="Comma 36 5 2 5" xfId="15553" xr:uid="{00000000-0005-0000-0000-0000C83C0000}"/>
    <cellStyle name="Comma 36 5 3" xfId="5570" xr:uid="{00000000-0005-0000-0000-0000C9150000}"/>
    <cellStyle name="Comma 36 5 3 2" xfId="25896" xr:uid="{00000000-0005-0000-0000-00002F650000}"/>
    <cellStyle name="Comma 36 5 3 4" xfId="16520" xr:uid="{00000000-0005-0000-0000-00008F400000}"/>
    <cellStyle name="Comma 36 5 4" xfId="9482" xr:uid="{00000000-0005-0000-0000-000011250000}"/>
    <cellStyle name="Comma 36 5 4 2" xfId="29617" xr:uid="{00000000-0005-0000-0000-0000B8730000}"/>
    <cellStyle name="Comma 36 5 4 4" xfId="20241" xr:uid="{00000000-0005-0000-0000-0000184F0000}"/>
    <cellStyle name="Comma 36 5 5" xfId="10840" xr:uid="{00000000-0005-0000-0000-00005F2A0000}"/>
    <cellStyle name="Comma 36 5 5 2" xfId="30785" xr:uid="{00000000-0005-0000-0000-000048780000}"/>
    <cellStyle name="Comma 36 5 5 4" xfId="21409" xr:uid="{00000000-0005-0000-0000-0000A8530000}"/>
    <cellStyle name="Comma 36 5 6" xfId="22376" xr:uid="{00000000-0005-0000-0000-00006F570000}"/>
    <cellStyle name="Comma 36 5 8" xfId="13000" xr:uid="{00000000-0005-0000-0000-0000CF320000}"/>
    <cellStyle name="Comma 36 6" xfId="3746" xr:uid="{00000000-0005-0000-0000-0000A90E0000}"/>
    <cellStyle name="Comma 36 6 2" xfId="7539" xr:uid="{00000000-0005-0000-0000-00007A1D0000}"/>
    <cellStyle name="Comma 36 6 2 2" xfId="27865" xr:uid="{00000000-0005-0000-0000-0000E06C0000}"/>
    <cellStyle name="Comma 36 6 2 4" xfId="18489" xr:uid="{00000000-0005-0000-0000-000040480000}"/>
    <cellStyle name="Comma 36 6 3" xfId="24345" xr:uid="{00000000-0005-0000-0000-0000205F0000}"/>
    <cellStyle name="Comma 36 6 5" xfId="14969" xr:uid="{00000000-0005-0000-0000-0000803A0000}"/>
    <cellStyle name="Comma 36 7" xfId="5351" xr:uid="{00000000-0005-0000-0000-0000EE140000}"/>
    <cellStyle name="Comma 36 7 2" xfId="25677" xr:uid="{00000000-0005-0000-0000-000054640000}"/>
    <cellStyle name="Comma 36 7 4" xfId="16301" xr:uid="{00000000-0005-0000-0000-0000B43F0000}"/>
    <cellStyle name="Comma 36 8" xfId="8713" xr:uid="{00000000-0005-0000-0000-000010220000}"/>
    <cellStyle name="Comma 36 8 2" xfId="29033" xr:uid="{00000000-0005-0000-0000-000070710000}"/>
    <cellStyle name="Comma 36 8 4" xfId="19657" xr:uid="{00000000-0005-0000-0000-0000D04C0000}"/>
    <cellStyle name="Comma 36 9" xfId="10071" xr:uid="{00000000-0005-0000-0000-00005E270000}"/>
    <cellStyle name="Comma 36 9 2" xfId="30201" xr:uid="{00000000-0005-0000-0000-000000760000}"/>
    <cellStyle name="Comma 36 9 4" xfId="20825" xr:uid="{00000000-0005-0000-0000-000060510000}"/>
    <cellStyle name="Comma 37" xfId="902" xr:uid="{00000000-0005-0000-0000-00008C030000}"/>
    <cellStyle name="Comma 37 10" xfId="12782" xr:uid="{00000000-0005-0000-0000-0000F5310000}"/>
    <cellStyle name="Comma 37 11" xfId="22158" xr:uid="{00000000-0005-0000-0000-000095560000}"/>
    <cellStyle name="Comma 37 13" xfId="11589" xr:uid="{00000000-0005-0000-0000-00004C2D0000}"/>
    <cellStyle name="Comma 37 2" xfId="1517" xr:uid="{00000000-0005-0000-0000-0000F4050000}"/>
    <cellStyle name="Comma 37 2 10" xfId="22634" xr:uid="{00000000-0005-0000-0000-000071580000}"/>
    <cellStyle name="Comma 37 2 12" xfId="11846" xr:uid="{00000000-0005-0000-0000-00004D2E0000}"/>
    <cellStyle name="Comma 37 2 2" xfId="2079" xr:uid="{00000000-0005-0000-0000-000026080000}"/>
    <cellStyle name="Comma 37 2 2 11" xfId="12104" xr:uid="{00000000-0005-0000-0000-00004F2F0000}"/>
    <cellStyle name="Comma 37 2 2 2" xfId="2581" xr:uid="{00000000-0005-0000-0000-00001C0A0000}"/>
    <cellStyle name="Comma 37 2 2 2 10" xfId="12574" xr:uid="{00000000-0005-0000-0000-000025310000}"/>
    <cellStyle name="Comma 37 2 2 2 2" xfId="3641" xr:uid="{00000000-0005-0000-0000-0000400E0000}"/>
    <cellStyle name="Comma 37 2 2 2 2 2" xfId="5100" xr:uid="{00000000-0005-0000-0000-0000F3130000}"/>
    <cellStyle name="Comma 37 2 2 2 2 2 2" xfId="8632" xr:uid="{00000000-0005-0000-0000-0000BF210000}"/>
    <cellStyle name="Comma 37 2 2 2 2 2 2 2" xfId="28958" xr:uid="{00000000-0005-0000-0000-000025710000}"/>
    <cellStyle name="Comma 37 2 2 2 2 2 2 4" xfId="19582" xr:uid="{00000000-0005-0000-0000-0000854C0000}"/>
    <cellStyle name="Comma 37 2 2 2 2 2 3" xfId="25438" xr:uid="{00000000-0005-0000-0000-000065630000}"/>
    <cellStyle name="Comma 37 2 2 2 2 2 5" xfId="16062" xr:uid="{00000000-0005-0000-0000-0000C53E0000}"/>
    <cellStyle name="Comma 37 2 2 2 2 3" xfId="7496" xr:uid="{00000000-0005-0000-0000-00004F1D0000}"/>
    <cellStyle name="Comma 37 2 2 2 2 3 2" xfId="27822" xr:uid="{00000000-0005-0000-0000-0000B56C0000}"/>
    <cellStyle name="Comma 37 2 2 2 2 3 4" xfId="18446" xr:uid="{00000000-0005-0000-0000-000015480000}"/>
    <cellStyle name="Comma 37 2 2 2 2 4" xfId="9991" xr:uid="{00000000-0005-0000-0000-00000E270000}"/>
    <cellStyle name="Comma 37 2 2 2 2 4 2" xfId="30126" xr:uid="{00000000-0005-0000-0000-0000B5750000}"/>
    <cellStyle name="Comma 37 2 2 2 2 4 4" xfId="20750" xr:uid="{00000000-0005-0000-0000-000015510000}"/>
    <cellStyle name="Comma 37 2 2 2 2 5" xfId="11349" xr:uid="{00000000-0005-0000-0000-00005C2C0000}"/>
    <cellStyle name="Comma 37 2 2 2 2 5 2" xfId="31294" xr:uid="{00000000-0005-0000-0000-0000457A0000}"/>
    <cellStyle name="Comma 37 2 2 2 2 5 4" xfId="21918" xr:uid="{00000000-0005-0000-0000-0000A5550000}"/>
    <cellStyle name="Comma 37 2 2 2 2 6" xfId="24302" xr:uid="{00000000-0005-0000-0000-0000F55E0000}"/>
    <cellStyle name="Comma 37 2 2 2 2 8" xfId="14926" xr:uid="{00000000-0005-0000-0000-0000553A0000}"/>
    <cellStyle name="Comma 37 2 2 2 3" xfId="4494" xr:uid="{00000000-0005-0000-0000-000095110000}"/>
    <cellStyle name="Comma 37 2 2 2 3 2" xfId="8048" xr:uid="{00000000-0005-0000-0000-0000771F0000}"/>
    <cellStyle name="Comma 37 2 2 2 3 2 2" xfId="28374" xr:uid="{00000000-0005-0000-0000-0000DD6E0000}"/>
    <cellStyle name="Comma 37 2 2 2 3 2 4" xfId="18998" xr:uid="{00000000-0005-0000-0000-00003D4A0000}"/>
    <cellStyle name="Comma 37 2 2 2 3 3" xfId="24854" xr:uid="{00000000-0005-0000-0000-00001D610000}"/>
    <cellStyle name="Comma 37 2 2 2 3 5" xfId="15478" xr:uid="{00000000-0005-0000-0000-00007D3C0000}"/>
    <cellStyle name="Comma 37 2 2 2 4" xfId="6556" xr:uid="{00000000-0005-0000-0000-0000A3190000}"/>
    <cellStyle name="Comma 37 2 2 2 4 2" xfId="26882" xr:uid="{00000000-0005-0000-0000-000009690000}"/>
    <cellStyle name="Comma 37 2 2 2 4 4" xfId="17506" xr:uid="{00000000-0005-0000-0000-000069440000}"/>
    <cellStyle name="Comma 37 2 2 2 5" xfId="9407" xr:uid="{00000000-0005-0000-0000-0000C6240000}"/>
    <cellStyle name="Comma 37 2 2 2 5 2" xfId="29542" xr:uid="{00000000-0005-0000-0000-00006D730000}"/>
    <cellStyle name="Comma 37 2 2 2 5 4" xfId="20166" xr:uid="{00000000-0005-0000-0000-0000CD4E0000}"/>
    <cellStyle name="Comma 37 2 2 2 6" xfId="10765" xr:uid="{00000000-0005-0000-0000-0000142A0000}"/>
    <cellStyle name="Comma 37 2 2 2 6 2" xfId="30710" xr:uid="{00000000-0005-0000-0000-0000FD770000}"/>
    <cellStyle name="Comma 37 2 2 2 6 4" xfId="21334" xr:uid="{00000000-0005-0000-0000-00005D530000}"/>
    <cellStyle name="Comma 37 2 2 2 7" xfId="13986" xr:uid="{00000000-0005-0000-0000-0000A9360000}"/>
    <cellStyle name="Comma 37 2 2 2 8" xfId="23362" xr:uid="{00000000-0005-0000-0000-0000495B0000}"/>
    <cellStyle name="Comma 37 2 2 3" xfId="3171" xr:uid="{00000000-0005-0000-0000-00006A0C0000}"/>
    <cellStyle name="Comma 37 2 2 3 2" xfId="4808" xr:uid="{00000000-0005-0000-0000-0000CF120000}"/>
    <cellStyle name="Comma 37 2 2 3 2 2" xfId="8340" xr:uid="{00000000-0005-0000-0000-00009B200000}"/>
    <cellStyle name="Comma 37 2 2 3 2 2 2" xfId="28666" xr:uid="{00000000-0005-0000-0000-000001700000}"/>
    <cellStyle name="Comma 37 2 2 3 2 2 4" xfId="19290" xr:uid="{00000000-0005-0000-0000-0000614B0000}"/>
    <cellStyle name="Comma 37 2 2 3 2 3" xfId="25146" xr:uid="{00000000-0005-0000-0000-000041620000}"/>
    <cellStyle name="Comma 37 2 2 3 2 5" xfId="15770" xr:uid="{00000000-0005-0000-0000-0000A13D0000}"/>
    <cellStyle name="Comma 37 2 2 3 3" xfId="7026" xr:uid="{00000000-0005-0000-0000-0000791B0000}"/>
    <cellStyle name="Comma 37 2 2 3 3 2" xfId="27352" xr:uid="{00000000-0005-0000-0000-0000DF6A0000}"/>
    <cellStyle name="Comma 37 2 2 3 3 4" xfId="17976" xr:uid="{00000000-0005-0000-0000-00003F460000}"/>
    <cellStyle name="Comma 37 2 2 3 4" xfId="9699" xr:uid="{00000000-0005-0000-0000-0000EA250000}"/>
    <cellStyle name="Comma 37 2 2 3 4 2" xfId="29834" xr:uid="{00000000-0005-0000-0000-000091740000}"/>
    <cellStyle name="Comma 37 2 2 3 4 4" xfId="20458" xr:uid="{00000000-0005-0000-0000-0000F14F0000}"/>
    <cellStyle name="Comma 37 2 2 3 5" xfId="11057" xr:uid="{00000000-0005-0000-0000-0000382B0000}"/>
    <cellStyle name="Comma 37 2 2 3 5 2" xfId="31002" xr:uid="{00000000-0005-0000-0000-000021790000}"/>
    <cellStyle name="Comma 37 2 2 3 5 4" xfId="21626" xr:uid="{00000000-0005-0000-0000-000081540000}"/>
    <cellStyle name="Comma 37 2 2 3 6" xfId="23832" xr:uid="{00000000-0005-0000-0000-00001F5D0000}"/>
    <cellStyle name="Comma 37 2 2 3 8" xfId="14456" xr:uid="{00000000-0005-0000-0000-00007F380000}"/>
    <cellStyle name="Comma 37 2 2 4" xfId="4201" xr:uid="{00000000-0005-0000-0000-000070100000}"/>
    <cellStyle name="Comma 37 2 2 4 2" xfId="7756" xr:uid="{00000000-0005-0000-0000-0000531E0000}"/>
    <cellStyle name="Comma 37 2 2 4 2 2" xfId="28082" xr:uid="{00000000-0005-0000-0000-0000B96D0000}"/>
    <cellStyle name="Comma 37 2 2 4 2 4" xfId="18706" xr:uid="{00000000-0005-0000-0000-000019490000}"/>
    <cellStyle name="Comma 37 2 2 4 3" xfId="24562" xr:uid="{00000000-0005-0000-0000-0000F95F0000}"/>
    <cellStyle name="Comma 37 2 2 4 5" xfId="15186" xr:uid="{00000000-0005-0000-0000-0000593B0000}"/>
    <cellStyle name="Comma 37 2 2 5" xfId="6086" xr:uid="{00000000-0005-0000-0000-0000CD170000}"/>
    <cellStyle name="Comma 37 2 2 5 2" xfId="26412" xr:uid="{00000000-0005-0000-0000-000033670000}"/>
    <cellStyle name="Comma 37 2 2 5 4" xfId="17036" xr:uid="{00000000-0005-0000-0000-000093420000}"/>
    <cellStyle name="Comma 37 2 2 6" xfId="9115" xr:uid="{00000000-0005-0000-0000-0000A2230000}"/>
    <cellStyle name="Comma 37 2 2 6 2" xfId="29250" xr:uid="{00000000-0005-0000-0000-000049720000}"/>
    <cellStyle name="Comma 37 2 2 6 4" xfId="19874" xr:uid="{00000000-0005-0000-0000-0000A94D0000}"/>
    <cellStyle name="Comma 37 2 2 7" xfId="10473" xr:uid="{00000000-0005-0000-0000-0000F0280000}"/>
    <cellStyle name="Comma 37 2 2 7 2" xfId="30418" xr:uid="{00000000-0005-0000-0000-0000D9760000}"/>
    <cellStyle name="Comma 37 2 2 7 4" xfId="21042" xr:uid="{00000000-0005-0000-0000-000039520000}"/>
    <cellStyle name="Comma 37 2 2 8" xfId="13516" xr:uid="{00000000-0005-0000-0000-0000D3340000}"/>
    <cellStyle name="Comma 37 2 2 9" xfId="22892" xr:uid="{00000000-0005-0000-0000-000073590000}"/>
    <cellStyle name="Comma 37 2 3" xfId="2318" xr:uid="{00000000-0005-0000-0000-000015090000}"/>
    <cellStyle name="Comma 37 2 3 10" xfId="12311" xr:uid="{00000000-0005-0000-0000-00001E300000}"/>
    <cellStyle name="Comma 37 2 3 2" xfId="3378" xr:uid="{00000000-0005-0000-0000-0000390D0000}"/>
    <cellStyle name="Comma 37 2 3 2 2" xfId="4953" xr:uid="{00000000-0005-0000-0000-000060130000}"/>
    <cellStyle name="Comma 37 2 3 2 2 2" xfId="8485" xr:uid="{00000000-0005-0000-0000-00002C210000}"/>
    <cellStyle name="Comma 37 2 3 2 2 2 2" xfId="28811" xr:uid="{00000000-0005-0000-0000-000092700000}"/>
    <cellStyle name="Comma 37 2 3 2 2 2 4" xfId="19435" xr:uid="{00000000-0005-0000-0000-0000F24B0000}"/>
    <cellStyle name="Comma 37 2 3 2 2 3" xfId="25291" xr:uid="{00000000-0005-0000-0000-0000D2620000}"/>
    <cellStyle name="Comma 37 2 3 2 2 5" xfId="15915" xr:uid="{00000000-0005-0000-0000-0000323E0000}"/>
    <cellStyle name="Comma 37 2 3 2 3" xfId="7233" xr:uid="{00000000-0005-0000-0000-0000481C0000}"/>
    <cellStyle name="Comma 37 2 3 2 3 2" xfId="27559" xr:uid="{00000000-0005-0000-0000-0000AE6B0000}"/>
    <cellStyle name="Comma 37 2 3 2 3 4" xfId="18183" xr:uid="{00000000-0005-0000-0000-00000E470000}"/>
    <cellStyle name="Comma 37 2 3 2 4" xfId="9844" xr:uid="{00000000-0005-0000-0000-00007B260000}"/>
    <cellStyle name="Comma 37 2 3 2 4 2" xfId="29979" xr:uid="{00000000-0005-0000-0000-000022750000}"/>
    <cellStyle name="Comma 37 2 3 2 4 4" xfId="20603" xr:uid="{00000000-0005-0000-0000-000082500000}"/>
    <cellStyle name="Comma 37 2 3 2 5" xfId="11202" xr:uid="{00000000-0005-0000-0000-0000C92B0000}"/>
    <cellStyle name="Comma 37 2 3 2 5 2" xfId="31147" xr:uid="{00000000-0005-0000-0000-0000B2790000}"/>
    <cellStyle name="Comma 37 2 3 2 5 4" xfId="21771" xr:uid="{00000000-0005-0000-0000-000012550000}"/>
    <cellStyle name="Comma 37 2 3 2 6" xfId="24039" xr:uid="{00000000-0005-0000-0000-0000EE5D0000}"/>
    <cellStyle name="Comma 37 2 3 2 8" xfId="14663" xr:uid="{00000000-0005-0000-0000-00004E390000}"/>
    <cellStyle name="Comma 37 2 3 3" xfId="4347" xr:uid="{00000000-0005-0000-0000-000002110000}"/>
    <cellStyle name="Comma 37 2 3 3 2" xfId="7901" xr:uid="{00000000-0005-0000-0000-0000E41E0000}"/>
    <cellStyle name="Comma 37 2 3 3 2 2" xfId="28227" xr:uid="{00000000-0005-0000-0000-00004A6E0000}"/>
    <cellStyle name="Comma 37 2 3 3 2 4" xfId="18851" xr:uid="{00000000-0005-0000-0000-0000AA490000}"/>
    <cellStyle name="Comma 37 2 3 3 3" xfId="24707" xr:uid="{00000000-0005-0000-0000-00008A600000}"/>
    <cellStyle name="Comma 37 2 3 3 5" xfId="15331" xr:uid="{00000000-0005-0000-0000-0000EA3B0000}"/>
    <cellStyle name="Comma 37 2 3 4" xfId="6293" xr:uid="{00000000-0005-0000-0000-00009C180000}"/>
    <cellStyle name="Comma 37 2 3 4 2" xfId="26619" xr:uid="{00000000-0005-0000-0000-000002680000}"/>
    <cellStyle name="Comma 37 2 3 4 4" xfId="17243" xr:uid="{00000000-0005-0000-0000-000062430000}"/>
    <cellStyle name="Comma 37 2 3 5" xfId="9260" xr:uid="{00000000-0005-0000-0000-000033240000}"/>
    <cellStyle name="Comma 37 2 3 5 2" xfId="29395" xr:uid="{00000000-0005-0000-0000-0000DA720000}"/>
    <cellStyle name="Comma 37 2 3 5 4" xfId="20019" xr:uid="{00000000-0005-0000-0000-00003A4E0000}"/>
    <cellStyle name="Comma 37 2 3 6" xfId="10618" xr:uid="{00000000-0005-0000-0000-000081290000}"/>
    <cellStyle name="Comma 37 2 3 6 2" xfId="30563" xr:uid="{00000000-0005-0000-0000-00006A770000}"/>
    <cellStyle name="Comma 37 2 3 6 4" xfId="21187" xr:uid="{00000000-0005-0000-0000-0000CA520000}"/>
    <cellStyle name="Comma 37 2 3 7" xfId="13723" xr:uid="{00000000-0005-0000-0000-0000A2350000}"/>
    <cellStyle name="Comma 37 2 3 8" xfId="23099" xr:uid="{00000000-0005-0000-0000-0000425A0000}"/>
    <cellStyle name="Comma 37 2 4" xfId="2908" xr:uid="{00000000-0005-0000-0000-0000630B0000}"/>
    <cellStyle name="Comma 37 2 4 2" xfId="4661" xr:uid="{00000000-0005-0000-0000-00003C120000}"/>
    <cellStyle name="Comma 37 2 4 2 2" xfId="8193" xr:uid="{00000000-0005-0000-0000-000008200000}"/>
    <cellStyle name="Comma 37 2 4 2 2 2" xfId="28519" xr:uid="{00000000-0005-0000-0000-00006E6F0000}"/>
    <cellStyle name="Comma 37 2 4 2 2 4" xfId="19143" xr:uid="{00000000-0005-0000-0000-0000CE4A0000}"/>
    <cellStyle name="Comma 37 2 4 2 3" xfId="24999" xr:uid="{00000000-0005-0000-0000-0000AE610000}"/>
    <cellStyle name="Comma 37 2 4 2 5" xfId="15623" xr:uid="{00000000-0005-0000-0000-00000E3D0000}"/>
    <cellStyle name="Comma 37 2 4 3" xfId="6763" xr:uid="{00000000-0005-0000-0000-0000721A0000}"/>
    <cellStyle name="Comma 37 2 4 3 2" xfId="27089" xr:uid="{00000000-0005-0000-0000-0000D8690000}"/>
    <cellStyle name="Comma 37 2 4 3 4" xfId="17713" xr:uid="{00000000-0005-0000-0000-000038450000}"/>
    <cellStyle name="Comma 37 2 4 4" xfId="9552" xr:uid="{00000000-0005-0000-0000-000057250000}"/>
    <cellStyle name="Comma 37 2 4 4 2" xfId="29687" xr:uid="{00000000-0005-0000-0000-0000FE730000}"/>
    <cellStyle name="Comma 37 2 4 4 4" xfId="20311" xr:uid="{00000000-0005-0000-0000-00005E4F0000}"/>
    <cellStyle name="Comma 37 2 4 5" xfId="10910" xr:uid="{00000000-0005-0000-0000-0000A52A0000}"/>
    <cellStyle name="Comma 37 2 4 5 2" xfId="30855" xr:uid="{00000000-0005-0000-0000-00008E780000}"/>
    <cellStyle name="Comma 37 2 4 5 4" xfId="21479" xr:uid="{00000000-0005-0000-0000-0000EE530000}"/>
    <cellStyle name="Comma 37 2 4 6" xfId="23569" xr:uid="{00000000-0005-0000-0000-0000185C0000}"/>
    <cellStyle name="Comma 37 2 4 8" xfId="14193" xr:uid="{00000000-0005-0000-0000-000078370000}"/>
    <cellStyle name="Comma 37 2 5" xfId="3816" xr:uid="{00000000-0005-0000-0000-0000EF0E0000}"/>
    <cellStyle name="Comma 37 2 5 2" xfId="7609" xr:uid="{00000000-0005-0000-0000-0000C01D0000}"/>
    <cellStyle name="Comma 37 2 5 2 2" xfId="27935" xr:uid="{00000000-0005-0000-0000-0000266D0000}"/>
    <cellStyle name="Comma 37 2 5 2 4" xfId="18559" xr:uid="{00000000-0005-0000-0000-000086480000}"/>
    <cellStyle name="Comma 37 2 5 3" xfId="24415" xr:uid="{00000000-0005-0000-0000-0000665F0000}"/>
    <cellStyle name="Comma 37 2 5 5" xfId="15039" xr:uid="{00000000-0005-0000-0000-0000C63A0000}"/>
    <cellStyle name="Comma 37 2 6" xfId="5828" xr:uid="{00000000-0005-0000-0000-0000CB160000}"/>
    <cellStyle name="Comma 37 2 6 2" xfId="26154" xr:uid="{00000000-0005-0000-0000-000031660000}"/>
    <cellStyle name="Comma 37 2 6 4" xfId="16778" xr:uid="{00000000-0005-0000-0000-000091410000}"/>
    <cellStyle name="Comma 37 2 7" xfId="8783" xr:uid="{00000000-0005-0000-0000-000056220000}"/>
    <cellStyle name="Comma 37 2 7 2" xfId="29103" xr:uid="{00000000-0005-0000-0000-0000B6710000}"/>
    <cellStyle name="Comma 37 2 7 4" xfId="19727" xr:uid="{00000000-0005-0000-0000-0000164D0000}"/>
    <cellStyle name="Comma 37 2 8" xfId="10141" xr:uid="{00000000-0005-0000-0000-0000A4270000}"/>
    <cellStyle name="Comma 37 2 8 2" xfId="30271" xr:uid="{00000000-0005-0000-0000-000046760000}"/>
    <cellStyle name="Comma 37 2 8 4" xfId="20895" xr:uid="{00000000-0005-0000-0000-0000A6510000}"/>
    <cellStyle name="Comma 37 2 9" xfId="13258" xr:uid="{00000000-0005-0000-0000-0000D1330000}"/>
    <cellStyle name="Comma 37 3" xfId="1779" xr:uid="{00000000-0005-0000-0000-0000FA060000}"/>
    <cellStyle name="Comma 37 3 2" xfId="2536" xr:uid="{00000000-0005-0000-0000-0000EF090000}"/>
    <cellStyle name="Comma 37 3 2 10" xfId="12529" xr:uid="{00000000-0005-0000-0000-0000F8300000}"/>
    <cellStyle name="Comma 37 3 2 2" xfId="3596" xr:uid="{00000000-0005-0000-0000-0000130E0000}"/>
    <cellStyle name="Comma 37 3 2 2 2" xfId="5031" xr:uid="{00000000-0005-0000-0000-0000AE130000}"/>
    <cellStyle name="Comma 37 3 2 2 2 2" xfId="8563" xr:uid="{00000000-0005-0000-0000-00007A210000}"/>
    <cellStyle name="Comma 37 3 2 2 2 2 2" xfId="28889" xr:uid="{00000000-0005-0000-0000-0000E0700000}"/>
    <cellStyle name="Comma 37 3 2 2 2 2 4" xfId="19513" xr:uid="{00000000-0005-0000-0000-0000404C0000}"/>
    <cellStyle name="Comma 37 3 2 2 2 3" xfId="25369" xr:uid="{00000000-0005-0000-0000-000020630000}"/>
    <cellStyle name="Comma 37 3 2 2 2 5" xfId="15993" xr:uid="{00000000-0005-0000-0000-0000803E0000}"/>
    <cellStyle name="Comma 37 3 2 2 3" xfId="7451" xr:uid="{00000000-0005-0000-0000-0000221D0000}"/>
    <cellStyle name="Comma 37 3 2 2 3 2" xfId="27777" xr:uid="{00000000-0005-0000-0000-0000886C0000}"/>
    <cellStyle name="Comma 37 3 2 2 3 4" xfId="18401" xr:uid="{00000000-0005-0000-0000-0000E8470000}"/>
    <cellStyle name="Comma 37 3 2 2 4" xfId="9922" xr:uid="{00000000-0005-0000-0000-0000C9260000}"/>
    <cellStyle name="Comma 37 3 2 2 4 2" xfId="30057" xr:uid="{00000000-0005-0000-0000-000070750000}"/>
    <cellStyle name="Comma 37 3 2 2 4 4" xfId="20681" xr:uid="{00000000-0005-0000-0000-0000D0500000}"/>
    <cellStyle name="Comma 37 3 2 2 5" xfId="11280" xr:uid="{00000000-0005-0000-0000-0000172C0000}"/>
    <cellStyle name="Comma 37 3 2 2 5 2" xfId="31225" xr:uid="{00000000-0005-0000-0000-0000007A0000}"/>
    <cellStyle name="Comma 37 3 2 2 5 4" xfId="21849" xr:uid="{00000000-0005-0000-0000-000060550000}"/>
    <cellStyle name="Comma 37 3 2 2 6" xfId="24257" xr:uid="{00000000-0005-0000-0000-0000C85E0000}"/>
    <cellStyle name="Comma 37 3 2 2 8" xfId="14881" xr:uid="{00000000-0005-0000-0000-0000283A0000}"/>
    <cellStyle name="Comma 37 3 2 3" xfId="4425" xr:uid="{00000000-0005-0000-0000-000050110000}"/>
    <cellStyle name="Comma 37 3 2 3 2" xfId="7979" xr:uid="{00000000-0005-0000-0000-0000321F0000}"/>
    <cellStyle name="Comma 37 3 2 3 2 2" xfId="28305" xr:uid="{00000000-0005-0000-0000-0000986E0000}"/>
    <cellStyle name="Comma 37 3 2 3 2 4" xfId="18929" xr:uid="{00000000-0005-0000-0000-0000F8490000}"/>
    <cellStyle name="Comma 37 3 2 3 3" xfId="24785" xr:uid="{00000000-0005-0000-0000-0000D8600000}"/>
    <cellStyle name="Comma 37 3 2 3 5" xfId="15409" xr:uid="{00000000-0005-0000-0000-0000383C0000}"/>
    <cellStyle name="Comma 37 3 2 4" xfId="6511" xr:uid="{00000000-0005-0000-0000-000076190000}"/>
    <cellStyle name="Comma 37 3 2 4 2" xfId="26837" xr:uid="{00000000-0005-0000-0000-0000DC680000}"/>
    <cellStyle name="Comma 37 3 2 4 4" xfId="17461" xr:uid="{00000000-0005-0000-0000-00003C440000}"/>
    <cellStyle name="Comma 37 3 2 5" xfId="9338" xr:uid="{00000000-0005-0000-0000-000081240000}"/>
    <cellStyle name="Comma 37 3 2 5 2" xfId="29473" xr:uid="{00000000-0005-0000-0000-000028730000}"/>
    <cellStyle name="Comma 37 3 2 5 4" xfId="20097" xr:uid="{00000000-0005-0000-0000-0000884E0000}"/>
    <cellStyle name="Comma 37 3 2 6" xfId="10696" xr:uid="{00000000-0005-0000-0000-0000CF290000}"/>
    <cellStyle name="Comma 37 3 2 6 2" xfId="30641" xr:uid="{00000000-0005-0000-0000-0000B8770000}"/>
    <cellStyle name="Comma 37 3 2 6 4" xfId="21265" xr:uid="{00000000-0005-0000-0000-000018530000}"/>
    <cellStyle name="Comma 37 3 2 7" xfId="13941" xr:uid="{00000000-0005-0000-0000-00007C360000}"/>
    <cellStyle name="Comma 37 3 2 8" xfId="23317" xr:uid="{00000000-0005-0000-0000-00001C5B0000}"/>
    <cellStyle name="Comma 37 3 3" xfId="2036" xr:uid="{00000000-0005-0000-0000-0000FB070000}"/>
    <cellStyle name="Comma 37 3 3 2" xfId="4739" xr:uid="{00000000-0005-0000-0000-00008A120000}"/>
    <cellStyle name="Comma 37 3 3 2 2" xfId="8271" xr:uid="{00000000-0005-0000-0000-000056200000}"/>
    <cellStyle name="Comma 37 3 3 2 2 2" xfId="28597" xr:uid="{00000000-0005-0000-0000-0000BC6F0000}"/>
    <cellStyle name="Comma 37 3 3 2 2 4" xfId="19221" xr:uid="{00000000-0005-0000-0000-00001C4B0000}"/>
    <cellStyle name="Comma 37 3 3 2 3" xfId="25077" xr:uid="{00000000-0005-0000-0000-0000FC610000}"/>
    <cellStyle name="Comma 37 3 3 2 5" xfId="15701" xr:uid="{00000000-0005-0000-0000-00005C3D0000}"/>
    <cellStyle name="Comma 37 3 3 3" xfId="6044" xr:uid="{00000000-0005-0000-0000-0000A3170000}"/>
    <cellStyle name="Comma 37 3 3 3 2" xfId="26370" xr:uid="{00000000-0005-0000-0000-000009670000}"/>
    <cellStyle name="Comma 37 3 3 3 4" xfId="16994" xr:uid="{00000000-0005-0000-0000-000069420000}"/>
    <cellStyle name="Comma 37 3 3 4" xfId="9630" xr:uid="{00000000-0005-0000-0000-0000A5250000}"/>
    <cellStyle name="Comma 37 3 3 4 2" xfId="29765" xr:uid="{00000000-0005-0000-0000-00004C740000}"/>
    <cellStyle name="Comma 37 3 3 4 4" xfId="20389" xr:uid="{00000000-0005-0000-0000-0000AC4F0000}"/>
    <cellStyle name="Comma 37 3 3 5" xfId="10988" xr:uid="{00000000-0005-0000-0000-0000F32A0000}"/>
    <cellStyle name="Comma 37 3 3 5 2" xfId="30933" xr:uid="{00000000-0005-0000-0000-0000DC780000}"/>
    <cellStyle name="Comma 37 3 3 5 4" xfId="21557" xr:uid="{00000000-0005-0000-0000-00003C540000}"/>
    <cellStyle name="Comma 37 3 3 6" xfId="13474" xr:uid="{00000000-0005-0000-0000-0000A9340000}"/>
    <cellStyle name="Comma 37 3 3 7" xfId="22850" xr:uid="{00000000-0005-0000-0000-000049590000}"/>
    <cellStyle name="Comma 37 3 3 9" xfId="12062" xr:uid="{00000000-0005-0000-0000-0000252F0000}"/>
    <cellStyle name="Comma 37 3 4" xfId="3126" xr:uid="{00000000-0005-0000-0000-00003D0C0000}"/>
    <cellStyle name="Comma 37 3 4 2" xfId="6981" xr:uid="{00000000-0005-0000-0000-00004C1B0000}"/>
    <cellStyle name="Comma 37 3 4 2 2" xfId="27307" xr:uid="{00000000-0005-0000-0000-0000B26A0000}"/>
    <cellStyle name="Comma 37 3 4 2 4" xfId="17931" xr:uid="{00000000-0005-0000-0000-000012460000}"/>
    <cellStyle name="Comma 37 3 4 3" xfId="23787" xr:uid="{00000000-0005-0000-0000-0000F25C0000}"/>
    <cellStyle name="Comma 37 3 4 5" xfId="14411" xr:uid="{00000000-0005-0000-0000-000052380000}"/>
    <cellStyle name="Comma 37 3 5" xfId="4132" xr:uid="{00000000-0005-0000-0000-00002B100000}"/>
    <cellStyle name="Comma 37 3 5 2" xfId="7687" xr:uid="{00000000-0005-0000-0000-00000E1E0000}"/>
    <cellStyle name="Comma 37 3 5 2 2" xfId="28013" xr:uid="{00000000-0005-0000-0000-0000746D0000}"/>
    <cellStyle name="Comma 37 3 5 2 4" xfId="18637" xr:uid="{00000000-0005-0000-0000-0000D4480000}"/>
    <cellStyle name="Comma 37 3 5 3" xfId="24493" xr:uid="{00000000-0005-0000-0000-0000B45F0000}"/>
    <cellStyle name="Comma 37 3 5 5" xfId="15117" xr:uid="{00000000-0005-0000-0000-0000143B0000}"/>
    <cellStyle name="Comma 37 3 6" xfId="9046" xr:uid="{00000000-0005-0000-0000-00005D230000}"/>
    <cellStyle name="Comma 37 3 6 2" xfId="29181" xr:uid="{00000000-0005-0000-0000-000004720000}"/>
    <cellStyle name="Comma 37 3 6 4" xfId="19805" xr:uid="{00000000-0005-0000-0000-0000644D0000}"/>
    <cellStyle name="Comma 37 3 7" xfId="10404" xr:uid="{00000000-0005-0000-0000-0000AB280000}"/>
    <cellStyle name="Comma 37 3 7 2" xfId="30349" xr:uid="{00000000-0005-0000-0000-000094760000}"/>
    <cellStyle name="Comma 37 3 7 4" xfId="20973" xr:uid="{00000000-0005-0000-0000-0000F4510000}"/>
    <cellStyle name="Comma 37 4" xfId="1381" xr:uid="{00000000-0005-0000-0000-00006C050000}"/>
    <cellStyle name="Comma 37 4 10" xfId="11811" xr:uid="{00000000-0005-0000-0000-00002A2E0000}"/>
    <cellStyle name="Comma 37 4 2" xfId="4884" xr:uid="{00000000-0005-0000-0000-00001B130000}"/>
    <cellStyle name="Comma 37 4 2 2" xfId="8416" xr:uid="{00000000-0005-0000-0000-0000E7200000}"/>
    <cellStyle name="Comma 37 4 2 2 2" xfId="28742" xr:uid="{00000000-0005-0000-0000-00004D700000}"/>
    <cellStyle name="Comma 37 4 2 2 4" xfId="19366" xr:uid="{00000000-0005-0000-0000-0000AD4B0000}"/>
    <cellStyle name="Comma 37 4 2 3" xfId="9775" xr:uid="{00000000-0005-0000-0000-000036260000}"/>
    <cellStyle name="Comma 37 4 2 3 2" xfId="29910" xr:uid="{00000000-0005-0000-0000-0000DD740000}"/>
    <cellStyle name="Comma 37 4 2 3 4" xfId="20534" xr:uid="{00000000-0005-0000-0000-00003D500000}"/>
    <cellStyle name="Comma 37 4 2 4" xfId="11133" xr:uid="{00000000-0005-0000-0000-0000842B0000}"/>
    <cellStyle name="Comma 37 4 2 4 2" xfId="31078" xr:uid="{00000000-0005-0000-0000-00006D790000}"/>
    <cellStyle name="Comma 37 4 2 4 4" xfId="21702" xr:uid="{00000000-0005-0000-0000-0000CD540000}"/>
    <cellStyle name="Comma 37 4 2 5" xfId="25222" xr:uid="{00000000-0005-0000-0000-00008D620000}"/>
    <cellStyle name="Comma 37 4 2 7" xfId="15846" xr:uid="{00000000-0005-0000-0000-0000ED3D0000}"/>
    <cellStyle name="Comma 37 4 3" xfId="4278" xr:uid="{00000000-0005-0000-0000-0000BD100000}"/>
    <cellStyle name="Comma 37 4 3 2" xfId="7832" xr:uid="{00000000-0005-0000-0000-00009F1E0000}"/>
    <cellStyle name="Comma 37 4 3 2 2" xfId="28158" xr:uid="{00000000-0005-0000-0000-0000056E0000}"/>
    <cellStyle name="Comma 37 4 3 2 4" xfId="18782" xr:uid="{00000000-0005-0000-0000-000065490000}"/>
    <cellStyle name="Comma 37 4 3 3" xfId="24638" xr:uid="{00000000-0005-0000-0000-000045600000}"/>
    <cellStyle name="Comma 37 4 3 5" xfId="15262" xr:uid="{00000000-0005-0000-0000-0000A53B0000}"/>
    <cellStyle name="Comma 37 4 4" xfId="5793" xr:uid="{00000000-0005-0000-0000-0000A8160000}"/>
    <cellStyle name="Comma 37 4 4 2" xfId="26119" xr:uid="{00000000-0005-0000-0000-00000E660000}"/>
    <cellStyle name="Comma 37 4 4 4" xfId="16743" xr:uid="{00000000-0005-0000-0000-00006E410000}"/>
    <cellStyle name="Comma 37 4 5" xfId="9191" xr:uid="{00000000-0005-0000-0000-0000EE230000}"/>
    <cellStyle name="Comma 37 4 5 2" xfId="29326" xr:uid="{00000000-0005-0000-0000-000095720000}"/>
    <cellStyle name="Comma 37 4 5 4" xfId="19950" xr:uid="{00000000-0005-0000-0000-0000F54D0000}"/>
    <cellStyle name="Comma 37 4 6" xfId="10549" xr:uid="{00000000-0005-0000-0000-00003C290000}"/>
    <cellStyle name="Comma 37 4 6 2" xfId="30494" xr:uid="{00000000-0005-0000-0000-000025770000}"/>
    <cellStyle name="Comma 37 4 6 4" xfId="21118" xr:uid="{00000000-0005-0000-0000-000085520000}"/>
    <cellStyle name="Comma 37 4 7" xfId="13223" xr:uid="{00000000-0005-0000-0000-0000AE330000}"/>
    <cellStyle name="Comma 37 4 8" xfId="22599" xr:uid="{00000000-0005-0000-0000-00004E580000}"/>
    <cellStyle name="Comma 37 5" xfId="1139" xr:uid="{00000000-0005-0000-0000-00007A040000}"/>
    <cellStyle name="Comma 37 5 2" xfId="4592" xr:uid="{00000000-0005-0000-0000-0000F7110000}"/>
    <cellStyle name="Comma 37 5 2 2" xfId="8124" xr:uid="{00000000-0005-0000-0000-0000C31F0000}"/>
    <cellStyle name="Comma 37 5 2 2 2" xfId="28450" xr:uid="{00000000-0005-0000-0000-0000296F0000}"/>
    <cellStyle name="Comma 37 5 2 2 4" xfId="19074" xr:uid="{00000000-0005-0000-0000-0000894A0000}"/>
    <cellStyle name="Comma 37 5 2 3" xfId="24930" xr:uid="{00000000-0005-0000-0000-000069610000}"/>
    <cellStyle name="Comma 37 5 2 5" xfId="15554" xr:uid="{00000000-0005-0000-0000-0000C93C0000}"/>
    <cellStyle name="Comma 37 5 3" xfId="5571" xr:uid="{00000000-0005-0000-0000-0000CA150000}"/>
    <cellStyle name="Comma 37 5 3 2" xfId="25897" xr:uid="{00000000-0005-0000-0000-000030650000}"/>
    <cellStyle name="Comma 37 5 3 4" xfId="16521" xr:uid="{00000000-0005-0000-0000-000090400000}"/>
    <cellStyle name="Comma 37 5 4" xfId="9483" xr:uid="{00000000-0005-0000-0000-000012250000}"/>
    <cellStyle name="Comma 37 5 4 2" xfId="29618" xr:uid="{00000000-0005-0000-0000-0000B9730000}"/>
    <cellStyle name="Comma 37 5 4 4" xfId="20242" xr:uid="{00000000-0005-0000-0000-0000194F0000}"/>
    <cellStyle name="Comma 37 5 5" xfId="10841" xr:uid="{00000000-0005-0000-0000-0000602A0000}"/>
    <cellStyle name="Comma 37 5 5 2" xfId="30786" xr:uid="{00000000-0005-0000-0000-000049780000}"/>
    <cellStyle name="Comma 37 5 5 4" xfId="21410" xr:uid="{00000000-0005-0000-0000-0000A9530000}"/>
    <cellStyle name="Comma 37 5 6" xfId="22377" xr:uid="{00000000-0005-0000-0000-000070570000}"/>
    <cellStyle name="Comma 37 5 8" xfId="13001" xr:uid="{00000000-0005-0000-0000-0000D0320000}"/>
    <cellStyle name="Comma 37 6" xfId="3747" xr:uid="{00000000-0005-0000-0000-0000AA0E0000}"/>
    <cellStyle name="Comma 37 6 2" xfId="7540" xr:uid="{00000000-0005-0000-0000-00007B1D0000}"/>
    <cellStyle name="Comma 37 6 2 2" xfId="27866" xr:uid="{00000000-0005-0000-0000-0000E16C0000}"/>
    <cellStyle name="Comma 37 6 2 4" xfId="18490" xr:uid="{00000000-0005-0000-0000-000041480000}"/>
    <cellStyle name="Comma 37 6 3" xfId="24346" xr:uid="{00000000-0005-0000-0000-0000215F0000}"/>
    <cellStyle name="Comma 37 6 5" xfId="14970" xr:uid="{00000000-0005-0000-0000-0000813A0000}"/>
    <cellStyle name="Comma 37 7" xfId="5352" xr:uid="{00000000-0005-0000-0000-0000EF140000}"/>
    <cellStyle name="Comma 37 7 2" xfId="25678" xr:uid="{00000000-0005-0000-0000-000055640000}"/>
    <cellStyle name="Comma 37 7 4" xfId="16302" xr:uid="{00000000-0005-0000-0000-0000B53F0000}"/>
    <cellStyle name="Comma 37 8" xfId="8714" xr:uid="{00000000-0005-0000-0000-000011220000}"/>
    <cellStyle name="Comma 37 8 2" xfId="29034" xr:uid="{00000000-0005-0000-0000-000071710000}"/>
    <cellStyle name="Comma 37 8 4" xfId="19658" xr:uid="{00000000-0005-0000-0000-0000D14C0000}"/>
    <cellStyle name="Comma 37 9" xfId="10072" xr:uid="{00000000-0005-0000-0000-00005F270000}"/>
    <cellStyle name="Comma 37 9 2" xfId="30202" xr:uid="{00000000-0005-0000-0000-000001760000}"/>
    <cellStyle name="Comma 37 9 4" xfId="20826" xr:uid="{00000000-0005-0000-0000-000061510000}"/>
    <cellStyle name="Comma 38" xfId="903" xr:uid="{00000000-0005-0000-0000-00008D030000}"/>
    <cellStyle name="Comma 38 10" xfId="12783" xr:uid="{00000000-0005-0000-0000-0000F6310000}"/>
    <cellStyle name="Comma 38 11" xfId="22159" xr:uid="{00000000-0005-0000-0000-000096560000}"/>
    <cellStyle name="Comma 38 13" xfId="11590" xr:uid="{00000000-0005-0000-0000-00004D2D0000}"/>
    <cellStyle name="Comma 38 2" xfId="1518" xr:uid="{00000000-0005-0000-0000-0000F5050000}"/>
    <cellStyle name="Comma 38 2 10" xfId="22635" xr:uid="{00000000-0005-0000-0000-000072580000}"/>
    <cellStyle name="Comma 38 2 12" xfId="11847" xr:uid="{00000000-0005-0000-0000-00004E2E0000}"/>
    <cellStyle name="Comma 38 2 2" xfId="2080" xr:uid="{00000000-0005-0000-0000-000027080000}"/>
    <cellStyle name="Comma 38 2 2 11" xfId="12105" xr:uid="{00000000-0005-0000-0000-0000502F0000}"/>
    <cellStyle name="Comma 38 2 2 2" xfId="2582" xr:uid="{00000000-0005-0000-0000-00001D0A0000}"/>
    <cellStyle name="Comma 38 2 2 2 10" xfId="12575" xr:uid="{00000000-0005-0000-0000-000026310000}"/>
    <cellStyle name="Comma 38 2 2 2 2" xfId="3642" xr:uid="{00000000-0005-0000-0000-0000410E0000}"/>
    <cellStyle name="Comma 38 2 2 2 2 2" xfId="5101" xr:uid="{00000000-0005-0000-0000-0000F4130000}"/>
    <cellStyle name="Comma 38 2 2 2 2 2 2" xfId="8633" xr:uid="{00000000-0005-0000-0000-0000C0210000}"/>
    <cellStyle name="Comma 38 2 2 2 2 2 2 2" xfId="28959" xr:uid="{00000000-0005-0000-0000-000026710000}"/>
    <cellStyle name="Comma 38 2 2 2 2 2 2 4" xfId="19583" xr:uid="{00000000-0005-0000-0000-0000864C0000}"/>
    <cellStyle name="Comma 38 2 2 2 2 2 3" xfId="25439" xr:uid="{00000000-0005-0000-0000-000066630000}"/>
    <cellStyle name="Comma 38 2 2 2 2 2 5" xfId="16063" xr:uid="{00000000-0005-0000-0000-0000C63E0000}"/>
    <cellStyle name="Comma 38 2 2 2 2 3" xfId="7497" xr:uid="{00000000-0005-0000-0000-0000501D0000}"/>
    <cellStyle name="Comma 38 2 2 2 2 3 2" xfId="27823" xr:uid="{00000000-0005-0000-0000-0000B66C0000}"/>
    <cellStyle name="Comma 38 2 2 2 2 3 4" xfId="18447" xr:uid="{00000000-0005-0000-0000-000016480000}"/>
    <cellStyle name="Comma 38 2 2 2 2 4" xfId="9992" xr:uid="{00000000-0005-0000-0000-00000F270000}"/>
    <cellStyle name="Comma 38 2 2 2 2 4 2" xfId="30127" xr:uid="{00000000-0005-0000-0000-0000B6750000}"/>
    <cellStyle name="Comma 38 2 2 2 2 4 4" xfId="20751" xr:uid="{00000000-0005-0000-0000-000016510000}"/>
    <cellStyle name="Comma 38 2 2 2 2 5" xfId="11350" xr:uid="{00000000-0005-0000-0000-00005D2C0000}"/>
    <cellStyle name="Comma 38 2 2 2 2 5 2" xfId="31295" xr:uid="{00000000-0005-0000-0000-0000467A0000}"/>
    <cellStyle name="Comma 38 2 2 2 2 5 4" xfId="21919" xr:uid="{00000000-0005-0000-0000-0000A6550000}"/>
    <cellStyle name="Comma 38 2 2 2 2 6" xfId="24303" xr:uid="{00000000-0005-0000-0000-0000F65E0000}"/>
    <cellStyle name="Comma 38 2 2 2 2 8" xfId="14927" xr:uid="{00000000-0005-0000-0000-0000563A0000}"/>
    <cellStyle name="Comma 38 2 2 2 3" xfId="4495" xr:uid="{00000000-0005-0000-0000-000096110000}"/>
    <cellStyle name="Comma 38 2 2 2 3 2" xfId="8049" xr:uid="{00000000-0005-0000-0000-0000781F0000}"/>
    <cellStyle name="Comma 38 2 2 2 3 2 2" xfId="28375" xr:uid="{00000000-0005-0000-0000-0000DE6E0000}"/>
    <cellStyle name="Comma 38 2 2 2 3 2 4" xfId="18999" xr:uid="{00000000-0005-0000-0000-00003E4A0000}"/>
    <cellStyle name="Comma 38 2 2 2 3 3" xfId="24855" xr:uid="{00000000-0005-0000-0000-00001E610000}"/>
    <cellStyle name="Comma 38 2 2 2 3 5" xfId="15479" xr:uid="{00000000-0005-0000-0000-00007E3C0000}"/>
    <cellStyle name="Comma 38 2 2 2 4" xfId="6557" xr:uid="{00000000-0005-0000-0000-0000A4190000}"/>
    <cellStyle name="Comma 38 2 2 2 4 2" xfId="26883" xr:uid="{00000000-0005-0000-0000-00000A690000}"/>
    <cellStyle name="Comma 38 2 2 2 4 4" xfId="17507" xr:uid="{00000000-0005-0000-0000-00006A440000}"/>
    <cellStyle name="Comma 38 2 2 2 5" xfId="9408" xr:uid="{00000000-0005-0000-0000-0000C7240000}"/>
    <cellStyle name="Comma 38 2 2 2 5 2" xfId="29543" xr:uid="{00000000-0005-0000-0000-00006E730000}"/>
    <cellStyle name="Comma 38 2 2 2 5 4" xfId="20167" xr:uid="{00000000-0005-0000-0000-0000CE4E0000}"/>
    <cellStyle name="Comma 38 2 2 2 6" xfId="10766" xr:uid="{00000000-0005-0000-0000-0000152A0000}"/>
    <cellStyle name="Comma 38 2 2 2 6 2" xfId="30711" xr:uid="{00000000-0005-0000-0000-0000FE770000}"/>
    <cellStyle name="Comma 38 2 2 2 6 4" xfId="21335" xr:uid="{00000000-0005-0000-0000-00005E530000}"/>
    <cellStyle name="Comma 38 2 2 2 7" xfId="13987" xr:uid="{00000000-0005-0000-0000-0000AA360000}"/>
    <cellStyle name="Comma 38 2 2 2 8" xfId="23363" xr:uid="{00000000-0005-0000-0000-00004A5B0000}"/>
    <cellStyle name="Comma 38 2 2 3" xfId="3172" xr:uid="{00000000-0005-0000-0000-00006B0C0000}"/>
    <cellStyle name="Comma 38 2 2 3 2" xfId="4809" xr:uid="{00000000-0005-0000-0000-0000D0120000}"/>
    <cellStyle name="Comma 38 2 2 3 2 2" xfId="8341" xr:uid="{00000000-0005-0000-0000-00009C200000}"/>
    <cellStyle name="Comma 38 2 2 3 2 2 2" xfId="28667" xr:uid="{00000000-0005-0000-0000-000002700000}"/>
    <cellStyle name="Comma 38 2 2 3 2 2 4" xfId="19291" xr:uid="{00000000-0005-0000-0000-0000624B0000}"/>
    <cellStyle name="Comma 38 2 2 3 2 3" xfId="25147" xr:uid="{00000000-0005-0000-0000-000042620000}"/>
    <cellStyle name="Comma 38 2 2 3 2 5" xfId="15771" xr:uid="{00000000-0005-0000-0000-0000A23D0000}"/>
    <cellStyle name="Comma 38 2 2 3 3" xfId="7027" xr:uid="{00000000-0005-0000-0000-00007A1B0000}"/>
    <cellStyle name="Comma 38 2 2 3 3 2" xfId="27353" xr:uid="{00000000-0005-0000-0000-0000E06A0000}"/>
    <cellStyle name="Comma 38 2 2 3 3 4" xfId="17977" xr:uid="{00000000-0005-0000-0000-000040460000}"/>
    <cellStyle name="Comma 38 2 2 3 4" xfId="9700" xr:uid="{00000000-0005-0000-0000-0000EB250000}"/>
    <cellStyle name="Comma 38 2 2 3 4 2" xfId="29835" xr:uid="{00000000-0005-0000-0000-000092740000}"/>
    <cellStyle name="Comma 38 2 2 3 4 4" xfId="20459" xr:uid="{00000000-0005-0000-0000-0000F24F0000}"/>
    <cellStyle name="Comma 38 2 2 3 5" xfId="11058" xr:uid="{00000000-0005-0000-0000-0000392B0000}"/>
    <cellStyle name="Comma 38 2 2 3 5 2" xfId="31003" xr:uid="{00000000-0005-0000-0000-000022790000}"/>
    <cellStyle name="Comma 38 2 2 3 5 4" xfId="21627" xr:uid="{00000000-0005-0000-0000-000082540000}"/>
    <cellStyle name="Comma 38 2 2 3 6" xfId="23833" xr:uid="{00000000-0005-0000-0000-0000205D0000}"/>
    <cellStyle name="Comma 38 2 2 3 8" xfId="14457" xr:uid="{00000000-0005-0000-0000-000080380000}"/>
    <cellStyle name="Comma 38 2 2 4" xfId="4202" xr:uid="{00000000-0005-0000-0000-000071100000}"/>
    <cellStyle name="Comma 38 2 2 4 2" xfId="7757" xr:uid="{00000000-0005-0000-0000-0000541E0000}"/>
    <cellStyle name="Comma 38 2 2 4 2 2" xfId="28083" xr:uid="{00000000-0005-0000-0000-0000BA6D0000}"/>
    <cellStyle name="Comma 38 2 2 4 2 4" xfId="18707" xr:uid="{00000000-0005-0000-0000-00001A490000}"/>
    <cellStyle name="Comma 38 2 2 4 3" xfId="24563" xr:uid="{00000000-0005-0000-0000-0000FA5F0000}"/>
    <cellStyle name="Comma 38 2 2 4 5" xfId="15187" xr:uid="{00000000-0005-0000-0000-00005A3B0000}"/>
    <cellStyle name="Comma 38 2 2 5" xfId="6087" xr:uid="{00000000-0005-0000-0000-0000CE170000}"/>
    <cellStyle name="Comma 38 2 2 5 2" xfId="26413" xr:uid="{00000000-0005-0000-0000-000034670000}"/>
    <cellStyle name="Comma 38 2 2 5 4" xfId="17037" xr:uid="{00000000-0005-0000-0000-000094420000}"/>
    <cellStyle name="Comma 38 2 2 6" xfId="9116" xr:uid="{00000000-0005-0000-0000-0000A3230000}"/>
    <cellStyle name="Comma 38 2 2 6 2" xfId="29251" xr:uid="{00000000-0005-0000-0000-00004A720000}"/>
    <cellStyle name="Comma 38 2 2 6 4" xfId="19875" xr:uid="{00000000-0005-0000-0000-0000AA4D0000}"/>
    <cellStyle name="Comma 38 2 2 7" xfId="10474" xr:uid="{00000000-0005-0000-0000-0000F1280000}"/>
    <cellStyle name="Comma 38 2 2 7 2" xfId="30419" xr:uid="{00000000-0005-0000-0000-0000DA760000}"/>
    <cellStyle name="Comma 38 2 2 7 4" xfId="21043" xr:uid="{00000000-0005-0000-0000-00003A520000}"/>
    <cellStyle name="Comma 38 2 2 8" xfId="13517" xr:uid="{00000000-0005-0000-0000-0000D4340000}"/>
    <cellStyle name="Comma 38 2 2 9" xfId="22893" xr:uid="{00000000-0005-0000-0000-000074590000}"/>
    <cellStyle name="Comma 38 2 3" xfId="2319" xr:uid="{00000000-0005-0000-0000-000016090000}"/>
    <cellStyle name="Comma 38 2 3 10" xfId="12312" xr:uid="{00000000-0005-0000-0000-00001F300000}"/>
    <cellStyle name="Comma 38 2 3 2" xfId="3379" xr:uid="{00000000-0005-0000-0000-00003A0D0000}"/>
    <cellStyle name="Comma 38 2 3 2 2" xfId="4954" xr:uid="{00000000-0005-0000-0000-000061130000}"/>
    <cellStyle name="Comma 38 2 3 2 2 2" xfId="8486" xr:uid="{00000000-0005-0000-0000-00002D210000}"/>
    <cellStyle name="Comma 38 2 3 2 2 2 2" xfId="28812" xr:uid="{00000000-0005-0000-0000-000093700000}"/>
    <cellStyle name="Comma 38 2 3 2 2 2 4" xfId="19436" xr:uid="{00000000-0005-0000-0000-0000F34B0000}"/>
    <cellStyle name="Comma 38 2 3 2 2 3" xfId="25292" xr:uid="{00000000-0005-0000-0000-0000D3620000}"/>
    <cellStyle name="Comma 38 2 3 2 2 5" xfId="15916" xr:uid="{00000000-0005-0000-0000-0000333E0000}"/>
    <cellStyle name="Comma 38 2 3 2 3" xfId="7234" xr:uid="{00000000-0005-0000-0000-0000491C0000}"/>
    <cellStyle name="Comma 38 2 3 2 3 2" xfId="27560" xr:uid="{00000000-0005-0000-0000-0000AF6B0000}"/>
    <cellStyle name="Comma 38 2 3 2 3 4" xfId="18184" xr:uid="{00000000-0005-0000-0000-00000F470000}"/>
    <cellStyle name="Comma 38 2 3 2 4" xfId="9845" xr:uid="{00000000-0005-0000-0000-00007C260000}"/>
    <cellStyle name="Comma 38 2 3 2 4 2" xfId="29980" xr:uid="{00000000-0005-0000-0000-000023750000}"/>
    <cellStyle name="Comma 38 2 3 2 4 4" xfId="20604" xr:uid="{00000000-0005-0000-0000-000083500000}"/>
    <cellStyle name="Comma 38 2 3 2 5" xfId="11203" xr:uid="{00000000-0005-0000-0000-0000CA2B0000}"/>
    <cellStyle name="Comma 38 2 3 2 5 2" xfId="31148" xr:uid="{00000000-0005-0000-0000-0000B3790000}"/>
    <cellStyle name="Comma 38 2 3 2 5 4" xfId="21772" xr:uid="{00000000-0005-0000-0000-000013550000}"/>
    <cellStyle name="Comma 38 2 3 2 6" xfId="24040" xr:uid="{00000000-0005-0000-0000-0000EF5D0000}"/>
    <cellStyle name="Comma 38 2 3 2 8" xfId="14664" xr:uid="{00000000-0005-0000-0000-00004F390000}"/>
    <cellStyle name="Comma 38 2 3 3" xfId="4348" xr:uid="{00000000-0005-0000-0000-000003110000}"/>
    <cellStyle name="Comma 38 2 3 3 2" xfId="7902" xr:uid="{00000000-0005-0000-0000-0000E51E0000}"/>
    <cellStyle name="Comma 38 2 3 3 2 2" xfId="28228" xr:uid="{00000000-0005-0000-0000-00004B6E0000}"/>
    <cellStyle name="Comma 38 2 3 3 2 4" xfId="18852" xr:uid="{00000000-0005-0000-0000-0000AB490000}"/>
    <cellStyle name="Comma 38 2 3 3 3" xfId="24708" xr:uid="{00000000-0005-0000-0000-00008B600000}"/>
    <cellStyle name="Comma 38 2 3 3 5" xfId="15332" xr:uid="{00000000-0005-0000-0000-0000EB3B0000}"/>
    <cellStyle name="Comma 38 2 3 4" xfId="6294" xr:uid="{00000000-0005-0000-0000-00009D180000}"/>
    <cellStyle name="Comma 38 2 3 4 2" xfId="26620" xr:uid="{00000000-0005-0000-0000-000003680000}"/>
    <cellStyle name="Comma 38 2 3 4 4" xfId="17244" xr:uid="{00000000-0005-0000-0000-000063430000}"/>
    <cellStyle name="Comma 38 2 3 5" xfId="9261" xr:uid="{00000000-0005-0000-0000-000034240000}"/>
    <cellStyle name="Comma 38 2 3 5 2" xfId="29396" xr:uid="{00000000-0005-0000-0000-0000DB720000}"/>
    <cellStyle name="Comma 38 2 3 5 4" xfId="20020" xr:uid="{00000000-0005-0000-0000-00003B4E0000}"/>
    <cellStyle name="Comma 38 2 3 6" xfId="10619" xr:uid="{00000000-0005-0000-0000-000082290000}"/>
    <cellStyle name="Comma 38 2 3 6 2" xfId="30564" xr:uid="{00000000-0005-0000-0000-00006B770000}"/>
    <cellStyle name="Comma 38 2 3 6 4" xfId="21188" xr:uid="{00000000-0005-0000-0000-0000CB520000}"/>
    <cellStyle name="Comma 38 2 3 7" xfId="13724" xr:uid="{00000000-0005-0000-0000-0000A3350000}"/>
    <cellStyle name="Comma 38 2 3 8" xfId="23100" xr:uid="{00000000-0005-0000-0000-0000435A0000}"/>
    <cellStyle name="Comma 38 2 4" xfId="2909" xr:uid="{00000000-0005-0000-0000-0000640B0000}"/>
    <cellStyle name="Comma 38 2 4 2" xfId="4662" xr:uid="{00000000-0005-0000-0000-00003D120000}"/>
    <cellStyle name="Comma 38 2 4 2 2" xfId="8194" xr:uid="{00000000-0005-0000-0000-000009200000}"/>
    <cellStyle name="Comma 38 2 4 2 2 2" xfId="28520" xr:uid="{00000000-0005-0000-0000-00006F6F0000}"/>
    <cellStyle name="Comma 38 2 4 2 2 4" xfId="19144" xr:uid="{00000000-0005-0000-0000-0000CF4A0000}"/>
    <cellStyle name="Comma 38 2 4 2 3" xfId="25000" xr:uid="{00000000-0005-0000-0000-0000AF610000}"/>
    <cellStyle name="Comma 38 2 4 2 5" xfId="15624" xr:uid="{00000000-0005-0000-0000-00000F3D0000}"/>
    <cellStyle name="Comma 38 2 4 3" xfId="6764" xr:uid="{00000000-0005-0000-0000-0000731A0000}"/>
    <cellStyle name="Comma 38 2 4 3 2" xfId="27090" xr:uid="{00000000-0005-0000-0000-0000D9690000}"/>
    <cellStyle name="Comma 38 2 4 3 4" xfId="17714" xr:uid="{00000000-0005-0000-0000-000039450000}"/>
    <cellStyle name="Comma 38 2 4 4" xfId="9553" xr:uid="{00000000-0005-0000-0000-000058250000}"/>
    <cellStyle name="Comma 38 2 4 4 2" xfId="29688" xr:uid="{00000000-0005-0000-0000-0000FF730000}"/>
    <cellStyle name="Comma 38 2 4 4 4" xfId="20312" xr:uid="{00000000-0005-0000-0000-00005F4F0000}"/>
    <cellStyle name="Comma 38 2 4 5" xfId="10911" xr:uid="{00000000-0005-0000-0000-0000A62A0000}"/>
    <cellStyle name="Comma 38 2 4 5 2" xfId="30856" xr:uid="{00000000-0005-0000-0000-00008F780000}"/>
    <cellStyle name="Comma 38 2 4 5 4" xfId="21480" xr:uid="{00000000-0005-0000-0000-0000EF530000}"/>
    <cellStyle name="Comma 38 2 4 6" xfId="23570" xr:uid="{00000000-0005-0000-0000-0000195C0000}"/>
    <cellStyle name="Comma 38 2 4 8" xfId="14194" xr:uid="{00000000-0005-0000-0000-000079370000}"/>
    <cellStyle name="Comma 38 2 5" xfId="3817" xr:uid="{00000000-0005-0000-0000-0000F00E0000}"/>
    <cellStyle name="Comma 38 2 5 2" xfId="7610" xr:uid="{00000000-0005-0000-0000-0000C11D0000}"/>
    <cellStyle name="Comma 38 2 5 2 2" xfId="27936" xr:uid="{00000000-0005-0000-0000-0000276D0000}"/>
    <cellStyle name="Comma 38 2 5 2 4" xfId="18560" xr:uid="{00000000-0005-0000-0000-000087480000}"/>
    <cellStyle name="Comma 38 2 5 3" xfId="24416" xr:uid="{00000000-0005-0000-0000-0000675F0000}"/>
    <cellStyle name="Comma 38 2 5 5" xfId="15040" xr:uid="{00000000-0005-0000-0000-0000C73A0000}"/>
    <cellStyle name="Comma 38 2 6" xfId="5829" xr:uid="{00000000-0005-0000-0000-0000CC160000}"/>
    <cellStyle name="Comma 38 2 6 2" xfId="26155" xr:uid="{00000000-0005-0000-0000-000032660000}"/>
    <cellStyle name="Comma 38 2 6 4" xfId="16779" xr:uid="{00000000-0005-0000-0000-000092410000}"/>
    <cellStyle name="Comma 38 2 7" xfId="8784" xr:uid="{00000000-0005-0000-0000-000057220000}"/>
    <cellStyle name="Comma 38 2 7 2" xfId="29104" xr:uid="{00000000-0005-0000-0000-0000B7710000}"/>
    <cellStyle name="Comma 38 2 7 4" xfId="19728" xr:uid="{00000000-0005-0000-0000-0000174D0000}"/>
    <cellStyle name="Comma 38 2 8" xfId="10142" xr:uid="{00000000-0005-0000-0000-0000A5270000}"/>
    <cellStyle name="Comma 38 2 8 2" xfId="30272" xr:uid="{00000000-0005-0000-0000-000047760000}"/>
    <cellStyle name="Comma 38 2 8 4" xfId="20896" xr:uid="{00000000-0005-0000-0000-0000A7510000}"/>
    <cellStyle name="Comma 38 2 9" xfId="13259" xr:uid="{00000000-0005-0000-0000-0000D2330000}"/>
    <cellStyle name="Comma 38 3" xfId="1690" xr:uid="{00000000-0005-0000-0000-0000A1060000}"/>
    <cellStyle name="Comma 38 3 2" xfId="2537" xr:uid="{00000000-0005-0000-0000-0000F0090000}"/>
    <cellStyle name="Comma 38 3 2 10" xfId="12530" xr:uid="{00000000-0005-0000-0000-0000F9300000}"/>
    <cellStyle name="Comma 38 3 2 2" xfId="3597" xr:uid="{00000000-0005-0000-0000-0000140E0000}"/>
    <cellStyle name="Comma 38 3 2 2 2" xfId="5032" xr:uid="{00000000-0005-0000-0000-0000AF130000}"/>
    <cellStyle name="Comma 38 3 2 2 2 2" xfId="8564" xr:uid="{00000000-0005-0000-0000-00007B210000}"/>
    <cellStyle name="Comma 38 3 2 2 2 2 2" xfId="28890" xr:uid="{00000000-0005-0000-0000-0000E1700000}"/>
    <cellStyle name="Comma 38 3 2 2 2 2 4" xfId="19514" xr:uid="{00000000-0005-0000-0000-0000414C0000}"/>
    <cellStyle name="Comma 38 3 2 2 2 3" xfId="25370" xr:uid="{00000000-0005-0000-0000-000021630000}"/>
    <cellStyle name="Comma 38 3 2 2 2 5" xfId="15994" xr:uid="{00000000-0005-0000-0000-0000813E0000}"/>
    <cellStyle name="Comma 38 3 2 2 3" xfId="7452" xr:uid="{00000000-0005-0000-0000-0000231D0000}"/>
    <cellStyle name="Comma 38 3 2 2 3 2" xfId="27778" xr:uid="{00000000-0005-0000-0000-0000896C0000}"/>
    <cellStyle name="Comma 38 3 2 2 3 4" xfId="18402" xr:uid="{00000000-0005-0000-0000-0000E9470000}"/>
    <cellStyle name="Comma 38 3 2 2 4" xfId="9923" xr:uid="{00000000-0005-0000-0000-0000CA260000}"/>
    <cellStyle name="Comma 38 3 2 2 4 2" xfId="30058" xr:uid="{00000000-0005-0000-0000-000071750000}"/>
    <cellStyle name="Comma 38 3 2 2 4 4" xfId="20682" xr:uid="{00000000-0005-0000-0000-0000D1500000}"/>
    <cellStyle name="Comma 38 3 2 2 5" xfId="11281" xr:uid="{00000000-0005-0000-0000-0000182C0000}"/>
    <cellStyle name="Comma 38 3 2 2 5 2" xfId="31226" xr:uid="{00000000-0005-0000-0000-0000017A0000}"/>
    <cellStyle name="Comma 38 3 2 2 5 4" xfId="21850" xr:uid="{00000000-0005-0000-0000-000061550000}"/>
    <cellStyle name="Comma 38 3 2 2 6" xfId="24258" xr:uid="{00000000-0005-0000-0000-0000C95E0000}"/>
    <cellStyle name="Comma 38 3 2 2 8" xfId="14882" xr:uid="{00000000-0005-0000-0000-0000293A0000}"/>
    <cellStyle name="Comma 38 3 2 3" xfId="4426" xr:uid="{00000000-0005-0000-0000-000051110000}"/>
    <cellStyle name="Comma 38 3 2 3 2" xfId="7980" xr:uid="{00000000-0005-0000-0000-0000331F0000}"/>
    <cellStyle name="Comma 38 3 2 3 2 2" xfId="28306" xr:uid="{00000000-0005-0000-0000-0000996E0000}"/>
    <cellStyle name="Comma 38 3 2 3 2 4" xfId="18930" xr:uid="{00000000-0005-0000-0000-0000F9490000}"/>
    <cellStyle name="Comma 38 3 2 3 3" xfId="24786" xr:uid="{00000000-0005-0000-0000-0000D9600000}"/>
    <cellStyle name="Comma 38 3 2 3 5" xfId="15410" xr:uid="{00000000-0005-0000-0000-0000393C0000}"/>
    <cellStyle name="Comma 38 3 2 4" xfId="6512" xr:uid="{00000000-0005-0000-0000-000077190000}"/>
    <cellStyle name="Comma 38 3 2 4 2" xfId="26838" xr:uid="{00000000-0005-0000-0000-0000DD680000}"/>
    <cellStyle name="Comma 38 3 2 4 4" xfId="17462" xr:uid="{00000000-0005-0000-0000-00003D440000}"/>
    <cellStyle name="Comma 38 3 2 5" xfId="9339" xr:uid="{00000000-0005-0000-0000-000082240000}"/>
    <cellStyle name="Comma 38 3 2 5 2" xfId="29474" xr:uid="{00000000-0005-0000-0000-000029730000}"/>
    <cellStyle name="Comma 38 3 2 5 4" xfId="20098" xr:uid="{00000000-0005-0000-0000-0000894E0000}"/>
    <cellStyle name="Comma 38 3 2 6" xfId="10697" xr:uid="{00000000-0005-0000-0000-0000D0290000}"/>
    <cellStyle name="Comma 38 3 2 6 2" xfId="30642" xr:uid="{00000000-0005-0000-0000-0000B9770000}"/>
    <cellStyle name="Comma 38 3 2 6 4" xfId="21266" xr:uid="{00000000-0005-0000-0000-000019530000}"/>
    <cellStyle name="Comma 38 3 2 7" xfId="13942" xr:uid="{00000000-0005-0000-0000-00007D360000}"/>
    <cellStyle name="Comma 38 3 2 8" xfId="23318" xr:uid="{00000000-0005-0000-0000-00001D5B0000}"/>
    <cellStyle name="Comma 38 3 3" xfId="2037" xr:uid="{00000000-0005-0000-0000-0000FC070000}"/>
    <cellStyle name="Comma 38 3 3 2" xfId="4740" xr:uid="{00000000-0005-0000-0000-00008B120000}"/>
    <cellStyle name="Comma 38 3 3 2 2" xfId="8272" xr:uid="{00000000-0005-0000-0000-000057200000}"/>
    <cellStyle name="Comma 38 3 3 2 2 2" xfId="28598" xr:uid="{00000000-0005-0000-0000-0000BD6F0000}"/>
    <cellStyle name="Comma 38 3 3 2 2 4" xfId="19222" xr:uid="{00000000-0005-0000-0000-00001D4B0000}"/>
    <cellStyle name="Comma 38 3 3 2 3" xfId="25078" xr:uid="{00000000-0005-0000-0000-0000FD610000}"/>
    <cellStyle name="Comma 38 3 3 2 5" xfId="15702" xr:uid="{00000000-0005-0000-0000-00005D3D0000}"/>
    <cellStyle name="Comma 38 3 3 3" xfId="6045" xr:uid="{00000000-0005-0000-0000-0000A4170000}"/>
    <cellStyle name="Comma 38 3 3 3 2" xfId="26371" xr:uid="{00000000-0005-0000-0000-00000A670000}"/>
    <cellStyle name="Comma 38 3 3 3 4" xfId="16995" xr:uid="{00000000-0005-0000-0000-00006A420000}"/>
    <cellStyle name="Comma 38 3 3 4" xfId="9631" xr:uid="{00000000-0005-0000-0000-0000A6250000}"/>
    <cellStyle name="Comma 38 3 3 4 2" xfId="29766" xr:uid="{00000000-0005-0000-0000-00004D740000}"/>
    <cellStyle name="Comma 38 3 3 4 4" xfId="20390" xr:uid="{00000000-0005-0000-0000-0000AD4F0000}"/>
    <cellStyle name="Comma 38 3 3 5" xfId="10989" xr:uid="{00000000-0005-0000-0000-0000F42A0000}"/>
    <cellStyle name="Comma 38 3 3 5 2" xfId="30934" xr:uid="{00000000-0005-0000-0000-0000DD780000}"/>
    <cellStyle name="Comma 38 3 3 5 4" xfId="21558" xr:uid="{00000000-0005-0000-0000-00003D540000}"/>
    <cellStyle name="Comma 38 3 3 6" xfId="13475" xr:uid="{00000000-0005-0000-0000-0000AA340000}"/>
    <cellStyle name="Comma 38 3 3 7" xfId="22851" xr:uid="{00000000-0005-0000-0000-00004A590000}"/>
    <cellStyle name="Comma 38 3 3 9" xfId="12063" xr:uid="{00000000-0005-0000-0000-0000262F0000}"/>
    <cellStyle name="Comma 38 3 4" xfId="3127" xr:uid="{00000000-0005-0000-0000-00003E0C0000}"/>
    <cellStyle name="Comma 38 3 4 2" xfId="6982" xr:uid="{00000000-0005-0000-0000-00004D1B0000}"/>
    <cellStyle name="Comma 38 3 4 2 2" xfId="27308" xr:uid="{00000000-0005-0000-0000-0000B36A0000}"/>
    <cellStyle name="Comma 38 3 4 2 4" xfId="17932" xr:uid="{00000000-0005-0000-0000-000013460000}"/>
    <cellStyle name="Comma 38 3 4 3" xfId="23788" xr:uid="{00000000-0005-0000-0000-0000F35C0000}"/>
    <cellStyle name="Comma 38 3 4 5" xfId="14412" xr:uid="{00000000-0005-0000-0000-000053380000}"/>
    <cellStyle name="Comma 38 3 5" xfId="4133" xr:uid="{00000000-0005-0000-0000-00002C100000}"/>
    <cellStyle name="Comma 38 3 5 2" xfId="7688" xr:uid="{00000000-0005-0000-0000-00000F1E0000}"/>
    <cellStyle name="Comma 38 3 5 2 2" xfId="28014" xr:uid="{00000000-0005-0000-0000-0000756D0000}"/>
    <cellStyle name="Comma 38 3 5 2 4" xfId="18638" xr:uid="{00000000-0005-0000-0000-0000D5480000}"/>
    <cellStyle name="Comma 38 3 5 3" xfId="24494" xr:uid="{00000000-0005-0000-0000-0000B55F0000}"/>
    <cellStyle name="Comma 38 3 5 5" xfId="15118" xr:uid="{00000000-0005-0000-0000-0000153B0000}"/>
    <cellStyle name="Comma 38 3 6" xfId="9047" xr:uid="{00000000-0005-0000-0000-00005E230000}"/>
    <cellStyle name="Comma 38 3 6 2" xfId="29182" xr:uid="{00000000-0005-0000-0000-000005720000}"/>
    <cellStyle name="Comma 38 3 6 4" xfId="19806" xr:uid="{00000000-0005-0000-0000-0000654D0000}"/>
    <cellStyle name="Comma 38 3 7" xfId="10405" xr:uid="{00000000-0005-0000-0000-0000AC280000}"/>
    <cellStyle name="Comma 38 3 7 2" xfId="30350" xr:uid="{00000000-0005-0000-0000-000095760000}"/>
    <cellStyle name="Comma 38 3 7 4" xfId="20974" xr:uid="{00000000-0005-0000-0000-0000F5510000}"/>
    <cellStyle name="Comma 38 4" xfId="1382" xr:uid="{00000000-0005-0000-0000-00006D050000}"/>
    <cellStyle name="Comma 38 4 10" xfId="11812" xr:uid="{00000000-0005-0000-0000-00002B2E0000}"/>
    <cellStyle name="Comma 38 4 2" xfId="4885" xr:uid="{00000000-0005-0000-0000-00001C130000}"/>
    <cellStyle name="Comma 38 4 2 2" xfId="8417" xr:uid="{00000000-0005-0000-0000-0000E8200000}"/>
    <cellStyle name="Comma 38 4 2 2 2" xfId="28743" xr:uid="{00000000-0005-0000-0000-00004E700000}"/>
    <cellStyle name="Comma 38 4 2 2 4" xfId="19367" xr:uid="{00000000-0005-0000-0000-0000AE4B0000}"/>
    <cellStyle name="Comma 38 4 2 3" xfId="9776" xr:uid="{00000000-0005-0000-0000-000037260000}"/>
    <cellStyle name="Comma 38 4 2 3 2" xfId="29911" xr:uid="{00000000-0005-0000-0000-0000DE740000}"/>
    <cellStyle name="Comma 38 4 2 3 4" xfId="20535" xr:uid="{00000000-0005-0000-0000-00003E500000}"/>
    <cellStyle name="Comma 38 4 2 4" xfId="11134" xr:uid="{00000000-0005-0000-0000-0000852B0000}"/>
    <cellStyle name="Comma 38 4 2 4 2" xfId="31079" xr:uid="{00000000-0005-0000-0000-00006E790000}"/>
    <cellStyle name="Comma 38 4 2 4 4" xfId="21703" xr:uid="{00000000-0005-0000-0000-0000CE540000}"/>
    <cellStyle name="Comma 38 4 2 5" xfId="25223" xr:uid="{00000000-0005-0000-0000-00008E620000}"/>
    <cellStyle name="Comma 38 4 2 7" xfId="15847" xr:uid="{00000000-0005-0000-0000-0000EE3D0000}"/>
    <cellStyle name="Comma 38 4 3" xfId="4279" xr:uid="{00000000-0005-0000-0000-0000BE100000}"/>
    <cellStyle name="Comma 38 4 3 2" xfId="7833" xr:uid="{00000000-0005-0000-0000-0000A01E0000}"/>
    <cellStyle name="Comma 38 4 3 2 2" xfId="28159" xr:uid="{00000000-0005-0000-0000-0000066E0000}"/>
    <cellStyle name="Comma 38 4 3 2 4" xfId="18783" xr:uid="{00000000-0005-0000-0000-000066490000}"/>
    <cellStyle name="Comma 38 4 3 3" xfId="24639" xr:uid="{00000000-0005-0000-0000-000046600000}"/>
    <cellStyle name="Comma 38 4 3 5" xfId="15263" xr:uid="{00000000-0005-0000-0000-0000A63B0000}"/>
    <cellStyle name="Comma 38 4 4" xfId="5794" xr:uid="{00000000-0005-0000-0000-0000A9160000}"/>
    <cellStyle name="Comma 38 4 4 2" xfId="26120" xr:uid="{00000000-0005-0000-0000-00000F660000}"/>
    <cellStyle name="Comma 38 4 4 4" xfId="16744" xr:uid="{00000000-0005-0000-0000-00006F410000}"/>
    <cellStyle name="Comma 38 4 5" xfId="9192" xr:uid="{00000000-0005-0000-0000-0000EF230000}"/>
    <cellStyle name="Comma 38 4 5 2" xfId="29327" xr:uid="{00000000-0005-0000-0000-000096720000}"/>
    <cellStyle name="Comma 38 4 5 4" xfId="19951" xr:uid="{00000000-0005-0000-0000-0000F64D0000}"/>
    <cellStyle name="Comma 38 4 6" xfId="10550" xr:uid="{00000000-0005-0000-0000-00003D290000}"/>
    <cellStyle name="Comma 38 4 6 2" xfId="30495" xr:uid="{00000000-0005-0000-0000-000026770000}"/>
    <cellStyle name="Comma 38 4 6 4" xfId="21119" xr:uid="{00000000-0005-0000-0000-000086520000}"/>
    <cellStyle name="Comma 38 4 7" xfId="13224" xr:uid="{00000000-0005-0000-0000-0000AF330000}"/>
    <cellStyle name="Comma 38 4 8" xfId="22600" xr:uid="{00000000-0005-0000-0000-00004F580000}"/>
    <cellStyle name="Comma 38 5" xfId="1140" xr:uid="{00000000-0005-0000-0000-00007B040000}"/>
    <cellStyle name="Comma 38 5 2" xfId="4593" xr:uid="{00000000-0005-0000-0000-0000F8110000}"/>
    <cellStyle name="Comma 38 5 2 2" xfId="8125" xr:uid="{00000000-0005-0000-0000-0000C41F0000}"/>
    <cellStyle name="Comma 38 5 2 2 2" xfId="28451" xr:uid="{00000000-0005-0000-0000-00002A6F0000}"/>
    <cellStyle name="Comma 38 5 2 2 4" xfId="19075" xr:uid="{00000000-0005-0000-0000-00008A4A0000}"/>
    <cellStyle name="Comma 38 5 2 3" xfId="24931" xr:uid="{00000000-0005-0000-0000-00006A610000}"/>
    <cellStyle name="Comma 38 5 2 5" xfId="15555" xr:uid="{00000000-0005-0000-0000-0000CA3C0000}"/>
    <cellStyle name="Comma 38 5 3" xfId="5572" xr:uid="{00000000-0005-0000-0000-0000CB150000}"/>
    <cellStyle name="Comma 38 5 3 2" xfId="25898" xr:uid="{00000000-0005-0000-0000-000031650000}"/>
    <cellStyle name="Comma 38 5 3 4" xfId="16522" xr:uid="{00000000-0005-0000-0000-000091400000}"/>
    <cellStyle name="Comma 38 5 4" xfId="9484" xr:uid="{00000000-0005-0000-0000-000013250000}"/>
    <cellStyle name="Comma 38 5 4 2" xfId="29619" xr:uid="{00000000-0005-0000-0000-0000BA730000}"/>
    <cellStyle name="Comma 38 5 4 4" xfId="20243" xr:uid="{00000000-0005-0000-0000-00001A4F0000}"/>
    <cellStyle name="Comma 38 5 5" xfId="10842" xr:uid="{00000000-0005-0000-0000-0000612A0000}"/>
    <cellStyle name="Comma 38 5 5 2" xfId="30787" xr:uid="{00000000-0005-0000-0000-00004A780000}"/>
    <cellStyle name="Comma 38 5 5 4" xfId="21411" xr:uid="{00000000-0005-0000-0000-0000AA530000}"/>
    <cellStyle name="Comma 38 5 6" xfId="22378" xr:uid="{00000000-0005-0000-0000-000071570000}"/>
    <cellStyle name="Comma 38 5 8" xfId="13002" xr:uid="{00000000-0005-0000-0000-0000D1320000}"/>
    <cellStyle name="Comma 38 6" xfId="3748" xr:uid="{00000000-0005-0000-0000-0000AB0E0000}"/>
    <cellStyle name="Comma 38 6 2" xfId="7541" xr:uid="{00000000-0005-0000-0000-00007C1D0000}"/>
    <cellStyle name="Comma 38 6 2 2" xfId="27867" xr:uid="{00000000-0005-0000-0000-0000E26C0000}"/>
    <cellStyle name="Comma 38 6 2 4" xfId="18491" xr:uid="{00000000-0005-0000-0000-000042480000}"/>
    <cellStyle name="Comma 38 6 3" xfId="24347" xr:uid="{00000000-0005-0000-0000-0000225F0000}"/>
    <cellStyle name="Comma 38 6 5" xfId="14971" xr:uid="{00000000-0005-0000-0000-0000823A0000}"/>
    <cellStyle name="Comma 38 7" xfId="5353" xr:uid="{00000000-0005-0000-0000-0000F0140000}"/>
    <cellStyle name="Comma 38 7 2" xfId="25679" xr:uid="{00000000-0005-0000-0000-000056640000}"/>
    <cellStyle name="Comma 38 7 4" xfId="16303" xr:uid="{00000000-0005-0000-0000-0000B63F0000}"/>
    <cellStyle name="Comma 38 8" xfId="8715" xr:uid="{00000000-0005-0000-0000-000012220000}"/>
    <cellStyle name="Comma 38 8 2" xfId="29035" xr:uid="{00000000-0005-0000-0000-000072710000}"/>
    <cellStyle name="Comma 38 8 4" xfId="19659" xr:uid="{00000000-0005-0000-0000-0000D24C0000}"/>
    <cellStyle name="Comma 38 9" xfId="10073" xr:uid="{00000000-0005-0000-0000-000060270000}"/>
    <cellStyle name="Comma 38 9 2" xfId="30203" xr:uid="{00000000-0005-0000-0000-000002760000}"/>
    <cellStyle name="Comma 38 9 4" xfId="20827" xr:uid="{00000000-0005-0000-0000-000062510000}"/>
    <cellStyle name="Comma 39" xfId="905" xr:uid="{00000000-0005-0000-0000-000090030000}"/>
    <cellStyle name="Comma 39 10" xfId="12785" xr:uid="{00000000-0005-0000-0000-0000F8310000}"/>
    <cellStyle name="Comma 39 11" xfId="22161" xr:uid="{00000000-0005-0000-0000-000098560000}"/>
    <cellStyle name="Comma 39 13" xfId="11592" xr:uid="{00000000-0005-0000-0000-00004F2D0000}"/>
    <cellStyle name="Comma 39 2" xfId="1519" xr:uid="{00000000-0005-0000-0000-0000F6050000}"/>
    <cellStyle name="Comma 39 2 10" xfId="22636" xr:uid="{00000000-0005-0000-0000-000073580000}"/>
    <cellStyle name="Comma 39 2 12" xfId="11848" xr:uid="{00000000-0005-0000-0000-00004F2E0000}"/>
    <cellStyle name="Comma 39 2 2" xfId="2081" xr:uid="{00000000-0005-0000-0000-000028080000}"/>
    <cellStyle name="Comma 39 2 2 11" xfId="12106" xr:uid="{00000000-0005-0000-0000-0000512F0000}"/>
    <cellStyle name="Comma 39 2 2 2" xfId="2583" xr:uid="{00000000-0005-0000-0000-00001E0A0000}"/>
    <cellStyle name="Comma 39 2 2 2 10" xfId="12576" xr:uid="{00000000-0005-0000-0000-000027310000}"/>
    <cellStyle name="Comma 39 2 2 2 2" xfId="3643" xr:uid="{00000000-0005-0000-0000-0000420E0000}"/>
    <cellStyle name="Comma 39 2 2 2 2 2" xfId="5102" xr:uid="{00000000-0005-0000-0000-0000F5130000}"/>
    <cellStyle name="Comma 39 2 2 2 2 2 2" xfId="8634" xr:uid="{00000000-0005-0000-0000-0000C1210000}"/>
    <cellStyle name="Comma 39 2 2 2 2 2 2 2" xfId="28960" xr:uid="{00000000-0005-0000-0000-000027710000}"/>
    <cellStyle name="Comma 39 2 2 2 2 2 2 4" xfId="19584" xr:uid="{00000000-0005-0000-0000-0000874C0000}"/>
    <cellStyle name="Comma 39 2 2 2 2 2 3" xfId="25440" xr:uid="{00000000-0005-0000-0000-000067630000}"/>
    <cellStyle name="Comma 39 2 2 2 2 2 5" xfId="16064" xr:uid="{00000000-0005-0000-0000-0000C73E0000}"/>
    <cellStyle name="Comma 39 2 2 2 2 3" xfId="7498" xr:uid="{00000000-0005-0000-0000-0000511D0000}"/>
    <cellStyle name="Comma 39 2 2 2 2 3 2" xfId="27824" xr:uid="{00000000-0005-0000-0000-0000B76C0000}"/>
    <cellStyle name="Comma 39 2 2 2 2 3 4" xfId="18448" xr:uid="{00000000-0005-0000-0000-000017480000}"/>
    <cellStyle name="Comma 39 2 2 2 2 4" xfId="9993" xr:uid="{00000000-0005-0000-0000-000010270000}"/>
    <cellStyle name="Comma 39 2 2 2 2 4 2" xfId="30128" xr:uid="{00000000-0005-0000-0000-0000B7750000}"/>
    <cellStyle name="Comma 39 2 2 2 2 4 4" xfId="20752" xr:uid="{00000000-0005-0000-0000-000017510000}"/>
    <cellStyle name="Comma 39 2 2 2 2 5" xfId="11351" xr:uid="{00000000-0005-0000-0000-00005E2C0000}"/>
    <cellStyle name="Comma 39 2 2 2 2 5 2" xfId="31296" xr:uid="{00000000-0005-0000-0000-0000477A0000}"/>
    <cellStyle name="Comma 39 2 2 2 2 5 4" xfId="21920" xr:uid="{00000000-0005-0000-0000-0000A7550000}"/>
    <cellStyle name="Comma 39 2 2 2 2 6" xfId="24304" xr:uid="{00000000-0005-0000-0000-0000F75E0000}"/>
    <cellStyle name="Comma 39 2 2 2 2 8" xfId="14928" xr:uid="{00000000-0005-0000-0000-0000573A0000}"/>
    <cellStyle name="Comma 39 2 2 2 3" xfId="4496" xr:uid="{00000000-0005-0000-0000-000097110000}"/>
    <cellStyle name="Comma 39 2 2 2 3 2" xfId="8050" xr:uid="{00000000-0005-0000-0000-0000791F0000}"/>
    <cellStyle name="Comma 39 2 2 2 3 2 2" xfId="28376" xr:uid="{00000000-0005-0000-0000-0000DF6E0000}"/>
    <cellStyle name="Comma 39 2 2 2 3 2 4" xfId="19000" xr:uid="{00000000-0005-0000-0000-00003F4A0000}"/>
    <cellStyle name="Comma 39 2 2 2 3 3" xfId="24856" xr:uid="{00000000-0005-0000-0000-00001F610000}"/>
    <cellStyle name="Comma 39 2 2 2 3 5" xfId="15480" xr:uid="{00000000-0005-0000-0000-00007F3C0000}"/>
    <cellStyle name="Comma 39 2 2 2 4" xfId="6558" xr:uid="{00000000-0005-0000-0000-0000A5190000}"/>
    <cellStyle name="Comma 39 2 2 2 4 2" xfId="26884" xr:uid="{00000000-0005-0000-0000-00000B690000}"/>
    <cellStyle name="Comma 39 2 2 2 4 4" xfId="17508" xr:uid="{00000000-0005-0000-0000-00006B440000}"/>
    <cellStyle name="Comma 39 2 2 2 5" xfId="9409" xr:uid="{00000000-0005-0000-0000-0000C8240000}"/>
    <cellStyle name="Comma 39 2 2 2 5 2" xfId="29544" xr:uid="{00000000-0005-0000-0000-00006F730000}"/>
    <cellStyle name="Comma 39 2 2 2 5 4" xfId="20168" xr:uid="{00000000-0005-0000-0000-0000CF4E0000}"/>
    <cellStyle name="Comma 39 2 2 2 6" xfId="10767" xr:uid="{00000000-0005-0000-0000-0000162A0000}"/>
    <cellStyle name="Comma 39 2 2 2 6 2" xfId="30712" xr:uid="{00000000-0005-0000-0000-0000FF770000}"/>
    <cellStyle name="Comma 39 2 2 2 6 4" xfId="21336" xr:uid="{00000000-0005-0000-0000-00005F530000}"/>
    <cellStyle name="Comma 39 2 2 2 7" xfId="13988" xr:uid="{00000000-0005-0000-0000-0000AB360000}"/>
    <cellStyle name="Comma 39 2 2 2 8" xfId="23364" xr:uid="{00000000-0005-0000-0000-00004B5B0000}"/>
    <cellStyle name="Comma 39 2 2 3" xfId="3173" xr:uid="{00000000-0005-0000-0000-00006C0C0000}"/>
    <cellStyle name="Comma 39 2 2 3 2" xfId="4810" xr:uid="{00000000-0005-0000-0000-0000D1120000}"/>
    <cellStyle name="Comma 39 2 2 3 2 2" xfId="8342" xr:uid="{00000000-0005-0000-0000-00009D200000}"/>
    <cellStyle name="Comma 39 2 2 3 2 2 2" xfId="28668" xr:uid="{00000000-0005-0000-0000-000003700000}"/>
    <cellStyle name="Comma 39 2 2 3 2 2 4" xfId="19292" xr:uid="{00000000-0005-0000-0000-0000634B0000}"/>
    <cellStyle name="Comma 39 2 2 3 2 3" xfId="25148" xr:uid="{00000000-0005-0000-0000-000043620000}"/>
    <cellStyle name="Comma 39 2 2 3 2 5" xfId="15772" xr:uid="{00000000-0005-0000-0000-0000A33D0000}"/>
    <cellStyle name="Comma 39 2 2 3 3" xfId="7028" xr:uid="{00000000-0005-0000-0000-00007B1B0000}"/>
    <cellStyle name="Comma 39 2 2 3 3 2" xfId="27354" xr:uid="{00000000-0005-0000-0000-0000E16A0000}"/>
    <cellStyle name="Comma 39 2 2 3 3 4" xfId="17978" xr:uid="{00000000-0005-0000-0000-000041460000}"/>
    <cellStyle name="Comma 39 2 2 3 4" xfId="9701" xr:uid="{00000000-0005-0000-0000-0000EC250000}"/>
    <cellStyle name="Comma 39 2 2 3 4 2" xfId="29836" xr:uid="{00000000-0005-0000-0000-000093740000}"/>
    <cellStyle name="Comma 39 2 2 3 4 4" xfId="20460" xr:uid="{00000000-0005-0000-0000-0000F34F0000}"/>
    <cellStyle name="Comma 39 2 2 3 5" xfId="11059" xr:uid="{00000000-0005-0000-0000-00003A2B0000}"/>
    <cellStyle name="Comma 39 2 2 3 5 2" xfId="31004" xr:uid="{00000000-0005-0000-0000-000023790000}"/>
    <cellStyle name="Comma 39 2 2 3 5 4" xfId="21628" xr:uid="{00000000-0005-0000-0000-000083540000}"/>
    <cellStyle name="Comma 39 2 2 3 6" xfId="23834" xr:uid="{00000000-0005-0000-0000-0000215D0000}"/>
    <cellStyle name="Comma 39 2 2 3 8" xfId="14458" xr:uid="{00000000-0005-0000-0000-000081380000}"/>
    <cellStyle name="Comma 39 2 2 4" xfId="4203" xr:uid="{00000000-0005-0000-0000-000072100000}"/>
    <cellStyle name="Comma 39 2 2 4 2" xfId="7758" xr:uid="{00000000-0005-0000-0000-0000551E0000}"/>
    <cellStyle name="Comma 39 2 2 4 2 2" xfId="28084" xr:uid="{00000000-0005-0000-0000-0000BB6D0000}"/>
    <cellStyle name="Comma 39 2 2 4 2 4" xfId="18708" xr:uid="{00000000-0005-0000-0000-00001B490000}"/>
    <cellStyle name="Comma 39 2 2 4 3" xfId="24564" xr:uid="{00000000-0005-0000-0000-0000FB5F0000}"/>
    <cellStyle name="Comma 39 2 2 4 5" xfId="15188" xr:uid="{00000000-0005-0000-0000-00005B3B0000}"/>
    <cellStyle name="Comma 39 2 2 5" xfId="6088" xr:uid="{00000000-0005-0000-0000-0000CF170000}"/>
    <cellStyle name="Comma 39 2 2 5 2" xfId="26414" xr:uid="{00000000-0005-0000-0000-000035670000}"/>
    <cellStyle name="Comma 39 2 2 5 4" xfId="17038" xr:uid="{00000000-0005-0000-0000-000095420000}"/>
    <cellStyle name="Comma 39 2 2 6" xfId="9117" xr:uid="{00000000-0005-0000-0000-0000A4230000}"/>
    <cellStyle name="Comma 39 2 2 6 2" xfId="29252" xr:uid="{00000000-0005-0000-0000-00004B720000}"/>
    <cellStyle name="Comma 39 2 2 6 4" xfId="19876" xr:uid="{00000000-0005-0000-0000-0000AB4D0000}"/>
    <cellStyle name="Comma 39 2 2 7" xfId="10475" xr:uid="{00000000-0005-0000-0000-0000F2280000}"/>
    <cellStyle name="Comma 39 2 2 7 2" xfId="30420" xr:uid="{00000000-0005-0000-0000-0000DB760000}"/>
    <cellStyle name="Comma 39 2 2 7 4" xfId="21044" xr:uid="{00000000-0005-0000-0000-00003B520000}"/>
    <cellStyle name="Comma 39 2 2 8" xfId="13518" xr:uid="{00000000-0005-0000-0000-0000D5340000}"/>
    <cellStyle name="Comma 39 2 2 9" xfId="22894" xr:uid="{00000000-0005-0000-0000-000075590000}"/>
    <cellStyle name="Comma 39 2 3" xfId="2320" xr:uid="{00000000-0005-0000-0000-000017090000}"/>
    <cellStyle name="Comma 39 2 3 10" xfId="12313" xr:uid="{00000000-0005-0000-0000-000020300000}"/>
    <cellStyle name="Comma 39 2 3 2" xfId="3380" xr:uid="{00000000-0005-0000-0000-00003B0D0000}"/>
    <cellStyle name="Comma 39 2 3 2 2" xfId="4955" xr:uid="{00000000-0005-0000-0000-000062130000}"/>
    <cellStyle name="Comma 39 2 3 2 2 2" xfId="8487" xr:uid="{00000000-0005-0000-0000-00002E210000}"/>
    <cellStyle name="Comma 39 2 3 2 2 2 2" xfId="28813" xr:uid="{00000000-0005-0000-0000-000094700000}"/>
    <cellStyle name="Comma 39 2 3 2 2 2 4" xfId="19437" xr:uid="{00000000-0005-0000-0000-0000F44B0000}"/>
    <cellStyle name="Comma 39 2 3 2 2 3" xfId="25293" xr:uid="{00000000-0005-0000-0000-0000D4620000}"/>
    <cellStyle name="Comma 39 2 3 2 2 5" xfId="15917" xr:uid="{00000000-0005-0000-0000-0000343E0000}"/>
    <cellStyle name="Comma 39 2 3 2 3" xfId="7235" xr:uid="{00000000-0005-0000-0000-00004A1C0000}"/>
    <cellStyle name="Comma 39 2 3 2 3 2" xfId="27561" xr:uid="{00000000-0005-0000-0000-0000B06B0000}"/>
    <cellStyle name="Comma 39 2 3 2 3 4" xfId="18185" xr:uid="{00000000-0005-0000-0000-000010470000}"/>
    <cellStyle name="Comma 39 2 3 2 4" xfId="9846" xr:uid="{00000000-0005-0000-0000-00007D260000}"/>
    <cellStyle name="Comma 39 2 3 2 4 2" xfId="29981" xr:uid="{00000000-0005-0000-0000-000024750000}"/>
    <cellStyle name="Comma 39 2 3 2 4 4" xfId="20605" xr:uid="{00000000-0005-0000-0000-000084500000}"/>
    <cellStyle name="Comma 39 2 3 2 5" xfId="11204" xr:uid="{00000000-0005-0000-0000-0000CB2B0000}"/>
    <cellStyle name="Comma 39 2 3 2 5 2" xfId="31149" xr:uid="{00000000-0005-0000-0000-0000B4790000}"/>
    <cellStyle name="Comma 39 2 3 2 5 4" xfId="21773" xr:uid="{00000000-0005-0000-0000-000014550000}"/>
    <cellStyle name="Comma 39 2 3 2 6" xfId="24041" xr:uid="{00000000-0005-0000-0000-0000F05D0000}"/>
    <cellStyle name="Comma 39 2 3 2 8" xfId="14665" xr:uid="{00000000-0005-0000-0000-000050390000}"/>
    <cellStyle name="Comma 39 2 3 3" xfId="4349" xr:uid="{00000000-0005-0000-0000-000004110000}"/>
    <cellStyle name="Comma 39 2 3 3 2" xfId="7903" xr:uid="{00000000-0005-0000-0000-0000E61E0000}"/>
    <cellStyle name="Comma 39 2 3 3 2 2" xfId="28229" xr:uid="{00000000-0005-0000-0000-00004C6E0000}"/>
    <cellStyle name="Comma 39 2 3 3 2 4" xfId="18853" xr:uid="{00000000-0005-0000-0000-0000AC490000}"/>
    <cellStyle name="Comma 39 2 3 3 3" xfId="24709" xr:uid="{00000000-0005-0000-0000-00008C600000}"/>
    <cellStyle name="Comma 39 2 3 3 5" xfId="15333" xr:uid="{00000000-0005-0000-0000-0000EC3B0000}"/>
    <cellStyle name="Comma 39 2 3 4" xfId="6295" xr:uid="{00000000-0005-0000-0000-00009E180000}"/>
    <cellStyle name="Comma 39 2 3 4 2" xfId="26621" xr:uid="{00000000-0005-0000-0000-000004680000}"/>
    <cellStyle name="Comma 39 2 3 4 4" xfId="17245" xr:uid="{00000000-0005-0000-0000-000064430000}"/>
    <cellStyle name="Comma 39 2 3 5" xfId="9262" xr:uid="{00000000-0005-0000-0000-000035240000}"/>
    <cellStyle name="Comma 39 2 3 5 2" xfId="29397" xr:uid="{00000000-0005-0000-0000-0000DC720000}"/>
    <cellStyle name="Comma 39 2 3 5 4" xfId="20021" xr:uid="{00000000-0005-0000-0000-00003C4E0000}"/>
    <cellStyle name="Comma 39 2 3 6" xfId="10620" xr:uid="{00000000-0005-0000-0000-000083290000}"/>
    <cellStyle name="Comma 39 2 3 6 2" xfId="30565" xr:uid="{00000000-0005-0000-0000-00006C770000}"/>
    <cellStyle name="Comma 39 2 3 6 4" xfId="21189" xr:uid="{00000000-0005-0000-0000-0000CC520000}"/>
    <cellStyle name="Comma 39 2 3 7" xfId="13725" xr:uid="{00000000-0005-0000-0000-0000A4350000}"/>
    <cellStyle name="Comma 39 2 3 8" xfId="23101" xr:uid="{00000000-0005-0000-0000-0000445A0000}"/>
    <cellStyle name="Comma 39 2 4" xfId="2910" xr:uid="{00000000-0005-0000-0000-0000650B0000}"/>
    <cellStyle name="Comma 39 2 4 2" xfId="4663" xr:uid="{00000000-0005-0000-0000-00003E120000}"/>
    <cellStyle name="Comma 39 2 4 2 2" xfId="8195" xr:uid="{00000000-0005-0000-0000-00000A200000}"/>
    <cellStyle name="Comma 39 2 4 2 2 2" xfId="28521" xr:uid="{00000000-0005-0000-0000-0000706F0000}"/>
    <cellStyle name="Comma 39 2 4 2 2 4" xfId="19145" xr:uid="{00000000-0005-0000-0000-0000D04A0000}"/>
    <cellStyle name="Comma 39 2 4 2 3" xfId="25001" xr:uid="{00000000-0005-0000-0000-0000B0610000}"/>
    <cellStyle name="Comma 39 2 4 2 5" xfId="15625" xr:uid="{00000000-0005-0000-0000-0000103D0000}"/>
    <cellStyle name="Comma 39 2 4 3" xfId="6765" xr:uid="{00000000-0005-0000-0000-0000741A0000}"/>
    <cellStyle name="Comma 39 2 4 3 2" xfId="27091" xr:uid="{00000000-0005-0000-0000-0000DA690000}"/>
    <cellStyle name="Comma 39 2 4 3 4" xfId="17715" xr:uid="{00000000-0005-0000-0000-00003A450000}"/>
    <cellStyle name="Comma 39 2 4 4" xfId="9554" xr:uid="{00000000-0005-0000-0000-000059250000}"/>
    <cellStyle name="Comma 39 2 4 4 2" xfId="29689" xr:uid="{00000000-0005-0000-0000-000000740000}"/>
    <cellStyle name="Comma 39 2 4 4 4" xfId="20313" xr:uid="{00000000-0005-0000-0000-0000604F0000}"/>
    <cellStyle name="Comma 39 2 4 5" xfId="10912" xr:uid="{00000000-0005-0000-0000-0000A72A0000}"/>
    <cellStyle name="Comma 39 2 4 5 2" xfId="30857" xr:uid="{00000000-0005-0000-0000-000090780000}"/>
    <cellStyle name="Comma 39 2 4 5 4" xfId="21481" xr:uid="{00000000-0005-0000-0000-0000F0530000}"/>
    <cellStyle name="Comma 39 2 4 6" xfId="23571" xr:uid="{00000000-0005-0000-0000-00001A5C0000}"/>
    <cellStyle name="Comma 39 2 4 8" xfId="14195" xr:uid="{00000000-0005-0000-0000-00007A370000}"/>
    <cellStyle name="Comma 39 2 5" xfId="3818" xr:uid="{00000000-0005-0000-0000-0000F10E0000}"/>
    <cellStyle name="Comma 39 2 5 2" xfId="7611" xr:uid="{00000000-0005-0000-0000-0000C21D0000}"/>
    <cellStyle name="Comma 39 2 5 2 2" xfId="27937" xr:uid="{00000000-0005-0000-0000-0000286D0000}"/>
    <cellStyle name="Comma 39 2 5 2 4" xfId="18561" xr:uid="{00000000-0005-0000-0000-000088480000}"/>
    <cellStyle name="Comma 39 2 5 3" xfId="24417" xr:uid="{00000000-0005-0000-0000-0000685F0000}"/>
    <cellStyle name="Comma 39 2 5 5" xfId="15041" xr:uid="{00000000-0005-0000-0000-0000C83A0000}"/>
    <cellStyle name="Comma 39 2 6" xfId="5830" xr:uid="{00000000-0005-0000-0000-0000CD160000}"/>
    <cellStyle name="Comma 39 2 6 2" xfId="26156" xr:uid="{00000000-0005-0000-0000-000033660000}"/>
    <cellStyle name="Comma 39 2 6 4" xfId="16780" xr:uid="{00000000-0005-0000-0000-000093410000}"/>
    <cellStyle name="Comma 39 2 7" xfId="8785" xr:uid="{00000000-0005-0000-0000-000058220000}"/>
    <cellStyle name="Comma 39 2 7 2" xfId="29105" xr:uid="{00000000-0005-0000-0000-0000B8710000}"/>
    <cellStyle name="Comma 39 2 7 4" xfId="19729" xr:uid="{00000000-0005-0000-0000-0000184D0000}"/>
    <cellStyle name="Comma 39 2 8" xfId="10143" xr:uid="{00000000-0005-0000-0000-0000A6270000}"/>
    <cellStyle name="Comma 39 2 8 2" xfId="30273" xr:uid="{00000000-0005-0000-0000-000048760000}"/>
    <cellStyle name="Comma 39 2 8 4" xfId="20897" xr:uid="{00000000-0005-0000-0000-0000A8510000}"/>
    <cellStyle name="Comma 39 2 9" xfId="13260" xr:uid="{00000000-0005-0000-0000-0000D3330000}"/>
    <cellStyle name="Comma 39 3" xfId="1780" xr:uid="{00000000-0005-0000-0000-0000FB060000}"/>
    <cellStyle name="Comma 39 3 2" xfId="2539" xr:uid="{00000000-0005-0000-0000-0000F2090000}"/>
    <cellStyle name="Comma 39 3 2 10" xfId="12532" xr:uid="{00000000-0005-0000-0000-0000FB300000}"/>
    <cellStyle name="Comma 39 3 2 2" xfId="3599" xr:uid="{00000000-0005-0000-0000-0000160E0000}"/>
    <cellStyle name="Comma 39 3 2 2 2" xfId="5033" xr:uid="{00000000-0005-0000-0000-0000B0130000}"/>
    <cellStyle name="Comma 39 3 2 2 2 2" xfId="8565" xr:uid="{00000000-0005-0000-0000-00007C210000}"/>
    <cellStyle name="Comma 39 3 2 2 2 2 2" xfId="28891" xr:uid="{00000000-0005-0000-0000-0000E2700000}"/>
    <cellStyle name="Comma 39 3 2 2 2 2 4" xfId="19515" xr:uid="{00000000-0005-0000-0000-0000424C0000}"/>
    <cellStyle name="Comma 39 3 2 2 2 3" xfId="25371" xr:uid="{00000000-0005-0000-0000-000022630000}"/>
    <cellStyle name="Comma 39 3 2 2 2 5" xfId="15995" xr:uid="{00000000-0005-0000-0000-0000823E0000}"/>
    <cellStyle name="Comma 39 3 2 2 3" xfId="7454" xr:uid="{00000000-0005-0000-0000-0000251D0000}"/>
    <cellStyle name="Comma 39 3 2 2 3 2" xfId="27780" xr:uid="{00000000-0005-0000-0000-00008B6C0000}"/>
    <cellStyle name="Comma 39 3 2 2 3 4" xfId="18404" xr:uid="{00000000-0005-0000-0000-0000EB470000}"/>
    <cellStyle name="Comma 39 3 2 2 4" xfId="9924" xr:uid="{00000000-0005-0000-0000-0000CB260000}"/>
    <cellStyle name="Comma 39 3 2 2 4 2" xfId="30059" xr:uid="{00000000-0005-0000-0000-000072750000}"/>
    <cellStyle name="Comma 39 3 2 2 4 4" xfId="20683" xr:uid="{00000000-0005-0000-0000-0000D2500000}"/>
    <cellStyle name="Comma 39 3 2 2 5" xfId="11282" xr:uid="{00000000-0005-0000-0000-0000192C0000}"/>
    <cellStyle name="Comma 39 3 2 2 5 2" xfId="31227" xr:uid="{00000000-0005-0000-0000-0000027A0000}"/>
    <cellStyle name="Comma 39 3 2 2 5 4" xfId="21851" xr:uid="{00000000-0005-0000-0000-000062550000}"/>
    <cellStyle name="Comma 39 3 2 2 6" xfId="24260" xr:uid="{00000000-0005-0000-0000-0000CB5E0000}"/>
    <cellStyle name="Comma 39 3 2 2 8" xfId="14884" xr:uid="{00000000-0005-0000-0000-00002B3A0000}"/>
    <cellStyle name="Comma 39 3 2 3" xfId="4427" xr:uid="{00000000-0005-0000-0000-000052110000}"/>
    <cellStyle name="Comma 39 3 2 3 2" xfId="7981" xr:uid="{00000000-0005-0000-0000-0000341F0000}"/>
    <cellStyle name="Comma 39 3 2 3 2 2" xfId="28307" xr:uid="{00000000-0005-0000-0000-00009A6E0000}"/>
    <cellStyle name="Comma 39 3 2 3 2 4" xfId="18931" xr:uid="{00000000-0005-0000-0000-0000FA490000}"/>
    <cellStyle name="Comma 39 3 2 3 3" xfId="24787" xr:uid="{00000000-0005-0000-0000-0000DA600000}"/>
    <cellStyle name="Comma 39 3 2 3 5" xfId="15411" xr:uid="{00000000-0005-0000-0000-00003A3C0000}"/>
    <cellStyle name="Comma 39 3 2 4" xfId="6514" xr:uid="{00000000-0005-0000-0000-000079190000}"/>
    <cellStyle name="Comma 39 3 2 4 2" xfId="26840" xr:uid="{00000000-0005-0000-0000-0000DF680000}"/>
    <cellStyle name="Comma 39 3 2 4 4" xfId="17464" xr:uid="{00000000-0005-0000-0000-00003F440000}"/>
    <cellStyle name="Comma 39 3 2 5" xfId="9340" xr:uid="{00000000-0005-0000-0000-000083240000}"/>
    <cellStyle name="Comma 39 3 2 5 2" xfId="29475" xr:uid="{00000000-0005-0000-0000-00002A730000}"/>
    <cellStyle name="Comma 39 3 2 5 4" xfId="20099" xr:uid="{00000000-0005-0000-0000-00008A4E0000}"/>
    <cellStyle name="Comma 39 3 2 6" xfId="10698" xr:uid="{00000000-0005-0000-0000-0000D1290000}"/>
    <cellStyle name="Comma 39 3 2 6 2" xfId="30643" xr:uid="{00000000-0005-0000-0000-0000BA770000}"/>
    <cellStyle name="Comma 39 3 2 6 4" xfId="21267" xr:uid="{00000000-0005-0000-0000-00001A530000}"/>
    <cellStyle name="Comma 39 3 2 7" xfId="13944" xr:uid="{00000000-0005-0000-0000-00007F360000}"/>
    <cellStyle name="Comma 39 3 2 8" xfId="23320" xr:uid="{00000000-0005-0000-0000-00001F5B0000}"/>
    <cellStyle name="Comma 39 3 3" xfId="2039" xr:uid="{00000000-0005-0000-0000-0000FE070000}"/>
    <cellStyle name="Comma 39 3 3 2" xfId="4741" xr:uid="{00000000-0005-0000-0000-00008C120000}"/>
    <cellStyle name="Comma 39 3 3 2 2" xfId="8273" xr:uid="{00000000-0005-0000-0000-000058200000}"/>
    <cellStyle name="Comma 39 3 3 2 2 2" xfId="28599" xr:uid="{00000000-0005-0000-0000-0000BE6F0000}"/>
    <cellStyle name="Comma 39 3 3 2 2 4" xfId="19223" xr:uid="{00000000-0005-0000-0000-00001E4B0000}"/>
    <cellStyle name="Comma 39 3 3 2 3" xfId="25079" xr:uid="{00000000-0005-0000-0000-0000FE610000}"/>
    <cellStyle name="Comma 39 3 3 2 5" xfId="15703" xr:uid="{00000000-0005-0000-0000-00005E3D0000}"/>
    <cellStyle name="Comma 39 3 3 3" xfId="6047" xr:uid="{00000000-0005-0000-0000-0000A6170000}"/>
    <cellStyle name="Comma 39 3 3 3 2" xfId="26373" xr:uid="{00000000-0005-0000-0000-00000C670000}"/>
    <cellStyle name="Comma 39 3 3 3 4" xfId="16997" xr:uid="{00000000-0005-0000-0000-00006C420000}"/>
    <cellStyle name="Comma 39 3 3 4" xfId="9632" xr:uid="{00000000-0005-0000-0000-0000A7250000}"/>
    <cellStyle name="Comma 39 3 3 4 2" xfId="29767" xr:uid="{00000000-0005-0000-0000-00004E740000}"/>
    <cellStyle name="Comma 39 3 3 4 4" xfId="20391" xr:uid="{00000000-0005-0000-0000-0000AE4F0000}"/>
    <cellStyle name="Comma 39 3 3 5" xfId="10990" xr:uid="{00000000-0005-0000-0000-0000F52A0000}"/>
    <cellStyle name="Comma 39 3 3 5 2" xfId="30935" xr:uid="{00000000-0005-0000-0000-0000DE780000}"/>
    <cellStyle name="Comma 39 3 3 5 4" xfId="21559" xr:uid="{00000000-0005-0000-0000-00003E540000}"/>
    <cellStyle name="Comma 39 3 3 6" xfId="13477" xr:uid="{00000000-0005-0000-0000-0000AC340000}"/>
    <cellStyle name="Comma 39 3 3 7" xfId="22853" xr:uid="{00000000-0005-0000-0000-00004C590000}"/>
    <cellStyle name="Comma 39 3 3 9" xfId="12065" xr:uid="{00000000-0005-0000-0000-0000282F0000}"/>
    <cellStyle name="Comma 39 3 4" xfId="3129" xr:uid="{00000000-0005-0000-0000-0000400C0000}"/>
    <cellStyle name="Comma 39 3 4 2" xfId="6984" xr:uid="{00000000-0005-0000-0000-00004F1B0000}"/>
    <cellStyle name="Comma 39 3 4 2 2" xfId="27310" xr:uid="{00000000-0005-0000-0000-0000B56A0000}"/>
    <cellStyle name="Comma 39 3 4 2 4" xfId="17934" xr:uid="{00000000-0005-0000-0000-000015460000}"/>
    <cellStyle name="Comma 39 3 4 3" xfId="23790" xr:uid="{00000000-0005-0000-0000-0000F55C0000}"/>
    <cellStyle name="Comma 39 3 4 5" xfId="14414" xr:uid="{00000000-0005-0000-0000-000055380000}"/>
    <cellStyle name="Comma 39 3 5" xfId="4134" xr:uid="{00000000-0005-0000-0000-00002D100000}"/>
    <cellStyle name="Comma 39 3 5 2" xfId="7689" xr:uid="{00000000-0005-0000-0000-0000101E0000}"/>
    <cellStyle name="Comma 39 3 5 2 2" xfId="28015" xr:uid="{00000000-0005-0000-0000-0000766D0000}"/>
    <cellStyle name="Comma 39 3 5 2 4" xfId="18639" xr:uid="{00000000-0005-0000-0000-0000D6480000}"/>
    <cellStyle name="Comma 39 3 5 3" xfId="24495" xr:uid="{00000000-0005-0000-0000-0000B65F0000}"/>
    <cellStyle name="Comma 39 3 5 5" xfId="15119" xr:uid="{00000000-0005-0000-0000-0000163B0000}"/>
    <cellStyle name="Comma 39 3 6" xfId="9048" xr:uid="{00000000-0005-0000-0000-00005F230000}"/>
    <cellStyle name="Comma 39 3 6 2" xfId="29183" xr:uid="{00000000-0005-0000-0000-000006720000}"/>
    <cellStyle name="Comma 39 3 6 4" xfId="19807" xr:uid="{00000000-0005-0000-0000-0000664D0000}"/>
    <cellStyle name="Comma 39 3 7" xfId="10406" xr:uid="{00000000-0005-0000-0000-0000AD280000}"/>
    <cellStyle name="Comma 39 3 7 2" xfId="30351" xr:uid="{00000000-0005-0000-0000-000096760000}"/>
    <cellStyle name="Comma 39 3 7 4" xfId="20975" xr:uid="{00000000-0005-0000-0000-0000F6510000}"/>
    <cellStyle name="Comma 39 4" xfId="1384" xr:uid="{00000000-0005-0000-0000-00006F050000}"/>
    <cellStyle name="Comma 39 4 10" xfId="11814" xr:uid="{00000000-0005-0000-0000-00002D2E0000}"/>
    <cellStyle name="Comma 39 4 2" xfId="4886" xr:uid="{00000000-0005-0000-0000-00001D130000}"/>
    <cellStyle name="Comma 39 4 2 2" xfId="8418" xr:uid="{00000000-0005-0000-0000-0000E9200000}"/>
    <cellStyle name="Comma 39 4 2 2 2" xfId="28744" xr:uid="{00000000-0005-0000-0000-00004F700000}"/>
    <cellStyle name="Comma 39 4 2 2 4" xfId="19368" xr:uid="{00000000-0005-0000-0000-0000AF4B0000}"/>
    <cellStyle name="Comma 39 4 2 3" xfId="9777" xr:uid="{00000000-0005-0000-0000-000038260000}"/>
    <cellStyle name="Comma 39 4 2 3 2" xfId="29912" xr:uid="{00000000-0005-0000-0000-0000DF740000}"/>
    <cellStyle name="Comma 39 4 2 3 4" xfId="20536" xr:uid="{00000000-0005-0000-0000-00003F500000}"/>
    <cellStyle name="Comma 39 4 2 4" xfId="11135" xr:uid="{00000000-0005-0000-0000-0000862B0000}"/>
    <cellStyle name="Comma 39 4 2 4 2" xfId="31080" xr:uid="{00000000-0005-0000-0000-00006F790000}"/>
    <cellStyle name="Comma 39 4 2 4 4" xfId="21704" xr:uid="{00000000-0005-0000-0000-0000CF540000}"/>
    <cellStyle name="Comma 39 4 2 5" xfId="25224" xr:uid="{00000000-0005-0000-0000-00008F620000}"/>
    <cellStyle name="Comma 39 4 2 7" xfId="15848" xr:uid="{00000000-0005-0000-0000-0000EF3D0000}"/>
    <cellStyle name="Comma 39 4 3" xfId="4280" xr:uid="{00000000-0005-0000-0000-0000BF100000}"/>
    <cellStyle name="Comma 39 4 3 2" xfId="7834" xr:uid="{00000000-0005-0000-0000-0000A11E0000}"/>
    <cellStyle name="Comma 39 4 3 2 2" xfId="28160" xr:uid="{00000000-0005-0000-0000-0000076E0000}"/>
    <cellStyle name="Comma 39 4 3 2 4" xfId="18784" xr:uid="{00000000-0005-0000-0000-000067490000}"/>
    <cellStyle name="Comma 39 4 3 3" xfId="24640" xr:uid="{00000000-0005-0000-0000-000047600000}"/>
    <cellStyle name="Comma 39 4 3 5" xfId="15264" xr:uid="{00000000-0005-0000-0000-0000A73B0000}"/>
    <cellStyle name="Comma 39 4 4" xfId="5796" xr:uid="{00000000-0005-0000-0000-0000AB160000}"/>
    <cellStyle name="Comma 39 4 4 2" xfId="26122" xr:uid="{00000000-0005-0000-0000-000011660000}"/>
    <cellStyle name="Comma 39 4 4 4" xfId="16746" xr:uid="{00000000-0005-0000-0000-000071410000}"/>
    <cellStyle name="Comma 39 4 5" xfId="9193" xr:uid="{00000000-0005-0000-0000-0000F0230000}"/>
    <cellStyle name="Comma 39 4 5 2" xfId="29328" xr:uid="{00000000-0005-0000-0000-000097720000}"/>
    <cellStyle name="Comma 39 4 5 4" xfId="19952" xr:uid="{00000000-0005-0000-0000-0000F74D0000}"/>
    <cellStyle name="Comma 39 4 6" xfId="10551" xr:uid="{00000000-0005-0000-0000-00003E290000}"/>
    <cellStyle name="Comma 39 4 6 2" xfId="30496" xr:uid="{00000000-0005-0000-0000-000027770000}"/>
    <cellStyle name="Comma 39 4 6 4" xfId="21120" xr:uid="{00000000-0005-0000-0000-000087520000}"/>
    <cellStyle name="Comma 39 4 7" xfId="13226" xr:uid="{00000000-0005-0000-0000-0000B1330000}"/>
    <cellStyle name="Comma 39 4 8" xfId="22602" xr:uid="{00000000-0005-0000-0000-000051580000}"/>
    <cellStyle name="Comma 39 5" xfId="1142" xr:uid="{00000000-0005-0000-0000-00007D040000}"/>
    <cellStyle name="Comma 39 5 2" xfId="4594" xr:uid="{00000000-0005-0000-0000-0000F9110000}"/>
    <cellStyle name="Comma 39 5 2 2" xfId="8126" xr:uid="{00000000-0005-0000-0000-0000C51F0000}"/>
    <cellStyle name="Comma 39 5 2 2 2" xfId="28452" xr:uid="{00000000-0005-0000-0000-00002B6F0000}"/>
    <cellStyle name="Comma 39 5 2 2 4" xfId="19076" xr:uid="{00000000-0005-0000-0000-00008B4A0000}"/>
    <cellStyle name="Comma 39 5 2 3" xfId="24932" xr:uid="{00000000-0005-0000-0000-00006B610000}"/>
    <cellStyle name="Comma 39 5 2 5" xfId="15556" xr:uid="{00000000-0005-0000-0000-0000CB3C0000}"/>
    <cellStyle name="Comma 39 5 3" xfId="5574" xr:uid="{00000000-0005-0000-0000-0000CD150000}"/>
    <cellStyle name="Comma 39 5 3 2" xfId="25900" xr:uid="{00000000-0005-0000-0000-000033650000}"/>
    <cellStyle name="Comma 39 5 3 4" xfId="16524" xr:uid="{00000000-0005-0000-0000-000093400000}"/>
    <cellStyle name="Comma 39 5 4" xfId="9485" xr:uid="{00000000-0005-0000-0000-000014250000}"/>
    <cellStyle name="Comma 39 5 4 2" xfId="29620" xr:uid="{00000000-0005-0000-0000-0000BB730000}"/>
    <cellStyle name="Comma 39 5 4 4" xfId="20244" xr:uid="{00000000-0005-0000-0000-00001B4F0000}"/>
    <cellStyle name="Comma 39 5 5" xfId="10843" xr:uid="{00000000-0005-0000-0000-0000622A0000}"/>
    <cellStyle name="Comma 39 5 5 2" xfId="30788" xr:uid="{00000000-0005-0000-0000-00004B780000}"/>
    <cellStyle name="Comma 39 5 5 4" xfId="21412" xr:uid="{00000000-0005-0000-0000-0000AB530000}"/>
    <cellStyle name="Comma 39 5 6" xfId="22380" xr:uid="{00000000-0005-0000-0000-000073570000}"/>
    <cellStyle name="Comma 39 5 8" xfId="13004" xr:uid="{00000000-0005-0000-0000-0000D3320000}"/>
    <cellStyle name="Comma 39 6" xfId="3749" xr:uid="{00000000-0005-0000-0000-0000AC0E0000}"/>
    <cellStyle name="Comma 39 6 2" xfId="7542" xr:uid="{00000000-0005-0000-0000-00007D1D0000}"/>
    <cellStyle name="Comma 39 6 2 2" xfId="27868" xr:uid="{00000000-0005-0000-0000-0000E36C0000}"/>
    <cellStyle name="Comma 39 6 2 4" xfId="18492" xr:uid="{00000000-0005-0000-0000-000043480000}"/>
    <cellStyle name="Comma 39 6 3" xfId="24348" xr:uid="{00000000-0005-0000-0000-0000235F0000}"/>
    <cellStyle name="Comma 39 6 5" xfId="14972" xr:uid="{00000000-0005-0000-0000-0000833A0000}"/>
    <cellStyle name="Comma 39 7" xfId="5355" xr:uid="{00000000-0005-0000-0000-0000F2140000}"/>
    <cellStyle name="Comma 39 7 2" xfId="25681" xr:uid="{00000000-0005-0000-0000-000058640000}"/>
    <cellStyle name="Comma 39 7 4" xfId="16305" xr:uid="{00000000-0005-0000-0000-0000B83F0000}"/>
    <cellStyle name="Comma 39 8" xfId="8716" xr:uid="{00000000-0005-0000-0000-000013220000}"/>
    <cellStyle name="Comma 39 8 2" xfId="29036" xr:uid="{00000000-0005-0000-0000-000073710000}"/>
    <cellStyle name="Comma 39 8 4" xfId="19660" xr:uid="{00000000-0005-0000-0000-0000D34C0000}"/>
    <cellStyle name="Comma 39 9" xfId="10074" xr:uid="{00000000-0005-0000-0000-000061270000}"/>
    <cellStyle name="Comma 39 9 2" xfId="30204" xr:uid="{00000000-0005-0000-0000-000003760000}"/>
    <cellStyle name="Comma 39 9 4" xfId="20828" xr:uid="{00000000-0005-0000-0000-000063510000}"/>
    <cellStyle name="Comma 4" xfId="7" xr:uid="{00000000-0005-0000-0000-000007000000}"/>
    <cellStyle name="Comma 4 2" xfId="280" xr:uid="{00000000-0005-0000-0000-00001E010000}"/>
    <cellStyle name="Comma 4 2 10" xfId="10289" xr:uid="{00000000-0005-0000-0000-000038280000}"/>
    <cellStyle name="Comma 4 2 10 2" xfId="30320" xr:uid="{00000000-0005-0000-0000-000077760000}"/>
    <cellStyle name="Comma 4 2 10 4" xfId="20944" xr:uid="{00000000-0005-0000-0000-0000D7510000}"/>
    <cellStyle name="Comma 4 2 11" xfId="12776" xr:uid="{00000000-0005-0000-0000-0000EF310000}"/>
    <cellStyle name="Comma 4 2 12" xfId="22152" xr:uid="{00000000-0005-0000-0000-00008F560000}"/>
    <cellStyle name="Comma 4 2 14" xfId="11583" xr:uid="{00000000-0005-0000-0000-0000462D0000}"/>
    <cellStyle name="Comma 4 2 2" xfId="2030" xr:uid="{00000000-0005-0000-0000-0000F5070000}"/>
    <cellStyle name="Comma 4 2 2 11" xfId="12056" xr:uid="{00000000-0005-0000-0000-00001F2F0000}"/>
    <cellStyle name="Comma 4 2 2 2" xfId="2530" xr:uid="{00000000-0005-0000-0000-0000E9090000}"/>
    <cellStyle name="Comma 4 2 2 2 10" xfId="12523" xr:uid="{00000000-0005-0000-0000-0000F2300000}"/>
    <cellStyle name="Comma 4 2 2 2 2" xfId="3590" xr:uid="{00000000-0005-0000-0000-00000D0E0000}"/>
    <cellStyle name="Comma 4 2 2 2 2 2" xfId="5149" xr:uid="{00000000-0005-0000-0000-000024140000}"/>
    <cellStyle name="Comma 4 2 2 2 2 2 2" xfId="8681" xr:uid="{00000000-0005-0000-0000-0000F0210000}"/>
    <cellStyle name="Comma 4 2 2 2 2 2 2 2" xfId="29007" xr:uid="{00000000-0005-0000-0000-000056710000}"/>
    <cellStyle name="Comma 4 2 2 2 2 2 2 4" xfId="19631" xr:uid="{00000000-0005-0000-0000-0000B64C0000}"/>
    <cellStyle name="Comma 4 2 2 2 2 2 3" xfId="25487" xr:uid="{00000000-0005-0000-0000-000096630000}"/>
    <cellStyle name="Comma 4 2 2 2 2 2 5" xfId="16111" xr:uid="{00000000-0005-0000-0000-0000F63E0000}"/>
    <cellStyle name="Comma 4 2 2 2 2 3" xfId="7445" xr:uid="{00000000-0005-0000-0000-00001C1D0000}"/>
    <cellStyle name="Comma 4 2 2 2 2 3 2" xfId="27771" xr:uid="{00000000-0005-0000-0000-0000826C0000}"/>
    <cellStyle name="Comma 4 2 2 2 2 3 4" xfId="18395" xr:uid="{00000000-0005-0000-0000-0000E2470000}"/>
    <cellStyle name="Comma 4 2 2 2 2 4" xfId="10040" xr:uid="{00000000-0005-0000-0000-00003F270000}"/>
    <cellStyle name="Comma 4 2 2 2 2 4 2" xfId="30175" xr:uid="{00000000-0005-0000-0000-0000E6750000}"/>
    <cellStyle name="Comma 4 2 2 2 2 4 4" xfId="20799" xr:uid="{00000000-0005-0000-0000-000046510000}"/>
    <cellStyle name="Comma 4 2 2 2 2 5" xfId="11398" xr:uid="{00000000-0005-0000-0000-00008D2C0000}"/>
    <cellStyle name="Comma 4 2 2 2 2 5 2" xfId="31343" xr:uid="{00000000-0005-0000-0000-0000767A0000}"/>
    <cellStyle name="Comma 4 2 2 2 2 5 4" xfId="21967" xr:uid="{00000000-0005-0000-0000-0000D6550000}"/>
    <cellStyle name="Comma 4 2 2 2 2 6" xfId="24251" xr:uid="{00000000-0005-0000-0000-0000C25E0000}"/>
    <cellStyle name="Comma 4 2 2 2 2 8" xfId="14875" xr:uid="{00000000-0005-0000-0000-0000223A0000}"/>
    <cellStyle name="Comma 4 2 2 2 3" xfId="4543" xr:uid="{00000000-0005-0000-0000-0000C6110000}"/>
    <cellStyle name="Comma 4 2 2 2 3 2" xfId="8097" xr:uid="{00000000-0005-0000-0000-0000A81F0000}"/>
    <cellStyle name="Comma 4 2 2 2 3 2 2" xfId="28423" xr:uid="{00000000-0005-0000-0000-00000E6F0000}"/>
    <cellStyle name="Comma 4 2 2 2 3 2 4" xfId="19047" xr:uid="{00000000-0005-0000-0000-00006E4A0000}"/>
    <cellStyle name="Comma 4 2 2 2 3 3" xfId="24903" xr:uid="{00000000-0005-0000-0000-00004E610000}"/>
    <cellStyle name="Comma 4 2 2 2 3 5" xfId="15527" xr:uid="{00000000-0005-0000-0000-0000AE3C0000}"/>
    <cellStyle name="Comma 4 2 2 2 4" xfId="6505" xr:uid="{00000000-0005-0000-0000-000070190000}"/>
    <cellStyle name="Comma 4 2 2 2 4 2" xfId="26831" xr:uid="{00000000-0005-0000-0000-0000D6680000}"/>
    <cellStyle name="Comma 4 2 2 2 4 4" xfId="17455" xr:uid="{00000000-0005-0000-0000-000036440000}"/>
    <cellStyle name="Comma 4 2 2 2 5" xfId="9456" xr:uid="{00000000-0005-0000-0000-0000F7240000}"/>
    <cellStyle name="Comma 4 2 2 2 5 2" xfId="29591" xr:uid="{00000000-0005-0000-0000-00009E730000}"/>
    <cellStyle name="Comma 4 2 2 2 5 4" xfId="20215" xr:uid="{00000000-0005-0000-0000-0000FE4E0000}"/>
    <cellStyle name="Comma 4 2 2 2 6" xfId="10814" xr:uid="{00000000-0005-0000-0000-0000452A0000}"/>
    <cellStyle name="Comma 4 2 2 2 6 2" xfId="30759" xr:uid="{00000000-0005-0000-0000-00002E780000}"/>
    <cellStyle name="Comma 4 2 2 2 6 4" xfId="21383" xr:uid="{00000000-0005-0000-0000-00008E530000}"/>
    <cellStyle name="Comma 4 2 2 2 7" xfId="13935" xr:uid="{00000000-0005-0000-0000-000076360000}"/>
    <cellStyle name="Comma 4 2 2 2 8" xfId="23311" xr:uid="{00000000-0005-0000-0000-0000165B0000}"/>
    <cellStyle name="Comma 4 2 2 3" xfId="3120" xr:uid="{00000000-0005-0000-0000-0000370C0000}"/>
    <cellStyle name="Comma 4 2 2 3 2" xfId="4857" xr:uid="{00000000-0005-0000-0000-000000130000}"/>
    <cellStyle name="Comma 4 2 2 3 2 2" xfId="8389" xr:uid="{00000000-0005-0000-0000-0000CC200000}"/>
    <cellStyle name="Comma 4 2 2 3 2 2 2" xfId="28715" xr:uid="{00000000-0005-0000-0000-000032700000}"/>
    <cellStyle name="Comma 4 2 2 3 2 2 4" xfId="19339" xr:uid="{00000000-0005-0000-0000-0000924B0000}"/>
    <cellStyle name="Comma 4 2 2 3 2 3" xfId="25195" xr:uid="{00000000-0005-0000-0000-000072620000}"/>
    <cellStyle name="Comma 4 2 2 3 2 5" xfId="15819" xr:uid="{00000000-0005-0000-0000-0000D23D0000}"/>
    <cellStyle name="Comma 4 2 2 3 3" xfId="6975" xr:uid="{00000000-0005-0000-0000-0000461B0000}"/>
    <cellStyle name="Comma 4 2 2 3 3 2" xfId="27301" xr:uid="{00000000-0005-0000-0000-0000AC6A0000}"/>
    <cellStyle name="Comma 4 2 2 3 3 4" xfId="17925" xr:uid="{00000000-0005-0000-0000-00000C460000}"/>
    <cellStyle name="Comma 4 2 2 3 4" xfId="9748" xr:uid="{00000000-0005-0000-0000-00001B260000}"/>
    <cellStyle name="Comma 4 2 2 3 4 2" xfId="29883" xr:uid="{00000000-0005-0000-0000-0000C2740000}"/>
    <cellStyle name="Comma 4 2 2 3 4 4" xfId="20507" xr:uid="{00000000-0005-0000-0000-000022500000}"/>
    <cellStyle name="Comma 4 2 2 3 5" xfId="11106" xr:uid="{00000000-0005-0000-0000-0000692B0000}"/>
    <cellStyle name="Comma 4 2 2 3 5 2" xfId="31051" xr:uid="{00000000-0005-0000-0000-000052790000}"/>
    <cellStyle name="Comma 4 2 2 3 5 4" xfId="21675" xr:uid="{00000000-0005-0000-0000-0000B2540000}"/>
    <cellStyle name="Comma 4 2 2 3 6" xfId="23781" xr:uid="{00000000-0005-0000-0000-0000EC5C0000}"/>
    <cellStyle name="Comma 4 2 2 3 8" xfId="14405" xr:uid="{00000000-0005-0000-0000-00004C380000}"/>
    <cellStyle name="Comma 4 2 2 4" xfId="4250" xr:uid="{00000000-0005-0000-0000-0000A1100000}"/>
    <cellStyle name="Comma 4 2 2 4 2" xfId="7805" xr:uid="{00000000-0005-0000-0000-0000841E0000}"/>
    <cellStyle name="Comma 4 2 2 4 2 2" xfId="28131" xr:uid="{00000000-0005-0000-0000-0000EA6D0000}"/>
    <cellStyle name="Comma 4 2 2 4 2 4" xfId="18755" xr:uid="{00000000-0005-0000-0000-00004A490000}"/>
    <cellStyle name="Comma 4 2 2 4 3" xfId="24611" xr:uid="{00000000-0005-0000-0000-00002A600000}"/>
    <cellStyle name="Comma 4 2 2 4 5" xfId="15235" xr:uid="{00000000-0005-0000-0000-00008A3B0000}"/>
    <cellStyle name="Comma 4 2 2 5" xfId="6038" xr:uid="{00000000-0005-0000-0000-00009D170000}"/>
    <cellStyle name="Comma 4 2 2 5 2" xfId="26364" xr:uid="{00000000-0005-0000-0000-000003670000}"/>
    <cellStyle name="Comma 4 2 2 5 4" xfId="16988" xr:uid="{00000000-0005-0000-0000-000063420000}"/>
    <cellStyle name="Comma 4 2 2 6" xfId="9164" xr:uid="{00000000-0005-0000-0000-0000D3230000}"/>
    <cellStyle name="Comma 4 2 2 6 2" xfId="29299" xr:uid="{00000000-0005-0000-0000-00007A720000}"/>
    <cellStyle name="Comma 4 2 2 6 4" xfId="19923" xr:uid="{00000000-0005-0000-0000-0000DA4D0000}"/>
    <cellStyle name="Comma 4 2 2 7" xfId="10522" xr:uid="{00000000-0005-0000-0000-000021290000}"/>
    <cellStyle name="Comma 4 2 2 7 2" xfId="30467" xr:uid="{00000000-0005-0000-0000-00000A770000}"/>
    <cellStyle name="Comma 4 2 2 7 4" xfId="21091" xr:uid="{00000000-0005-0000-0000-00006A520000}"/>
    <cellStyle name="Comma 4 2 2 8" xfId="13468" xr:uid="{00000000-0005-0000-0000-0000A3340000}"/>
    <cellStyle name="Comma 4 2 2 9" xfId="22844" xr:uid="{00000000-0005-0000-0000-000043590000}"/>
    <cellStyle name="Comma 4 2 3" xfId="2292" xr:uid="{00000000-0005-0000-0000-0000FB080000}"/>
    <cellStyle name="Comma 4 2 3 10" xfId="12285" xr:uid="{00000000-0005-0000-0000-000004300000}"/>
    <cellStyle name="Comma 4 2 3 2" xfId="3352" xr:uid="{00000000-0005-0000-0000-00001F0D0000}"/>
    <cellStyle name="Comma 4 2 3 2 2" xfId="5002" xr:uid="{00000000-0005-0000-0000-000091130000}"/>
    <cellStyle name="Comma 4 2 3 2 2 2" xfId="8534" xr:uid="{00000000-0005-0000-0000-00005D210000}"/>
    <cellStyle name="Comma 4 2 3 2 2 2 2" xfId="28860" xr:uid="{00000000-0005-0000-0000-0000C3700000}"/>
    <cellStyle name="Comma 4 2 3 2 2 2 4" xfId="19484" xr:uid="{00000000-0005-0000-0000-0000234C0000}"/>
    <cellStyle name="Comma 4 2 3 2 2 3" xfId="25340" xr:uid="{00000000-0005-0000-0000-000003630000}"/>
    <cellStyle name="Comma 4 2 3 2 2 5" xfId="15964" xr:uid="{00000000-0005-0000-0000-0000633E0000}"/>
    <cellStyle name="Comma 4 2 3 2 3" xfId="7207" xr:uid="{00000000-0005-0000-0000-00002E1C0000}"/>
    <cellStyle name="Comma 4 2 3 2 3 2" xfId="27533" xr:uid="{00000000-0005-0000-0000-0000946B0000}"/>
    <cellStyle name="Comma 4 2 3 2 3 4" xfId="18157" xr:uid="{00000000-0005-0000-0000-0000F4460000}"/>
    <cellStyle name="Comma 4 2 3 2 4" xfId="9893" xr:uid="{00000000-0005-0000-0000-0000AC260000}"/>
    <cellStyle name="Comma 4 2 3 2 4 2" xfId="30028" xr:uid="{00000000-0005-0000-0000-000053750000}"/>
    <cellStyle name="Comma 4 2 3 2 4 4" xfId="20652" xr:uid="{00000000-0005-0000-0000-0000B3500000}"/>
    <cellStyle name="Comma 4 2 3 2 5" xfId="11251" xr:uid="{00000000-0005-0000-0000-0000FA2B0000}"/>
    <cellStyle name="Comma 4 2 3 2 5 2" xfId="31196" xr:uid="{00000000-0005-0000-0000-0000E3790000}"/>
    <cellStyle name="Comma 4 2 3 2 5 4" xfId="21820" xr:uid="{00000000-0005-0000-0000-000043550000}"/>
    <cellStyle name="Comma 4 2 3 2 6" xfId="24013" xr:uid="{00000000-0005-0000-0000-0000D45D0000}"/>
    <cellStyle name="Comma 4 2 3 2 8" xfId="14637" xr:uid="{00000000-0005-0000-0000-000034390000}"/>
    <cellStyle name="Comma 4 2 3 3" xfId="4396" xr:uid="{00000000-0005-0000-0000-000033110000}"/>
    <cellStyle name="Comma 4 2 3 3 2" xfId="7950" xr:uid="{00000000-0005-0000-0000-0000151F0000}"/>
    <cellStyle name="Comma 4 2 3 3 2 2" xfId="28276" xr:uid="{00000000-0005-0000-0000-00007B6E0000}"/>
    <cellStyle name="Comma 4 2 3 3 2 4" xfId="18900" xr:uid="{00000000-0005-0000-0000-0000DB490000}"/>
    <cellStyle name="Comma 4 2 3 3 3" xfId="24756" xr:uid="{00000000-0005-0000-0000-0000BB600000}"/>
    <cellStyle name="Comma 4 2 3 3 5" xfId="15380" xr:uid="{00000000-0005-0000-0000-00001B3C0000}"/>
    <cellStyle name="Comma 4 2 3 4" xfId="6267" xr:uid="{00000000-0005-0000-0000-000082180000}"/>
    <cellStyle name="Comma 4 2 3 4 2" xfId="26593" xr:uid="{00000000-0005-0000-0000-0000E8670000}"/>
    <cellStyle name="Comma 4 2 3 4 4" xfId="17217" xr:uid="{00000000-0005-0000-0000-000048430000}"/>
    <cellStyle name="Comma 4 2 3 5" xfId="9309" xr:uid="{00000000-0005-0000-0000-000064240000}"/>
    <cellStyle name="Comma 4 2 3 5 2" xfId="29444" xr:uid="{00000000-0005-0000-0000-00000B730000}"/>
    <cellStyle name="Comma 4 2 3 5 4" xfId="20068" xr:uid="{00000000-0005-0000-0000-00006B4E0000}"/>
    <cellStyle name="Comma 4 2 3 6" xfId="10667" xr:uid="{00000000-0005-0000-0000-0000B2290000}"/>
    <cellStyle name="Comma 4 2 3 6 2" xfId="30612" xr:uid="{00000000-0005-0000-0000-00009B770000}"/>
    <cellStyle name="Comma 4 2 3 6 4" xfId="21236" xr:uid="{00000000-0005-0000-0000-0000FB520000}"/>
    <cellStyle name="Comma 4 2 3 7" xfId="13697" xr:uid="{00000000-0005-0000-0000-000088350000}"/>
    <cellStyle name="Comma 4 2 3 8" xfId="23073" xr:uid="{00000000-0005-0000-0000-0000285A0000}"/>
    <cellStyle name="Comma 4 2 4" xfId="1375" xr:uid="{00000000-0005-0000-0000-000066050000}"/>
    <cellStyle name="Comma 4 2 4 2" xfId="4710" xr:uid="{00000000-0005-0000-0000-00006D120000}"/>
    <cellStyle name="Comma 4 2 4 2 2" xfId="8242" xr:uid="{00000000-0005-0000-0000-000039200000}"/>
    <cellStyle name="Comma 4 2 4 2 2 2" xfId="28568" xr:uid="{00000000-0005-0000-0000-00009F6F0000}"/>
    <cellStyle name="Comma 4 2 4 2 2 4" xfId="19192" xr:uid="{00000000-0005-0000-0000-0000FF4A0000}"/>
    <cellStyle name="Comma 4 2 4 2 3" xfId="25048" xr:uid="{00000000-0005-0000-0000-0000DF610000}"/>
    <cellStyle name="Comma 4 2 4 2 5" xfId="15672" xr:uid="{00000000-0005-0000-0000-00003F3D0000}"/>
    <cellStyle name="Comma 4 2 4 3" xfId="5787" xr:uid="{00000000-0005-0000-0000-0000A2160000}"/>
    <cellStyle name="Comma 4 2 4 3 2" xfId="26113" xr:uid="{00000000-0005-0000-0000-000008660000}"/>
    <cellStyle name="Comma 4 2 4 3 4" xfId="16737" xr:uid="{00000000-0005-0000-0000-000068410000}"/>
    <cellStyle name="Comma 4 2 4 4" xfId="9601" xr:uid="{00000000-0005-0000-0000-000088250000}"/>
    <cellStyle name="Comma 4 2 4 4 2" xfId="29736" xr:uid="{00000000-0005-0000-0000-00002F740000}"/>
    <cellStyle name="Comma 4 2 4 4 4" xfId="20360" xr:uid="{00000000-0005-0000-0000-00008F4F0000}"/>
    <cellStyle name="Comma 4 2 4 5" xfId="10959" xr:uid="{00000000-0005-0000-0000-0000D62A0000}"/>
    <cellStyle name="Comma 4 2 4 5 2" xfId="30904" xr:uid="{00000000-0005-0000-0000-0000BF780000}"/>
    <cellStyle name="Comma 4 2 4 5 4" xfId="21528" xr:uid="{00000000-0005-0000-0000-00001F540000}"/>
    <cellStyle name="Comma 4 2 4 6" xfId="13217" xr:uid="{00000000-0005-0000-0000-0000A8330000}"/>
    <cellStyle name="Comma 4 2 4 7" xfId="22593" xr:uid="{00000000-0005-0000-0000-000048580000}"/>
    <cellStyle name="Comma 4 2 4 9" xfId="11805" xr:uid="{00000000-0005-0000-0000-0000242E0000}"/>
    <cellStyle name="Comma 4 2 5" xfId="1133" xr:uid="{00000000-0005-0000-0000-000074040000}"/>
    <cellStyle name="Comma 4 2 5 2" xfId="5565" xr:uid="{00000000-0005-0000-0000-0000C4150000}"/>
    <cellStyle name="Comma 4 2 5 2 2" xfId="25891" xr:uid="{00000000-0005-0000-0000-00002A650000}"/>
    <cellStyle name="Comma 4 2 5 2 4" xfId="16515" xr:uid="{00000000-0005-0000-0000-00008A400000}"/>
    <cellStyle name="Comma 4 2 5 3" xfId="22371" xr:uid="{00000000-0005-0000-0000-00006A570000}"/>
    <cellStyle name="Comma 4 2 5 5" xfId="12995" xr:uid="{00000000-0005-0000-0000-0000CA320000}"/>
    <cellStyle name="Comma 4 2 6" xfId="2882" xr:uid="{00000000-0005-0000-0000-0000490B0000}"/>
    <cellStyle name="Comma 4 2 6 2" xfId="6737" xr:uid="{00000000-0005-0000-0000-0000581A0000}"/>
    <cellStyle name="Comma 4 2 6 2 2" xfId="27063" xr:uid="{00000000-0005-0000-0000-0000BE690000}"/>
    <cellStyle name="Comma 4 2 6 2 4" xfId="17687" xr:uid="{00000000-0005-0000-0000-00001E450000}"/>
    <cellStyle name="Comma 4 2 6 3" xfId="23543" xr:uid="{00000000-0005-0000-0000-0000FE5B0000}"/>
    <cellStyle name="Comma 4 2 6 5" xfId="14167" xr:uid="{00000000-0005-0000-0000-00005E370000}"/>
    <cellStyle name="Comma 4 2 7" xfId="3970" xr:uid="{00000000-0005-0000-0000-0000890F0000}"/>
    <cellStyle name="Comma 4 2 7 2" xfId="7658" xr:uid="{00000000-0005-0000-0000-0000F11D0000}"/>
    <cellStyle name="Comma 4 2 7 2 2" xfId="27984" xr:uid="{00000000-0005-0000-0000-0000576D0000}"/>
    <cellStyle name="Comma 4 2 7 2 4" xfId="18608" xr:uid="{00000000-0005-0000-0000-0000B7480000}"/>
    <cellStyle name="Comma 4 2 7 3" xfId="24464" xr:uid="{00000000-0005-0000-0000-0000975F0000}"/>
    <cellStyle name="Comma 4 2 7 5" xfId="15088" xr:uid="{00000000-0005-0000-0000-0000F73A0000}"/>
    <cellStyle name="Comma 4 2 8" xfId="5346" xr:uid="{00000000-0005-0000-0000-0000E9140000}"/>
    <cellStyle name="Comma 4 2 8 2" xfId="25672" xr:uid="{00000000-0005-0000-0000-00004F640000}"/>
    <cellStyle name="Comma 4 2 8 4" xfId="16296" xr:uid="{00000000-0005-0000-0000-0000AF3F0000}"/>
    <cellStyle name="Comma 4 2 9" xfId="8931" xr:uid="{00000000-0005-0000-0000-0000EA220000}"/>
    <cellStyle name="Comma 4 2 9 2" xfId="29152" xr:uid="{00000000-0005-0000-0000-0000E7710000}"/>
    <cellStyle name="Comma 4 2 9 4" xfId="19776" xr:uid="{00000000-0005-0000-0000-0000474D0000}"/>
    <cellStyle name="Comma 40" xfId="906" xr:uid="{00000000-0005-0000-0000-000091030000}"/>
    <cellStyle name="Comma 40 10" xfId="12786" xr:uid="{00000000-0005-0000-0000-0000F9310000}"/>
    <cellStyle name="Comma 40 11" xfId="22162" xr:uid="{00000000-0005-0000-0000-000099560000}"/>
    <cellStyle name="Comma 40 13" xfId="11593" xr:uid="{00000000-0005-0000-0000-0000502D0000}"/>
    <cellStyle name="Comma 40 2" xfId="1520" xr:uid="{00000000-0005-0000-0000-0000F7050000}"/>
    <cellStyle name="Comma 40 2 10" xfId="22637" xr:uid="{00000000-0005-0000-0000-000074580000}"/>
    <cellStyle name="Comma 40 2 12" xfId="11849" xr:uid="{00000000-0005-0000-0000-0000502E0000}"/>
    <cellStyle name="Comma 40 2 2" xfId="2082" xr:uid="{00000000-0005-0000-0000-000029080000}"/>
    <cellStyle name="Comma 40 2 2 11" xfId="12107" xr:uid="{00000000-0005-0000-0000-0000522F0000}"/>
    <cellStyle name="Comma 40 2 2 2" xfId="2584" xr:uid="{00000000-0005-0000-0000-00001F0A0000}"/>
    <cellStyle name="Comma 40 2 2 2 10" xfId="12577" xr:uid="{00000000-0005-0000-0000-000028310000}"/>
    <cellStyle name="Comma 40 2 2 2 2" xfId="3644" xr:uid="{00000000-0005-0000-0000-0000430E0000}"/>
    <cellStyle name="Comma 40 2 2 2 2 2" xfId="5103" xr:uid="{00000000-0005-0000-0000-0000F6130000}"/>
    <cellStyle name="Comma 40 2 2 2 2 2 2" xfId="8635" xr:uid="{00000000-0005-0000-0000-0000C2210000}"/>
    <cellStyle name="Comma 40 2 2 2 2 2 2 2" xfId="28961" xr:uid="{00000000-0005-0000-0000-000028710000}"/>
    <cellStyle name="Comma 40 2 2 2 2 2 2 4" xfId="19585" xr:uid="{00000000-0005-0000-0000-0000884C0000}"/>
    <cellStyle name="Comma 40 2 2 2 2 2 3" xfId="25441" xr:uid="{00000000-0005-0000-0000-000068630000}"/>
    <cellStyle name="Comma 40 2 2 2 2 2 5" xfId="16065" xr:uid="{00000000-0005-0000-0000-0000C83E0000}"/>
    <cellStyle name="Comma 40 2 2 2 2 3" xfId="7499" xr:uid="{00000000-0005-0000-0000-0000521D0000}"/>
    <cellStyle name="Comma 40 2 2 2 2 3 2" xfId="27825" xr:uid="{00000000-0005-0000-0000-0000B86C0000}"/>
    <cellStyle name="Comma 40 2 2 2 2 3 4" xfId="18449" xr:uid="{00000000-0005-0000-0000-000018480000}"/>
    <cellStyle name="Comma 40 2 2 2 2 4" xfId="9994" xr:uid="{00000000-0005-0000-0000-000011270000}"/>
    <cellStyle name="Comma 40 2 2 2 2 4 2" xfId="30129" xr:uid="{00000000-0005-0000-0000-0000B8750000}"/>
    <cellStyle name="Comma 40 2 2 2 2 4 4" xfId="20753" xr:uid="{00000000-0005-0000-0000-000018510000}"/>
    <cellStyle name="Comma 40 2 2 2 2 5" xfId="11352" xr:uid="{00000000-0005-0000-0000-00005F2C0000}"/>
    <cellStyle name="Comma 40 2 2 2 2 5 2" xfId="31297" xr:uid="{00000000-0005-0000-0000-0000487A0000}"/>
    <cellStyle name="Comma 40 2 2 2 2 5 4" xfId="21921" xr:uid="{00000000-0005-0000-0000-0000A8550000}"/>
    <cellStyle name="Comma 40 2 2 2 2 6" xfId="24305" xr:uid="{00000000-0005-0000-0000-0000F85E0000}"/>
    <cellStyle name="Comma 40 2 2 2 2 8" xfId="14929" xr:uid="{00000000-0005-0000-0000-0000583A0000}"/>
    <cellStyle name="Comma 40 2 2 2 3" xfId="4497" xr:uid="{00000000-0005-0000-0000-000098110000}"/>
    <cellStyle name="Comma 40 2 2 2 3 2" xfId="8051" xr:uid="{00000000-0005-0000-0000-00007A1F0000}"/>
    <cellStyle name="Comma 40 2 2 2 3 2 2" xfId="28377" xr:uid="{00000000-0005-0000-0000-0000E06E0000}"/>
    <cellStyle name="Comma 40 2 2 2 3 2 4" xfId="19001" xr:uid="{00000000-0005-0000-0000-0000404A0000}"/>
    <cellStyle name="Comma 40 2 2 2 3 3" xfId="24857" xr:uid="{00000000-0005-0000-0000-000020610000}"/>
    <cellStyle name="Comma 40 2 2 2 3 5" xfId="15481" xr:uid="{00000000-0005-0000-0000-0000803C0000}"/>
    <cellStyle name="Comma 40 2 2 2 4" xfId="6559" xr:uid="{00000000-0005-0000-0000-0000A6190000}"/>
    <cellStyle name="Comma 40 2 2 2 4 2" xfId="26885" xr:uid="{00000000-0005-0000-0000-00000C690000}"/>
    <cellStyle name="Comma 40 2 2 2 4 4" xfId="17509" xr:uid="{00000000-0005-0000-0000-00006C440000}"/>
    <cellStyle name="Comma 40 2 2 2 5" xfId="9410" xr:uid="{00000000-0005-0000-0000-0000C9240000}"/>
    <cellStyle name="Comma 40 2 2 2 5 2" xfId="29545" xr:uid="{00000000-0005-0000-0000-000070730000}"/>
    <cellStyle name="Comma 40 2 2 2 5 4" xfId="20169" xr:uid="{00000000-0005-0000-0000-0000D04E0000}"/>
    <cellStyle name="Comma 40 2 2 2 6" xfId="10768" xr:uid="{00000000-0005-0000-0000-0000172A0000}"/>
    <cellStyle name="Comma 40 2 2 2 6 2" xfId="30713" xr:uid="{00000000-0005-0000-0000-000000780000}"/>
    <cellStyle name="Comma 40 2 2 2 6 4" xfId="21337" xr:uid="{00000000-0005-0000-0000-000060530000}"/>
    <cellStyle name="Comma 40 2 2 2 7" xfId="13989" xr:uid="{00000000-0005-0000-0000-0000AC360000}"/>
    <cellStyle name="Comma 40 2 2 2 8" xfId="23365" xr:uid="{00000000-0005-0000-0000-00004C5B0000}"/>
    <cellStyle name="Comma 40 2 2 3" xfId="3174" xr:uid="{00000000-0005-0000-0000-00006D0C0000}"/>
    <cellStyle name="Comma 40 2 2 3 2" xfId="4811" xr:uid="{00000000-0005-0000-0000-0000D2120000}"/>
    <cellStyle name="Comma 40 2 2 3 2 2" xfId="8343" xr:uid="{00000000-0005-0000-0000-00009E200000}"/>
    <cellStyle name="Comma 40 2 2 3 2 2 2" xfId="28669" xr:uid="{00000000-0005-0000-0000-000004700000}"/>
    <cellStyle name="Comma 40 2 2 3 2 2 4" xfId="19293" xr:uid="{00000000-0005-0000-0000-0000644B0000}"/>
    <cellStyle name="Comma 40 2 2 3 2 3" xfId="25149" xr:uid="{00000000-0005-0000-0000-000044620000}"/>
    <cellStyle name="Comma 40 2 2 3 2 5" xfId="15773" xr:uid="{00000000-0005-0000-0000-0000A43D0000}"/>
    <cellStyle name="Comma 40 2 2 3 3" xfId="7029" xr:uid="{00000000-0005-0000-0000-00007C1B0000}"/>
    <cellStyle name="Comma 40 2 2 3 3 2" xfId="27355" xr:uid="{00000000-0005-0000-0000-0000E26A0000}"/>
    <cellStyle name="Comma 40 2 2 3 3 4" xfId="17979" xr:uid="{00000000-0005-0000-0000-000042460000}"/>
    <cellStyle name="Comma 40 2 2 3 4" xfId="9702" xr:uid="{00000000-0005-0000-0000-0000ED250000}"/>
    <cellStyle name="Comma 40 2 2 3 4 2" xfId="29837" xr:uid="{00000000-0005-0000-0000-000094740000}"/>
    <cellStyle name="Comma 40 2 2 3 4 4" xfId="20461" xr:uid="{00000000-0005-0000-0000-0000F44F0000}"/>
    <cellStyle name="Comma 40 2 2 3 5" xfId="11060" xr:uid="{00000000-0005-0000-0000-00003B2B0000}"/>
    <cellStyle name="Comma 40 2 2 3 5 2" xfId="31005" xr:uid="{00000000-0005-0000-0000-000024790000}"/>
    <cellStyle name="Comma 40 2 2 3 5 4" xfId="21629" xr:uid="{00000000-0005-0000-0000-000084540000}"/>
    <cellStyle name="Comma 40 2 2 3 6" xfId="23835" xr:uid="{00000000-0005-0000-0000-0000225D0000}"/>
    <cellStyle name="Comma 40 2 2 3 8" xfId="14459" xr:uid="{00000000-0005-0000-0000-000082380000}"/>
    <cellStyle name="Comma 40 2 2 4" xfId="4204" xr:uid="{00000000-0005-0000-0000-000073100000}"/>
    <cellStyle name="Comma 40 2 2 4 2" xfId="7759" xr:uid="{00000000-0005-0000-0000-0000561E0000}"/>
    <cellStyle name="Comma 40 2 2 4 2 2" xfId="28085" xr:uid="{00000000-0005-0000-0000-0000BC6D0000}"/>
    <cellStyle name="Comma 40 2 2 4 2 4" xfId="18709" xr:uid="{00000000-0005-0000-0000-00001C490000}"/>
    <cellStyle name="Comma 40 2 2 4 3" xfId="24565" xr:uid="{00000000-0005-0000-0000-0000FC5F0000}"/>
    <cellStyle name="Comma 40 2 2 4 5" xfId="15189" xr:uid="{00000000-0005-0000-0000-00005C3B0000}"/>
    <cellStyle name="Comma 40 2 2 5" xfId="6089" xr:uid="{00000000-0005-0000-0000-0000D0170000}"/>
    <cellStyle name="Comma 40 2 2 5 2" xfId="26415" xr:uid="{00000000-0005-0000-0000-000036670000}"/>
    <cellStyle name="Comma 40 2 2 5 4" xfId="17039" xr:uid="{00000000-0005-0000-0000-000096420000}"/>
    <cellStyle name="Comma 40 2 2 6" xfId="9118" xr:uid="{00000000-0005-0000-0000-0000A5230000}"/>
    <cellStyle name="Comma 40 2 2 6 2" xfId="29253" xr:uid="{00000000-0005-0000-0000-00004C720000}"/>
    <cellStyle name="Comma 40 2 2 6 4" xfId="19877" xr:uid="{00000000-0005-0000-0000-0000AC4D0000}"/>
    <cellStyle name="Comma 40 2 2 7" xfId="10476" xr:uid="{00000000-0005-0000-0000-0000F3280000}"/>
    <cellStyle name="Comma 40 2 2 7 2" xfId="30421" xr:uid="{00000000-0005-0000-0000-0000DC760000}"/>
    <cellStyle name="Comma 40 2 2 7 4" xfId="21045" xr:uid="{00000000-0005-0000-0000-00003C520000}"/>
    <cellStyle name="Comma 40 2 2 8" xfId="13519" xr:uid="{00000000-0005-0000-0000-0000D6340000}"/>
    <cellStyle name="Comma 40 2 2 9" xfId="22895" xr:uid="{00000000-0005-0000-0000-000076590000}"/>
    <cellStyle name="Comma 40 2 3" xfId="2321" xr:uid="{00000000-0005-0000-0000-000018090000}"/>
    <cellStyle name="Comma 40 2 3 10" xfId="12314" xr:uid="{00000000-0005-0000-0000-000021300000}"/>
    <cellStyle name="Comma 40 2 3 2" xfId="3381" xr:uid="{00000000-0005-0000-0000-00003C0D0000}"/>
    <cellStyle name="Comma 40 2 3 2 2" xfId="4956" xr:uid="{00000000-0005-0000-0000-000063130000}"/>
    <cellStyle name="Comma 40 2 3 2 2 2" xfId="8488" xr:uid="{00000000-0005-0000-0000-00002F210000}"/>
    <cellStyle name="Comma 40 2 3 2 2 2 2" xfId="28814" xr:uid="{00000000-0005-0000-0000-000095700000}"/>
    <cellStyle name="Comma 40 2 3 2 2 2 4" xfId="19438" xr:uid="{00000000-0005-0000-0000-0000F54B0000}"/>
    <cellStyle name="Comma 40 2 3 2 2 3" xfId="25294" xr:uid="{00000000-0005-0000-0000-0000D5620000}"/>
    <cellStyle name="Comma 40 2 3 2 2 5" xfId="15918" xr:uid="{00000000-0005-0000-0000-0000353E0000}"/>
    <cellStyle name="Comma 40 2 3 2 3" xfId="7236" xr:uid="{00000000-0005-0000-0000-00004B1C0000}"/>
    <cellStyle name="Comma 40 2 3 2 3 2" xfId="27562" xr:uid="{00000000-0005-0000-0000-0000B16B0000}"/>
    <cellStyle name="Comma 40 2 3 2 3 4" xfId="18186" xr:uid="{00000000-0005-0000-0000-000011470000}"/>
    <cellStyle name="Comma 40 2 3 2 4" xfId="9847" xr:uid="{00000000-0005-0000-0000-00007E260000}"/>
    <cellStyle name="Comma 40 2 3 2 4 2" xfId="29982" xr:uid="{00000000-0005-0000-0000-000025750000}"/>
    <cellStyle name="Comma 40 2 3 2 4 4" xfId="20606" xr:uid="{00000000-0005-0000-0000-000085500000}"/>
    <cellStyle name="Comma 40 2 3 2 5" xfId="11205" xr:uid="{00000000-0005-0000-0000-0000CC2B0000}"/>
    <cellStyle name="Comma 40 2 3 2 5 2" xfId="31150" xr:uid="{00000000-0005-0000-0000-0000B5790000}"/>
    <cellStyle name="Comma 40 2 3 2 5 4" xfId="21774" xr:uid="{00000000-0005-0000-0000-000015550000}"/>
    <cellStyle name="Comma 40 2 3 2 6" xfId="24042" xr:uid="{00000000-0005-0000-0000-0000F15D0000}"/>
    <cellStyle name="Comma 40 2 3 2 8" xfId="14666" xr:uid="{00000000-0005-0000-0000-000051390000}"/>
    <cellStyle name="Comma 40 2 3 3" xfId="4350" xr:uid="{00000000-0005-0000-0000-000005110000}"/>
    <cellStyle name="Comma 40 2 3 3 2" xfId="7904" xr:uid="{00000000-0005-0000-0000-0000E71E0000}"/>
    <cellStyle name="Comma 40 2 3 3 2 2" xfId="28230" xr:uid="{00000000-0005-0000-0000-00004D6E0000}"/>
    <cellStyle name="Comma 40 2 3 3 2 4" xfId="18854" xr:uid="{00000000-0005-0000-0000-0000AD490000}"/>
    <cellStyle name="Comma 40 2 3 3 3" xfId="24710" xr:uid="{00000000-0005-0000-0000-00008D600000}"/>
    <cellStyle name="Comma 40 2 3 3 5" xfId="15334" xr:uid="{00000000-0005-0000-0000-0000ED3B0000}"/>
    <cellStyle name="Comma 40 2 3 4" xfId="6296" xr:uid="{00000000-0005-0000-0000-00009F180000}"/>
    <cellStyle name="Comma 40 2 3 4 2" xfId="26622" xr:uid="{00000000-0005-0000-0000-000005680000}"/>
    <cellStyle name="Comma 40 2 3 4 4" xfId="17246" xr:uid="{00000000-0005-0000-0000-000065430000}"/>
    <cellStyle name="Comma 40 2 3 5" xfId="9263" xr:uid="{00000000-0005-0000-0000-000036240000}"/>
    <cellStyle name="Comma 40 2 3 5 2" xfId="29398" xr:uid="{00000000-0005-0000-0000-0000DD720000}"/>
    <cellStyle name="Comma 40 2 3 5 4" xfId="20022" xr:uid="{00000000-0005-0000-0000-00003D4E0000}"/>
    <cellStyle name="Comma 40 2 3 6" xfId="10621" xr:uid="{00000000-0005-0000-0000-000084290000}"/>
    <cellStyle name="Comma 40 2 3 6 2" xfId="30566" xr:uid="{00000000-0005-0000-0000-00006D770000}"/>
    <cellStyle name="Comma 40 2 3 6 4" xfId="21190" xr:uid="{00000000-0005-0000-0000-0000CD520000}"/>
    <cellStyle name="Comma 40 2 3 7" xfId="13726" xr:uid="{00000000-0005-0000-0000-0000A5350000}"/>
    <cellStyle name="Comma 40 2 3 8" xfId="23102" xr:uid="{00000000-0005-0000-0000-0000455A0000}"/>
    <cellStyle name="Comma 40 2 4" xfId="2911" xr:uid="{00000000-0005-0000-0000-0000660B0000}"/>
    <cellStyle name="Comma 40 2 4 2" xfId="4664" xr:uid="{00000000-0005-0000-0000-00003F120000}"/>
    <cellStyle name="Comma 40 2 4 2 2" xfId="8196" xr:uid="{00000000-0005-0000-0000-00000B200000}"/>
    <cellStyle name="Comma 40 2 4 2 2 2" xfId="28522" xr:uid="{00000000-0005-0000-0000-0000716F0000}"/>
    <cellStyle name="Comma 40 2 4 2 2 4" xfId="19146" xr:uid="{00000000-0005-0000-0000-0000D14A0000}"/>
    <cellStyle name="Comma 40 2 4 2 3" xfId="25002" xr:uid="{00000000-0005-0000-0000-0000B1610000}"/>
    <cellStyle name="Comma 40 2 4 2 5" xfId="15626" xr:uid="{00000000-0005-0000-0000-0000113D0000}"/>
    <cellStyle name="Comma 40 2 4 3" xfId="6766" xr:uid="{00000000-0005-0000-0000-0000751A0000}"/>
    <cellStyle name="Comma 40 2 4 3 2" xfId="27092" xr:uid="{00000000-0005-0000-0000-0000DB690000}"/>
    <cellStyle name="Comma 40 2 4 3 4" xfId="17716" xr:uid="{00000000-0005-0000-0000-00003B450000}"/>
    <cellStyle name="Comma 40 2 4 4" xfId="9555" xr:uid="{00000000-0005-0000-0000-00005A250000}"/>
    <cellStyle name="Comma 40 2 4 4 2" xfId="29690" xr:uid="{00000000-0005-0000-0000-000001740000}"/>
    <cellStyle name="Comma 40 2 4 4 4" xfId="20314" xr:uid="{00000000-0005-0000-0000-0000614F0000}"/>
    <cellStyle name="Comma 40 2 4 5" xfId="10913" xr:uid="{00000000-0005-0000-0000-0000A82A0000}"/>
    <cellStyle name="Comma 40 2 4 5 2" xfId="30858" xr:uid="{00000000-0005-0000-0000-000091780000}"/>
    <cellStyle name="Comma 40 2 4 5 4" xfId="21482" xr:uid="{00000000-0005-0000-0000-0000F1530000}"/>
    <cellStyle name="Comma 40 2 4 6" xfId="23572" xr:uid="{00000000-0005-0000-0000-00001B5C0000}"/>
    <cellStyle name="Comma 40 2 4 8" xfId="14196" xr:uid="{00000000-0005-0000-0000-00007B370000}"/>
    <cellStyle name="Comma 40 2 5" xfId="3819" xr:uid="{00000000-0005-0000-0000-0000F20E0000}"/>
    <cellStyle name="Comma 40 2 5 2" xfId="7612" xr:uid="{00000000-0005-0000-0000-0000C31D0000}"/>
    <cellStyle name="Comma 40 2 5 2 2" xfId="27938" xr:uid="{00000000-0005-0000-0000-0000296D0000}"/>
    <cellStyle name="Comma 40 2 5 2 4" xfId="18562" xr:uid="{00000000-0005-0000-0000-000089480000}"/>
    <cellStyle name="Comma 40 2 5 3" xfId="24418" xr:uid="{00000000-0005-0000-0000-0000695F0000}"/>
    <cellStyle name="Comma 40 2 5 5" xfId="15042" xr:uid="{00000000-0005-0000-0000-0000C93A0000}"/>
    <cellStyle name="Comma 40 2 6" xfId="5831" xr:uid="{00000000-0005-0000-0000-0000CE160000}"/>
    <cellStyle name="Comma 40 2 6 2" xfId="26157" xr:uid="{00000000-0005-0000-0000-000034660000}"/>
    <cellStyle name="Comma 40 2 6 4" xfId="16781" xr:uid="{00000000-0005-0000-0000-000094410000}"/>
    <cellStyle name="Comma 40 2 7" xfId="8786" xr:uid="{00000000-0005-0000-0000-000059220000}"/>
    <cellStyle name="Comma 40 2 7 2" xfId="29106" xr:uid="{00000000-0005-0000-0000-0000B9710000}"/>
    <cellStyle name="Comma 40 2 7 4" xfId="19730" xr:uid="{00000000-0005-0000-0000-0000194D0000}"/>
    <cellStyle name="Comma 40 2 8" xfId="10144" xr:uid="{00000000-0005-0000-0000-0000A7270000}"/>
    <cellStyle name="Comma 40 2 8 2" xfId="30274" xr:uid="{00000000-0005-0000-0000-000049760000}"/>
    <cellStyle name="Comma 40 2 8 4" xfId="20898" xr:uid="{00000000-0005-0000-0000-0000A9510000}"/>
    <cellStyle name="Comma 40 2 9" xfId="13261" xr:uid="{00000000-0005-0000-0000-0000D4330000}"/>
    <cellStyle name="Comma 40 3" xfId="1781" xr:uid="{00000000-0005-0000-0000-0000FC060000}"/>
    <cellStyle name="Comma 40 3 2" xfId="2540" xr:uid="{00000000-0005-0000-0000-0000F3090000}"/>
    <cellStyle name="Comma 40 3 2 10" xfId="12533" xr:uid="{00000000-0005-0000-0000-0000FC300000}"/>
    <cellStyle name="Comma 40 3 2 2" xfId="3600" xr:uid="{00000000-0005-0000-0000-0000170E0000}"/>
    <cellStyle name="Comma 40 3 2 2 2" xfId="5034" xr:uid="{00000000-0005-0000-0000-0000B1130000}"/>
    <cellStyle name="Comma 40 3 2 2 2 2" xfId="8566" xr:uid="{00000000-0005-0000-0000-00007D210000}"/>
    <cellStyle name="Comma 40 3 2 2 2 2 2" xfId="28892" xr:uid="{00000000-0005-0000-0000-0000E3700000}"/>
    <cellStyle name="Comma 40 3 2 2 2 2 4" xfId="19516" xr:uid="{00000000-0005-0000-0000-0000434C0000}"/>
    <cellStyle name="Comma 40 3 2 2 2 3" xfId="25372" xr:uid="{00000000-0005-0000-0000-000023630000}"/>
    <cellStyle name="Comma 40 3 2 2 2 5" xfId="15996" xr:uid="{00000000-0005-0000-0000-0000833E0000}"/>
    <cellStyle name="Comma 40 3 2 2 3" xfId="7455" xr:uid="{00000000-0005-0000-0000-0000261D0000}"/>
    <cellStyle name="Comma 40 3 2 2 3 2" xfId="27781" xr:uid="{00000000-0005-0000-0000-00008C6C0000}"/>
    <cellStyle name="Comma 40 3 2 2 3 4" xfId="18405" xr:uid="{00000000-0005-0000-0000-0000EC470000}"/>
    <cellStyle name="Comma 40 3 2 2 4" xfId="9925" xr:uid="{00000000-0005-0000-0000-0000CC260000}"/>
    <cellStyle name="Comma 40 3 2 2 4 2" xfId="30060" xr:uid="{00000000-0005-0000-0000-000073750000}"/>
    <cellStyle name="Comma 40 3 2 2 4 4" xfId="20684" xr:uid="{00000000-0005-0000-0000-0000D3500000}"/>
    <cellStyle name="Comma 40 3 2 2 5" xfId="11283" xr:uid="{00000000-0005-0000-0000-00001A2C0000}"/>
    <cellStyle name="Comma 40 3 2 2 5 2" xfId="31228" xr:uid="{00000000-0005-0000-0000-0000037A0000}"/>
    <cellStyle name="Comma 40 3 2 2 5 4" xfId="21852" xr:uid="{00000000-0005-0000-0000-000063550000}"/>
    <cellStyle name="Comma 40 3 2 2 6" xfId="24261" xr:uid="{00000000-0005-0000-0000-0000CC5E0000}"/>
    <cellStyle name="Comma 40 3 2 2 8" xfId="14885" xr:uid="{00000000-0005-0000-0000-00002C3A0000}"/>
    <cellStyle name="Comma 40 3 2 3" xfId="4428" xr:uid="{00000000-0005-0000-0000-000053110000}"/>
    <cellStyle name="Comma 40 3 2 3 2" xfId="7982" xr:uid="{00000000-0005-0000-0000-0000351F0000}"/>
    <cellStyle name="Comma 40 3 2 3 2 2" xfId="28308" xr:uid="{00000000-0005-0000-0000-00009B6E0000}"/>
    <cellStyle name="Comma 40 3 2 3 2 4" xfId="18932" xr:uid="{00000000-0005-0000-0000-0000FB490000}"/>
    <cellStyle name="Comma 40 3 2 3 3" xfId="24788" xr:uid="{00000000-0005-0000-0000-0000DB600000}"/>
    <cellStyle name="Comma 40 3 2 3 5" xfId="15412" xr:uid="{00000000-0005-0000-0000-00003B3C0000}"/>
    <cellStyle name="Comma 40 3 2 4" xfId="6515" xr:uid="{00000000-0005-0000-0000-00007A190000}"/>
    <cellStyle name="Comma 40 3 2 4 2" xfId="26841" xr:uid="{00000000-0005-0000-0000-0000E0680000}"/>
    <cellStyle name="Comma 40 3 2 4 4" xfId="17465" xr:uid="{00000000-0005-0000-0000-000040440000}"/>
    <cellStyle name="Comma 40 3 2 5" xfId="9341" xr:uid="{00000000-0005-0000-0000-000084240000}"/>
    <cellStyle name="Comma 40 3 2 5 2" xfId="29476" xr:uid="{00000000-0005-0000-0000-00002B730000}"/>
    <cellStyle name="Comma 40 3 2 5 4" xfId="20100" xr:uid="{00000000-0005-0000-0000-00008B4E0000}"/>
    <cellStyle name="Comma 40 3 2 6" xfId="10699" xr:uid="{00000000-0005-0000-0000-0000D2290000}"/>
    <cellStyle name="Comma 40 3 2 6 2" xfId="30644" xr:uid="{00000000-0005-0000-0000-0000BB770000}"/>
    <cellStyle name="Comma 40 3 2 6 4" xfId="21268" xr:uid="{00000000-0005-0000-0000-00001B530000}"/>
    <cellStyle name="Comma 40 3 2 7" xfId="13945" xr:uid="{00000000-0005-0000-0000-000080360000}"/>
    <cellStyle name="Comma 40 3 2 8" xfId="23321" xr:uid="{00000000-0005-0000-0000-0000205B0000}"/>
    <cellStyle name="Comma 40 3 3" xfId="2040" xr:uid="{00000000-0005-0000-0000-0000FF070000}"/>
    <cellStyle name="Comma 40 3 3 2" xfId="4742" xr:uid="{00000000-0005-0000-0000-00008D120000}"/>
    <cellStyle name="Comma 40 3 3 2 2" xfId="8274" xr:uid="{00000000-0005-0000-0000-000059200000}"/>
    <cellStyle name="Comma 40 3 3 2 2 2" xfId="28600" xr:uid="{00000000-0005-0000-0000-0000BF6F0000}"/>
    <cellStyle name="Comma 40 3 3 2 2 4" xfId="19224" xr:uid="{00000000-0005-0000-0000-00001F4B0000}"/>
    <cellStyle name="Comma 40 3 3 2 3" xfId="25080" xr:uid="{00000000-0005-0000-0000-0000FF610000}"/>
    <cellStyle name="Comma 40 3 3 2 5" xfId="15704" xr:uid="{00000000-0005-0000-0000-00005F3D0000}"/>
    <cellStyle name="Comma 40 3 3 3" xfId="6048" xr:uid="{00000000-0005-0000-0000-0000A7170000}"/>
    <cellStyle name="Comma 40 3 3 3 2" xfId="26374" xr:uid="{00000000-0005-0000-0000-00000D670000}"/>
    <cellStyle name="Comma 40 3 3 3 4" xfId="16998" xr:uid="{00000000-0005-0000-0000-00006D420000}"/>
    <cellStyle name="Comma 40 3 3 4" xfId="9633" xr:uid="{00000000-0005-0000-0000-0000A8250000}"/>
    <cellStyle name="Comma 40 3 3 4 2" xfId="29768" xr:uid="{00000000-0005-0000-0000-00004F740000}"/>
    <cellStyle name="Comma 40 3 3 4 4" xfId="20392" xr:uid="{00000000-0005-0000-0000-0000AF4F0000}"/>
    <cellStyle name="Comma 40 3 3 5" xfId="10991" xr:uid="{00000000-0005-0000-0000-0000F62A0000}"/>
    <cellStyle name="Comma 40 3 3 5 2" xfId="30936" xr:uid="{00000000-0005-0000-0000-0000DF780000}"/>
    <cellStyle name="Comma 40 3 3 5 4" xfId="21560" xr:uid="{00000000-0005-0000-0000-00003F540000}"/>
    <cellStyle name="Comma 40 3 3 6" xfId="13478" xr:uid="{00000000-0005-0000-0000-0000AD340000}"/>
    <cellStyle name="Comma 40 3 3 7" xfId="22854" xr:uid="{00000000-0005-0000-0000-00004D590000}"/>
    <cellStyle name="Comma 40 3 3 9" xfId="12066" xr:uid="{00000000-0005-0000-0000-0000292F0000}"/>
    <cellStyle name="Comma 40 3 4" xfId="3130" xr:uid="{00000000-0005-0000-0000-0000410C0000}"/>
    <cellStyle name="Comma 40 3 4 2" xfId="6985" xr:uid="{00000000-0005-0000-0000-0000501B0000}"/>
    <cellStyle name="Comma 40 3 4 2 2" xfId="27311" xr:uid="{00000000-0005-0000-0000-0000B66A0000}"/>
    <cellStyle name="Comma 40 3 4 2 4" xfId="17935" xr:uid="{00000000-0005-0000-0000-000016460000}"/>
    <cellStyle name="Comma 40 3 4 3" xfId="23791" xr:uid="{00000000-0005-0000-0000-0000F65C0000}"/>
    <cellStyle name="Comma 40 3 4 5" xfId="14415" xr:uid="{00000000-0005-0000-0000-000056380000}"/>
    <cellStyle name="Comma 40 3 5" xfId="4135" xr:uid="{00000000-0005-0000-0000-00002E100000}"/>
    <cellStyle name="Comma 40 3 5 2" xfId="7690" xr:uid="{00000000-0005-0000-0000-0000111E0000}"/>
    <cellStyle name="Comma 40 3 5 2 2" xfId="28016" xr:uid="{00000000-0005-0000-0000-0000776D0000}"/>
    <cellStyle name="Comma 40 3 5 2 4" xfId="18640" xr:uid="{00000000-0005-0000-0000-0000D7480000}"/>
    <cellStyle name="Comma 40 3 5 3" xfId="24496" xr:uid="{00000000-0005-0000-0000-0000B75F0000}"/>
    <cellStyle name="Comma 40 3 5 5" xfId="15120" xr:uid="{00000000-0005-0000-0000-0000173B0000}"/>
    <cellStyle name="Comma 40 3 6" xfId="9049" xr:uid="{00000000-0005-0000-0000-000060230000}"/>
    <cellStyle name="Comma 40 3 6 2" xfId="29184" xr:uid="{00000000-0005-0000-0000-000007720000}"/>
    <cellStyle name="Comma 40 3 6 4" xfId="19808" xr:uid="{00000000-0005-0000-0000-0000674D0000}"/>
    <cellStyle name="Comma 40 3 7" xfId="10407" xr:uid="{00000000-0005-0000-0000-0000AE280000}"/>
    <cellStyle name="Comma 40 3 7 2" xfId="30352" xr:uid="{00000000-0005-0000-0000-000097760000}"/>
    <cellStyle name="Comma 40 3 7 4" xfId="20976" xr:uid="{00000000-0005-0000-0000-0000F7510000}"/>
    <cellStyle name="Comma 40 4" xfId="1385" xr:uid="{00000000-0005-0000-0000-000070050000}"/>
    <cellStyle name="Comma 40 4 10" xfId="11815" xr:uid="{00000000-0005-0000-0000-00002E2E0000}"/>
    <cellStyle name="Comma 40 4 2" xfId="4887" xr:uid="{00000000-0005-0000-0000-00001E130000}"/>
    <cellStyle name="Comma 40 4 2 2" xfId="8419" xr:uid="{00000000-0005-0000-0000-0000EA200000}"/>
    <cellStyle name="Comma 40 4 2 2 2" xfId="28745" xr:uid="{00000000-0005-0000-0000-000050700000}"/>
    <cellStyle name="Comma 40 4 2 2 4" xfId="19369" xr:uid="{00000000-0005-0000-0000-0000B04B0000}"/>
    <cellStyle name="Comma 40 4 2 3" xfId="9778" xr:uid="{00000000-0005-0000-0000-000039260000}"/>
    <cellStyle name="Comma 40 4 2 3 2" xfId="29913" xr:uid="{00000000-0005-0000-0000-0000E0740000}"/>
    <cellStyle name="Comma 40 4 2 3 4" xfId="20537" xr:uid="{00000000-0005-0000-0000-000040500000}"/>
    <cellStyle name="Comma 40 4 2 4" xfId="11136" xr:uid="{00000000-0005-0000-0000-0000872B0000}"/>
    <cellStyle name="Comma 40 4 2 4 2" xfId="31081" xr:uid="{00000000-0005-0000-0000-000070790000}"/>
    <cellStyle name="Comma 40 4 2 4 4" xfId="21705" xr:uid="{00000000-0005-0000-0000-0000D0540000}"/>
    <cellStyle name="Comma 40 4 2 5" xfId="25225" xr:uid="{00000000-0005-0000-0000-000090620000}"/>
    <cellStyle name="Comma 40 4 2 7" xfId="15849" xr:uid="{00000000-0005-0000-0000-0000F03D0000}"/>
    <cellStyle name="Comma 40 4 3" xfId="4281" xr:uid="{00000000-0005-0000-0000-0000C0100000}"/>
    <cellStyle name="Comma 40 4 3 2" xfId="7835" xr:uid="{00000000-0005-0000-0000-0000A21E0000}"/>
    <cellStyle name="Comma 40 4 3 2 2" xfId="28161" xr:uid="{00000000-0005-0000-0000-0000086E0000}"/>
    <cellStyle name="Comma 40 4 3 2 4" xfId="18785" xr:uid="{00000000-0005-0000-0000-000068490000}"/>
    <cellStyle name="Comma 40 4 3 3" xfId="24641" xr:uid="{00000000-0005-0000-0000-000048600000}"/>
    <cellStyle name="Comma 40 4 3 5" xfId="15265" xr:uid="{00000000-0005-0000-0000-0000A83B0000}"/>
    <cellStyle name="Comma 40 4 4" xfId="5797" xr:uid="{00000000-0005-0000-0000-0000AC160000}"/>
    <cellStyle name="Comma 40 4 4 2" xfId="26123" xr:uid="{00000000-0005-0000-0000-000012660000}"/>
    <cellStyle name="Comma 40 4 4 4" xfId="16747" xr:uid="{00000000-0005-0000-0000-000072410000}"/>
    <cellStyle name="Comma 40 4 5" xfId="9194" xr:uid="{00000000-0005-0000-0000-0000F1230000}"/>
    <cellStyle name="Comma 40 4 5 2" xfId="29329" xr:uid="{00000000-0005-0000-0000-000098720000}"/>
    <cellStyle name="Comma 40 4 5 4" xfId="19953" xr:uid="{00000000-0005-0000-0000-0000F84D0000}"/>
    <cellStyle name="Comma 40 4 6" xfId="10552" xr:uid="{00000000-0005-0000-0000-00003F290000}"/>
    <cellStyle name="Comma 40 4 6 2" xfId="30497" xr:uid="{00000000-0005-0000-0000-000028770000}"/>
    <cellStyle name="Comma 40 4 6 4" xfId="21121" xr:uid="{00000000-0005-0000-0000-000088520000}"/>
    <cellStyle name="Comma 40 4 7" xfId="13227" xr:uid="{00000000-0005-0000-0000-0000B2330000}"/>
    <cellStyle name="Comma 40 4 8" xfId="22603" xr:uid="{00000000-0005-0000-0000-000052580000}"/>
    <cellStyle name="Comma 40 5" xfId="1143" xr:uid="{00000000-0005-0000-0000-00007E040000}"/>
    <cellStyle name="Comma 40 5 2" xfId="4595" xr:uid="{00000000-0005-0000-0000-0000FA110000}"/>
    <cellStyle name="Comma 40 5 2 2" xfId="8127" xr:uid="{00000000-0005-0000-0000-0000C61F0000}"/>
    <cellStyle name="Comma 40 5 2 2 2" xfId="28453" xr:uid="{00000000-0005-0000-0000-00002C6F0000}"/>
    <cellStyle name="Comma 40 5 2 2 4" xfId="19077" xr:uid="{00000000-0005-0000-0000-00008C4A0000}"/>
    <cellStyle name="Comma 40 5 2 3" xfId="24933" xr:uid="{00000000-0005-0000-0000-00006C610000}"/>
    <cellStyle name="Comma 40 5 2 5" xfId="15557" xr:uid="{00000000-0005-0000-0000-0000CC3C0000}"/>
    <cellStyle name="Comma 40 5 3" xfId="5575" xr:uid="{00000000-0005-0000-0000-0000CE150000}"/>
    <cellStyle name="Comma 40 5 3 2" xfId="25901" xr:uid="{00000000-0005-0000-0000-000034650000}"/>
    <cellStyle name="Comma 40 5 3 4" xfId="16525" xr:uid="{00000000-0005-0000-0000-000094400000}"/>
    <cellStyle name="Comma 40 5 4" xfId="9486" xr:uid="{00000000-0005-0000-0000-000015250000}"/>
    <cellStyle name="Comma 40 5 4 2" xfId="29621" xr:uid="{00000000-0005-0000-0000-0000BC730000}"/>
    <cellStyle name="Comma 40 5 4 4" xfId="20245" xr:uid="{00000000-0005-0000-0000-00001C4F0000}"/>
    <cellStyle name="Comma 40 5 5" xfId="10844" xr:uid="{00000000-0005-0000-0000-0000632A0000}"/>
    <cellStyle name="Comma 40 5 5 2" xfId="30789" xr:uid="{00000000-0005-0000-0000-00004C780000}"/>
    <cellStyle name="Comma 40 5 5 4" xfId="21413" xr:uid="{00000000-0005-0000-0000-0000AC530000}"/>
    <cellStyle name="Comma 40 5 6" xfId="22381" xr:uid="{00000000-0005-0000-0000-000074570000}"/>
    <cellStyle name="Comma 40 5 8" xfId="13005" xr:uid="{00000000-0005-0000-0000-0000D4320000}"/>
    <cellStyle name="Comma 40 6" xfId="3750" xr:uid="{00000000-0005-0000-0000-0000AD0E0000}"/>
    <cellStyle name="Comma 40 6 2" xfId="7543" xr:uid="{00000000-0005-0000-0000-00007E1D0000}"/>
    <cellStyle name="Comma 40 6 2 2" xfId="27869" xr:uid="{00000000-0005-0000-0000-0000E46C0000}"/>
    <cellStyle name="Comma 40 6 2 4" xfId="18493" xr:uid="{00000000-0005-0000-0000-000044480000}"/>
    <cellStyle name="Comma 40 6 3" xfId="24349" xr:uid="{00000000-0005-0000-0000-0000245F0000}"/>
    <cellStyle name="Comma 40 6 5" xfId="14973" xr:uid="{00000000-0005-0000-0000-0000843A0000}"/>
    <cellStyle name="Comma 40 7" xfId="5356" xr:uid="{00000000-0005-0000-0000-0000F3140000}"/>
    <cellStyle name="Comma 40 7 2" xfId="25682" xr:uid="{00000000-0005-0000-0000-000059640000}"/>
    <cellStyle name="Comma 40 7 4" xfId="16306" xr:uid="{00000000-0005-0000-0000-0000B93F0000}"/>
    <cellStyle name="Comma 40 8" xfId="8717" xr:uid="{00000000-0005-0000-0000-000014220000}"/>
    <cellStyle name="Comma 40 8 2" xfId="29037" xr:uid="{00000000-0005-0000-0000-000074710000}"/>
    <cellStyle name="Comma 40 8 4" xfId="19661" xr:uid="{00000000-0005-0000-0000-0000D44C0000}"/>
    <cellStyle name="Comma 40 9" xfId="10075" xr:uid="{00000000-0005-0000-0000-000062270000}"/>
    <cellStyle name="Comma 40 9 2" xfId="30205" xr:uid="{00000000-0005-0000-0000-000004760000}"/>
    <cellStyle name="Comma 40 9 4" xfId="20829" xr:uid="{00000000-0005-0000-0000-000064510000}"/>
    <cellStyle name="Comma 41" xfId="907" xr:uid="{00000000-0005-0000-0000-000092030000}"/>
    <cellStyle name="Comma 41 10" xfId="12787" xr:uid="{00000000-0005-0000-0000-0000FA310000}"/>
    <cellStyle name="Comma 41 11" xfId="22163" xr:uid="{00000000-0005-0000-0000-00009A560000}"/>
    <cellStyle name="Comma 41 13" xfId="11594" xr:uid="{00000000-0005-0000-0000-0000512D0000}"/>
    <cellStyle name="Comma 41 2" xfId="1521" xr:uid="{00000000-0005-0000-0000-0000F8050000}"/>
    <cellStyle name="Comma 41 2 10" xfId="22638" xr:uid="{00000000-0005-0000-0000-000075580000}"/>
    <cellStyle name="Comma 41 2 12" xfId="11850" xr:uid="{00000000-0005-0000-0000-0000512E0000}"/>
    <cellStyle name="Comma 41 2 2" xfId="2083" xr:uid="{00000000-0005-0000-0000-00002A080000}"/>
    <cellStyle name="Comma 41 2 2 11" xfId="12108" xr:uid="{00000000-0005-0000-0000-0000532F0000}"/>
    <cellStyle name="Comma 41 2 2 2" xfId="2585" xr:uid="{00000000-0005-0000-0000-0000200A0000}"/>
    <cellStyle name="Comma 41 2 2 2 10" xfId="12578" xr:uid="{00000000-0005-0000-0000-000029310000}"/>
    <cellStyle name="Comma 41 2 2 2 2" xfId="3645" xr:uid="{00000000-0005-0000-0000-0000440E0000}"/>
    <cellStyle name="Comma 41 2 2 2 2 2" xfId="5104" xr:uid="{00000000-0005-0000-0000-0000F7130000}"/>
    <cellStyle name="Comma 41 2 2 2 2 2 2" xfId="8636" xr:uid="{00000000-0005-0000-0000-0000C3210000}"/>
    <cellStyle name="Comma 41 2 2 2 2 2 2 2" xfId="28962" xr:uid="{00000000-0005-0000-0000-000029710000}"/>
    <cellStyle name="Comma 41 2 2 2 2 2 2 4" xfId="19586" xr:uid="{00000000-0005-0000-0000-0000894C0000}"/>
    <cellStyle name="Comma 41 2 2 2 2 2 3" xfId="25442" xr:uid="{00000000-0005-0000-0000-000069630000}"/>
    <cellStyle name="Comma 41 2 2 2 2 2 5" xfId="16066" xr:uid="{00000000-0005-0000-0000-0000C93E0000}"/>
    <cellStyle name="Comma 41 2 2 2 2 3" xfId="7500" xr:uid="{00000000-0005-0000-0000-0000531D0000}"/>
    <cellStyle name="Comma 41 2 2 2 2 3 2" xfId="27826" xr:uid="{00000000-0005-0000-0000-0000B96C0000}"/>
    <cellStyle name="Comma 41 2 2 2 2 3 4" xfId="18450" xr:uid="{00000000-0005-0000-0000-000019480000}"/>
    <cellStyle name="Comma 41 2 2 2 2 4" xfId="9995" xr:uid="{00000000-0005-0000-0000-000012270000}"/>
    <cellStyle name="Comma 41 2 2 2 2 4 2" xfId="30130" xr:uid="{00000000-0005-0000-0000-0000B9750000}"/>
    <cellStyle name="Comma 41 2 2 2 2 4 4" xfId="20754" xr:uid="{00000000-0005-0000-0000-000019510000}"/>
    <cellStyle name="Comma 41 2 2 2 2 5" xfId="11353" xr:uid="{00000000-0005-0000-0000-0000602C0000}"/>
    <cellStyle name="Comma 41 2 2 2 2 5 2" xfId="31298" xr:uid="{00000000-0005-0000-0000-0000497A0000}"/>
    <cellStyle name="Comma 41 2 2 2 2 5 4" xfId="21922" xr:uid="{00000000-0005-0000-0000-0000A9550000}"/>
    <cellStyle name="Comma 41 2 2 2 2 6" xfId="24306" xr:uid="{00000000-0005-0000-0000-0000F95E0000}"/>
    <cellStyle name="Comma 41 2 2 2 2 8" xfId="14930" xr:uid="{00000000-0005-0000-0000-0000593A0000}"/>
    <cellStyle name="Comma 41 2 2 2 3" xfId="4498" xr:uid="{00000000-0005-0000-0000-000099110000}"/>
    <cellStyle name="Comma 41 2 2 2 3 2" xfId="8052" xr:uid="{00000000-0005-0000-0000-00007B1F0000}"/>
    <cellStyle name="Comma 41 2 2 2 3 2 2" xfId="28378" xr:uid="{00000000-0005-0000-0000-0000E16E0000}"/>
    <cellStyle name="Comma 41 2 2 2 3 2 4" xfId="19002" xr:uid="{00000000-0005-0000-0000-0000414A0000}"/>
    <cellStyle name="Comma 41 2 2 2 3 3" xfId="24858" xr:uid="{00000000-0005-0000-0000-000021610000}"/>
    <cellStyle name="Comma 41 2 2 2 3 5" xfId="15482" xr:uid="{00000000-0005-0000-0000-0000813C0000}"/>
    <cellStyle name="Comma 41 2 2 2 4" xfId="6560" xr:uid="{00000000-0005-0000-0000-0000A7190000}"/>
    <cellStyle name="Comma 41 2 2 2 4 2" xfId="26886" xr:uid="{00000000-0005-0000-0000-00000D690000}"/>
    <cellStyle name="Comma 41 2 2 2 4 4" xfId="17510" xr:uid="{00000000-0005-0000-0000-00006D440000}"/>
    <cellStyle name="Comma 41 2 2 2 5" xfId="9411" xr:uid="{00000000-0005-0000-0000-0000CA240000}"/>
    <cellStyle name="Comma 41 2 2 2 5 2" xfId="29546" xr:uid="{00000000-0005-0000-0000-000071730000}"/>
    <cellStyle name="Comma 41 2 2 2 5 4" xfId="20170" xr:uid="{00000000-0005-0000-0000-0000D14E0000}"/>
    <cellStyle name="Comma 41 2 2 2 6" xfId="10769" xr:uid="{00000000-0005-0000-0000-0000182A0000}"/>
    <cellStyle name="Comma 41 2 2 2 6 2" xfId="30714" xr:uid="{00000000-0005-0000-0000-000001780000}"/>
    <cellStyle name="Comma 41 2 2 2 6 4" xfId="21338" xr:uid="{00000000-0005-0000-0000-000061530000}"/>
    <cellStyle name="Comma 41 2 2 2 7" xfId="13990" xr:uid="{00000000-0005-0000-0000-0000AD360000}"/>
    <cellStyle name="Comma 41 2 2 2 8" xfId="23366" xr:uid="{00000000-0005-0000-0000-00004D5B0000}"/>
    <cellStyle name="Comma 41 2 2 3" xfId="3175" xr:uid="{00000000-0005-0000-0000-00006E0C0000}"/>
    <cellStyle name="Comma 41 2 2 3 2" xfId="4812" xr:uid="{00000000-0005-0000-0000-0000D3120000}"/>
    <cellStyle name="Comma 41 2 2 3 2 2" xfId="8344" xr:uid="{00000000-0005-0000-0000-00009F200000}"/>
    <cellStyle name="Comma 41 2 2 3 2 2 2" xfId="28670" xr:uid="{00000000-0005-0000-0000-000005700000}"/>
    <cellStyle name="Comma 41 2 2 3 2 2 4" xfId="19294" xr:uid="{00000000-0005-0000-0000-0000654B0000}"/>
    <cellStyle name="Comma 41 2 2 3 2 3" xfId="25150" xr:uid="{00000000-0005-0000-0000-000045620000}"/>
    <cellStyle name="Comma 41 2 2 3 2 5" xfId="15774" xr:uid="{00000000-0005-0000-0000-0000A53D0000}"/>
    <cellStyle name="Comma 41 2 2 3 3" xfId="7030" xr:uid="{00000000-0005-0000-0000-00007D1B0000}"/>
    <cellStyle name="Comma 41 2 2 3 3 2" xfId="27356" xr:uid="{00000000-0005-0000-0000-0000E36A0000}"/>
    <cellStyle name="Comma 41 2 2 3 3 4" xfId="17980" xr:uid="{00000000-0005-0000-0000-000043460000}"/>
    <cellStyle name="Comma 41 2 2 3 4" xfId="9703" xr:uid="{00000000-0005-0000-0000-0000EE250000}"/>
    <cellStyle name="Comma 41 2 2 3 4 2" xfId="29838" xr:uid="{00000000-0005-0000-0000-000095740000}"/>
    <cellStyle name="Comma 41 2 2 3 4 4" xfId="20462" xr:uid="{00000000-0005-0000-0000-0000F54F0000}"/>
    <cellStyle name="Comma 41 2 2 3 5" xfId="11061" xr:uid="{00000000-0005-0000-0000-00003C2B0000}"/>
    <cellStyle name="Comma 41 2 2 3 5 2" xfId="31006" xr:uid="{00000000-0005-0000-0000-000025790000}"/>
    <cellStyle name="Comma 41 2 2 3 5 4" xfId="21630" xr:uid="{00000000-0005-0000-0000-000085540000}"/>
    <cellStyle name="Comma 41 2 2 3 6" xfId="23836" xr:uid="{00000000-0005-0000-0000-0000235D0000}"/>
    <cellStyle name="Comma 41 2 2 3 8" xfId="14460" xr:uid="{00000000-0005-0000-0000-000083380000}"/>
    <cellStyle name="Comma 41 2 2 4" xfId="4205" xr:uid="{00000000-0005-0000-0000-000074100000}"/>
    <cellStyle name="Comma 41 2 2 4 2" xfId="7760" xr:uid="{00000000-0005-0000-0000-0000571E0000}"/>
    <cellStyle name="Comma 41 2 2 4 2 2" xfId="28086" xr:uid="{00000000-0005-0000-0000-0000BD6D0000}"/>
    <cellStyle name="Comma 41 2 2 4 2 4" xfId="18710" xr:uid="{00000000-0005-0000-0000-00001D490000}"/>
    <cellStyle name="Comma 41 2 2 4 3" xfId="24566" xr:uid="{00000000-0005-0000-0000-0000FD5F0000}"/>
    <cellStyle name="Comma 41 2 2 4 5" xfId="15190" xr:uid="{00000000-0005-0000-0000-00005D3B0000}"/>
    <cellStyle name="Comma 41 2 2 5" xfId="6090" xr:uid="{00000000-0005-0000-0000-0000D1170000}"/>
    <cellStyle name="Comma 41 2 2 5 2" xfId="26416" xr:uid="{00000000-0005-0000-0000-000037670000}"/>
    <cellStyle name="Comma 41 2 2 5 4" xfId="17040" xr:uid="{00000000-0005-0000-0000-000097420000}"/>
    <cellStyle name="Comma 41 2 2 6" xfId="9119" xr:uid="{00000000-0005-0000-0000-0000A6230000}"/>
    <cellStyle name="Comma 41 2 2 6 2" xfId="29254" xr:uid="{00000000-0005-0000-0000-00004D720000}"/>
    <cellStyle name="Comma 41 2 2 6 4" xfId="19878" xr:uid="{00000000-0005-0000-0000-0000AD4D0000}"/>
    <cellStyle name="Comma 41 2 2 7" xfId="10477" xr:uid="{00000000-0005-0000-0000-0000F4280000}"/>
    <cellStyle name="Comma 41 2 2 7 2" xfId="30422" xr:uid="{00000000-0005-0000-0000-0000DD760000}"/>
    <cellStyle name="Comma 41 2 2 7 4" xfId="21046" xr:uid="{00000000-0005-0000-0000-00003D520000}"/>
    <cellStyle name="Comma 41 2 2 8" xfId="13520" xr:uid="{00000000-0005-0000-0000-0000D7340000}"/>
    <cellStyle name="Comma 41 2 2 9" xfId="22896" xr:uid="{00000000-0005-0000-0000-000077590000}"/>
    <cellStyle name="Comma 41 2 3" xfId="2322" xr:uid="{00000000-0005-0000-0000-000019090000}"/>
    <cellStyle name="Comma 41 2 3 10" xfId="12315" xr:uid="{00000000-0005-0000-0000-000022300000}"/>
    <cellStyle name="Comma 41 2 3 2" xfId="3382" xr:uid="{00000000-0005-0000-0000-00003D0D0000}"/>
    <cellStyle name="Comma 41 2 3 2 2" xfId="4957" xr:uid="{00000000-0005-0000-0000-000064130000}"/>
    <cellStyle name="Comma 41 2 3 2 2 2" xfId="8489" xr:uid="{00000000-0005-0000-0000-000030210000}"/>
    <cellStyle name="Comma 41 2 3 2 2 2 2" xfId="28815" xr:uid="{00000000-0005-0000-0000-000096700000}"/>
    <cellStyle name="Comma 41 2 3 2 2 2 4" xfId="19439" xr:uid="{00000000-0005-0000-0000-0000F64B0000}"/>
    <cellStyle name="Comma 41 2 3 2 2 3" xfId="25295" xr:uid="{00000000-0005-0000-0000-0000D6620000}"/>
    <cellStyle name="Comma 41 2 3 2 2 5" xfId="15919" xr:uid="{00000000-0005-0000-0000-0000363E0000}"/>
    <cellStyle name="Comma 41 2 3 2 3" xfId="7237" xr:uid="{00000000-0005-0000-0000-00004C1C0000}"/>
    <cellStyle name="Comma 41 2 3 2 3 2" xfId="27563" xr:uid="{00000000-0005-0000-0000-0000B26B0000}"/>
    <cellStyle name="Comma 41 2 3 2 3 4" xfId="18187" xr:uid="{00000000-0005-0000-0000-000012470000}"/>
    <cellStyle name="Comma 41 2 3 2 4" xfId="9848" xr:uid="{00000000-0005-0000-0000-00007F260000}"/>
    <cellStyle name="Comma 41 2 3 2 4 2" xfId="29983" xr:uid="{00000000-0005-0000-0000-000026750000}"/>
    <cellStyle name="Comma 41 2 3 2 4 4" xfId="20607" xr:uid="{00000000-0005-0000-0000-000086500000}"/>
    <cellStyle name="Comma 41 2 3 2 5" xfId="11206" xr:uid="{00000000-0005-0000-0000-0000CD2B0000}"/>
    <cellStyle name="Comma 41 2 3 2 5 2" xfId="31151" xr:uid="{00000000-0005-0000-0000-0000B6790000}"/>
    <cellStyle name="Comma 41 2 3 2 5 4" xfId="21775" xr:uid="{00000000-0005-0000-0000-000016550000}"/>
    <cellStyle name="Comma 41 2 3 2 6" xfId="24043" xr:uid="{00000000-0005-0000-0000-0000F25D0000}"/>
    <cellStyle name="Comma 41 2 3 2 8" xfId="14667" xr:uid="{00000000-0005-0000-0000-000052390000}"/>
    <cellStyle name="Comma 41 2 3 3" xfId="4351" xr:uid="{00000000-0005-0000-0000-000006110000}"/>
    <cellStyle name="Comma 41 2 3 3 2" xfId="7905" xr:uid="{00000000-0005-0000-0000-0000E81E0000}"/>
    <cellStyle name="Comma 41 2 3 3 2 2" xfId="28231" xr:uid="{00000000-0005-0000-0000-00004E6E0000}"/>
    <cellStyle name="Comma 41 2 3 3 2 4" xfId="18855" xr:uid="{00000000-0005-0000-0000-0000AE490000}"/>
    <cellStyle name="Comma 41 2 3 3 3" xfId="24711" xr:uid="{00000000-0005-0000-0000-00008E600000}"/>
    <cellStyle name="Comma 41 2 3 3 5" xfId="15335" xr:uid="{00000000-0005-0000-0000-0000EE3B0000}"/>
    <cellStyle name="Comma 41 2 3 4" xfId="6297" xr:uid="{00000000-0005-0000-0000-0000A0180000}"/>
    <cellStyle name="Comma 41 2 3 4 2" xfId="26623" xr:uid="{00000000-0005-0000-0000-000006680000}"/>
    <cellStyle name="Comma 41 2 3 4 4" xfId="17247" xr:uid="{00000000-0005-0000-0000-000066430000}"/>
    <cellStyle name="Comma 41 2 3 5" xfId="9264" xr:uid="{00000000-0005-0000-0000-000037240000}"/>
    <cellStyle name="Comma 41 2 3 5 2" xfId="29399" xr:uid="{00000000-0005-0000-0000-0000DE720000}"/>
    <cellStyle name="Comma 41 2 3 5 4" xfId="20023" xr:uid="{00000000-0005-0000-0000-00003E4E0000}"/>
    <cellStyle name="Comma 41 2 3 6" xfId="10622" xr:uid="{00000000-0005-0000-0000-000085290000}"/>
    <cellStyle name="Comma 41 2 3 6 2" xfId="30567" xr:uid="{00000000-0005-0000-0000-00006E770000}"/>
    <cellStyle name="Comma 41 2 3 6 4" xfId="21191" xr:uid="{00000000-0005-0000-0000-0000CE520000}"/>
    <cellStyle name="Comma 41 2 3 7" xfId="13727" xr:uid="{00000000-0005-0000-0000-0000A6350000}"/>
    <cellStyle name="Comma 41 2 3 8" xfId="23103" xr:uid="{00000000-0005-0000-0000-0000465A0000}"/>
    <cellStyle name="Comma 41 2 4" xfId="2912" xr:uid="{00000000-0005-0000-0000-0000670B0000}"/>
    <cellStyle name="Comma 41 2 4 2" xfId="4665" xr:uid="{00000000-0005-0000-0000-000040120000}"/>
    <cellStyle name="Comma 41 2 4 2 2" xfId="8197" xr:uid="{00000000-0005-0000-0000-00000C200000}"/>
    <cellStyle name="Comma 41 2 4 2 2 2" xfId="28523" xr:uid="{00000000-0005-0000-0000-0000726F0000}"/>
    <cellStyle name="Comma 41 2 4 2 2 4" xfId="19147" xr:uid="{00000000-0005-0000-0000-0000D24A0000}"/>
    <cellStyle name="Comma 41 2 4 2 3" xfId="25003" xr:uid="{00000000-0005-0000-0000-0000B2610000}"/>
    <cellStyle name="Comma 41 2 4 2 5" xfId="15627" xr:uid="{00000000-0005-0000-0000-0000123D0000}"/>
    <cellStyle name="Comma 41 2 4 3" xfId="6767" xr:uid="{00000000-0005-0000-0000-0000761A0000}"/>
    <cellStyle name="Comma 41 2 4 3 2" xfId="27093" xr:uid="{00000000-0005-0000-0000-0000DC690000}"/>
    <cellStyle name="Comma 41 2 4 3 4" xfId="17717" xr:uid="{00000000-0005-0000-0000-00003C450000}"/>
    <cellStyle name="Comma 41 2 4 4" xfId="9556" xr:uid="{00000000-0005-0000-0000-00005B250000}"/>
    <cellStyle name="Comma 41 2 4 4 2" xfId="29691" xr:uid="{00000000-0005-0000-0000-000002740000}"/>
    <cellStyle name="Comma 41 2 4 4 4" xfId="20315" xr:uid="{00000000-0005-0000-0000-0000624F0000}"/>
    <cellStyle name="Comma 41 2 4 5" xfId="10914" xr:uid="{00000000-0005-0000-0000-0000A92A0000}"/>
    <cellStyle name="Comma 41 2 4 5 2" xfId="30859" xr:uid="{00000000-0005-0000-0000-000092780000}"/>
    <cellStyle name="Comma 41 2 4 5 4" xfId="21483" xr:uid="{00000000-0005-0000-0000-0000F2530000}"/>
    <cellStyle name="Comma 41 2 4 6" xfId="23573" xr:uid="{00000000-0005-0000-0000-00001C5C0000}"/>
    <cellStyle name="Comma 41 2 4 8" xfId="14197" xr:uid="{00000000-0005-0000-0000-00007C370000}"/>
    <cellStyle name="Comma 41 2 5" xfId="3820" xr:uid="{00000000-0005-0000-0000-0000F30E0000}"/>
    <cellStyle name="Comma 41 2 5 2" xfId="7613" xr:uid="{00000000-0005-0000-0000-0000C41D0000}"/>
    <cellStyle name="Comma 41 2 5 2 2" xfId="27939" xr:uid="{00000000-0005-0000-0000-00002A6D0000}"/>
    <cellStyle name="Comma 41 2 5 2 4" xfId="18563" xr:uid="{00000000-0005-0000-0000-00008A480000}"/>
    <cellStyle name="Comma 41 2 5 3" xfId="24419" xr:uid="{00000000-0005-0000-0000-00006A5F0000}"/>
    <cellStyle name="Comma 41 2 5 5" xfId="15043" xr:uid="{00000000-0005-0000-0000-0000CA3A0000}"/>
    <cellStyle name="Comma 41 2 6" xfId="5832" xr:uid="{00000000-0005-0000-0000-0000CF160000}"/>
    <cellStyle name="Comma 41 2 6 2" xfId="26158" xr:uid="{00000000-0005-0000-0000-000035660000}"/>
    <cellStyle name="Comma 41 2 6 4" xfId="16782" xr:uid="{00000000-0005-0000-0000-000095410000}"/>
    <cellStyle name="Comma 41 2 7" xfId="8787" xr:uid="{00000000-0005-0000-0000-00005A220000}"/>
    <cellStyle name="Comma 41 2 7 2" xfId="29107" xr:uid="{00000000-0005-0000-0000-0000BA710000}"/>
    <cellStyle name="Comma 41 2 7 4" xfId="19731" xr:uid="{00000000-0005-0000-0000-00001A4D0000}"/>
    <cellStyle name="Comma 41 2 8" xfId="10145" xr:uid="{00000000-0005-0000-0000-0000A8270000}"/>
    <cellStyle name="Comma 41 2 8 2" xfId="30275" xr:uid="{00000000-0005-0000-0000-00004A760000}"/>
    <cellStyle name="Comma 41 2 8 4" xfId="20899" xr:uid="{00000000-0005-0000-0000-0000AA510000}"/>
    <cellStyle name="Comma 41 2 9" xfId="13262" xr:uid="{00000000-0005-0000-0000-0000D5330000}"/>
    <cellStyle name="Comma 41 3" xfId="1782" xr:uid="{00000000-0005-0000-0000-0000FD060000}"/>
    <cellStyle name="Comma 41 3 2" xfId="2541" xr:uid="{00000000-0005-0000-0000-0000F4090000}"/>
    <cellStyle name="Comma 41 3 2 10" xfId="12534" xr:uid="{00000000-0005-0000-0000-0000FD300000}"/>
    <cellStyle name="Comma 41 3 2 2" xfId="3601" xr:uid="{00000000-0005-0000-0000-0000180E0000}"/>
    <cellStyle name="Comma 41 3 2 2 2" xfId="5035" xr:uid="{00000000-0005-0000-0000-0000B2130000}"/>
    <cellStyle name="Comma 41 3 2 2 2 2" xfId="8567" xr:uid="{00000000-0005-0000-0000-00007E210000}"/>
    <cellStyle name="Comma 41 3 2 2 2 2 2" xfId="28893" xr:uid="{00000000-0005-0000-0000-0000E4700000}"/>
    <cellStyle name="Comma 41 3 2 2 2 2 4" xfId="19517" xr:uid="{00000000-0005-0000-0000-0000444C0000}"/>
    <cellStyle name="Comma 41 3 2 2 2 3" xfId="25373" xr:uid="{00000000-0005-0000-0000-000024630000}"/>
    <cellStyle name="Comma 41 3 2 2 2 5" xfId="15997" xr:uid="{00000000-0005-0000-0000-0000843E0000}"/>
    <cellStyle name="Comma 41 3 2 2 3" xfId="7456" xr:uid="{00000000-0005-0000-0000-0000271D0000}"/>
    <cellStyle name="Comma 41 3 2 2 3 2" xfId="27782" xr:uid="{00000000-0005-0000-0000-00008D6C0000}"/>
    <cellStyle name="Comma 41 3 2 2 3 4" xfId="18406" xr:uid="{00000000-0005-0000-0000-0000ED470000}"/>
    <cellStyle name="Comma 41 3 2 2 4" xfId="9926" xr:uid="{00000000-0005-0000-0000-0000CD260000}"/>
    <cellStyle name="Comma 41 3 2 2 4 2" xfId="30061" xr:uid="{00000000-0005-0000-0000-000074750000}"/>
    <cellStyle name="Comma 41 3 2 2 4 4" xfId="20685" xr:uid="{00000000-0005-0000-0000-0000D4500000}"/>
    <cellStyle name="Comma 41 3 2 2 5" xfId="11284" xr:uid="{00000000-0005-0000-0000-00001B2C0000}"/>
    <cellStyle name="Comma 41 3 2 2 5 2" xfId="31229" xr:uid="{00000000-0005-0000-0000-0000047A0000}"/>
    <cellStyle name="Comma 41 3 2 2 5 4" xfId="21853" xr:uid="{00000000-0005-0000-0000-000064550000}"/>
    <cellStyle name="Comma 41 3 2 2 6" xfId="24262" xr:uid="{00000000-0005-0000-0000-0000CD5E0000}"/>
    <cellStyle name="Comma 41 3 2 2 8" xfId="14886" xr:uid="{00000000-0005-0000-0000-00002D3A0000}"/>
    <cellStyle name="Comma 41 3 2 3" xfId="4429" xr:uid="{00000000-0005-0000-0000-000054110000}"/>
    <cellStyle name="Comma 41 3 2 3 2" xfId="7983" xr:uid="{00000000-0005-0000-0000-0000361F0000}"/>
    <cellStyle name="Comma 41 3 2 3 2 2" xfId="28309" xr:uid="{00000000-0005-0000-0000-00009C6E0000}"/>
    <cellStyle name="Comma 41 3 2 3 2 4" xfId="18933" xr:uid="{00000000-0005-0000-0000-0000FC490000}"/>
    <cellStyle name="Comma 41 3 2 3 3" xfId="24789" xr:uid="{00000000-0005-0000-0000-0000DC600000}"/>
    <cellStyle name="Comma 41 3 2 3 5" xfId="15413" xr:uid="{00000000-0005-0000-0000-00003C3C0000}"/>
    <cellStyle name="Comma 41 3 2 4" xfId="6516" xr:uid="{00000000-0005-0000-0000-00007B190000}"/>
    <cellStyle name="Comma 41 3 2 4 2" xfId="26842" xr:uid="{00000000-0005-0000-0000-0000E1680000}"/>
    <cellStyle name="Comma 41 3 2 4 4" xfId="17466" xr:uid="{00000000-0005-0000-0000-000041440000}"/>
    <cellStyle name="Comma 41 3 2 5" xfId="9342" xr:uid="{00000000-0005-0000-0000-000085240000}"/>
    <cellStyle name="Comma 41 3 2 5 2" xfId="29477" xr:uid="{00000000-0005-0000-0000-00002C730000}"/>
    <cellStyle name="Comma 41 3 2 5 4" xfId="20101" xr:uid="{00000000-0005-0000-0000-00008C4E0000}"/>
    <cellStyle name="Comma 41 3 2 6" xfId="10700" xr:uid="{00000000-0005-0000-0000-0000D3290000}"/>
    <cellStyle name="Comma 41 3 2 6 2" xfId="30645" xr:uid="{00000000-0005-0000-0000-0000BC770000}"/>
    <cellStyle name="Comma 41 3 2 6 4" xfId="21269" xr:uid="{00000000-0005-0000-0000-00001C530000}"/>
    <cellStyle name="Comma 41 3 2 7" xfId="13946" xr:uid="{00000000-0005-0000-0000-000081360000}"/>
    <cellStyle name="Comma 41 3 2 8" xfId="23322" xr:uid="{00000000-0005-0000-0000-0000215B0000}"/>
    <cellStyle name="Comma 41 3 3" xfId="2041" xr:uid="{00000000-0005-0000-0000-000000080000}"/>
    <cellStyle name="Comma 41 3 3 2" xfId="4743" xr:uid="{00000000-0005-0000-0000-00008E120000}"/>
    <cellStyle name="Comma 41 3 3 2 2" xfId="8275" xr:uid="{00000000-0005-0000-0000-00005A200000}"/>
    <cellStyle name="Comma 41 3 3 2 2 2" xfId="28601" xr:uid="{00000000-0005-0000-0000-0000C06F0000}"/>
    <cellStyle name="Comma 41 3 3 2 2 4" xfId="19225" xr:uid="{00000000-0005-0000-0000-0000204B0000}"/>
    <cellStyle name="Comma 41 3 3 2 3" xfId="25081" xr:uid="{00000000-0005-0000-0000-000000620000}"/>
    <cellStyle name="Comma 41 3 3 2 5" xfId="15705" xr:uid="{00000000-0005-0000-0000-0000603D0000}"/>
    <cellStyle name="Comma 41 3 3 3" xfId="6049" xr:uid="{00000000-0005-0000-0000-0000A8170000}"/>
    <cellStyle name="Comma 41 3 3 3 2" xfId="26375" xr:uid="{00000000-0005-0000-0000-00000E670000}"/>
    <cellStyle name="Comma 41 3 3 3 4" xfId="16999" xr:uid="{00000000-0005-0000-0000-00006E420000}"/>
    <cellStyle name="Comma 41 3 3 4" xfId="9634" xr:uid="{00000000-0005-0000-0000-0000A9250000}"/>
    <cellStyle name="Comma 41 3 3 4 2" xfId="29769" xr:uid="{00000000-0005-0000-0000-000050740000}"/>
    <cellStyle name="Comma 41 3 3 4 4" xfId="20393" xr:uid="{00000000-0005-0000-0000-0000B04F0000}"/>
    <cellStyle name="Comma 41 3 3 5" xfId="10992" xr:uid="{00000000-0005-0000-0000-0000F72A0000}"/>
    <cellStyle name="Comma 41 3 3 5 2" xfId="30937" xr:uid="{00000000-0005-0000-0000-0000E0780000}"/>
    <cellStyle name="Comma 41 3 3 5 4" xfId="21561" xr:uid="{00000000-0005-0000-0000-000040540000}"/>
    <cellStyle name="Comma 41 3 3 6" xfId="13479" xr:uid="{00000000-0005-0000-0000-0000AE340000}"/>
    <cellStyle name="Comma 41 3 3 7" xfId="22855" xr:uid="{00000000-0005-0000-0000-00004E590000}"/>
    <cellStyle name="Comma 41 3 3 9" xfId="12067" xr:uid="{00000000-0005-0000-0000-00002A2F0000}"/>
    <cellStyle name="Comma 41 3 4" xfId="3131" xr:uid="{00000000-0005-0000-0000-0000420C0000}"/>
    <cellStyle name="Comma 41 3 4 2" xfId="6986" xr:uid="{00000000-0005-0000-0000-0000511B0000}"/>
    <cellStyle name="Comma 41 3 4 2 2" xfId="27312" xr:uid="{00000000-0005-0000-0000-0000B76A0000}"/>
    <cellStyle name="Comma 41 3 4 2 4" xfId="17936" xr:uid="{00000000-0005-0000-0000-000017460000}"/>
    <cellStyle name="Comma 41 3 4 3" xfId="23792" xr:uid="{00000000-0005-0000-0000-0000F75C0000}"/>
    <cellStyle name="Comma 41 3 4 5" xfId="14416" xr:uid="{00000000-0005-0000-0000-000057380000}"/>
    <cellStyle name="Comma 41 3 5" xfId="4136" xr:uid="{00000000-0005-0000-0000-00002F100000}"/>
    <cellStyle name="Comma 41 3 5 2" xfId="7691" xr:uid="{00000000-0005-0000-0000-0000121E0000}"/>
    <cellStyle name="Comma 41 3 5 2 2" xfId="28017" xr:uid="{00000000-0005-0000-0000-0000786D0000}"/>
    <cellStyle name="Comma 41 3 5 2 4" xfId="18641" xr:uid="{00000000-0005-0000-0000-0000D8480000}"/>
    <cellStyle name="Comma 41 3 5 3" xfId="24497" xr:uid="{00000000-0005-0000-0000-0000B85F0000}"/>
    <cellStyle name="Comma 41 3 5 5" xfId="15121" xr:uid="{00000000-0005-0000-0000-0000183B0000}"/>
    <cellStyle name="Comma 41 3 6" xfId="9050" xr:uid="{00000000-0005-0000-0000-000061230000}"/>
    <cellStyle name="Comma 41 3 6 2" xfId="29185" xr:uid="{00000000-0005-0000-0000-000008720000}"/>
    <cellStyle name="Comma 41 3 6 4" xfId="19809" xr:uid="{00000000-0005-0000-0000-0000684D0000}"/>
    <cellStyle name="Comma 41 3 7" xfId="10408" xr:uid="{00000000-0005-0000-0000-0000AF280000}"/>
    <cellStyle name="Comma 41 3 7 2" xfId="30353" xr:uid="{00000000-0005-0000-0000-000098760000}"/>
    <cellStyle name="Comma 41 3 7 4" xfId="20977" xr:uid="{00000000-0005-0000-0000-0000F8510000}"/>
    <cellStyle name="Comma 41 4" xfId="1386" xr:uid="{00000000-0005-0000-0000-000071050000}"/>
    <cellStyle name="Comma 41 4 10" xfId="11816" xr:uid="{00000000-0005-0000-0000-00002F2E0000}"/>
    <cellStyle name="Comma 41 4 2" xfId="4888" xr:uid="{00000000-0005-0000-0000-00001F130000}"/>
    <cellStyle name="Comma 41 4 2 2" xfId="8420" xr:uid="{00000000-0005-0000-0000-0000EB200000}"/>
    <cellStyle name="Comma 41 4 2 2 2" xfId="28746" xr:uid="{00000000-0005-0000-0000-000051700000}"/>
    <cellStyle name="Comma 41 4 2 2 4" xfId="19370" xr:uid="{00000000-0005-0000-0000-0000B14B0000}"/>
    <cellStyle name="Comma 41 4 2 3" xfId="9779" xr:uid="{00000000-0005-0000-0000-00003A260000}"/>
    <cellStyle name="Comma 41 4 2 3 2" xfId="29914" xr:uid="{00000000-0005-0000-0000-0000E1740000}"/>
    <cellStyle name="Comma 41 4 2 3 4" xfId="20538" xr:uid="{00000000-0005-0000-0000-000041500000}"/>
    <cellStyle name="Comma 41 4 2 4" xfId="11137" xr:uid="{00000000-0005-0000-0000-0000882B0000}"/>
    <cellStyle name="Comma 41 4 2 4 2" xfId="31082" xr:uid="{00000000-0005-0000-0000-000071790000}"/>
    <cellStyle name="Comma 41 4 2 4 4" xfId="21706" xr:uid="{00000000-0005-0000-0000-0000D1540000}"/>
    <cellStyle name="Comma 41 4 2 5" xfId="25226" xr:uid="{00000000-0005-0000-0000-000091620000}"/>
    <cellStyle name="Comma 41 4 2 7" xfId="15850" xr:uid="{00000000-0005-0000-0000-0000F13D0000}"/>
    <cellStyle name="Comma 41 4 3" xfId="4282" xr:uid="{00000000-0005-0000-0000-0000C1100000}"/>
    <cellStyle name="Comma 41 4 3 2" xfId="7836" xr:uid="{00000000-0005-0000-0000-0000A31E0000}"/>
    <cellStyle name="Comma 41 4 3 2 2" xfId="28162" xr:uid="{00000000-0005-0000-0000-0000096E0000}"/>
    <cellStyle name="Comma 41 4 3 2 4" xfId="18786" xr:uid="{00000000-0005-0000-0000-000069490000}"/>
    <cellStyle name="Comma 41 4 3 3" xfId="24642" xr:uid="{00000000-0005-0000-0000-000049600000}"/>
    <cellStyle name="Comma 41 4 3 5" xfId="15266" xr:uid="{00000000-0005-0000-0000-0000A93B0000}"/>
    <cellStyle name="Comma 41 4 4" xfId="5798" xr:uid="{00000000-0005-0000-0000-0000AD160000}"/>
    <cellStyle name="Comma 41 4 4 2" xfId="26124" xr:uid="{00000000-0005-0000-0000-000013660000}"/>
    <cellStyle name="Comma 41 4 4 4" xfId="16748" xr:uid="{00000000-0005-0000-0000-000073410000}"/>
    <cellStyle name="Comma 41 4 5" xfId="9195" xr:uid="{00000000-0005-0000-0000-0000F2230000}"/>
    <cellStyle name="Comma 41 4 5 2" xfId="29330" xr:uid="{00000000-0005-0000-0000-000099720000}"/>
    <cellStyle name="Comma 41 4 5 4" xfId="19954" xr:uid="{00000000-0005-0000-0000-0000F94D0000}"/>
    <cellStyle name="Comma 41 4 6" xfId="10553" xr:uid="{00000000-0005-0000-0000-000040290000}"/>
    <cellStyle name="Comma 41 4 6 2" xfId="30498" xr:uid="{00000000-0005-0000-0000-000029770000}"/>
    <cellStyle name="Comma 41 4 6 4" xfId="21122" xr:uid="{00000000-0005-0000-0000-000089520000}"/>
    <cellStyle name="Comma 41 4 7" xfId="13228" xr:uid="{00000000-0005-0000-0000-0000B3330000}"/>
    <cellStyle name="Comma 41 4 8" xfId="22604" xr:uid="{00000000-0005-0000-0000-000053580000}"/>
    <cellStyle name="Comma 41 5" xfId="1144" xr:uid="{00000000-0005-0000-0000-00007F040000}"/>
    <cellStyle name="Comma 41 5 2" xfId="4596" xr:uid="{00000000-0005-0000-0000-0000FB110000}"/>
    <cellStyle name="Comma 41 5 2 2" xfId="8128" xr:uid="{00000000-0005-0000-0000-0000C71F0000}"/>
    <cellStyle name="Comma 41 5 2 2 2" xfId="28454" xr:uid="{00000000-0005-0000-0000-00002D6F0000}"/>
    <cellStyle name="Comma 41 5 2 2 4" xfId="19078" xr:uid="{00000000-0005-0000-0000-00008D4A0000}"/>
    <cellStyle name="Comma 41 5 2 3" xfId="24934" xr:uid="{00000000-0005-0000-0000-00006D610000}"/>
    <cellStyle name="Comma 41 5 2 5" xfId="15558" xr:uid="{00000000-0005-0000-0000-0000CD3C0000}"/>
    <cellStyle name="Comma 41 5 3" xfId="5576" xr:uid="{00000000-0005-0000-0000-0000CF150000}"/>
    <cellStyle name="Comma 41 5 3 2" xfId="25902" xr:uid="{00000000-0005-0000-0000-000035650000}"/>
    <cellStyle name="Comma 41 5 3 4" xfId="16526" xr:uid="{00000000-0005-0000-0000-000095400000}"/>
    <cellStyle name="Comma 41 5 4" xfId="9487" xr:uid="{00000000-0005-0000-0000-000016250000}"/>
    <cellStyle name="Comma 41 5 4 2" xfId="29622" xr:uid="{00000000-0005-0000-0000-0000BD730000}"/>
    <cellStyle name="Comma 41 5 4 4" xfId="20246" xr:uid="{00000000-0005-0000-0000-00001D4F0000}"/>
    <cellStyle name="Comma 41 5 5" xfId="10845" xr:uid="{00000000-0005-0000-0000-0000642A0000}"/>
    <cellStyle name="Comma 41 5 5 2" xfId="30790" xr:uid="{00000000-0005-0000-0000-00004D780000}"/>
    <cellStyle name="Comma 41 5 5 4" xfId="21414" xr:uid="{00000000-0005-0000-0000-0000AD530000}"/>
    <cellStyle name="Comma 41 5 6" xfId="22382" xr:uid="{00000000-0005-0000-0000-000075570000}"/>
    <cellStyle name="Comma 41 5 8" xfId="13006" xr:uid="{00000000-0005-0000-0000-0000D5320000}"/>
    <cellStyle name="Comma 41 6" xfId="3751" xr:uid="{00000000-0005-0000-0000-0000AE0E0000}"/>
    <cellStyle name="Comma 41 6 2" xfId="7544" xr:uid="{00000000-0005-0000-0000-00007F1D0000}"/>
    <cellStyle name="Comma 41 6 2 2" xfId="27870" xr:uid="{00000000-0005-0000-0000-0000E56C0000}"/>
    <cellStyle name="Comma 41 6 2 4" xfId="18494" xr:uid="{00000000-0005-0000-0000-000045480000}"/>
    <cellStyle name="Comma 41 6 3" xfId="24350" xr:uid="{00000000-0005-0000-0000-0000255F0000}"/>
    <cellStyle name="Comma 41 6 5" xfId="14974" xr:uid="{00000000-0005-0000-0000-0000853A0000}"/>
    <cellStyle name="Comma 41 7" xfId="5357" xr:uid="{00000000-0005-0000-0000-0000F4140000}"/>
    <cellStyle name="Comma 41 7 2" xfId="25683" xr:uid="{00000000-0005-0000-0000-00005A640000}"/>
    <cellStyle name="Comma 41 7 4" xfId="16307" xr:uid="{00000000-0005-0000-0000-0000BA3F0000}"/>
    <cellStyle name="Comma 41 8" xfId="8718" xr:uid="{00000000-0005-0000-0000-000015220000}"/>
    <cellStyle name="Comma 41 8 2" xfId="29038" xr:uid="{00000000-0005-0000-0000-000075710000}"/>
    <cellStyle name="Comma 41 8 4" xfId="19662" xr:uid="{00000000-0005-0000-0000-0000D54C0000}"/>
    <cellStyle name="Comma 41 9" xfId="10076" xr:uid="{00000000-0005-0000-0000-000063270000}"/>
    <cellStyle name="Comma 41 9 2" xfId="30206" xr:uid="{00000000-0005-0000-0000-000005760000}"/>
    <cellStyle name="Comma 41 9 4" xfId="20830" xr:uid="{00000000-0005-0000-0000-000065510000}"/>
    <cellStyle name="Comma 42" xfId="908" xr:uid="{00000000-0005-0000-0000-000093030000}"/>
    <cellStyle name="Comma 42 10" xfId="12788" xr:uid="{00000000-0005-0000-0000-0000FB310000}"/>
    <cellStyle name="Comma 42 11" xfId="22164" xr:uid="{00000000-0005-0000-0000-00009B560000}"/>
    <cellStyle name="Comma 42 13" xfId="11595" xr:uid="{00000000-0005-0000-0000-0000522D0000}"/>
    <cellStyle name="Comma 42 2" xfId="1522" xr:uid="{00000000-0005-0000-0000-0000F9050000}"/>
    <cellStyle name="Comma 42 2 10" xfId="22639" xr:uid="{00000000-0005-0000-0000-000076580000}"/>
    <cellStyle name="Comma 42 2 12" xfId="11851" xr:uid="{00000000-0005-0000-0000-0000522E0000}"/>
    <cellStyle name="Comma 42 2 2" xfId="2084" xr:uid="{00000000-0005-0000-0000-00002B080000}"/>
    <cellStyle name="Comma 42 2 2 11" xfId="12109" xr:uid="{00000000-0005-0000-0000-0000542F0000}"/>
    <cellStyle name="Comma 42 2 2 2" xfId="2586" xr:uid="{00000000-0005-0000-0000-0000210A0000}"/>
    <cellStyle name="Comma 42 2 2 2 10" xfId="12579" xr:uid="{00000000-0005-0000-0000-00002A310000}"/>
    <cellStyle name="Comma 42 2 2 2 2" xfId="3646" xr:uid="{00000000-0005-0000-0000-0000450E0000}"/>
    <cellStyle name="Comma 42 2 2 2 2 2" xfId="5105" xr:uid="{00000000-0005-0000-0000-0000F8130000}"/>
    <cellStyle name="Comma 42 2 2 2 2 2 2" xfId="8637" xr:uid="{00000000-0005-0000-0000-0000C4210000}"/>
    <cellStyle name="Comma 42 2 2 2 2 2 2 2" xfId="28963" xr:uid="{00000000-0005-0000-0000-00002A710000}"/>
    <cellStyle name="Comma 42 2 2 2 2 2 2 4" xfId="19587" xr:uid="{00000000-0005-0000-0000-00008A4C0000}"/>
    <cellStyle name="Comma 42 2 2 2 2 2 3" xfId="25443" xr:uid="{00000000-0005-0000-0000-00006A630000}"/>
    <cellStyle name="Comma 42 2 2 2 2 2 5" xfId="16067" xr:uid="{00000000-0005-0000-0000-0000CA3E0000}"/>
    <cellStyle name="Comma 42 2 2 2 2 3" xfId="7501" xr:uid="{00000000-0005-0000-0000-0000541D0000}"/>
    <cellStyle name="Comma 42 2 2 2 2 3 2" xfId="27827" xr:uid="{00000000-0005-0000-0000-0000BA6C0000}"/>
    <cellStyle name="Comma 42 2 2 2 2 3 4" xfId="18451" xr:uid="{00000000-0005-0000-0000-00001A480000}"/>
    <cellStyle name="Comma 42 2 2 2 2 4" xfId="9996" xr:uid="{00000000-0005-0000-0000-000013270000}"/>
    <cellStyle name="Comma 42 2 2 2 2 4 2" xfId="30131" xr:uid="{00000000-0005-0000-0000-0000BA750000}"/>
    <cellStyle name="Comma 42 2 2 2 2 4 4" xfId="20755" xr:uid="{00000000-0005-0000-0000-00001A510000}"/>
    <cellStyle name="Comma 42 2 2 2 2 5" xfId="11354" xr:uid="{00000000-0005-0000-0000-0000612C0000}"/>
    <cellStyle name="Comma 42 2 2 2 2 5 2" xfId="31299" xr:uid="{00000000-0005-0000-0000-00004A7A0000}"/>
    <cellStyle name="Comma 42 2 2 2 2 5 4" xfId="21923" xr:uid="{00000000-0005-0000-0000-0000AA550000}"/>
    <cellStyle name="Comma 42 2 2 2 2 6" xfId="24307" xr:uid="{00000000-0005-0000-0000-0000FA5E0000}"/>
    <cellStyle name="Comma 42 2 2 2 2 8" xfId="14931" xr:uid="{00000000-0005-0000-0000-00005A3A0000}"/>
    <cellStyle name="Comma 42 2 2 2 3" xfId="4499" xr:uid="{00000000-0005-0000-0000-00009A110000}"/>
    <cellStyle name="Comma 42 2 2 2 3 2" xfId="8053" xr:uid="{00000000-0005-0000-0000-00007C1F0000}"/>
    <cellStyle name="Comma 42 2 2 2 3 2 2" xfId="28379" xr:uid="{00000000-0005-0000-0000-0000E26E0000}"/>
    <cellStyle name="Comma 42 2 2 2 3 2 4" xfId="19003" xr:uid="{00000000-0005-0000-0000-0000424A0000}"/>
    <cellStyle name="Comma 42 2 2 2 3 3" xfId="24859" xr:uid="{00000000-0005-0000-0000-000022610000}"/>
    <cellStyle name="Comma 42 2 2 2 3 5" xfId="15483" xr:uid="{00000000-0005-0000-0000-0000823C0000}"/>
    <cellStyle name="Comma 42 2 2 2 4" xfId="6561" xr:uid="{00000000-0005-0000-0000-0000A8190000}"/>
    <cellStyle name="Comma 42 2 2 2 4 2" xfId="26887" xr:uid="{00000000-0005-0000-0000-00000E690000}"/>
    <cellStyle name="Comma 42 2 2 2 4 4" xfId="17511" xr:uid="{00000000-0005-0000-0000-00006E440000}"/>
    <cellStyle name="Comma 42 2 2 2 5" xfId="9412" xr:uid="{00000000-0005-0000-0000-0000CB240000}"/>
    <cellStyle name="Comma 42 2 2 2 5 2" xfId="29547" xr:uid="{00000000-0005-0000-0000-000072730000}"/>
    <cellStyle name="Comma 42 2 2 2 5 4" xfId="20171" xr:uid="{00000000-0005-0000-0000-0000D24E0000}"/>
    <cellStyle name="Comma 42 2 2 2 6" xfId="10770" xr:uid="{00000000-0005-0000-0000-0000192A0000}"/>
    <cellStyle name="Comma 42 2 2 2 6 2" xfId="30715" xr:uid="{00000000-0005-0000-0000-000002780000}"/>
    <cellStyle name="Comma 42 2 2 2 6 4" xfId="21339" xr:uid="{00000000-0005-0000-0000-000062530000}"/>
    <cellStyle name="Comma 42 2 2 2 7" xfId="13991" xr:uid="{00000000-0005-0000-0000-0000AE360000}"/>
    <cellStyle name="Comma 42 2 2 2 8" xfId="23367" xr:uid="{00000000-0005-0000-0000-00004E5B0000}"/>
    <cellStyle name="Comma 42 2 2 3" xfId="3176" xr:uid="{00000000-0005-0000-0000-00006F0C0000}"/>
    <cellStyle name="Comma 42 2 2 3 2" xfId="4813" xr:uid="{00000000-0005-0000-0000-0000D4120000}"/>
    <cellStyle name="Comma 42 2 2 3 2 2" xfId="8345" xr:uid="{00000000-0005-0000-0000-0000A0200000}"/>
    <cellStyle name="Comma 42 2 2 3 2 2 2" xfId="28671" xr:uid="{00000000-0005-0000-0000-000006700000}"/>
    <cellStyle name="Comma 42 2 2 3 2 2 4" xfId="19295" xr:uid="{00000000-0005-0000-0000-0000664B0000}"/>
    <cellStyle name="Comma 42 2 2 3 2 3" xfId="25151" xr:uid="{00000000-0005-0000-0000-000046620000}"/>
    <cellStyle name="Comma 42 2 2 3 2 5" xfId="15775" xr:uid="{00000000-0005-0000-0000-0000A63D0000}"/>
    <cellStyle name="Comma 42 2 2 3 3" xfId="7031" xr:uid="{00000000-0005-0000-0000-00007E1B0000}"/>
    <cellStyle name="Comma 42 2 2 3 3 2" xfId="27357" xr:uid="{00000000-0005-0000-0000-0000E46A0000}"/>
    <cellStyle name="Comma 42 2 2 3 3 4" xfId="17981" xr:uid="{00000000-0005-0000-0000-000044460000}"/>
    <cellStyle name="Comma 42 2 2 3 4" xfId="9704" xr:uid="{00000000-0005-0000-0000-0000EF250000}"/>
    <cellStyle name="Comma 42 2 2 3 4 2" xfId="29839" xr:uid="{00000000-0005-0000-0000-000096740000}"/>
    <cellStyle name="Comma 42 2 2 3 4 4" xfId="20463" xr:uid="{00000000-0005-0000-0000-0000F64F0000}"/>
    <cellStyle name="Comma 42 2 2 3 5" xfId="11062" xr:uid="{00000000-0005-0000-0000-00003D2B0000}"/>
    <cellStyle name="Comma 42 2 2 3 5 2" xfId="31007" xr:uid="{00000000-0005-0000-0000-000026790000}"/>
    <cellStyle name="Comma 42 2 2 3 5 4" xfId="21631" xr:uid="{00000000-0005-0000-0000-000086540000}"/>
    <cellStyle name="Comma 42 2 2 3 6" xfId="23837" xr:uid="{00000000-0005-0000-0000-0000245D0000}"/>
    <cellStyle name="Comma 42 2 2 3 8" xfId="14461" xr:uid="{00000000-0005-0000-0000-000084380000}"/>
    <cellStyle name="Comma 42 2 2 4" xfId="4206" xr:uid="{00000000-0005-0000-0000-000075100000}"/>
    <cellStyle name="Comma 42 2 2 4 2" xfId="7761" xr:uid="{00000000-0005-0000-0000-0000581E0000}"/>
    <cellStyle name="Comma 42 2 2 4 2 2" xfId="28087" xr:uid="{00000000-0005-0000-0000-0000BE6D0000}"/>
    <cellStyle name="Comma 42 2 2 4 2 4" xfId="18711" xr:uid="{00000000-0005-0000-0000-00001E490000}"/>
    <cellStyle name="Comma 42 2 2 4 3" xfId="24567" xr:uid="{00000000-0005-0000-0000-0000FE5F0000}"/>
    <cellStyle name="Comma 42 2 2 4 5" xfId="15191" xr:uid="{00000000-0005-0000-0000-00005E3B0000}"/>
    <cellStyle name="Comma 42 2 2 5" xfId="6091" xr:uid="{00000000-0005-0000-0000-0000D2170000}"/>
    <cellStyle name="Comma 42 2 2 5 2" xfId="26417" xr:uid="{00000000-0005-0000-0000-000038670000}"/>
    <cellStyle name="Comma 42 2 2 5 4" xfId="17041" xr:uid="{00000000-0005-0000-0000-000098420000}"/>
    <cellStyle name="Comma 42 2 2 6" xfId="9120" xr:uid="{00000000-0005-0000-0000-0000A7230000}"/>
    <cellStyle name="Comma 42 2 2 6 2" xfId="29255" xr:uid="{00000000-0005-0000-0000-00004E720000}"/>
    <cellStyle name="Comma 42 2 2 6 4" xfId="19879" xr:uid="{00000000-0005-0000-0000-0000AE4D0000}"/>
    <cellStyle name="Comma 42 2 2 7" xfId="10478" xr:uid="{00000000-0005-0000-0000-0000F5280000}"/>
    <cellStyle name="Comma 42 2 2 7 2" xfId="30423" xr:uid="{00000000-0005-0000-0000-0000DE760000}"/>
    <cellStyle name="Comma 42 2 2 7 4" xfId="21047" xr:uid="{00000000-0005-0000-0000-00003E520000}"/>
    <cellStyle name="Comma 42 2 2 8" xfId="13521" xr:uid="{00000000-0005-0000-0000-0000D8340000}"/>
    <cellStyle name="Comma 42 2 2 9" xfId="22897" xr:uid="{00000000-0005-0000-0000-000078590000}"/>
    <cellStyle name="Comma 42 2 3" xfId="2323" xr:uid="{00000000-0005-0000-0000-00001A090000}"/>
    <cellStyle name="Comma 42 2 3 10" xfId="12316" xr:uid="{00000000-0005-0000-0000-000023300000}"/>
    <cellStyle name="Comma 42 2 3 2" xfId="3383" xr:uid="{00000000-0005-0000-0000-00003E0D0000}"/>
    <cellStyle name="Comma 42 2 3 2 2" xfId="4958" xr:uid="{00000000-0005-0000-0000-000065130000}"/>
    <cellStyle name="Comma 42 2 3 2 2 2" xfId="8490" xr:uid="{00000000-0005-0000-0000-000031210000}"/>
    <cellStyle name="Comma 42 2 3 2 2 2 2" xfId="28816" xr:uid="{00000000-0005-0000-0000-000097700000}"/>
    <cellStyle name="Comma 42 2 3 2 2 2 4" xfId="19440" xr:uid="{00000000-0005-0000-0000-0000F74B0000}"/>
    <cellStyle name="Comma 42 2 3 2 2 3" xfId="25296" xr:uid="{00000000-0005-0000-0000-0000D7620000}"/>
    <cellStyle name="Comma 42 2 3 2 2 5" xfId="15920" xr:uid="{00000000-0005-0000-0000-0000373E0000}"/>
    <cellStyle name="Comma 42 2 3 2 3" xfId="7238" xr:uid="{00000000-0005-0000-0000-00004D1C0000}"/>
    <cellStyle name="Comma 42 2 3 2 3 2" xfId="27564" xr:uid="{00000000-0005-0000-0000-0000B36B0000}"/>
    <cellStyle name="Comma 42 2 3 2 3 4" xfId="18188" xr:uid="{00000000-0005-0000-0000-000013470000}"/>
    <cellStyle name="Comma 42 2 3 2 4" xfId="9849" xr:uid="{00000000-0005-0000-0000-000080260000}"/>
    <cellStyle name="Comma 42 2 3 2 4 2" xfId="29984" xr:uid="{00000000-0005-0000-0000-000027750000}"/>
    <cellStyle name="Comma 42 2 3 2 4 4" xfId="20608" xr:uid="{00000000-0005-0000-0000-000087500000}"/>
    <cellStyle name="Comma 42 2 3 2 5" xfId="11207" xr:uid="{00000000-0005-0000-0000-0000CE2B0000}"/>
    <cellStyle name="Comma 42 2 3 2 5 2" xfId="31152" xr:uid="{00000000-0005-0000-0000-0000B7790000}"/>
    <cellStyle name="Comma 42 2 3 2 5 4" xfId="21776" xr:uid="{00000000-0005-0000-0000-000017550000}"/>
    <cellStyle name="Comma 42 2 3 2 6" xfId="24044" xr:uid="{00000000-0005-0000-0000-0000F35D0000}"/>
    <cellStyle name="Comma 42 2 3 2 8" xfId="14668" xr:uid="{00000000-0005-0000-0000-000053390000}"/>
    <cellStyle name="Comma 42 2 3 3" xfId="4352" xr:uid="{00000000-0005-0000-0000-000007110000}"/>
    <cellStyle name="Comma 42 2 3 3 2" xfId="7906" xr:uid="{00000000-0005-0000-0000-0000E91E0000}"/>
    <cellStyle name="Comma 42 2 3 3 2 2" xfId="28232" xr:uid="{00000000-0005-0000-0000-00004F6E0000}"/>
    <cellStyle name="Comma 42 2 3 3 2 4" xfId="18856" xr:uid="{00000000-0005-0000-0000-0000AF490000}"/>
    <cellStyle name="Comma 42 2 3 3 3" xfId="24712" xr:uid="{00000000-0005-0000-0000-00008F600000}"/>
    <cellStyle name="Comma 42 2 3 3 5" xfId="15336" xr:uid="{00000000-0005-0000-0000-0000EF3B0000}"/>
    <cellStyle name="Comma 42 2 3 4" xfId="6298" xr:uid="{00000000-0005-0000-0000-0000A1180000}"/>
    <cellStyle name="Comma 42 2 3 4 2" xfId="26624" xr:uid="{00000000-0005-0000-0000-000007680000}"/>
    <cellStyle name="Comma 42 2 3 4 4" xfId="17248" xr:uid="{00000000-0005-0000-0000-000067430000}"/>
    <cellStyle name="Comma 42 2 3 5" xfId="9265" xr:uid="{00000000-0005-0000-0000-000038240000}"/>
    <cellStyle name="Comma 42 2 3 5 2" xfId="29400" xr:uid="{00000000-0005-0000-0000-0000DF720000}"/>
    <cellStyle name="Comma 42 2 3 5 4" xfId="20024" xr:uid="{00000000-0005-0000-0000-00003F4E0000}"/>
    <cellStyle name="Comma 42 2 3 6" xfId="10623" xr:uid="{00000000-0005-0000-0000-000086290000}"/>
    <cellStyle name="Comma 42 2 3 6 2" xfId="30568" xr:uid="{00000000-0005-0000-0000-00006F770000}"/>
    <cellStyle name="Comma 42 2 3 6 4" xfId="21192" xr:uid="{00000000-0005-0000-0000-0000CF520000}"/>
    <cellStyle name="Comma 42 2 3 7" xfId="13728" xr:uid="{00000000-0005-0000-0000-0000A7350000}"/>
    <cellStyle name="Comma 42 2 3 8" xfId="23104" xr:uid="{00000000-0005-0000-0000-0000475A0000}"/>
    <cellStyle name="Comma 42 2 4" xfId="2913" xr:uid="{00000000-0005-0000-0000-0000680B0000}"/>
    <cellStyle name="Comma 42 2 4 2" xfId="4666" xr:uid="{00000000-0005-0000-0000-000041120000}"/>
    <cellStyle name="Comma 42 2 4 2 2" xfId="8198" xr:uid="{00000000-0005-0000-0000-00000D200000}"/>
    <cellStyle name="Comma 42 2 4 2 2 2" xfId="28524" xr:uid="{00000000-0005-0000-0000-0000736F0000}"/>
    <cellStyle name="Comma 42 2 4 2 2 4" xfId="19148" xr:uid="{00000000-0005-0000-0000-0000D34A0000}"/>
    <cellStyle name="Comma 42 2 4 2 3" xfId="25004" xr:uid="{00000000-0005-0000-0000-0000B3610000}"/>
    <cellStyle name="Comma 42 2 4 2 5" xfId="15628" xr:uid="{00000000-0005-0000-0000-0000133D0000}"/>
    <cellStyle name="Comma 42 2 4 3" xfId="6768" xr:uid="{00000000-0005-0000-0000-0000771A0000}"/>
    <cellStyle name="Comma 42 2 4 3 2" xfId="27094" xr:uid="{00000000-0005-0000-0000-0000DD690000}"/>
    <cellStyle name="Comma 42 2 4 3 4" xfId="17718" xr:uid="{00000000-0005-0000-0000-00003D450000}"/>
    <cellStyle name="Comma 42 2 4 4" xfId="9557" xr:uid="{00000000-0005-0000-0000-00005C250000}"/>
    <cellStyle name="Comma 42 2 4 4 2" xfId="29692" xr:uid="{00000000-0005-0000-0000-000003740000}"/>
    <cellStyle name="Comma 42 2 4 4 4" xfId="20316" xr:uid="{00000000-0005-0000-0000-0000634F0000}"/>
    <cellStyle name="Comma 42 2 4 5" xfId="10915" xr:uid="{00000000-0005-0000-0000-0000AA2A0000}"/>
    <cellStyle name="Comma 42 2 4 5 2" xfId="30860" xr:uid="{00000000-0005-0000-0000-000093780000}"/>
    <cellStyle name="Comma 42 2 4 5 4" xfId="21484" xr:uid="{00000000-0005-0000-0000-0000F3530000}"/>
    <cellStyle name="Comma 42 2 4 6" xfId="23574" xr:uid="{00000000-0005-0000-0000-00001D5C0000}"/>
    <cellStyle name="Comma 42 2 4 8" xfId="14198" xr:uid="{00000000-0005-0000-0000-00007D370000}"/>
    <cellStyle name="Comma 42 2 5" xfId="3821" xr:uid="{00000000-0005-0000-0000-0000F40E0000}"/>
    <cellStyle name="Comma 42 2 5 2" xfId="7614" xr:uid="{00000000-0005-0000-0000-0000C51D0000}"/>
    <cellStyle name="Comma 42 2 5 2 2" xfId="27940" xr:uid="{00000000-0005-0000-0000-00002B6D0000}"/>
    <cellStyle name="Comma 42 2 5 2 4" xfId="18564" xr:uid="{00000000-0005-0000-0000-00008B480000}"/>
    <cellStyle name="Comma 42 2 5 3" xfId="24420" xr:uid="{00000000-0005-0000-0000-00006B5F0000}"/>
    <cellStyle name="Comma 42 2 5 5" xfId="15044" xr:uid="{00000000-0005-0000-0000-0000CB3A0000}"/>
    <cellStyle name="Comma 42 2 6" xfId="5833" xr:uid="{00000000-0005-0000-0000-0000D0160000}"/>
    <cellStyle name="Comma 42 2 6 2" xfId="26159" xr:uid="{00000000-0005-0000-0000-000036660000}"/>
    <cellStyle name="Comma 42 2 6 4" xfId="16783" xr:uid="{00000000-0005-0000-0000-000096410000}"/>
    <cellStyle name="Comma 42 2 7" xfId="8788" xr:uid="{00000000-0005-0000-0000-00005B220000}"/>
    <cellStyle name="Comma 42 2 7 2" xfId="29108" xr:uid="{00000000-0005-0000-0000-0000BB710000}"/>
    <cellStyle name="Comma 42 2 7 4" xfId="19732" xr:uid="{00000000-0005-0000-0000-00001B4D0000}"/>
    <cellStyle name="Comma 42 2 8" xfId="10146" xr:uid="{00000000-0005-0000-0000-0000A9270000}"/>
    <cellStyle name="Comma 42 2 8 2" xfId="30276" xr:uid="{00000000-0005-0000-0000-00004B760000}"/>
    <cellStyle name="Comma 42 2 8 4" xfId="20900" xr:uid="{00000000-0005-0000-0000-0000AB510000}"/>
    <cellStyle name="Comma 42 2 9" xfId="13263" xr:uid="{00000000-0005-0000-0000-0000D6330000}"/>
    <cellStyle name="Comma 42 3" xfId="1783" xr:uid="{00000000-0005-0000-0000-0000FE060000}"/>
    <cellStyle name="Comma 42 3 2" xfId="2542" xr:uid="{00000000-0005-0000-0000-0000F5090000}"/>
    <cellStyle name="Comma 42 3 2 10" xfId="12535" xr:uid="{00000000-0005-0000-0000-0000FE300000}"/>
    <cellStyle name="Comma 42 3 2 2" xfId="3602" xr:uid="{00000000-0005-0000-0000-0000190E0000}"/>
    <cellStyle name="Comma 42 3 2 2 2" xfId="5036" xr:uid="{00000000-0005-0000-0000-0000B3130000}"/>
    <cellStyle name="Comma 42 3 2 2 2 2" xfId="8568" xr:uid="{00000000-0005-0000-0000-00007F210000}"/>
    <cellStyle name="Comma 42 3 2 2 2 2 2" xfId="28894" xr:uid="{00000000-0005-0000-0000-0000E5700000}"/>
    <cellStyle name="Comma 42 3 2 2 2 2 4" xfId="19518" xr:uid="{00000000-0005-0000-0000-0000454C0000}"/>
    <cellStyle name="Comma 42 3 2 2 2 3" xfId="25374" xr:uid="{00000000-0005-0000-0000-000025630000}"/>
    <cellStyle name="Comma 42 3 2 2 2 5" xfId="15998" xr:uid="{00000000-0005-0000-0000-0000853E0000}"/>
    <cellStyle name="Comma 42 3 2 2 3" xfId="7457" xr:uid="{00000000-0005-0000-0000-0000281D0000}"/>
    <cellStyle name="Comma 42 3 2 2 3 2" xfId="27783" xr:uid="{00000000-0005-0000-0000-00008E6C0000}"/>
    <cellStyle name="Comma 42 3 2 2 3 4" xfId="18407" xr:uid="{00000000-0005-0000-0000-0000EE470000}"/>
    <cellStyle name="Comma 42 3 2 2 4" xfId="9927" xr:uid="{00000000-0005-0000-0000-0000CE260000}"/>
    <cellStyle name="Comma 42 3 2 2 4 2" xfId="30062" xr:uid="{00000000-0005-0000-0000-000075750000}"/>
    <cellStyle name="Comma 42 3 2 2 4 4" xfId="20686" xr:uid="{00000000-0005-0000-0000-0000D5500000}"/>
    <cellStyle name="Comma 42 3 2 2 5" xfId="11285" xr:uid="{00000000-0005-0000-0000-00001C2C0000}"/>
    <cellStyle name="Comma 42 3 2 2 5 2" xfId="31230" xr:uid="{00000000-0005-0000-0000-0000057A0000}"/>
    <cellStyle name="Comma 42 3 2 2 5 4" xfId="21854" xr:uid="{00000000-0005-0000-0000-000065550000}"/>
    <cellStyle name="Comma 42 3 2 2 6" xfId="24263" xr:uid="{00000000-0005-0000-0000-0000CE5E0000}"/>
    <cellStyle name="Comma 42 3 2 2 8" xfId="14887" xr:uid="{00000000-0005-0000-0000-00002E3A0000}"/>
    <cellStyle name="Comma 42 3 2 3" xfId="4430" xr:uid="{00000000-0005-0000-0000-000055110000}"/>
    <cellStyle name="Comma 42 3 2 3 2" xfId="7984" xr:uid="{00000000-0005-0000-0000-0000371F0000}"/>
    <cellStyle name="Comma 42 3 2 3 2 2" xfId="28310" xr:uid="{00000000-0005-0000-0000-00009D6E0000}"/>
    <cellStyle name="Comma 42 3 2 3 2 4" xfId="18934" xr:uid="{00000000-0005-0000-0000-0000FD490000}"/>
    <cellStyle name="Comma 42 3 2 3 3" xfId="24790" xr:uid="{00000000-0005-0000-0000-0000DD600000}"/>
    <cellStyle name="Comma 42 3 2 3 5" xfId="15414" xr:uid="{00000000-0005-0000-0000-00003D3C0000}"/>
    <cellStyle name="Comma 42 3 2 4" xfId="6517" xr:uid="{00000000-0005-0000-0000-00007C190000}"/>
    <cellStyle name="Comma 42 3 2 4 2" xfId="26843" xr:uid="{00000000-0005-0000-0000-0000E2680000}"/>
    <cellStyle name="Comma 42 3 2 4 4" xfId="17467" xr:uid="{00000000-0005-0000-0000-000042440000}"/>
    <cellStyle name="Comma 42 3 2 5" xfId="9343" xr:uid="{00000000-0005-0000-0000-000086240000}"/>
    <cellStyle name="Comma 42 3 2 5 2" xfId="29478" xr:uid="{00000000-0005-0000-0000-00002D730000}"/>
    <cellStyle name="Comma 42 3 2 5 4" xfId="20102" xr:uid="{00000000-0005-0000-0000-00008D4E0000}"/>
    <cellStyle name="Comma 42 3 2 6" xfId="10701" xr:uid="{00000000-0005-0000-0000-0000D4290000}"/>
    <cellStyle name="Comma 42 3 2 6 2" xfId="30646" xr:uid="{00000000-0005-0000-0000-0000BD770000}"/>
    <cellStyle name="Comma 42 3 2 6 4" xfId="21270" xr:uid="{00000000-0005-0000-0000-00001D530000}"/>
    <cellStyle name="Comma 42 3 2 7" xfId="13947" xr:uid="{00000000-0005-0000-0000-000082360000}"/>
    <cellStyle name="Comma 42 3 2 8" xfId="23323" xr:uid="{00000000-0005-0000-0000-0000225B0000}"/>
    <cellStyle name="Comma 42 3 3" xfId="2042" xr:uid="{00000000-0005-0000-0000-000001080000}"/>
    <cellStyle name="Comma 42 3 3 2" xfId="4744" xr:uid="{00000000-0005-0000-0000-00008F120000}"/>
    <cellStyle name="Comma 42 3 3 2 2" xfId="8276" xr:uid="{00000000-0005-0000-0000-00005B200000}"/>
    <cellStyle name="Comma 42 3 3 2 2 2" xfId="28602" xr:uid="{00000000-0005-0000-0000-0000C16F0000}"/>
    <cellStyle name="Comma 42 3 3 2 2 4" xfId="19226" xr:uid="{00000000-0005-0000-0000-0000214B0000}"/>
    <cellStyle name="Comma 42 3 3 2 3" xfId="25082" xr:uid="{00000000-0005-0000-0000-000001620000}"/>
    <cellStyle name="Comma 42 3 3 2 5" xfId="15706" xr:uid="{00000000-0005-0000-0000-0000613D0000}"/>
    <cellStyle name="Comma 42 3 3 3" xfId="6050" xr:uid="{00000000-0005-0000-0000-0000A9170000}"/>
    <cellStyle name="Comma 42 3 3 3 2" xfId="26376" xr:uid="{00000000-0005-0000-0000-00000F670000}"/>
    <cellStyle name="Comma 42 3 3 3 4" xfId="17000" xr:uid="{00000000-0005-0000-0000-00006F420000}"/>
    <cellStyle name="Comma 42 3 3 4" xfId="9635" xr:uid="{00000000-0005-0000-0000-0000AA250000}"/>
    <cellStyle name="Comma 42 3 3 4 2" xfId="29770" xr:uid="{00000000-0005-0000-0000-000051740000}"/>
    <cellStyle name="Comma 42 3 3 4 4" xfId="20394" xr:uid="{00000000-0005-0000-0000-0000B14F0000}"/>
    <cellStyle name="Comma 42 3 3 5" xfId="10993" xr:uid="{00000000-0005-0000-0000-0000F82A0000}"/>
    <cellStyle name="Comma 42 3 3 5 2" xfId="30938" xr:uid="{00000000-0005-0000-0000-0000E1780000}"/>
    <cellStyle name="Comma 42 3 3 5 4" xfId="21562" xr:uid="{00000000-0005-0000-0000-000041540000}"/>
    <cellStyle name="Comma 42 3 3 6" xfId="13480" xr:uid="{00000000-0005-0000-0000-0000AF340000}"/>
    <cellStyle name="Comma 42 3 3 7" xfId="22856" xr:uid="{00000000-0005-0000-0000-00004F590000}"/>
    <cellStyle name="Comma 42 3 3 9" xfId="12068" xr:uid="{00000000-0005-0000-0000-00002B2F0000}"/>
    <cellStyle name="Comma 42 3 4" xfId="3132" xr:uid="{00000000-0005-0000-0000-0000430C0000}"/>
    <cellStyle name="Comma 42 3 4 2" xfId="6987" xr:uid="{00000000-0005-0000-0000-0000521B0000}"/>
    <cellStyle name="Comma 42 3 4 2 2" xfId="27313" xr:uid="{00000000-0005-0000-0000-0000B86A0000}"/>
    <cellStyle name="Comma 42 3 4 2 4" xfId="17937" xr:uid="{00000000-0005-0000-0000-000018460000}"/>
    <cellStyle name="Comma 42 3 4 3" xfId="23793" xr:uid="{00000000-0005-0000-0000-0000F85C0000}"/>
    <cellStyle name="Comma 42 3 4 5" xfId="14417" xr:uid="{00000000-0005-0000-0000-000058380000}"/>
    <cellStyle name="Comma 42 3 5" xfId="4137" xr:uid="{00000000-0005-0000-0000-000030100000}"/>
    <cellStyle name="Comma 42 3 5 2" xfId="7692" xr:uid="{00000000-0005-0000-0000-0000131E0000}"/>
    <cellStyle name="Comma 42 3 5 2 2" xfId="28018" xr:uid="{00000000-0005-0000-0000-0000796D0000}"/>
    <cellStyle name="Comma 42 3 5 2 4" xfId="18642" xr:uid="{00000000-0005-0000-0000-0000D9480000}"/>
    <cellStyle name="Comma 42 3 5 3" xfId="24498" xr:uid="{00000000-0005-0000-0000-0000B95F0000}"/>
    <cellStyle name="Comma 42 3 5 5" xfId="15122" xr:uid="{00000000-0005-0000-0000-0000193B0000}"/>
    <cellStyle name="Comma 42 3 6" xfId="9051" xr:uid="{00000000-0005-0000-0000-000062230000}"/>
    <cellStyle name="Comma 42 3 6 2" xfId="29186" xr:uid="{00000000-0005-0000-0000-000009720000}"/>
    <cellStyle name="Comma 42 3 6 4" xfId="19810" xr:uid="{00000000-0005-0000-0000-0000694D0000}"/>
    <cellStyle name="Comma 42 3 7" xfId="10409" xr:uid="{00000000-0005-0000-0000-0000B0280000}"/>
    <cellStyle name="Comma 42 3 7 2" xfId="30354" xr:uid="{00000000-0005-0000-0000-000099760000}"/>
    <cellStyle name="Comma 42 3 7 4" xfId="20978" xr:uid="{00000000-0005-0000-0000-0000F9510000}"/>
    <cellStyle name="Comma 42 4" xfId="1387" xr:uid="{00000000-0005-0000-0000-000072050000}"/>
    <cellStyle name="Comma 42 4 10" xfId="11817" xr:uid="{00000000-0005-0000-0000-0000302E0000}"/>
    <cellStyle name="Comma 42 4 2" xfId="4889" xr:uid="{00000000-0005-0000-0000-000020130000}"/>
    <cellStyle name="Comma 42 4 2 2" xfId="8421" xr:uid="{00000000-0005-0000-0000-0000EC200000}"/>
    <cellStyle name="Comma 42 4 2 2 2" xfId="28747" xr:uid="{00000000-0005-0000-0000-000052700000}"/>
    <cellStyle name="Comma 42 4 2 2 4" xfId="19371" xr:uid="{00000000-0005-0000-0000-0000B24B0000}"/>
    <cellStyle name="Comma 42 4 2 3" xfId="9780" xr:uid="{00000000-0005-0000-0000-00003B260000}"/>
    <cellStyle name="Comma 42 4 2 3 2" xfId="29915" xr:uid="{00000000-0005-0000-0000-0000E2740000}"/>
    <cellStyle name="Comma 42 4 2 3 4" xfId="20539" xr:uid="{00000000-0005-0000-0000-000042500000}"/>
    <cellStyle name="Comma 42 4 2 4" xfId="11138" xr:uid="{00000000-0005-0000-0000-0000892B0000}"/>
    <cellStyle name="Comma 42 4 2 4 2" xfId="31083" xr:uid="{00000000-0005-0000-0000-000072790000}"/>
    <cellStyle name="Comma 42 4 2 4 4" xfId="21707" xr:uid="{00000000-0005-0000-0000-0000D2540000}"/>
    <cellStyle name="Comma 42 4 2 5" xfId="25227" xr:uid="{00000000-0005-0000-0000-000092620000}"/>
    <cellStyle name="Comma 42 4 2 7" xfId="15851" xr:uid="{00000000-0005-0000-0000-0000F23D0000}"/>
    <cellStyle name="Comma 42 4 3" xfId="4283" xr:uid="{00000000-0005-0000-0000-0000C2100000}"/>
    <cellStyle name="Comma 42 4 3 2" xfId="7837" xr:uid="{00000000-0005-0000-0000-0000A41E0000}"/>
    <cellStyle name="Comma 42 4 3 2 2" xfId="28163" xr:uid="{00000000-0005-0000-0000-00000A6E0000}"/>
    <cellStyle name="Comma 42 4 3 2 4" xfId="18787" xr:uid="{00000000-0005-0000-0000-00006A490000}"/>
    <cellStyle name="Comma 42 4 3 3" xfId="24643" xr:uid="{00000000-0005-0000-0000-00004A600000}"/>
    <cellStyle name="Comma 42 4 3 5" xfId="15267" xr:uid="{00000000-0005-0000-0000-0000AA3B0000}"/>
    <cellStyle name="Comma 42 4 4" xfId="5799" xr:uid="{00000000-0005-0000-0000-0000AE160000}"/>
    <cellStyle name="Comma 42 4 4 2" xfId="26125" xr:uid="{00000000-0005-0000-0000-000014660000}"/>
    <cellStyle name="Comma 42 4 4 4" xfId="16749" xr:uid="{00000000-0005-0000-0000-000074410000}"/>
    <cellStyle name="Comma 42 4 5" xfId="9196" xr:uid="{00000000-0005-0000-0000-0000F3230000}"/>
    <cellStyle name="Comma 42 4 5 2" xfId="29331" xr:uid="{00000000-0005-0000-0000-00009A720000}"/>
    <cellStyle name="Comma 42 4 5 4" xfId="19955" xr:uid="{00000000-0005-0000-0000-0000FA4D0000}"/>
    <cellStyle name="Comma 42 4 6" xfId="10554" xr:uid="{00000000-0005-0000-0000-000041290000}"/>
    <cellStyle name="Comma 42 4 6 2" xfId="30499" xr:uid="{00000000-0005-0000-0000-00002A770000}"/>
    <cellStyle name="Comma 42 4 6 4" xfId="21123" xr:uid="{00000000-0005-0000-0000-00008A520000}"/>
    <cellStyle name="Comma 42 4 7" xfId="13229" xr:uid="{00000000-0005-0000-0000-0000B4330000}"/>
    <cellStyle name="Comma 42 4 8" xfId="22605" xr:uid="{00000000-0005-0000-0000-000054580000}"/>
    <cellStyle name="Comma 42 5" xfId="1145" xr:uid="{00000000-0005-0000-0000-000080040000}"/>
    <cellStyle name="Comma 42 5 2" xfId="4597" xr:uid="{00000000-0005-0000-0000-0000FC110000}"/>
    <cellStyle name="Comma 42 5 2 2" xfId="8129" xr:uid="{00000000-0005-0000-0000-0000C81F0000}"/>
    <cellStyle name="Comma 42 5 2 2 2" xfId="28455" xr:uid="{00000000-0005-0000-0000-00002E6F0000}"/>
    <cellStyle name="Comma 42 5 2 2 4" xfId="19079" xr:uid="{00000000-0005-0000-0000-00008E4A0000}"/>
    <cellStyle name="Comma 42 5 2 3" xfId="24935" xr:uid="{00000000-0005-0000-0000-00006E610000}"/>
    <cellStyle name="Comma 42 5 2 5" xfId="15559" xr:uid="{00000000-0005-0000-0000-0000CE3C0000}"/>
    <cellStyle name="Comma 42 5 3" xfId="5577" xr:uid="{00000000-0005-0000-0000-0000D0150000}"/>
    <cellStyle name="Comma 42 5 3 2" xfId="25903" xr:uid="{00000000-0005-0000-0000-000036650000}"/>
    <cellStyle name="Comma 42 5 3 4" xfId="16527" xr:uid="{00000000-0005-0000-0000-000096400000}"/>
    <cellStyle name="Comma 42 5 4" xfId="9488" xr:uid="{00000000-0005-0000-0000-000017250000}"/>
    <cellStyle name="Comma 42 5 4 2" xfId="29623" xr:uid="{00000000-0005-0000-0000-0000BE730000}"/>
    <cellStyle name="Comma 42 5 4 4" xfId="20247" xr:uid="{00000000-0005-0000-0000-00001E4F0000}"/>
    <cellStyle name="Comma 42 5 5" xfId="10846" xr:uid="{00000000-0005-0000-0000-0000652A0000}"/>
    <cellStyle name="Comma 42 5 5 2" xfId="30791" xr:uid="{00000000-0005-0000-0000-00004E780000}"/>
    <cellStyle name="Comma 42 5 5 4" xfId="21415" xr:uid="{00000000-0005-0000-0000-0000AE530000}"/>
    <cellStyle name="Comma 42 5 6" xfId="22383" xr:uid="{00000000-0005-0000-0000-000076570000}"/>
    <cellStyle name="Comma 42 5 8" xfId="13007" xr:uid="{00000000-0005-0000-0000-0000D6320000}"/>
    <cellStyle name="Comma 42 6" xfId="3752" xr:uid="{00000000-0005-0000-0000-0000AF0E0000}"/>
    <cellStyle name="Comma 42 6 2" xfId="7545" xr:uid="{00000000-0005-0000-0000-0000801D0000}"/>
    <cellStyle name="Comma 42 6 2 2" xfId="27871" xr:uid="{00000000-0005-0000-0000-0000E66C0000}"/>
    <cellStyle name="Comma 42 6 2 4" xfId="18495" xr:uid="{00000000-0005-0000-0000-000046480000}"/>
    <cellStyle name="Comma 42 6 3" xfId="24351" xr:uid="{00000000-0005-0000-0000-0000265F0000}"/>
    <cellStyle name="Comma 42 6 5" xfId="14975" xr:uid="{00000000-0005-0000-0000-0000863A0000}"/>
    <cellStyle name="Comma 42 7" xfId="5358" xr:uid="{00000000-0005-0000-0000-0000F5140000}"/>
    <cellStyle name="Comma 42 7 2" xfId="25684" xr:uid="{00000000-0005-0000-0000-00005B640000}"/>
    <cellStyle name="Comma 42 7 4" xfId="16308" xr:uid="{00000000-0005-0000-0000-0000BB3F0000}"/>
    <cellStyle name="Comma 42 8" xfId="8719" xr:uid="{00000000-0005-0000-0000-000016220000}"/>
    <cellStyle name="Comma 42 8 2" xfId="29039" xr:uid="{00000000-0005-0000-0000-000076710000}"/>
    <cellStyle name="Comma 42 8 4" xfId="19663" xr:uid="{00000000-0005-0000-0000-0000D64C0000}"/>
    <cellStyle name="Comma 42 9" xfId="10077" xr:uid="{00000000-0005-0000-0000-000064270000}"/>
    <cellStyle name="Comma 42 9 2" xfId="30207" xr:uid="{00000000-0005-0000-0000-000006760000}"/>
    <cellStyle name="Comma 42 9 4" xfId="20831" xr:uid="{00000000-0005-0000-0000-000066510000}"/>
    <cellStyle name="Comma 43" xfId="909" xr:uid="{00000000-0005-0000-0000-000094030000}"/>
    <cellStyle name="Comma 43 10" xfId="12789" xr:uid="{00000000-0005-0000-0000-0000FC310000}"/>
    <cellStyle name="Comma 43 11" xfId="22165" xr:uid="{00000000-0005-0000-0000-00009C560000}"/>
    <cellStyle name="Comma 43 13" xfId="11596" xr:uid="{00000000-0005-0000-0000-0000532D0000}"/>
    <cellStyle name="Comma 43 2" xfId="1523" xr:uid="{00000000-0005-0000-0000-0000FA050000}"/>
    <cellStyle name="Comma 43 2 10" xfId="22640" xr:uid="{00000000-0005-0000-0000-000077580000}"/>
    <cellStyle name="Comma 43 2 12" xfId="11852" xr:uid="{00000000-0005-0000-0000-0000532E0000}"/>
    <cellStyle name="Comma 43 2 2" xfId="2085" xr:uid="{00000000-0005-0000-0000-00002C080000}"/>
    <cellStyle name="Comma 43 2 2 11" xfId="12110" xr:uid="{00000000-0005-0000-0000-0000552F0000}"/>
    <cellStyle name="Comma 43 2 2 2" xfId="2587" xr:uid="{00000000-0005-0000-0000-0000220A0000}"/>
    <cellStyle name="Comma 43 2 2 2 10" xfId="12580" xr:uid="{00000000-0005-0000-0000-00002B310000}"/>
    <cellStyle name="Comma 43 2 2 2 2" xfId="3647" xr:uid="{00000000-0005-0000-0000-0000460E0000}"/>
    <cellStyle name="Comma 43 2 2 2 2 2" xfId="5106" xr:uid="{00000000-0005-0000-0000-0000F9130000}"/>
    <cellStyle name="Comma 43 2 2 2 2 2 2" xfId="8638" xr:uid="{00000000-0005-0000-0000-0000C5210000}"/>
    <cellStyle name="Comma 43 2 2 2 2 2 2 2" xfId="28964" xr:uid="{00000000-0005-0000-0000-00002B710000}"/>
    <cellStyle name="Comma 43 2 2 2 2 2 2 4" xfId="19588" xr:uid="{00000000-0005-0000-0000-00008B4C0000}"/>
    <cellStyle name="Comma 43 2 2 2 2 2 3" xfId="25444" xr:uid="{00000000-0005-0000-0000-00006B630000}"/>
    <cellStyle name="Comma 43 2 2 2 2 2 5" xfId="16068" xr:uid="{00000000-0005-0000-0000-0000CB3E0000}"/>
    <cellStyle name="Comma 43 2 2 2 2 3" xfId="7502" xr:uid="{00000000-0005-0000-0000-0000551D0000}"/>
    <cellStyle name="Comma 43 2 2 2 2 3 2" xfId="27828" xr:uid="{00000000-0005-0000-0000-0000BB6C0000}"/>
    <cellStyle name="Comma 43 2 2 2 2 3 4" xfId="18452" xr:uid="{00000000-0005-0000-0000-00001B480000}"/>
    <cellStyle name="Comma 43 2 2 2 2 4" xfId="9997" xr:uid="{00000000-0005-0000-0000-000014270000}"/>
    <cellStyle name="Comma 43 2 2 2 2 4 2" xfId="30132" xr:uid="{00000000-0005-0000-0000-0000BB750000}"/>
    <cellStyle name="Comma 43 2 2 2 2 4 4" xfId="20756" xr:uid="{00000000-0005-0000-0000-00001B510000}"/>
    <cellStyle name="Comma 43 2 2 2 2 5" xfId="11355" xr:uid="{00000000-0005-0000-0000-0000622C0000}"/>
    <cellStyle name="Comma 43 2 2 2 2 5 2" xfId="31300" xr:uid="{00000000-0005-0000-0000-00004B7A0000}"/>
    <cellStyle name="Comma 43 2 2 2 2 5 4" xfId="21924" xr:uid="{00000000-0005-0000-0000-0000AB550000}"/>
    <cellStyle name="Comma 43 2 2 2 2 6" xfId="24308" xr:uid="{00000000-0005-0000-0000-0000FB5E0000}"/>
    <cellStyle name="Comma 43 2 2 2 2 8" xfId="14932" xr:uid="{00000000-0005-0000-0000-00005B3A0000}"/>
    <cellStyle name="Comma 43 2 2 2 3" xfId="4500" xr:uid="{00000000-0005-0000-0000-00009B110000}"/>
    <cellStyle name="Comma 43 2 2 2 3 2" xfId="8054" xr:uid="{00000000-0005-0000-0000-00007D1F0000}"/>
    <cellStyle name="Comma 43 2 2 2 3 2 2" xfId="28380" xr:uid="{00000000-0005-0000-0000-0000E36E0000}"/>
    <cellStyle name="Comma 43 2 2 2 3 2 4" xfId="19004" xr:uid="{00000000-0005-0000-0000-0000434A0000}"/>
    <cellStyle name="Comma 43 2 2 2 3 3" xfId="24860" xr:uid="{00000000-0005-0000-0000-000023610000}"/>
    <cellStyle name="Comma 43 2 2 2 3 5" xfId="15484" xr:uid="{00000000-0005-0000-0000-0000833C0000}"/>
    <cellStyle name="Comma 43 2 2 2 4" xfId="6562" xr:uid="{00000000-0005-0000-0000-0000A9190000}"/>
    <cellStyle name="Comma 43 2 2 2 4 2" xfId="26888" xr:uid="{00000000-0005-0000-0000-00000F690000}"/>
    <cellStyle name="Comma 43 2 2 2 4 4" xfId="17512" xr:uid="{00000000-0005-0000-0000-00006F440000}"/>
    <cellStyle name="Comma 43 2 2 2 5" xfId="9413" xr:uid="{00000000-0005-0000-0000-0000CC240000}"/>
    <cellStyle name="Comma 43 2 2 2 5 2" xfId="29548" xr:uid="{00000000-0005-0000-0000-000073730000}"/>
    <cellStyle name="Comma 43 2 2 2 5 4" xfId="20172" xr:uid="{00000000-0005-0000-0000-0000D34E0000}"/>
    <cellStyle name="Comma 43 2 2 2 6" xfId="10771" xr:uid="{00000000-0005-0000-0000-00001A2A0000}"/>
    <cellStyle name="Comma 43 2 2 2 6 2" xfId="30716" xr:uid="{00000000-0005-0000-0000-000003780000}"/>
    <cellStyle name="Comma 43 2 2 2 6 4" xfId="21340" xr:uid="{00000000-0005-0000-0000-000063530000}"/>
    <cellStyle name="Comma 43 2 2 2 7" xfId="13992" xr:uid="{00000000-0005-0000-0000-0000AF360000}"/>
    <cellStyle name="Comma 43 2 2 2 8" xfId="23368" xr:uid="{00000000-0005-0000-0000-00004F5B0000}"/>
    <cellStyle name="Comma 43 2 2 3" xfId="3177" xr:uid="{00000000-0005-0000-0000-0000700C0000}"/>
    <cellStyle name="Comma 43 2 2 3 2" xfId="4814" xr:uid="{00000000-0005-0000-0000-0000D5120000}"/>
    <cellStyle name="Comma 43 2 2 3 2 2" xfId="8346" xr:uid="{00000000-0005-0000-0000-0000A1200000}"/>
    <cellStyle name="Comma 43 2 2 3 2 2 2" xfId="28672" xr:uid="{00000000-0005-0000-0000-000007700000}"/>
    <cellStyle name="Comma 43 2 2 3 2 2 4" xfId="19296" xr:uid="{00000000-0005-0000-0000-0000674B0000}"/>
    <cellStyle name="Comma 43 2 2 3 2 3" xfId="25152" xr:uid="{00000000-0005-0000-0000-000047620000}"/>
    <cellStyle name="Comma 43 2 2 3 2 5" xfId="15776" xr:uid="{00000000-0005-0000-0000-0000A73D0000}"/>
    <cellStyle name="Comma 43 2 2 3 3" xfId="7032" xr:uid="{00000000-0005-0000-0000-00007F1B0000}"/>
    <cellStyle name="Comma 43 2 2 3 3 2" xfId="27358" xr:uid="{00000000-0005-0000-0000-0000E56A0000}"/>
    <cellStyle name="Comma 43 2 2 3 3 4" xfId="17982" xr:uid="{00000000-0005-0000-0000-000045460000}"/>
    <cellStyle name="Comma 43 2 2 3 4" xfId="9705" xr:uid="{00000000-0005-0000-0000-0000F0250000}"/>
    <cellStyle name="Comma 43 2 2 3 4 2" xfId="29840" xr:uid="{00000000-0005-0000-0000-000097740000}"/>
    <cellStyle name="Comma 43 2 2 3 4 4" xfId="20464" xr:uid="{00000000-0005-0000-0000-0000F74F0000}"/>
    <cellStyle name="Comma 43 2 2 3 5" xfId="11063" xr:uid="{00000000-0005-0000-0000-00003E2B0000}"/>
    <cellStyle name="Comma 43 2 2 3 5 2" xfId="31008" xr:uid="{00000000-0005-0000-0000-000027790000}"/>
    <cellStyle name="Comma 43 2 2 3 5 4" xfId="21632" xr:uid="{00000000-0005-0000-0000-000087540000}"/>
    <cellStyle name="Comma 43 2 2 3 6" xfId="23838" xr:uid="{00000000-0005-0000-0000-0000255D0000}"/>
    <cellStyle name="Comma 43 2 2 3 8" xfId="14462" xr:uid="{00000000-0005-0000-0000-000085380000}"/>
    <cellStyle name="Comma 43 2 2 4" xfId="4207" xr:uid="{00000000-0005-0000-0000-000076100000}"/>
    <cellStyle name="Comma 43 2 2 4 2" xfId="7762" xr:uid="{00000000-0005-0000-0000-0000591E0000}"/>
    <cellStyle name="Comma 43 2 2 4 2 2" xfId="28088" xr:uid="{00000000-0005-0000-0000-0000BF6D0000}"/>
    <cellStyle name="Comma 43 2 2 4 2 4" xfId="18712" xr:uid="{00000000-0005-0000-0000-00001F490000}"/>
    <cellStyle name="Comma 43 2 2 4 3" xfId="24568" xr:uid="{00000000-0005-0000-0000-0000FF5F0000}"/>
    <cellStyle name="Comma 43 2 2 4 5" xfId="15192" xr:uid="{00000000-0005-0000-0000-00005F3B0000}"/>
    <cellStyle name="Comma 43 2 2 5" xfId="6092" xr:uid="{00000000-0005-0000-0000-0000D3170000}"/>
    <cellStyle name="Comma 43 2 2 5 2" xfId="26418" xr:uid="{00000000-0005-0000-0000-000039670000}"/>
    <cellStyle name="Comma 43 2 2 5 4" xfId="17042" xr:uid="{00000000-0005-0000-0000-000099420000}"/>
    <cellStyle name="Comma 43 2 2 6" xfId="9121" xr:uid="{00000000-0005-0000-0000-0000A8230000}"/>
    <cellStyle name="Comma 43 2 2 6 2" xfId="29256" xr:uid="{00000000-0005-0000-0000-00004F720000}"/>
    <cellStyle name="Comma 43 2 2 6 4" xfId="19880" xr:uid="{00000000-0005-0000-0000-0000AF4D0000}"/>
    <cellStyle name="Comma 43 2 2 7" xfId="10479" xr:uid="{00000000-0005-0000-0000-0000F6280000}"/>
    <cellStyle name="Comma 43 2 2 7 2" xfId="30424" xr:uid="{00000000-0005-0000-0000-0000DF760000}"/>
    <cellStyle name="Comma 43 2 2 7 4" xfId="21048" xr:uid="{00000000-0005-0000-0000-00003F520000}"/>
    <cellStyle name="Comma 43 2 2 8" xfId="13522" xr:uid="{00000000-0005-0000-0000-0000D9340000}"/>
    <cellStyle name="Comma 43 2 2 9" xfId="22898" xr:uid="{00000000-0005-0000-0000-000079590000}"/>
    <cellStyle name="Comma 43 2 3" xfId="2324" xr:uid="{00000000-0005-0000-0000-00001B090000}"/>
    <cellStyle name="Comma 43 2 3 10" xfId="12317" xr:uid="{00000000-0005-0000-0000-000024300000}"/>
    <cellStyle name="Comma 43 2 3 2" xfId="3384" xr:uid="{00000000-0005-0000-0000-00003F0D0000}"/>
    <cellStyle name="Comma 43 2 3 2 2" xfId="4959" xr:uid="{00000000-0005-0000-0000-000066130000}"/>
    <cellStyle name="Comma 43 2 3 2 2 2" xfId="8491" xr:uid="{00000000-0005-0000-0000-000032210000}"/>
    <cellStyle name="Comma 43 2 3 2 2 2 2" xfId="28817" xr:uid="{00000000-0005-0000-0000-000098700000}"/>
    <cellStyle name="Comma 43 2 3 2 2 2 4" xfId="19441" xr:uid="{00000000-0005-0000-0000-0000F84B0000}"/>
    <cellStyle name="Comma 43 2 3 2 2 3" xfId="25297" xr:uid="{00000000-0005-0000-0000-0000D8620000}"/>
    <cellStyle name="Comma 43 2 3 2 2 5" xfId="15921" xr:uid="{00000000-0005-0000-0000-0000383E0000}"/>
    <cellStyle name="Comma 43 2 3 2 3" xfId="7239" xr:uid="{00000000-0005-0000-0000-00004E1C0000}"/>
    <cellStyle name="Comma 43 2 3 2 3 2" xfId="27565" xr:uid="{00000000-0005-0000-0000-0000B46B0000}"/>
    <cellStyle name="Comma 43 2 3 2 3 4" xfId="18189" xr:uid="{00000000-0005-0000-0000-000014470000}"/>
    <cellStyle name="Comma 43 2 3 2 4" xfId="9850" xr:uid="{00000000-0005-0000-0000-000081260000}"/>
    <cellStyle name="Comma 43 2 3 2 4 2" xfId="29985" xr:uid="{00000000-0005-0000-0000-000028750000}"/>
    <cellStyle name="Comma 43 2 3 2 4 4" xfId="20609" xr:uid="{00000000-0005-0000-0000-000088500000}"/>
    <cellStyle name="Comma 43 2 3 2 5" xfId="11208" xr:uid="{00000000-0005-0000-0000-0000CF2B0000}"/>
    <cellStyle name="Comma 43 2 3 2 5 2" xfId="31153" xr:uid="{00000000-0005-0000-0000-0000B8790000}"/>
    <cellStyle name="Comma 43 2 3 2 5 4" xfId="21777" xr:uid="{00000000-0005-0000-0000-000018550000}"/>
    <cellStyle name="Comma 43 2 3 2 6" xfId="24045" xr:uid="{00000000-0005-0000-0000-0000F45D0000}"/>
    <cellStyle name="Comma 43 2 3 2 8" xfId="14669" xr:uid="{00000000-0005-0000-0000-000054390000}"/>
    <cellStyle name="Comma 43 2 3 3" xfId="4353" xr:uid="{00000000-0005-0000-0000-000008110000}"/>
    <cellStyle name="Comma 43 2 3 3 2" xfId="7907" xr:uid="{00000000-0005-0000-0000-0000EA1E0000}"/>
    <cellStyle name="Comma 43 2 3 3 2 2" xfId="28233" xr:uid="{00000000-0005-0000-0000-0000506E0000}"/>
    <cellStyle name="Comma 43 2 3 3 2 4" xfId="18857" xr:uid="{00000000-0005-0000-0000-0000B0490000}"/>
    <cellStyle name="Comma 43 2 3 3 3" xfId="24713" xr:uid="{00000000-0005-0000-0000-000090600000}"/>
    <cellStyle name="Comma 43 2 3 3 5" xfId="15337" xr:uid="{00000000-0005-0000-0000-0000F03B0000}"/>
    <cellStyle name="Comma 43 2 3 4" xfId="6299" xr:uid="{00000000-0005-0000-0000-0000A2180000}"/>
    <cellStyle name="Comma 43 2 3 4 2" xfId="26625" xr:uid="{00000000-0005-0000-0000-000008680000}"/>
    <cellStyle name="Comma 43 2 3 4 4" xfId="17249" xr:uid="{00000000-0005-0000-0000-000068430000}"/>
    <cellStyle name="Comma 43 2 3 5" xfId="9266" xr:uid="{00000000-0005-0000-0000-000039240000}"/>
    <cellStyle name="Comma 43 2 3 5 2" xfId="29401" xr:uid="{00000000-0005-0000-0000-0000E0720000}"/>
    <cellStyle name="Comma 43 2 3 5 4" xfId="20025" xr:uid="{00000000-0005-0000-0000-0000404E0000}"/>
    <cellStyle name="Comma 43 2 3 6" xfId="10624" xr:uid="{00000000-0005-0000-0000-000087290000}"/>
    <cellStyle name="Comma 43 2 3 6 2" xfId="30569" xr:uid="{00000000-0005-0000-0000-000070770000}"/>
    <cellStyle name="Comma 43 2 3 6 4" xfId="21193" xr:uid="{00000000-0005-0000-0000-0000D0520000}"/>
    <cellStyle name="Comma 43 2 3 7" xfId="13729" xr:uid="{00000000-0005-0000-0000-0000A8350000}"/>
    <cellStyle name="Comma 43 2 3 8" xfId="23105" xr:uid="{00000000-0005-0000-0000-0000485A0000}"/>
    <cellStyle name="Comma 43 2 4" xfId="2914" xr:uid="{00000000-0005-0000-0000-0000690B0000}"/>
    <cellStyle name="Comma 43 2 4 2" xfId="4667" xr:uid="{00000000-0005-0000-0000-000042120000}"/>
    <cellStyle name="Comma 43 2 4 2 2" xfId="8199" xr:uid="{00000000-0005-0000-0000-00000E200000}"/>
    <cellStyle name="Comma 43 2 4 2 2 2" xfId="28525" xr:uid="{00000000-0005-0000-0000-0000746F0000}"/>
    <cellStyle name="Comma 43 2 4 2 2 4" xfId="19149" xr:uid="{00000000-0005-0000-0000-0000D44A0000}"/>
    <cellStyle name="Comma 43 2 4 2 3" xfId="25005" xr:uid="{00000000-0005-0000-0000-0000B4610000}"/>
    <cellStyle name="Comma 43 2 4 2 5" xfId="15629" xr:uid="{00000000-0005-0000-0000-0000143D0000}"/>
    <cellStyle name="Comma 43 2 4 3" xfId="6769" xr:uid="{00000000-0005-0000-0000-0000781A0000}"/>
    <cellStyle name="Comma 43 2 4 3 2" xfId="27095" xr:uid="{00000000-0005-0000-0000-0000DE690000}"/>
    <cellStyle name="Comma 43 2 4 3 4" xfId="17719" xr:uid="{00000000-0005-0000-0000-00003E450000}"/>
    <cellStyle name="Comma 43 2 4 4" xfId="9558" xr:uid="{00000000-0005-0000-0000-00005D250000}"/>
    <cellStyle name="Comma 43 2 4 4 2" xfId="29693" xr:uid="{00000000-0005-0000-0000-000004740000}"/>
    <cellStyle name="Comma 43 2 4 4 4" xfId="20317" xr:uid="{00000000-0005-0000-0000-0000644F0000}"/>
    <cellStyle name="Comma 43 2 4 5" xfId="10916" xr:uid="{00000000-0005-0000-0000-0000AB2A0000}"/>
    <cellStyle name="Comma 43 2 4 5 2" xfId="30861" xr:uid="{00000000-0005-0000-0000-000094780000}"/>
    <cellStyle name="Comma 43 2 4 5 4" xfId="21485" xr:uid="{00000000-0005-0000-0000-0000F4530000}"/>
    <cellStyle name="Comma 43 2 4 6" xfId="23575" xr:uid="{00000000-0005-0000-0000-00001E5C0000}"/>
    <cellStyle name="Comma 43 2 4 8" xfId="14199" xr:uid="{00000000-0005-0000-0000-00007E370000}"/>
    <cellStyle name="Comma 43 2 5" xfId="3822" xr:uid="{00000000-0005-0000-0000-0000F50E0000}"/>
    <cellStyle name="Comma 43 2 5 2" xfId="7615" xr:uid="{00000000-0005-0000-0000-0000C61D0000}"/>
    <cellStyle name="Comma 43 2 5 2 2" xfId="27941" xr:uid="{00000000-0005-0000-0000-00002C6D0000}"/>
    <cellStyle name="Comma 43 2 5 2 4" xfId="18565" xr:uid="{00000000-0005-0000-0000-00008C480000}"/>
    <cellStyle name="Comma 43 2 5 3" xfId="24421" xr:uid="{00000000-0005-0000-0000-00006C5F0000}"/>
    <cellStyle name="Comma 43 2 5 5" xfId="15045" xr:uid="{00000000-0005-0000-0000-0000CC3A0000}"/>
    <cellStyle name="Comma 43 2 6" xfId="5834" xr:uid="{00000000-0005-0000-0000-0000D1160000}"/>
    <cellStyle name="Comma 43 2 6 2" xfId="26160" xr:uid="{00000000-0005-0000-0000-000037660000}"/>
    <cellStyle name="Comma 43 2 6 4" xfId="16784" xr:uid="{00000000-0005-0000-0000-000097410000}"/>
    <cellStyle name="Comma 43 2 7" xfId="8789" xr:uid="{00000000-0005-0000-0000-00005C220000}"/>
    <cellStyle name="Comma 43 2 7 2" xfId="29109" xr:uid="{00000000-0005-0000-0000-0000BC710000}"/>
    <cellStyle name="Comma 43 2 7 4" xfId="19733" xr:uid="{00000000-0005-0000-0000-00001C4D0000}"/>
    <cellStyle name="Comma 43 2 8" xfId="10147" xr:uid="{00000000-0005-0000-0000-0000AA270000}"/>
    <cellStyle name="Comma 43 2 8 2" xfId="30277" xr:uid="{00000000-0005-0000-0000-00004C760000}"/>
    <cellStyle name="Comma 43 2 8 4" xfId="20901" xr:uid="{00000000-0005-0000-0000-0000AC510000}"/>
    <cellStyle name="Comma 43 2 9" xfId="13264" xr:uid="{00000000-0005-0000-0000-0000D7330000}"/>
    <cellStyle name="Comma 43 3" xfId="1784" xr:uid="{00000000-0005-0000-0000-0000FF060000}"/>
    <cellStyle name="Comma 43 3 2" xfId="2543" xr:uid="{00000000-0005-0000-0000-0000F6090000}"/>
    <cellStyle name="Comma 43 3 2 10" xfId="12536" xr:uid="{00000000-0005-0000-0000-0000FF300000}"/>
    <cellStyle name="Comma 43 3 2 2" xfId="3603" xr:uid="{00000000-0005-0000-0000-00001A0E0000}"/>
    <cellStyle name="Comma 43 3 2 2 2" xfId="5037" xr:uid="{00000000-0005-0000-0000-0000B4130000}"/>
    <cellStyle name="Comma 43 3 2 2 2 2" xfId="8569" xr:uid="{00000000-0005-0000-0000-000080210000}"/>
    <cellStyle name="Comma 43 3 2 2 2 2 2" xfId="28895" xr:uid="{00000000-0005-0000-0000-0000E6700000}"/>
    <cellStyle name="Comma 43 3 2 2 2 2 4" xfId="19519" xr:uid="{00000000-0005-0000-0000-0000464C0000}"/>
    <cellStyle name="Comma 43 3 2 2 2 3" xfId="25375" xr:uid="{00000000-0005-0000-0000-000026630000}"/>
    <cellStyle name="Comma 43 3 2 2 2 5" xfId="15999" xr:uid="{00000000-0005-0000-0000-0000863E0000}"/>
    <cellStyle name="Comma 43 3 2 2 3" xfId="7458" xr:uid="{00000000-0005-0000-0000-0000291D0000}"/>
    <cellStyle name="Comma 43 3 2 2 3 2" xfId="27784" xr:uid="{00000000-0005-0000-0000-00008F6C0000}"/>
    <cellStyle name="Comma 43 3 2 2 3 4" xfId="18408" xr:uid="{00000000-0005-0000-0000-0000EF470000}"/>
    <cellStyle name="Comma 43 3 2 2 4" xfId="9928" xr:uid="{00000000-0005-0000-0000-0000CF260000}"/>
    <cellStyle name="Comma 43 3 2 2 4 2" xfId="30063" xr:uid="{00000000-0005-0000-0000-000076750000}"/>
    <cellStyle name="Comma 43 3 2 2 4 4" xfId="20687" xr:uid="{00000000-0005-0000-0000-0000D6500000}"/>
    <cellStyle name="Comma 43 3 2 2 5" xfId="11286" xr:uid="{00000000-0005-0000-0000-00001D2C0000}"/>
    <cellStyle name="Comma 43 3 2 2 5 2" xfId="31231" xr:uid="{00000000-0005-0000-0000-0000067A0000}"/>
    <cellStyle name="Comma 43 3 2 2 5 4" xfId="21855" xr:uid="{00000000-0005-0000-0000-000066550000}"/>
    <cellStyle name="Comma 43 3 2 2 6" xfId="24264" xr:uid="{00000000-0005-0000-0000-0000CF5E0000}"/>
    <cellStyle name="Comma 43 3 2 2 8" xfId="14888" xr:uid="{00000000-0005-0000-0000-00002F3A0000}"/>
    <cellStyle name="Comma 43 3 2 3" xfId="4431" xr:uid="{00000000-0005-0000-0000-000056110000}"/>
    <cellStyle name="Comma 43 3 2 3 2" xfId="7985" xr:uid="{00000000-0005-0000-0000-0000381F0000}"/>
    <cellStyle name="Comma 43 3 2 3 2 2" xfId="28311" xr:uid="{00000000-0005-0000-0000-00009E6E0000}"/>
    <cellStyle name="Comma 43 3 2 3 2 4" xfId="18935" xr:uid="{00000000-0005-0000-0000-0000FE490000}"/>
    <cellStyle name="Comma 43 3 2 3 3" xfId="24791" xr:uid="{00000000-0005-0000-0000-0000DE600000}"/>
    <cellStyle name="Comma 43 3 2 3 5" xfId="15415" xr:uid="{00000000-0005-0000-0000-00003E3C0000}"/>
    <cellStyle name="Comma 43 3 2 4" xfId="6518" xr:uid="{00000000-0005-0000-0000-00007D190000}"/>
    <cellStyle name="Comma 43 3 2 4 2" xfId="26844" xr:uid="{00000000-0005-0000-0000-0000E3680000}"/>
    <cellStyle name="Comma 43 3 2 4 4" xfId="17468" xr:uid="{00000000-0005-0000-0000-000043440000}"/>
    <cellStyle name="Comma 43 3 2 5" xfId="9344" xr:uid="{00000000-0005-0000-0000-000087240000}"/>
    <cellStyle name="Comma 43 3 2 5 2" xfId="29479" xr:uid="{00000000-0005-0000-0000-00002E730000}"/>
    <cellStyle name="Comma 43 3 2 5 4" xfId="20103" xr:uid="{00000000-0005-0000-0000-00008E4E0000}"/>
    <cellStyle name="Comma 43 3 2 6" xfId="10702" xr:uid="{00000000-0005-0000-0000-0000D5290000}"/>
    <cellStyle name="Comma 43 3 2 6 2" xfId="30647" xr:uid="{00000000-0005-0000-0000-0000BE770000}"/>
    <cellStyle name="Comma 43 3 2 6 4" xfId="21271" xr:uid="{00000000-0005-0000-0000-00001E530000}"/>
    <cellStyle name="Comma 43 3 2 7" xfId="13948" xr:uid="{00000000-0005-0000-0000-000083360000}"/>
    <cellStyle name="Comma 43 3 2 8" xfId="23324" xr:uid="{00000000-0005-0000-0000-0000235B0000}"/>
    <cellStyle name="Comma 43 3 3" xfId="2043" xr:uid="{00000000-0005-0000-0000-000002080000}"/>
    <cellStyle name="Comma 43 3 3 2" xfId="4745" xr:uid="{00000000-0005-0000-0000-000090120000}"/>
    <cellStyle name="Comma 43 3 3 2 2" xfId="8277" xr:uid="{00000000-0005-0000-0000-00005C200000}"/>
    <cellStyle name="Comma 43 3 3 2 2 2" xfId="28603" xr:uid="{00000000-0005-0000-0000-0000C26F0000}"/>
    <cellStyle name="Comma 43 3 3 2 2 4" xfId="19227" xr:uid="{00000000-0005-0000-0000-0000224B0000}"/>
    <cellStyle name="Comma 43 3 3 2 3" xfId="25083" xr:uid="{00000000-0005-0000-0000-000002620000}"/>
    <cellStyle name="Comma 43 3 3 2 5" xfId="15707" xr:uid="{00000000-0005-0000-0000-0000623D0000}"/>
    <cellStyle name="Comma 43 3 3 3" xfId="6051" xr:uid="{00000000-0005-0000-0000-0000AA170000}"/>
    <cellStyle name="Comma 43 3 3 3 2" xfId="26377" xr:uid="{00000000-0005-0000-0000-000010670000}"/>
    <cellStyle name="Comma 43 3 3 3 4" xfId="17001" xr:uid="{00000000-0005-0000-0000-000070420000}"/>
    <cellStyle name="Comma 43 3 3 4" xfId="9636" xr:uid="{00000000-0005-0000-0000-0000AB250000}"/>
    <cellStyle name="Comma 43 3 3 4 2" xfId="29771" xr:uid="{00000000-0005-0000-0000-000052740000}"/>
    <cellStyle name="Comma 43 3 3 4 4" xfId="20395" xr:uid="{00000000-0005-0000-0000-0000B24F0000}"/>
    <cellStyle name="Comma 43 3 3 5" xfId="10994" xr:uid="{00000000-0005-0000-0000-0000F92A0000}"/>
    <cellStyle name="Comma 43 3 3 5 2" xfId="30939" xr:uid="{00000000-0005-0000-0000-0000E2780000}"/>
    <cellStyle name="Comma 43 3 3 5 4" xfId="21563" xr:uid="{00000000-0005-0000-0000-000042540000}"/>
    <cellStyle name="Comma 43 3 3 6" xfId="13481" xr:uid="{00000000-0005-0000-0000-0000B0340000}"/>
    <cellStyle name="Comma 43 3 3 7" xfId="22857" xr:uid="{00000000-0005-0000-0000-000050590000}"/>
    <cellStyle name="Comma 43 3 3 9" xfId="12069" xr:uid="{00000000-0005-0000-0000-00002C2F0000}"/>
    <cellStyle name="Comma 43 3 4" xfId="3133" xr:uid="{00000000-0005-0000-0000-0000440C0000}"/>
    <cellStyle name="Comma 43 3 4 2" xfId="6988" xr:uid="{00000000-0005-0000-0000-0000531B0000}"/>
    <cellStyle name="Comma 43 3 4 2 2" xfId="27314" xr:uid="{00000000-0005-0000-0000-0000B96A0000}"/>
    <cellStyle name="Comma 43 3 4 2 4" xfId="17938" xr:uid="{00000000-0005-0000-0000-000019460000}"/>
    <cellStyle name="Comma 43 3 4 3" xfId="23794" xr:uid="{00000000-0005-0000-0000-0000F95C0000}"/>
    <cellStyle name="Comma 43 3 4 5" xfId="14418" xr:uid="{00000000-0005-0000-0000-000059380000}"/>
    <cellStyle name="Comma 43 3 5" xfId="4138" xr:uid="{00000000-0005-0000-0000-000031100000}"/>
    <cellStyle name="Comma 43 3 5 2" xfId="7693" xr:uid="{00000000-0005-0000-0000-0000141E0000}"/>
    <cellStyle name="Comma 43 3 5 2 2" xfId="28019" xr:uid="{00000000-0005-0000-0000-00007A6D0000}"/>
    <cellStyle name="Comma 43 3 5 2 4" xfId="18643" xr:uid="{00000000-0005-0000-0000-0000DA480000}"/>
    <cellStyle name="Comma 43 3 5 3" xfId="24499" xr:uid="{00000000-0005-0000-0000-0000BA5F0000}"/>
    <cellStyle name="Comma 43 3 5 5" xfId="15123" xr:uid="{00000000-0005-0000-0000-00001A3B0000}"/>
    <cellStyle name="Comma 43 3 6" xfId="9052" xr:uid="{00000000-0005-0000-0000-000063230000}"/>
    <cellStyle name="Comma 43 3 6 2" xfId="29187" xr:uid="{00000000-0005-0000-0000-00000A720000}"/>
    <cellStyle name="Comma 43 3 6 4" xfId="19811" xr:uid="{00000000-0005-0000-0000-00006A4D0000}"/>
    <cellStyle name="Comma 43 3 7" xfId="10410" xr:uid="{00000000-0005-0000-0000-0000B1280000}"/>
    <cellStyle name="Comma 43 3 7 2" xfId="30355" xr:uid="{00000000-0005-0000-0000-00009A760000}"/>
    <cellStyle name="Comma 43 3 7 4" xfId="20979" xr:uid="{00000000-0005-0000-0000-0000FA510000}"/>
    <cellStyle name="Comma 43 4" xfId="1388" xr:uid="{00000000-0005-0000-0000-000073050000}"/>
    <cellStyle name="Comma 43 4 10" xfId="11818" xr:uid="{00000000-0005-0000-0000-0000312E0000}"/>
    <cellStyle name="Comma 43 4 2" xfId="4890" xr:uid="{00000000-0005-0000-0000-000021130000}"/>
    <cellStyle name="Comma 43 4 2 2" xfId="8422" xr:uid="{00000000-0005-0000-0000-0000ED200000}"/>
    <cellStyle name="Comma 43 4 2 2 2" xfId="28748" xr:uid="{00000000-0005-0000-0000-000053700000}"/>
    <cellStyle name="Comma 43 4 2 2 4" xfId="19372" xr:uid="{00000000-0005-0000-0000-0000B34B0000}"/>
    <cellStyle name="Comma 43 4 2 3" xfId="9781" xr:uid="{00000000-0005-0000-0000-00003C260000}"/>
    <cellStyle name="Comma 43 4 2 3 2" xfId="29916" xr:uid="{00000000-0005-0000-0000-0000E3740000}"/>
    <cellStyle name="Comma 43 4 2 3 4" xfId="20540" xr:uid="{00000000-0005-0000-0000-000043500000}"/>
    <cellStyle name="Comma 43 4 2 4" xfId="11139" xr:uid="{00000000-0005-0000-0000-00008A2B0000}"/>
    <cellStyle name="Comma 43 4 2 4 2" xfId="31084" xr:uid="{00000000-0005-0000-0000-000073790000}"/>
    <cellStyle name="Comma 43 4 2 4 4" xfId="21708" xr:uid="{00000000-0005-0000-0000-0000D3540000}"/>
    <cellStyle name="Comma 43 4 2 5" xfId="25228" xr:uid="{00000000-0005-0000-0000-000093620000}"/>
    <cellStyle name="Comma 43 4 2 7" xfId="15852" xr:uid="{00000000-0005-0000-0000-0000F33D0000}"/>
    <cellStyle name="Comma 43 4 3" xfId="4284" xr:uid="{00000000-0005-0000-0000-0000C3100000}"/>
    <cellStyle name="Comma 43 4 3 2" xfId="7838" xr:uid="{00000000-0005-0000-0000-0000A51E0000}"/>
    <cellStyle name="Comma 43 4 3 2 2" xfId="28164" xr:uid="{00000000-0005-0000-0000-00000B6E0000}"/>
    <cellStyle name="Comma 43 4 3 2 4" xfId="18788" xr:uid="{00000000-0005-0000-0000-00006B490000}"/>
    <cellStyle name="Comma 43 4 3 3" xfId="24644" xr:uid="{00000000-0005-0000-0000-00004B600000}"/>
    <cellStyle name="Comma 43 4 3 5" xfId="15268" xr:uid="{00000000-0005-0000-0000-0000AB3B0000}"/>
    <cellStyle name="Comma 43 4 4" xfId="5800" xr:uid="{00000000-0005-0000-0000-0000AF160000}"/>
    <cellStyle name="Comma 43 4 4 2" xfId="26126" xr:uid="{00000000-0005-0000-0000-000015660000}"/>
    <cellStyle name="Comma 43 4 4 4" xfId="16750" xr:uid="{00000000-0005-0000-0000-000075410000}"/>
    <cellStyle name="Comma 43 4 5" xfId="9197" xr:uid="{00000000-0005-0000-0000-0000F4230000}"/>
    <cellStyle name="Comma 43 4 5 2" xfId="29332" xr:uid="{00000000-0005-0000-0000-00009B720000}"/>
    <cellStyle name="Comma 43 4 5 4" xfId="19956" xr:uid="{00000000-0005-0000-0000-0000FB4D0000}"/>
    <cellStyle name="Comma 43 4 6" xfId="10555" xr:uid="{00000000-0005-0000-0000-000042290000}"/>
    <cellStyle name="Comma 43 4 6 2" xfId="30500" xr:uid="{00000000-0005-0000-0000-00002B770000}"/>
    <cellStyle name="Comma 43 4 6 4" xfId="21124" xr:uid="{00000000-0005-0000-0000-00008B520000}"/>
    <cellStyle name="Comma 43 4 7" xfId="13230" xr:uid="{00000000-0005-0000-0000-0000B5330000}"/>
    <cellStyle name="Comma 43 4 8" xfId="22606" xr:uid="{00000000-0005-0000-0000-000055580000}"/>
    <cellStyle name="Comma 43 5" xfId="1146" xr:uid="{00000000-0005-0000-0000-000081040000}"/>
    <cellStyle name="Comma 43 5 2" xfId="4598" xr:uid="{00000000-0005-0000-0000-0000FD110000}"/>
    <cellStyle name="Comma 43 5 2 2" xfId="8130" xr:uid="{00000000-0005-0000-0000-0000C91F0000}"/>
    <cellStyle name="Comma 43 5 2 2 2" xfId="28456" xr:uid="{00000000-0005-0000-0000-00002F6F0000}"/>
    <cellStyle name="Comma 43 5 2 2 4" xfId="19080" xr:uid="{00000000-0005-0000-0000-00008F4A0000}"/>
    <cellStyle name="Comma 43 5 2 3" xfId="24936" xr:uid="{00000000-0005-0000-0000-00006F610000}"/>
    <cellStyle name="Comma 43 5 2 5" xfId="15560" xr:uid="{00000000-0005-0000-0000-0000CF3C0000}"/>
    <cellStyle name="Comma 43 5 3" xfId="5578" xr:uid="{00000000-0005-0000-0000-0000D1150000}"/>
    <cellStyle name="Comma 43 5 3 2" xfId="25904" xr:uid="{00000000-0005-0000-0000-000037650000}"/>
    <cellStyle name="Comma 43 5 3 4" xfId="16528" xr:uid="{00000000-0005-0000-0000-000097400000}"/>
    <cellStyle name="Comma 43 5 4" xfId="9489" xr:uid="{00000000-0005-0000-0000-000018250000}"/>
    <cellStyle name="Comma 43 5 4 2" xfId="29624" xr:uid="{00000000-0005-0000-0000-0000BF730000}"/>
    <cellStyle name="Comma 43 5 4 4" xfId="20248" xr:uid="{00000000-0005-0000-0000-00001F4F0000}"/>
    <cellStyle name="Comma 43 5 5" xfId="10847" xr:uid="{00000000-0005-0000-0000-0000662A0000}"/>
    <cellStyle name="Comma 43 5 5 2" xfId="30792" xr:uid="{00000000-0005-0000-0000-00004F780000}"/>
    <cellStyle name="Comma 43 5 5 4" xfId="21416" xr:uid="{00000000-0005-0000-0000-0000AF530000}"/>
    <cellStyle name="Comma 43 5 6" xfId="22384" xr:uid="{00000000-0005-0000-0000-000077570000}"/>
    <cellStyle name="Comma 43 5 8" xfId="13008" xr:uid="{00000000-0005-0000-0000-0000D7320000}"/>
    <cellStyle name="Comma 43 6" xfId="3753" xr:uid="{00000000-0005-0000-0000-0000B00E0000}"/>
    <cellStyle name="Comma 43 6 2" xfId="7546" xr:uid="{00000000-0005-0000-0000-0000811D0000}"/>
    <cellStyle name="Comma 43 6 2 2" xfId="27872" xr:uid="{00000000-0005-0000-0000-0000E76C0000}"/>
    <cellStyle name="Comma 43 6 2 4" xfId="18496" xr:uid="{00000000-0005-0000-0000-000047480000}"/>
    <cellStyle name="Comma 43 6 3" xfId="24352" xr:uid="{00000000-0005-0000-0000-0000275F0000}"/>
    <cellStyle name="Comma 43 6 5" xfId="14976" xr:uid="{00000000-0005-0000-0000-0000873A0000}"/>
    <cellStyle name="Comma 43 7" xfId="5359" xr:uid="{00000000-0005-0000-0000-0000F6140000}"/>
    <cellStyle name="Comma 43 7 2" xfId="25685" xr:uid="{00000000-0005-0000-0000-00005C640000}"/>
    <cellStyle name="Comma 43 7 4" xfId="16309" xr:uid="{00000000-0005-0000-0000-0000BC3F0000}"/>
    <cellStyle name="Comma 43 8" xfId="8720" xr:uid="{00000000-0005-0000-0000-000017220000}"/>
    <cellStyle name="Comma 43 8 2" xfId="29040" xr:uid="{00000000-0005-0000-0000-000077710000}"/>
    <cellStyle name="Comma 43 8 4" xfId="19664" xr:uid="{00000000-0005-0000-0000-0000D74C0000}"/>
    <cellStyle name="Comma 43 9" xfId="10078" xr:uid="{00000000-0005-0000-0000-000065270000}"/>
    <cellStyle name="Comma 43 9 2" xfId="30208" xr:uid="{00000000-0005-0000-0000-000007760000}"/>
    <cellStyle name="Comma 43 9 4" xfId="20832" xr:uid="{00000000-0005-0000-0000-000067510000}"/>
    <cellStyle name="Comma 44" xfId="911" xr:uid="{00000000-0005-0000-0000-000096030000}"/>
    <cellStyle name="Comma 44 10" xfId="12791" xr:uid="{00000000-0005-0000-0000-0000FE310000}"/>
    <cellStyle name="Comma 44 11" xfId="22167" xr:uid="{00000000-0005-0000-0000-00009E560000}"/>
    <cellStyle name="Comma 44 13" xfId="11598" xr:uid="{00000000-0005-0000-0000-0000552D0000}"/>
    <cellStyle name="Comma 44 2" xfId="1524" xr:uid="{00000000-0005-0000-0000-0000FB050000}"/>
    <cellStyle name="Comma 44 2 10" xfId="22641" xr:uid="{00000000-0005-0000-0000-000078580000}"/>
    <cellStyle name="Comma 44 2 12" xfId="11853" xr:uid="{00000000-0005-0000-0000-0000542E0000}"/>
    <cellStyle name="Comma 44 2 2" xfId="2086" xr:uid="{00000000-0005-0000-0000-00002D080000}"/>
    <cellStyle name="Comma 44 2 2 11" xfId="12111" xr:uid="{00000000-0005-0000-0000-0000562F0000}"/>
    <cellStyle name="Comma 44 2 2 2" xfId="2588" xr:uid="{00000000-0005-0000-0000-0000230A0000}"/>
    <cellStyle name="Comma 44 2 2 2 10" xfId="12581" xr:uid="{00000000-0005-0000-0000-00002C310000}"/>
    <cellStyle name="Comma 44 2 2 2 2" xfId="3648" xr:uid="{00000000-0005-0000-0000-0000470E0000}"/>
    <cellStyle name="Comma 44 2 2 2 2 2" xfId="5107" xr:uid="{00000000-0005-0000-0000-0000FA130000}"/>
    <cellStyle name="Comma 44 2 2 2 2 2 2" xfId="8639" xr:uid="{00000000-0005-0000-0000-0000C6210000}"/>
    <cellStyle name="Comma 44 2 2 2 2 2 2 2" xfId="28965" xr:uid="{00000000-0005-0000-0000-00002C710000}"/>
    <cellStyle name="Comma 44 2 2 2 2 2 2 4" xfId="19589" xr:uid="{00000000-0005-0000-0000-00008C4C0000}"/>
    <cellStyle name="Comma 44 2 2 2 2 2 3" xfId="25445" xr:uid="{00000000-0005-0000-0000-00006C630000}"/>
    <cellStyle name="Comma 44 2 2 2 2 2 5" xfId="16069" xr:uid="{00000000-0005-0000-0000-0000CC3E0000}"/>
    <cellStyle name="Comma 44 2 2 2 2 3" xfId="7503" xr:uid="{00000000-0005-0000-0000-0000561D0000}"/>
    <cellStyle name="Comma 44 2 2 2 2 3 2" xfId="27829" xr:uid="{00000000-0005-0000-0000-0000BC6C0000}"/>
    <cellStyle name="Comma 44 2 2 2 2 3 4" xfId="18453" xr:uid="{00000000-0005-0000-0000-00001C480000}"/>
    <cellStyle name="Comma 44 2 2 2 2 4" xfId="9998" xr:uid="{00000000-0005-0000-0000-000015270000}"/>
    <cellStyle name="Comma 44 2 2 2 2 4 2" xfId="30133" xr:uid="{00000000-0005-0000-0000-0000BC750000}"/>
    <cellStyle name="Comma 44 2 2 2 2 4 4" xfId="20757" xr:uid="{00000000-0005-0000-0000-00001C510000}"/>
    <cellStyle name="Comma 44 2 2 2 2 5" xfId="11356" xr:uid="{00000000-0005-0000-0000-0000632C0000}"/>
    <cellStyle name="Comma 44 2 2 2 2 5 2" xfId="31301" xr:uid="{00000000-0005-0000-0000-00004C7A0000}"/>
    <cellStyle name="Comma 44 2 2 2 2 5 4" xfId="21925" xr:uid="{00000000-0005-0000-0000-0000AC550000}"/>
    <cellStyle name="Comma 44 2 2 2 2 6" xfId="24309" xr:uid="{00000000-0005-0000-0000-0000FC5E0000}"/>
    <cellStyle name="Comma 44 2 2 2 2 8" xfId="14933" xr:uid="{00000000-0005-0000-0000-00005C3A0000}"/>
    <cellStyle name="Comma 44 2 2 2 3" xfId="4501" xr:uid="{00000000-0005-0000-0000-00009C110000}"/>
    <cellStyle name="Comma 44 2 2 2 3 2" xfId="8055" xr:uid="{00000000-0005-0000-0000-00007E1F0000}"/>
    <cellStyle name="Comma 44 2 2 2 3 2 2" xfId="28381" xr:uid="{00000000-0005-0000-0000-0000E46E0000}"/>
    <cellStyle name="Comma 44 2 2 2 3 2 4" xfId="19005" xr:uid="{00000000-0005-0000-0000-0000444A0000}"/>
    <cellStyle name="Comma 44 2 2 2 3 3" xfId="24861" xr:uid="{00000000-0005-0000-0000-000024610000}"/>
    <cellStyle name="Comma 44 2 2 2 3 5" xfId="15485" xr:uid="{00000000-0005-0000-0000-0000843C0000}"/>
    <cellStyle name="Comma 44 2 2 2 4" xfId="6563" xr:uid="{00000000-0005-0000-0000-0000AA190000}"/>
    <cellStyle name="Comma 44 2 2 2 4 2" xfId="26889" xr:uid="{00000000-0005-0000-0000-000010690000}"/>
    <cellStyle name="Comma 44 2 2 2 4 4" xfId="17513" xr:uid="{00000000-0005-0000-0000-000070440000}"/>
    <cellStyle name="Comma 44 2 2 2 5" xfId="9414" xr:uid="{00000000-0005-0000-0000-0000CD240000}"/>
    <cellStyle name="Comma 44 2 2 2 5 2" xfId="29549" xr:uid="{00000000-0005-0000-0000-000074730000}"/>
    <cellStyle name="Comma 44 2 2 2 5 4" xfId="20173" xr:uid="{00000000-0005-0000-0000-0000D44E0000}"/>
    <cellStyle name="Comma 44 2 2 2 6" xfId="10772" xr:uid="{00000000-0005-0000-0000-00001B2A0000}"/>
    <cellStyle name="Comma 44 2 2 2 6 2" xfId="30717" xr:uid="{00000000-0005-0000-0000-000004780000}"/>
    <cellStyle name="Comma 44 2 2 2 6 4" xfId="21341" xr:uid="{00000000-0005-0000-0000-000064530000}"/>
    <cellStyle name="Comma 44 2 2 2 7" xfId="13993" xr:uid="{00000000-0005-0000-0000-0000B0360000}"/>
    <cellStyle name="Comma 44 2 2 2 8" xfId="23369" xr:uid="{00000000-0005-0000-0000-0000505B0000}"/>
    <cellStyle name="Comma 44 2 2 3" xfId="3178" xr:uid="{00000000-0005-0000-0000-0000710C0000}"/>
    <cellStyle name="Comma 44 2 2 3 2" xfId="4815" xr:uid="{00000000-0005-0000-0000-0000D6120000}"/>
    <cellStyle name="Comma 44 2 2 3 2 2" xfId="8347" xr:uid="{00000000-0005-0000-0000-0000A2200000}"/>
    <cellStyle name="Comma 44 2 2 3 2 2 2" xfId="28673" xr:uid="{00000000-0005-0000-0000-000008700000}"/>
    <cellStyle name="Comma 44 2 2 3 2 2 4" xfId="19297" xr:uid="{00000000-0005-0000-0000-0000684B0000}"/>
    <cellStyle name="Comma 44 2 2 3 2 3" xfId="25153" xr:uid="{00000000-0005-0000-0000-000048620000}"/>
    <cellStyle name="Comma 44 2 2 3 2 5" xfId="15777" xr:uid="{00000000-0005-0000-0000-0000A83D0000}"/>
    <cellStyle name="Comma 44 2 2 3 3" xfId="7033" xr:uid="{00000000-0005-0000-0000-0000801B0000}"/>
    <cellStyle name="Comma 44 2 2 3 3 2" xfId="27359" xr:uid="{00000000-0005-0000-0000-0000E66A0000}"/>
    <cellStyle name="Comma 44 2 2 3 3 4" xfId="17983" xr:uid="{00000000-0005-0000-0000-000046460000}"/>
    <cellStyle name="Comma 44 2 2 3 4" xfId="9706" xr:uid="{00000000-0005-0000-0000-0000F1250000}"/>
    <cellStyle name="Comma 44 2 2 3 4 2" xfId="29841" xr:uid="{00000000-0005-0000-0000-000098740000}"/>
    <cellStyle name="Comma 44 2 2 3 4 4" xfId="20465" xr:uid="{00000000-0005-0000-0000-0000F84F0000}"/>
    <cellStyle name="Comma 44 2 2 3 5" xfId="11064" xr:uid="{00000000-0005-0000-0000-00003F2B0000}"/>
    <cellStyle name="Comma 44 2 2 3 5 2" xfId="31009" xr:uid="{00000000-0005-0000-0000-000028790000}"/>
    <cellStyle name="Comma 44 2 2 3 5 4" xfId="21633" xr:uid="{00000000-0005-0000-0000-000088540000}"/>
    <cellStyle name="Comma 44 2 2 3 6" xfId="23839" xr:uid="{00000000-0005-0000-0000-0000265D0000}"/>
    <cellStyle name="Comma 44 2 2 3 8" xfId="14463" xr:uid="{00000000-0005-0000-0000-000086380000}"/>
    <cellStyle name="Comma 44 2 2 4" xfId="4208" xr:uid="{00000000-0005-0000-0000-000077100000}"/>
    <cellStyle name="Comma 44 2 2 4 2" xfId="7763" xr:uid="{00000000-0005-0000-0000-00005A1E0000}"/>
    <cellStyle name="Comma 44 2 2 4 2 2" xfId="28089" xr:uid="{00000000-0005-0000-0000-0000C06D0000}"/>
    <cellStyle name="Comma 44 2 2 4 2 4" xfId="18713" xr:uid="{00000000-0005-0000-0000-000020490000}"/>
    <cellStyle name="Comma 44 2 2 4 3" xfId="24569" xr:uid="{00000000-0005-0000-0000-000000600000}"/>
    <cellStyle name="Comma 44 2 2 4 5" xfId="15193" xr:uid="{00000000-0005-0000-0000-0000603B0000}"/>
    <cellStyle name="Comma 44 2 2 5" xfId="6093" xr:uid="{00000000-0005-0000-0000-0000D4170000}"/>
    <cellStyle name="Comma 44 2 2 5 2" xfId="26419" xr:uid="{00000000-0005-0000-0000-00003A670000}"/>
    <cellStyle name="Comma 44 2 2 5 4" xfId="17043" xr:uid="{00000000-0005-0000-0000-00009A420000}"/>
    <cellStyle name="Comma 44 2 2 6" xfId="9122" xr:uid="{00000000-0005-0000-0000-0000A9230000}"/>
    <cellStyle name="Comma 44 2 2 6 2" xfId="29257" xr:uid="{00000000-0005-0000-0000-000050720000}"/>
    <cellStyle name="Comma 44 2 2 6 4" xfId="19881" xr:uid="{00000000-0005-0000-0000-0000B04D0000}"/>
    <cellStyle name="Comma 44 2 2 7" xfId="10480" xr:uid="{00000000-0005-0000-0000-0000F7280000}"/>
    <cellStyle name="Comma 44 2 2 7 2" xfId="30425" xr:uid="{00000000-0005-0000-0000-0000E0760000}"/>
    <cellStyle name="Comma 44 2 2 7 4" xfId="21049" xr:uid="{00000000-0005-0000-0000-000040520000}"/>
    <cellStyle name="Comma 44 2 2 8" xfId="13523" xr:uid="{00000000-0005-0000-0000-0000DA340000}"/>
    <cellStyle name="Comma 44 2 2 9" xfId="22899" xr:uid="{00000000-0005-0000-0000-00007A590000}"/>
    <cellStyle name="Comma 44 2 3" xfId="2325" xr:uid="{00000000-0005-0000-0000-00001C090000}"/>
    <cellStyle name="Comma 44 2 3 10" xfId="12318" xr:uid="{00000000-0005-0000-0000-000025300000}"/>
    <cellStyle name="Comma 44 2 3 2" xfId="3385" xr:uid="{00000000-0005-0000-0000-0000400D0000}"/>
    <cellStyle name="Comma 44 2 3 2 2" xfId="4960" xr:uid="{00000000-0005-0000-0000-000067130000}"/>
    <cellStyle name="Comma 44 2 3 2 2 2" xfId="8492" xr:uid="{00000000-0005-0000-0000-000033210000}"/>
    <cellStyle name="Comma 44 2 3 2 2 2 2" xfId="28818" xr:uid="{00000000-0005-0000-0000-000099700000}"/>
    <cellStyle name="Comma 44 2 3 2 2 2 4" xfId="19442" xr:uid="{00000000-0005-0000-0000-0000F94B0000}"/>
    <cellStyle name="Comma 44 2 3 2 2 3" xfId="25298" xr:uid="{00000000-0005-0000-0000-0000D9620000}"/>
    <cellStyle name="Comma 44 2 3 2 2 5" xfId="15922" xr:uid="{00000000-0005-0000-0000-0000393E0000}"/>
    <cellStyle name="Comma 44 2 3 2 3" xfId="7240" xr:uid="{00000000-0005-0000-0000-00004F1C0000}"/>
    <cellStyle name="Comma 44 2 3 2 3 2" xfId="27566" xr:uid="{00000000-0005-0000-0000-0000B56B0000}"/>
    <cellStyle name="Comma 44 2 3 2 3 4" xfId="18190" xr:uid="{00000000-0005-0000-0000-000015470000}"/>
    <cellStyle name="Comma 44 2 3 2 4" xfId="9851" xr:uid="{00000000-0005-0000-0000-000082260000}"/>
    <cellStyle name="Comma 44 2 3 2 4 2" xfId="29986" xr:uid="{00000000-0005-0000-0000-000029750000}"/>
    <cellStyle name="Comma 44 2 3 2 4 4" xfId="20610" xr:uid="{00000000-0005-0000-0000-000089500000}"/>
    <cellStyle name="Comma 44 2 3 2 5" xfId="11209" xr:uid="{00000000-0005-0000-0000-0000D02B0000}"/>
    <cellStyle name="Comma 44 2 3 2 5 2" xfId="31154" xr:uid="{00000000-0005-0000-0000-0000B9790000}"/>
    <cellStyle name="Comma 44 2 3 2 5 4" xfId="21778" xr:uid="{00000000-0005-0000-0000-000019550000}"/>
    <cellStyle name="Comma 44 2 3 2 6" xfId="24046" xr:uid="{00000000-0005-0000-0000-0000F55D0000}"/>
    <cellStyle name="Comma 44 2 3 2 8" xfId="14670" xr:uid="{00000000-0005-0000-0000-000055390000}"/>
    <cellStyle name="Comma 44 2 3 3" xfId="4354" xr:uid="{00000000-0005-0000-0000-000009110000}"/>
    <cellStyle name="Comma 44 2 3 3 2" xfId="7908" xr:uid="{00000000-0005-0000-0000-0000EB1E0000}"/>
    <cellStyle name="Comma 44 2 3 3 2 2" xfId="28234" xr:uid="{00000000-0005-0000-0000-0000516E0000}"/>
    <cellStyle name="Comma 44 2 3 3 2 4" xfId="18858" xr:uid="{00000000-0005-0000-0000-0000B1490000}"/>
    <cellStyle name="Comma 44 2 3 3 3" xfId="24714" xr:uid="{00000000-0005-0000-0000-000091600000}"/>
    <cellStyle name="Comma 44 2 3 3 5" xfId="15338" xr:uid="{00000000-0005-0000-0000-0000F13B0000}"/>
    <cellStyle name="Comma 44 2 3 4" xfId="6300" xr:uid="{00000000-0005-0000-0000-0000A3180000}"/>
    <cellStyle name="Comma 44 2 3 4 2" xfId="26626" xr:uid="{00000000-0005-0000-0000-000009680000}"/>
    <cellStyle name="Comma 44 2 3 4 4" xfId="17250" xr:uid="{00000000-0005-0000-0000-000069430000}"/>
    <cellStyle name="Comma 44 2 3 5" xfId="9267" xr:uid="{00000000-0005-0000-0000-00003A240000}"/>
    <cellStyle name="Comma 44 2 3 5 2" xfId="29402" xr:uid="{00000000-0005-0000-0000-0000E1720000}"/>
    <cellStyle name="Comma 44 2 3 5 4" xfId="20026" xr:uid="{00000000-0005-0000-0000-0000414E0000}"/>
    <cellStyle name="Comma 44 2 3 6" xfId="10625" xr:uid="{00000000-0005-0000-0000-000088290000}"/>
    <cellStyle name="Comma 44 2 3 6 2" xfId="30570" xr:uid="{00000000-0005-0000-0000-000071770000}"/>
    <cellStyle name="Comma 44 2 3 6 4" xfId="21194" xr:uid="{00000000-0005-0000-0000-0000D1520000}"/>
    <cellStyle name="Comma 44 2 3 7" xfId="13730" xr:uid="{00000000-0005-0000-0000-0000A9350000}"/>
    <cellStyle name="Comma 44 2 3 8" xfId="23106" xr:uid="{00000000-0005-0000-0000-0000495A0000}"/>
    <cellStyle name="Comma 44 2 4" xfId="2915" xr:uid="{00000000-0005-0000-0000-00006A0B0000}"/>
    <cellStyle name="Comma 44 2 4 2" xfId="4668" xr:uid="{00000000-0005-0000-0000-000043120000}"/>
    <cellStyle name="Comma 44 2 4 2 2" xfId="8200" xr:uid="{00000000-0005-0000-0000-00000F200000}"/>
    <cellStyle name="Comma 44 2 4 2 2 2" xfId="28526" xr:uid="{00000000-0005-0000-0000-0000756F0000}"/>
    <cellStyle name="Comma 44 2 4 2 2 4" xfId="19150" xr:uid="{00000000-0005-0000-0000-0000D54A0000}"/>
    <cellStyle name="Comma 44 2 4 2 3" xfId="25006" xr:uid="{00000000-0005-0000-0000-0000B5610000}"/>
    <cellStyle name="Comma 44 2 4 2 5" xfId="15630" xr:uid="{00000000-0005-0000-0000-0000153D0000}"/>
    <cellStyle name="Comma 44 2 4 3" xfId="6770" xr:uid="{00000000-0005-0000-0000-0000791A0000}"/>
    <cellStyle name="Comma 44 2 4 3 2" xfId="27096" xr:uid="{00000000-0005-0000-0000-0000DF690000}"/>
    <cellStyle name="Comma 44 2 4 3 4" xfId="17720" xr:uid="{00000000-0005-0000-0000-00003F450000}"/>
    <cellStyle name="Comma 44 2 4 4" xfId="9559" xr:uid="{00000000-0005-0000-0000-00005E250000}"/>
    <cellStyle name="Comma 44 2 4 4 2" xfId="29694" xr:uid="{00000000-0005-0000-0000-000005740000}"/>
    <cellStyle name="Comma 44 2 4 4 4" xfId="20318" xr:uid="{00000000-0005-0000-0000-0000654F0000}"/>
    <cellStyle name="Comma 44 2 4 5" xfId="10917" xr:uid="{00000000-0005-0000-0000-0000AC2A0000}"/>
    <cellStyle name="Comma 44 2 4 5 2" xfId="30862" xr:uid="{00000000-0005-0000-0000-000095780000}"/>
    <cellStyle name="Comma 44 2 4 5 4" xfId="21486" xr:uid="{00000000-0005-0000-0000-0000F5530000}"/>
    <cellStyle name="Comma 44 2 4 6" xfId="23576" xr:uid="{00000000-0005-0000-0000-00001F5C0000}"/>
    <cellStyle name="Comma 44 2 4 8" xfId="14200" xr:uid="{00000000-0005-0000-0000-00007F370000}"/>
    <cellStyle name="Comma 44 2 5" xfId="3823" xr:uid="{00000000-0005-0000-0000-0000F60E0000}"/>
    <cellStyle name="Comma 44 2 5 2" xfId="7616" xr:uid="{00000000-0005-0000-0000-0000C71D0000}"/>
    <cellStyle name="Comma 44 2 5 2 2" xfId="27942" xr:uid="{00000000-0005-0000-0000-00002D6D0000}"/>
    <cellStyle name="Comma 44 2 5 2 4" xfId="18566" xr:uid="{00000000-0005-0000-0000-00008D480000}"/>
    <cellStyle name="Comma 44 2 5 3" xfId="24422" xr:uid="{00000000-0005-0000-0000-00006D5F0000}"/>
    <cellStyle name="Comma 44 2 5 5" xfId="15046" xr:uid="{00000000-0005-0000-0000-0000CD3A0000}"/>
    <cellStyle name="Comma 44 2 6" xfId="5835" xr:uid="{00000000-0005-0000-0000-0000D2160000}"/>
    <cellStyle name="Comma 44 2 6 2" xfId="26161" xr:uid="{00000000-0005-0000-0000-000038660000}"/>
    <cellStyle name="Comma 44 2 6 4" xfId="16785" xr:uid="{00000000-0005-0000-0000-000098410000}"/>
    <cellStyle name="Comma 44 2 7" xfId="8790" xr:uid="{00000000-0005-0000-0000-00005D220000}"/>
    <cellStyle name="Comma 44 2 7 2" xfId="29110" xr:uid="{00000000-0005-0000-0000-0000BD710000}"/>
    <cellStyle name="Comma 44 2 7 4" xfId="19734" xr:uid="{00000000-0005-0000-0000-00001D4D0000}"/>
    <cellStyle name="Comma 44 2 8" xfId="10148" xr:uid="{00000000-0005-0000-0000-0000AB270000}"/>
    <cellStyle name="Comma 44 2 8 2" xfId="30278" xr:uid="{00000000-0005-0000-0000-00004D760000}"/>
    <cellStyle name="Comma 44 2 8 4" xfId="20902" xr:uid="{00000000-0005-0000-0000-0000AD510000}"/>
    <cellStyle name="Comma 44 2 9" xfId="13265" xr:uid="{00000000-0005-0000-0000-0000D8330000}"/>
    <cellStyle name="Comma 44 3" xfId="1785" xr:uid="{00000000-0005-0000-0000-000000070000}"/>
    <cellStyle name="Comma 44 3 2" xfId="2545" xr:uid="{00000000-0005-0000-0000-0000F8090000}"/>
    <cellStyle name="Comma 44 3 2 10" xfId="12538" xr:uid="{00000000-0005-0000-0000-000001310000}"/>
    <cellStyle name="Comma 44 3 2 2" xfId="3605" xr:uid="{00000000-0005-0000-0000-00001C0E0000}"/>
    <cellStyle name="Comma 44 3 2 2 2" xfId="5038" xr:uid="{00000000-0005-0000-0000-0000B5130000}"/>
    <cellStyle name="Comma 44 3 2 2 2 2" xfId="8570" xr:uid="{00000000-0005-0000-0000-000081210000}"/>
    <cellStyle name="Comma 44 3 2 2 2 2 2" xfId="28896" xr:uid="{00000000-0005-0000-0000-0000E7700000}"/>
    <cellStyle name="Comma 44 3 2 2 2 2 4" xfId="19520" xr:uid="{00000000-0005-0000-0000-0000474C0000}"/>
    <cellStyle name="Comma 44 3 2 2 2 3" xfId="25376" xr:uid="{00000000-0005-0000-0000-000027630000}"/>
    <cellStyle name="Comma 44 3 2 2 2 5" xfId="16000" xr:uid="{00000000-0005-0000-0000-0000873E0000}"/>
    <cellStyle name="Comma 44 3 2 2 3" xfId="7460" xr:uid="{00000000-0005-0000-0000-00002B1D0000}"/>
    <cellStyle name="Comma 44 3 2 2 3 2" xfId="27786" xr:uid="{00000000-0005-0000-0000-0000916C0000}"/>
    <cellStyle name="Comma 44 3 2 2 3 4" xfId="18410" xr:uid="{00000000-0005-0000-0000-0000F1470000}"/>
    <cellStyle name="Comma 44 3 2 2 4" xfId="9929" xr:uid="{00000000-0005-0000-0000-0000D0260000}"/>
    <cellStyle name="Comma 44 3 2 2 4 2" xfId="30064" xr:uid="{00000000-0005-0000-0000-000077750000}"/>
    <cellStyle name="Comma 44 3 2 2 4 4" xfId="20688" xr:uid="{00000000-0005-0000-0000-0000D7500000}"/>
    <cellStyle name="Comma 44 3 2 2 5" xfId="11287" xr:uid="{00000000-0005-0000-0000-00001E2C0000}"/>
    <cellStyle name="Comma 44 3 2 2 5 2" xfId="31232" xr:uid="{00000000-0005-0000-0000-0000077A0000}"/>
    <cellStyle name="Comma 44 3 2 2 5 4" xfId="21856" xr:uid="{00000000-0005-0000-0000-000067550000}"/>
    <cellStyle name="Comma 44 3 2 2 6" xfId="24266" xr:uid="{00000000-0005-0000-0000-0000D15E0000}"/>
    <cellStyle name="Comma 44 3 2 2 8" xfId="14890" xr:uid="{00000000-0005-0000-0000-0000313A0000}"/>
    <cellStyle name="Comma 44 3 2 3" xfId="4432" xr:uid="{00000000-0005-0000-0000-000057110000}"/>
    <cellStyle name="Comma 44 3 2 3 2" xfId="7986" xr:uid="{00000000-0005-0000-0000-0000391F0000}"/>
    <cellStyle name="Comma 44 3 2 3 2 2" xfId="28312" xr:uid="{00000000-0005-0000-0000-00009F6E0000}"/>
    <cellStyle name="Comma 44 3 2 3 2 4" xfId="18936" xr:uid="{00000000-0005-0000-0000-0000FF490000}"/>
    <cellStyle name="Comma 44 3 2 3 3" xfId="24792" xr:uid="{00000000-0005-0000-0000-0000DF600000}"/>
    <cellStyle name="Comma 44 3 2 3 5" xfId="15416" xr:uid="{00000000-0005-0000-0000-00003F3C0000}"/>
    <cellStyle name="Comma 44 3 2 4" xfId="6520" xr:uid="{00000000-0005-0000-0000-00007F190000}"/>
    <cellStyle name="Comma 44 3 2 4 2" xfId="26846" xr:uid="{00000000-0005-0000-0000-0000E5680000}"/>
    <cellStyle name="Comma 44 3 2 4 4" xfId="17470" xr:uid="{00000000-0005-0000-0000-000045440000}"/>
    <cellStyle name="Comma 44 3 2 5" xfId="9345" xr:uid="{00000000-0005-0000-0000-000088240000}"/>
    <cellStyle name="Comma 44 3 2 5 2" xfId="29480" xr:uid="{00000000-0005-0000-0000-00002F730000}"/>
    <cellStyle name="Comma 44 3 2 5 4" xfId="20104" xr:uid="{00000000-0005-0000-0000-00008F4E0000}"/>
    <cellStyle name="Comma 44 3 2 6" xfId="10703" xr:uid="{00000000-0005-0000-0000-0000D6290000}"/>
    <cellStyle name="Comma 44 3 2 6 2" xfId="30648" xr:uid="{00000000-0005-0000-0000-0000BF770000}"/>
    <cellStyle name="Comma 44 3 2 6 4" xfId="21272" xr:uid="{00000000-0005-0000-0000-00001F530000}"/>
    <cellStyle name="Comma 44 3 2 7" xfId="13950" xr:uid="{00000000-0005-0000-0000-000085360000}"/>
    <cellStyle name="Comma 44 3 2 8" xfId="23326" xr:uid="{00000000-0005-0000-0000-0000255B0000}"/>
    <cellStyle name="Comma 44 3 3" xfId="2045" xr:uid="{00000000-0005-0000-0000-000004080000}"/>
    <cellStyle name="Comma 44 3 3 2" xfId="4746" xr:uid="{00000000-0005-0000-0000-000091120000}"/>
    <cellStyle name="Comma 44 3 3 2 2" xfId="8278" xr:uid="{00000000-0005-0000-0000-00005D200000}"/>
    <cellStyle name="Comma 44 3 3 2 2 2" xfId="28604" xr:uid="{00000000-0005-0000-0000-0000C36F0000}"/>
    <cellStyle name="Comma 44 3 3 2 2 4" xfId="19228" xr:uid="{00000000-0005-0000-0000-0000234B0000}"/>
    <cellStyle name="Comma 44 3 3 2 3" xfId="25084" xr:uid="{00000000-0005-0000-0000-000003620000}"/>
    <cellStyle name="Comma 44 3 3 2 5" xfId="15708" xr:uid="{00000000-0005-0000-0000-0000633D0000}"/>
    <cellStyle name="Comma 44 3 3 3" xfId="6053" xr:uid="{00000000-0005-0000-0000-0000AC170000}"/>
    <cellStyle name="Comma 44 3 3 3 2" xfId="26379" xr:uid="{00000000-0005-0000-0000-000012670000}"/>
    <cellStyle name="Comma 44 3 3 3 4" xfId="17003" xr:uid="{00000000-0005-0000-0000-000072420000}"/>
    <cellStyle name="Comma 44 3 3 4" xfId="9637" xr:uid="{00000000-0005-0000-0000-0000AC250000}"/>
    <cellStyle name="Comma 44 3 3 4 2" xfId="29772" xr:uid="{00000000-0005-0000-0000-000053740000}"/>
    <cellStyle name="Comma 44 3 3 4 4" xfId="20396" xr:uid="{00000000-0005-0000-0000-0000B34F0000}"/>
    <cellStyle name="Comma 44 3 3 5" xfId="10995" xr:uid="{00000000-0005-0000-0000-0000FA2A0000}"/>
    <cellStyle name="Comma 44 3 3 5 2" xfId="30940" xr:uid="{00000000-0005-0000-0000-0000E3780000}"/>
    <cellStyle name="Comma 44 3 3 5 4" xfId="21564" xr:uid="{00000000-0005-0000-0000-000043540000}"/>
    <cellStyle name="Comma 44 3 3 6" xfId="13483" xr:uid="{00000000-0005-0000-0000-0000B2340000}"/>
    <cellStyle name="Comma 44 3 3 7" xfId="22859" xr:uid="{00000000-0005-0000-0000-000052590000}"/>
    <cellStyle name="Comma 44 3 3 9" xfId="12071" xr:uid="{00000000-0005-0000-0000-00002E2F0000}"/>
    <cellStyle name="Comma 44 3 4" xfId="3135" xr:uid="{00000000-0005-0000-0000-0000460C0000}"/>
    <cellStyle name="Comma 44 3 4 2" xfId="6990" xr:uid="{00000000-0005-0000-0000-0000551B0000}"/>
    <cellStyle name="Comma 44 3 4 2 2" xfId="27316" xr:uid="{00000000-0005-0000-0000-0000BB6A0000}"/>
    <cellStyle name="Comma 44 3 4 2 4" xfId="17940" xr:uid="{00000000-0005-0000-0000-00001B460000}"/>
    <cellStyle name="Comma 44 3 4 3" xfId="23796" xr:uid="{00000000-0005-0000-0000-0000FB5C0000}"/>
    <cellStyle name="Comma 44 3 4 5" xfId="14420" xr:uid="{00000000-0005-0000-0000-00005B380000}"/>
    <cellStyle name="Comma 44 3 5" xfId="4139" xr:uid="{00000000-0005-0000-0000-000032100000}"/>
    <cellStyle name="Comma 44 3 5 2" xfId="7694" xr:uid="{00000000-0005-0000-0000-0000151E0000}"/>
    <cellStyle name="Comma 44 3 5 2 2" xfId="28020" xr:uid="{00000000-0005-0000-0000-00007B6D0000}"/>
    <cellStyle name="Comma 44 3 5 2 4" xfId="18644" xr:uid="{00000000-0005-0000-0000-0000DB480000}"/>
    <cellStyle name="Comma 44 3 5 3" xfId="24500" xr:uid="{00000000-0005-0000-0000-0000BB5F0000}"/>
    <cellStyle name="Comma 44 3 5 5" xfId="15124" xr:uid="{00000000-0005-0000-0000-00001B3B0000}"/>
    <cellStyle name="Comma 44 3 6" xfId="9053" xr:uid="{00000000-0005-0000-0000-000064230000}"/>
    <cellStyle name="Comma 44 3 6 2" xfId="29188" xr:uid="{00000000-0005-0000-0000-00000B720000}"/>
    <cellStyle name="Comma 44 3 6 4" xfId="19812" xr:uid="{00000000-0005-0000-0000-00006B4D0000}"/>
    <cellStyle name="Comma 44 3 7" xfId="10411" xr:uid="{00000000-0005-0000-0000-0000B2280000}"/>
    <cellStyle name="Comma 44 3 7 2" xfId="30356" xr:uid="{00000000-0005-0000-0000-00009B760000}"/>
    <cellStyle name="Comma 44 3 7 4" xfId="20980" xr:uid="{00000000-0005-0000-0000-0000FB510000}"/>
    <cellStyle name="Comma 44 4" xfId="1390" xr:uid="{00000000-0005-0000-0000-000075050000}"/>
    <cellStyle name="Comma 44 4 10" xfId="11820" xr:uid="{00000000-0005-0000-0000-0000332E0000}"/>
    <cellStyle name="Comma 44 4 2" xfId="4891" xr:uid="{00000000-0005-0000-0000-000022130000}"/>
    <cellStyle name="Comma 44 4 2 2" xfId="8423" xr:uid="{00000000-0005-0000-0000-0000EE200000}"/>
    <cellStyle name="Comma 44 4 2 2 2" xfId="28749" xr:uid="{00000000-0005-0000-0000-000054700000}"/>
    <cellStyle name="Comma 44 4 2 2 4" xfId="19373" xr:uid="{00000000-0005-0000-0000-0000B44B0000}"/>
    <cellStyle name="Comma 44 4 2 3" xfId="9782" xr:uid="{00000000-0005-0000-0000-00003D260000}"/>
    <cellStyle name="Comma 44 4 2 3 2" xfId="29917" xr:uid="{00000000-0005-0000-0000-0000E4740000}"/>
    <cellStyle name="Comma 44 4 2 3 4" xfId="20541" xr:uid="{00000000-0005-0000-0000-000044500000}"/>
    <cellStyle name="Comma 44 4 2 4" xfId="11140" xr:uid="{00000000-0005-0000-0000-00008B2B0000}"/>
    <cellStyle name="Comma 44 4 2 4 2" xfId="31085" xr:uid="{00000000-0005-0000-0000-000074790000}"/>
    <cellStyle name="Comma 44 4 2 4 4" xfId="21709" xr:uid="{00000000-0005-0000-0000-0000D4540000}"/>
    <cellStyle name="Comma 44 4 2 5" xfId="25229" xr:uid="{00000000-0005-0000-0000-000094620000}"/>
    <cellStyle name="Comma 44 4 2 7" xfId="15853" xr:uid="{00000000-0005-0000-0000-0000F43D0000}"/>
    <cellStyle name="Comma 44 4 3" xfId="4285" xr:uid="{00000000-0005-0000-0000-0000C4100000}"/>
    <cellStyle name="Comma 44 4 3 2" xfId="7839" xr:uid="{00000000-0005-0000-0000-0000A61E0000}"/>
    <cellStyle name="Comma 44 4 3 2 2" xfId="28165" xr:uid="{00000000-0005-0000-0000-00000C6E0000}"/>
    <cellStyle name="Comma 44 4 3 2 4" xfId="18789" xr:uid="{00000000-0005-0000-0000-00006C490000}"/>
    <cellStyle name="Comma 44 4 3 3" xfId="24645" xr:uid="{00000000-0005-0000-0000-00004C600000}"/>
    <cellStyle name="Comma 44 4 3 5" xfId="15269" xr:uid="{00000000-0005-0000-0000-0000AC3B0000}"/>
    <cellStyle name="Comma 44 4 4" xfId="5802" xr:uid="{00000000-0005-0000-0000-0000B1160000}"/>
    <cellStyle name="Comma 44 4 4 2" xfId="26128" xr:uid="{00000000-0005-0000-0000-000017660000}"/>
    <cellStyle name="Comma 44 4 4 4" xfId="16752" xr:uid="{00000000-0005-0000-0000-000077410000}"/>
    <cellStyle name="Comma 44 4 5" xfId="9198" xr:uid="{00000000-0005-0000-0000-0000F5230000}"/>
    <cellStyle name="Comma 44 4 5 2" xfId="29333" xr:uid="{00000000-0005-0000-0000-00009C720000}"/>
    <cellStyle name="Comma 44 4 5 4" xfId="19957" xr:uid="{00000000-0005-0000-0000-0000FC4D0000}"/>
    <cellStyle name="Comma 44 4 6" xfId="10556" xr:uid="{00000000-0005-0000-0000-000043290000}"/>
    <cellStyle name="Comma 44 4 6 2" xfId="30501" xr:uid="{00000000-0005-0000-0000-00002C770000}"/>
    <cellStyle name="Comma 44 4 6 4" xfId="21125" xr:uid="{00000000-0005-0000-0000-00008C520000}"/>
    <cellStyle name="Comma 44 4 7" xfId="13232" xr:uid="{00000000-0005-0000-0000-0000B7330000}"/>
    <cellStyle name="Comma 44 4 8" xfId="22608" xr:uid="{00000000-0005-0000-0000-000057580000}"/>
    <cellStyle name="Comma 44 5" xfId="1148" xr:uid="{00000000-0005-0000-0000-000083040000}"/>
    <cellStyle name="Comma 44 5 2" xfId="4599" xr:uid="{00000000-0005-0000-0000-0000FE110000}"/>
    <cellStyle name="Comma 44 5 2 2" xfId="8131" xr:uid="{00000000-0005-0000-0000-0000CA1F0000}"/>
    <cellStyle name="Comma 44 5 2 2 2" xfId="28457" xr:uid="{00000000-0005-0000-0000-0000306F0000}"/>
    <cellStyle name="Comma 44 5 2 2 4" xfId="19081" xr:uid="{00000000-0005-0000-0000-0000904A0000}"/>
    <cellStyle name="Comma 44 5 2 3" xfId="24937" xr:uid="{00000000-0005-0000-0000-000070610000}"/>
    <cellStyle name="Comma 44 5 2 5" xfId="15561" xr:uid="{00000000-0005-0000-0000-0000D03C0000}"/>
    <cellStyle name="Comma 44 5 3" xfId="5580" xr:uid="{00000000-0005-0000-0000-0000D3150000}"/>
    <cellStyle name="Comma 44 5 3 2" xfId="25906" xr:uid="{00000000-0005-0000-0000-000039650000}"/>
    <cellStyle name="Comma 44 5 3 4" xfId="16530" xr:uid="{00000000-0005-0000-0000-000099400000}"/>
    <cellStyle name="Comma 44 5 4" xfId="9490" xr:uid="{00000000-0005-0000-0000-000019250000}"/>
    <cellStyle name="Comma 44 5 4 2" xfId="29625" xr:uid="{00000000-0005-0000-0000-0000C0730000}"/>
    <cellStyle name="Comma 44 5 4 4" xfId="20249" xr:uid="{00000000-0005-0000-0000-0000204F0000}"/>
    <cellStyle name="Comma 44 5 5" xfId="10848" xr:uid="{00000000-0005-0000-0000-0000672A0000}"/>
    <cellStyle name="Comma 44 5 5 2" xfId="30793" xr:uid="{00000000-0005-0000-0000-000050780000}"/>
    <cellStyle name="Comma 44 5 5 4" xfId="21417" xr:uid="{00000000-0005-0000-0000-0000B0530000}"/>
    <cellStyle name="Comma 44 5 6" xfId="22386" xr:uid="{00000000-0005-0000-0000-000079570000}"/>
    <cellStyle name="Comma 44 5 8" xfId="13010" xr:uid="{00000000-0005-0000-0000-0000D9320000}"/>
    <cellStyle name="Comma 44 6" xfId="3754" xr:uid="{00000000-0005-0000-0000-0000B10E0000}"/>
    <cellStyle name="Comma 44 6 2" xfId="7547" xr:uid="{00000000-0005-0000-0000-0000821D0000}"/>
    <cellStyle name="Comma 44 6 2 2" xfId="27873" xr:uid="{00000000-0005-0000-0000-0000E86C0000}"/>
    <cellStyle name="Comma 44 6 2 4" xfId="18497" xr:uid="{00000000-0005-0000-0000-000048480000}"/>
    <cellStyle name="Comma 44 6 3" xfId="24353" xr:uid="{00000000-0005-0000-0000-0000285F0000}"/>
    <cellStyle name="Comma 44 6 5" xfId="14977" xr:uid="{00000000-0005-0000-0000-0000883A0000}"/>
    <cellStyle name="Comma 44 7" xfId="5361" xr:uid="{00000000-0005-0000-0000-0000F8140000}"/>
    <cellStyle name="Comma 44 7 2" xfId="25687" xr:uid="{00000000-0005-0000-0000-00005E640000}"/>
    <cellStyle name="Comma 44 7 4" xfId="16311" xr:uid="{00000000-0005-0000-0000-0000BE3F0000}"/>
    <cellStyle name="Comma 44 8" xfId="8721" xr:uid="{00000000-0005-0000-0000-000018220000}"/>
    <cellStyle name="Comma 44 8 2" xfId="29041" xr:uid="{00000000-0005-0000-0000-000078710000}"/>
    <cellStyle name="Comma 44 8 4" xfId="19665" xr:uid="{00000000-0005-0000-0000-0000D84C0000}"/>
    <cellStyle name="Comma 44 9" xfId="10079" xr:uid="{00000000-0005-0000-0000-000066270000}"/>
    <cellStyle name="Comma 44 9 2" xfId="30209" xr:uid="{00000000-0005-0000-0000-000008760000}"/>
    <cellStyle name="Comma 44 9 4" xfId="20833" xr:uid="{00000000-0005-0000-0000-000068510000}"/>
    <cellStyle name="Comma 45" xfId="912" xr:uid="{00000000-0005-0000-0000-000097030000}"/>
    <cellStyle name="Comma 45 10" xfId="12792" xr:uid="{00000000-0005-0000-0000-0000FF310000}"/>
    <cellStyle name="Comma 45 11" xfId="22168" xr:uid="{00000000-0005-0000-0000-00009F560000}"/>
    <cellStyle name="Comma 45 13" xfId="11599" xr:uid="{00000000-0005-0000-0000-0000562D0000}"/>
    <cellStyle name="Comma 45 2" xfId="1525" xr:uid="{00000000-0005-0000-0000-0000FC050000}"/>
    <cellStyle name="Comma 45 2 10" xfId="22642" xr:uid="{00000000-0005-0000-0000-000079580000}"/>
    <cellStyle name="Comma 45 2 12" xfId="11854" xr:uid="{00000000-0005-0000-0000-0000552E0000}"/>
    <cellStyle name="Comma 45 2 2" xfId="2087" xr:uid="{00000000-0005-0000-0000-00002E080000}"/>
    <cellStyle name="Comma 45 2 2 11" xfId="12112" xr:uid="{00000000-0005-0000-0000-0000572F0000}"/>
    <cellStyle name="Comma 45 2 2 2" xfId="2589" xr:uid="{00000000-0005-0000-0000-0000240A0000}"/>
    <cellStyle name="Comma 45 2 2 2 10" xfId="12582" xr:uid="{00000000-0005-0000-0000-00002D310000}"/>
    <cellStyle name="Comma 45 2 2 2 2" xfId="3649" xr:uid="{00000000-0005-0000-0000-0000480E0000}"/>
    <cellStyle name="Comma 45 2 2 2 2 2" xfId="5108" xr:uid="{00000000-0005-0000-0000-0000FB130000}"/>
    <cellStyle name="Comma 45 2 2 2 2 2 2" xfId="8640" xr:uid="{00000000-0005-0000-0000-0000C7210000}"/>
    <cellStyle name="Comma 45 2 2 2 2 2 2 2" xfId="28966" xr:uid="{00000000-0005-0000-0000-00002D710000}"/>
    <cellStyle name="Comma 45 2 2 2 2 2 2 4" xfId="19590" xr:uid="{00000000-0005-0000-0000-00008D4C0000}"/>
    <cellStyle name="Comma 45 2 2 2 2 2 3" xfId="25446" xr:uid="{00000000-0005-0000-0000-00006D630000}"/>
    <cellStyle name="Comma 45 2 2 2 2 2 5" xfId="16070" xr:uid="{00000000-0005-0000-0000-0000CD3E0000}"/>
    <cellStyle name="Comma 45 2 2 2 2 3" xfId="7504" xr:uid="{00000000-0005-0000-0000-0000571D0000}"/>
    <cellStyle name="Comma 45 2 2 2 2 3 2" xfId="27830" xr:uid="{00000000-0005-0000-0000-0000BD6C0000}"/>
    <cellStyle name="Comma 45 2 2 2 2 3 4" xfId="18454" xr:uid="{00000000-0005-0000-0000-00001D480000}"/>
    <cellStyle name="Comma 45 2 2 2 2 4" xfId="9999" xr:uid="{00000000-0005-0000-0000-000016270000}"/>
    <cellStyle name="Comma 45 2 2 2 2 4 2" xfId="30134" xr:uid="{00000000-0005-0000-0000-0000BD750000}"/>
    <cellStyle name="Comma 45 2 2 2 2 4 4" xfId="20758" xr:uid="{00000000-0005-0000-0000-00001D510000}"/>
    <cellStyle name="Comma 45 2 2 2 2 5" xfId="11357" xr:uid="{00000000-0005-0000-0000-0000642C0000}"/>
    <cellStyle name="Comma 45 2 2 2 2 5 2" xfId="31302" xr:uid="{00000000-0005-0000-0000-00004D7A0000}"/>
    <cellStyle name="Comma 45 2 2 2 2 5 4" xfId="21926" xr:uid="{00000000-0005-0000-0000-0000AD550000}"/>
    <cellStyle name="Comma 45 2 2 2 2 6" xfId="24310" xr:uid="{00000000-0005-0000-0000-0000FD5E0000}"/>
    <cellStyle name="Comma 45 2 2 2 2 8" xfId="14934" xr:uid="{00000000-0005-0000-0000-00005D3A0000}"/>
    <cellStyle name="Comma 45 2 2 2 3" xfId="4502" xr:uid="{00000000-0005-0000-0000-00009D110000}"/>
    <cellStyle name="Comma 45 2 2 2 3 2" xfId="8056" xr:uid="{00000000-0005-0000-0000-00007F1F0000}"/>
    <cellStyle name="Comma 45 2 2 2 3 2 2" xfId="28382" xr:uid="{00000000-0005-0000-0000-0000E56E0000}"/>
    <cellStyle name="Comma 45 2 2 2 3 2 4" xfId="19006" xr:uid="{00000000-0005-0000-0000-0000454A0000}"/>
    <cellStyle name="Comma 45 2 2 2 3 3" xfId="24862" xr:uid="{00000000-0005-0000-0000-000025610000}"/>
    <cellStyle name="Comma 45 2 2 2 3 5" xfId="15486" xr:uid="{00000000-0005-0000-0000-0000853C0000}"/>
    <cellStyle name="Comma 45 2 2 2 4" xfId="6564" xr:uid="{00000000-0005-0000-0000-0000AB190000}"/>
    <cellStyle name="Comma 45 2 2 2 4 2" xfId="26890" xr:uid="{00000000-0005-0000-0000-000011690000}"/>
    <cellStyle name="Comma 45 2 2 2 4 4" xfId="17514" xr:uid="{00000000-0005-0000-0000-000071440000}"/>
    <cellStyle name="Comma 45 2 2 2 5" xfId="9415" xr:uid="{00000000-0005-0000-0000-0000CE240000}"/>
    <cellStyle name="Comma 45 2 2 2 5 2" xfId="29550" xr:uid="{00000000-0005-0000-0000-000075730000}"/>
    <cellStyle name="Comma 45 2 2 2 5 4" xfId="20174" xr:uid="{00000000-0005-0000-0000-0000D54E0000}"/>
    <cellStyle name="Comma 45 2 2 2 6" xfId="10773" xr:uid="{00000000-0005-0000-0000-00001C2A0000}"/>
    <cellStyle name="Comma 45 2 2 2 6 2" xfId="30718" xr:uid="{00000000-0005-0000-0000-000005780000}"/>
    <cellStyle name="Comma 45 2 2 2 6 4" xfId="21342" xr:uid="{00000000-0005-0000-0000-000065530000}"/>
    <cellStyle name="Comma 45 2 2 2 7" xfId="13994" xr:uid="{00000000-0005-0000-0000-0000B1360000}"/>
    <cellStyle name="Comma 45 2 2 2 8" xfId="23370" xr:uid="{00000000-0005-0000-0000-0000515B0000}"/>
    <cellStyle name="Comma 45 2 2 3" xfId="3179" xr:uid="{00000000-0005-0000-0000-0000720C0000}"/>
    <cellStyle name="Comma 45 2 2 3 2" xfId="4816" xr:uid="{00000000-0005-0000-0000-0000D7120000}"/>
    <cellStyle name="Comma 45 2 2 3 2 2" xfId="8348" xr:uid="{00000000-0005-0000-0000-0000A3200000}"/>
    <cellStyle name="Comma 45 2 2 3 2 2 2" xfId="28674" xr:uid="{00000000-0005-0000-0000-000009700000}"/>
    <cellStyle name="Comma 45 2 2 3 2 2 4" xfId="19298" xr:uid="{00000000-0005-0000-0000-0000694B0000}"/>
    <cellStyle name="Comma 45 2 2 3 2 3" xfId="25154" xr:uid="{00000000-0005-0000-0000-000049620000}"/>
    <cellStyle name="Comma 45 2 2 3 2 5" xfId="15778" xr:uid="{00000000-0005-0000-0000-0000A93D0000}"/>
    <cellStyle name="Comma 45 2 2 3 3" xfId="7034" xr:uid="{00000000-0005-0000-0000-0000811B0000}"/>
    <cellStyle name="Comma 45 2 2 3 3 2" xfId="27360" xr:uid="{00000000-0005-0000-0000-0000E76A0000}"/>
    <cellStyle name="Comma 45 2 2 3 3 4" xfId="17984" xr:uid="{00000000-0005-0000-0000-000047460000}"/>
    <cellStyle name="Comma 45 2 2 3 4" xfId="9707" xr:uid="{00000000-0005-0000-0000-0000F2250000}"/>
    <cellStyle name="Comma 45 2 2 3 4 2" xfId="29842" xr:uid="{00000000-0005-0000-0000-000099740000}"/>
    <cellStyle name="Comma 45 2 2 3 4 4" xfId="20466" xr:uid="{00000000-0005-0000-0000-0000F94F0000}"/>
    <cellStyle name="Comma 45 2 2 3 5" xfId="11065" xr:uid="{00000000-0005-0000-0000-0000402B0000}"/>
    <cellStyle name="Comma 45 2 2 3 5 2" xfId="31010" xr:uid="{00000000-0005-0000-0000-000029790000}"/>
    <cellStyle name="Comma 45 2 2 3 5 4" xfId="21634" xr:uid="{00000000-0005-0000-0000-000089540000}"/>
    <cellStyle name="Comma 45 2 2 3 6" xfId="23840" xr:uid="{00000000-0005-0000-0000-0000275D0000}"/>
    <cellStyle name="Comma 45 2 2 3 8" xfId="14464" xr:uid="{00000000-0005-0000-0000-000087380000}"/>
    <cellStyle name="Comma 45 2 2 4" xfId="4209" xr:uid="{00000000-0005-0000-0000-000078100000}"/>
    <cellStyle name="Comma 45 2 2 4 2" xfId="7764" xr:uid="{00000000-0005-0000-0000-00005B1E0000}"/>
    <cellStyle name="Comma 45 2 2 4 2 2" xfId="28090" xr:uid="{00000000-0005-0000-0000-0000C16D0000}"/>
    <cellStyle name="Comma 45 2 2 4 2 4" xfId="18714" xr:uid="{00000000-0005-0000-0000-000021490000}"/>
    <cellStyle name="Comma 45 2 2 4 3" xfId="24570" xr:uid="{00000000-0005-0000-0000-000001600000}"/>
    <cellStyle name="Comma 45 2 2 4 5" xfId="15194" xr:uid="{00000000-0005-0000-0000-0000613B0000}"/>
    <cellStyle name="Comma 45 2 2 5" xfId="6094" xr:uid="{00000000-0005-0000-0000-0000D5170000}"/>
    <cellStyle name="Comma 45 2 2 5 2" xfId="26420" xr:uid="{00000000-0005-0000-0000-00003B670000}"/>
    <cellStyle name="Comma 45 2 2 5 4" xfId="17044" xr:uid="{00000000-0005-0000-0000-00009B420000}"/>
    <cellStyle name="Comma 45 2 2 6" xfId="9123" xr:uid="{00000000-0005-0000-0000-0000AA230000}"/>
    <cellStyle name="Comma 45 2 2 6 2" xfId="29258" xr:uid="{00000000-0005-0000-0000-000051720000}"/>
    <cellStyle name="Comma 45 2 2 6 4" xfId="19882" xr:uid="{00000000-0005-0000-0000-0000B14D0000}"/>
    <cellStyle name="Comma 45 2 2 7" xfId="10481" xr:uid="{00000000-0005-0000-0000-0000F8280000}"/>
    <cellStyle name="Comma 45 2 2 7 2" xfId="30426" xr:uid="{00000000-0005-0000-0000-0000E1760000}"/>
    <cellStyle name="Comma 45 2 2 7 4" xfId="21050" xr:uid="{00000000-0005-0000-0000-000041520000}"/>
    <cellStyle name="Comma 45 2 2 8" xfId="13524" xr:uid="{00000000-0005-0000-0000-0000DB340000}"/>
    <cellStyle name="Comma 45 2 2 9" xfId="22900" xr:uid="{00000000-0005-0000-0000-00007B590000}"/>
    <cellStyle name="Comma 45 2 3" xfId="2326" xr:uid="{00000000-0005-0000-0000-00001D090000}"/>
    <cellStyle name="Comma 45 2 3 10" xfId="12319" xr:uid="{00000000-0005-0000-0000-000026300000}"/>
    <cellStyle name="Comma 45 2 3 2" xfId="3386" xr:uid="{00000000-0005-0000-0000-0000410D0000}"/>
    <cellStyle name="Comma 45 2 3 2 2" xfId="4961" xr:uid="{00000000-0005-0000-0000-000068130000}"/>
    <cellStyle name="Comma 45 2 3 2 2 2" xfId="8493" xr:uid="{00000000-0005-0000-0000-000034210000}"/>
    <cellStyle name="Comma 45 2 3 2 2 2 2" xfId="28819" xr:uid="{00000000-0005-0000-0000-00009A700000}"/>
    <cellStyle name="Comma 45 2 3 2 2 2 4" xfId="19443" xr:uid="{00000000-0005-0000-0000-0000FA4B0000}"/>
    <cellStyle name="Comma 45 2 3 2 2 3" xfId="25299" xr:uid="{00000000-0005-0000-0000-0000DA620000}"/>
    <cellStyle name="Comma 45 2 3 2 2 5" xfId="15923" xr:uid="{00000000-0005-0000-0000-00003A3E0000}"/>
    <cellStyle name="Comma 45 2 3 2 3" xfId="7241" xr:uid="{00000000-0005-0000-0000-0000501C0000}"/>
    <cellStyle name="Comma 45 2 3 2 3 2" xfId="27567" xr:uid="{00000000-0005-0000-0000-0000B66B0000}"/>
    <cellStyle name="Comma 45 2 3 2 3 4" xfId="18191" xr:uid="{00000000-0005-0000-0000-000016470000}"/>
    <cellStyle name="Comma 45 2 3 2 4" xfId="9852" xr:uid="{00000000-0005-0000-0000-000083260000}"/>
    <cellStyle name="Comma 45 2 3 2 4 2" xfId="29987" xr:uid="{00000000-0005-0000-0000-00002A750000}"/>
    <cellStyle name="Comma 45 2 3 2 4 4" xfId="20611" xr:uid="{00000000-0005-0000-0000-00008A500000}"/>
    <cellStyle name="Comma 45 2 3 2 5" xfId="11210" xr:uid="{00000000-0005-0000-0000-0000D12B0000}"/>
    <cellStyle name="Comma 45 2 3 2 5 2" xfId="31155" xr:uid="{00000000-0005-0000-0000-0000BA790000}"/>
    <cellStyle name="Comma 45 2 3 2 5 4" xfId="21779" xr:uid="{00000000-0005-0000-0000-00001A550000}"/>
    <cellStyle name="Comma 45 2 3 2 6" xfId="24047" xr:uid="{00000000-0005-0000-0000-0000F65D0000}"/>
    <cellStyle name="Comma 45 2 3 2 8" xfId="14671" xr:uid="{00000000-0005-0000-0000-000056390000}"/>
    <cellStyle name="Comma 45 2 3 3" xfId="4355" xr:uid="{00000000-0005-0000-0000-00000A110000}"/>
    <cellStyle name="Comma 45 2 3 3 2" xfId="7909" xr:uid="{00000000-0005-0000-0000-0000EC1E0000}"/>
    <cellStyle name="Comma 45 2 3 3 2 2" xfId="28235" xr:uid="{00000000-0005-0000-0000-0000526E0000}"/>
    <cellStyle name="Comma 45 2 3 3 2 4" xfId="18859" xr:uid="{00000000-0005-0000-0000-0000B2490000}"/>
    <cellStyle name="Comma 45 2 3 3 3" xfId="24715" xr:uid="{00000000-0005-0000-0000-000092600000}"/>
    <cellStyle name="Comma 45 2 3 3 5" xfId="15339" xr:uid="{00000000-0005-0000-0000-0000F23B0000}"/>
    <cellStyle name="Comma 45 2 3 4" xfId="6301" xr:uid="{00000000-0005-0000-0000-0000A4180000}"/>
    <cellStyle name="Comma 45 2 3 4 2" xfId="26627" xr:uid="{00000000-0005-0000-0000-00000A680000}"/>
    <cellStyle name="Comma 45 2 3 4 4" xfId="17251" xr:uid="{00000000-0005-0000-0000-00006A430000}"/>
    <cellStyle name="Comma 45 2 3 5" xfId="9268" xr:uid="{00000000-0005-0000-0000-00003B240000}"/>
    <cellStyle name="Comma 45 2 3 5 2" xfId="29403" xr:uid="{00000000-0005-0000-0000-0000E2720000}"/>
    <cellStyle name="Comma 45 2 3 5 4" xfId="20027" xr:uid="{00000000-0005-0000-0000-0000424E0000}"/>
    <cellStyle name="Comma 45 2 3 6" xfId="10626" xr:uid="{00000000-0005-0000-0000-000089290000}"/>
    <cellStyle name="Comma 45 2 3 6 2" xfId="30571" xr:uid="{00000000-0005-0000-0000-000072770000}"/>
    <cellStyle name="Comma 45 2 3 6 4" xfId="21195" xr:uid="{00000000-0005-0000-0000-0000D2520000}"/>
    <cellStyle name="Comma 45 2 3 7" xfId="13731" xr:uid="{00000000-0005-0000-0000-0000AA350000}"/>
    <cellStyle name="Comma 45 2 3 8" xfId="23107" xr:uid="{00000000-0005-0000-0000-00004A5A0000}"/>
    <cellStyle name="Comma 45 2 4" xfId="2916" xr:uid="{00000000-0005-0000-0000-00006B0B0000}"/>
    <cellStyle name="Comma 45 2 4 2" xfId="4669" xr:uid="{00000000-0005-0000-0000-000044120000}"/>
    <cellStyle name="Comma 45 2 4 2 2" xfId="8201" xr:uid="{00000000-0005-0000-0000-000010200000}"/>
    <cellStyle name="Comma 45 2 4 2 2 2" xfId="28527" xr:uid="{00000000-0005-0000-0000-0000766F0000}"/>
    <cellStyle name="Comma 45 2 4 2 2 4" xfId="19151" xr:uid="{00000000-0005-0000-0000-0000D64A0000}"/>
    <cellStyle name="Comma 45 2 4 2 3" xfId="25007" xr:uid="{00000000-0005-0000-0000-0000B6610000}"/>
    <cellStyle name="Comma 45 2 4 2 5" xfId="15631" xr:uid="{00000000-0005-0000-0000-0000163D0000}"/>
    <cellStyle name="Comma 45 2 4 3" xfId="6771" xr:uid="{00000000-0005-0000-0000-00007A1A0000}"/>
    <cellStyle name="Comma 45 2 4 3 2" xfId="27097" xr:uid="{00000000-0005-0000-0000-0000E0690000}"/>
    <cellStyle name="Comma 45 2 4 3 4" xfId="17721" xr:uid="{00000000-0005-0000-0000-000040450000}"/>
    <cellStyle name="Comma 45 2 4 4" xfId="9560" xr:uid="{00000000-0005-0000-0000-00005F250000}"/>
    <cellStyle name="Comma 45 2 4 4 2" xfId="29695" xr:uid="{00000000-0005-0000-0000-000006740000}"/>
    <cellStyle name="Comma 45 2 4 4 4" xfId="20319" xr:uid="{00000000-0005-0000-0000-0000664F0000}"/>
    <cellStyle name="Comma 45 2 4 5" xfId="10918" xr:uid="{00000000-0005-0000-0000-0000AD2A0000}"/>
    <cellStyle name="Comma 45 2 4 5 2" xfId="30863" xr:uid="{00000000-0005-0000-0000-000096780000}"/>
    <cellStyle name="Comma 45 2 4 5 4" xfId="21487" xr:uid="{00000000-0005-0000-0000-0000F6530000}"/>
    <cellStyle name="Comma 45 2 4 6" xfId="23577" xr:uid="{00000000-0005-0000-0000-0000205C0000}"/>
    <cellStyle name="Comma 45 2 4 8" xfId="14201" xr:uid="{00000000-0005-0000-0000-000080370000}"/>
    <cellStyle name="Comma 45 2 5" xfId="3824" xr:uid="{00000000-0005-0000-0000-0000F70E0000}"/>
    <cellStyle name="Comma 45 2 5 2" xfId="7617" xr:uid="{00000000-0005-0000-0000-0000C81D0000}"/>
    <cellStyle name="Comma 45 2 5 2 2" xfId="27943" xr:uid="{00000000-0005-0000-0000-00002E6D0000}"/>
    <cellStyle name="Comma 45 2 5 2 4" xfId="18567" xr:uid="{00000000-0005-0000-0000-00008E480000}"/>
    <cellStyle name="Comma 45 2 5 3" xfId="24423" xr:uid="{00000000-0005-0000-0000-00006E5F0000}"/>
    <cellStyle name="Comma 45 2 5 5" xfId="15047" xr:uid="{00000000-0005-0000-0000-0000CE3A0000}"/>
    <cellStyle name="Comma 45 2 6" xfId="5836" xr:uid="{00000000-0005-0000-0000-0000D3160000}"/>
    <cellStyle name="Comma 45 2 6 2" xfId="26162" xr:uid="{00000000-0005-0000-0000-000039660000}"/>
    <cellStyle name="Comma 45 2 6 4" xfId="16786" xr:uid="{00000000-0005-0000-0000-000099410000}"/>
    <cellStyle name="Comma 45 2 7" xfId="8791" xr:uid="{00000000-0005-0000-0000-00005E220000}"/>
    <cellStyle name="Comma 45 2 7 2" xfId="29111" xr:uid="{00000000-0005-0000-0000-0000BE710000}"/>
    <cellStyle name="Comma 45 2 7 4" xfId="19735" xr:uid="{00000000-0005-0000-0000-00001E4D0000}"/>
    <cellStyle name="Comma 45 2 8" xfId="10149" xr:uid="{00000000-0005-0000-0000-0000AC270000}"/>
    <cellStyle name="Comma 45 2 8 2" xfId="30279" xr:uid="{00000000-0005-0000-0000-00004E760000}"/>
    <cellStyle name="Comma 45 2 8 4" xfId="20903" xr:uid="{00000000-0005-0000-0000-0000AE510000}"/>
    <cellStyle name="Comma 45 2 9" xfId="13266" xr:uid="{00000000-0005-0000-0000-0000D9330000}"/>
    <cellStyle name="Comma 45 3" xfId="1786" xr:uid="{00000000-0005-0000-0000-000001070000}"/>
    <cellStyle name="Comma 45 3 2" xfId="2546" xr:uid="{00000000-0005-0000-0000-0000F9090000}"/>
    <cellStyle name="Comma 45 3 2 10" xfId="12539" xr:uid="{00000000-0005-0000-0000-000002310000}"/>
    <cellStyle name="Comma 45 3 2 2" xfId="3606" xr:uid="{00000000-0005-0000-0000-00001D0E0000}"/>
    <cellStyle name="Comma 45 3 2 2 2" xfId="5039" xr:uid="{00000000-0005-0000-0000-0000B6130000}"/>
    <cellStyle name="Comma 45 3 2 2 2 2" xfId="8571" xr:uid="{00000000-0005-0000-0000-000082210000}"/>
    <cellStyle name="Comma 45 3 2 2 2 2 2" xfId="28897" xr:uid="{00000000-0005-0000-0000-0000E8700000}"/>
    <cellStyle name="Comma 45 3 2 2 2 2 4" xfId="19521" xr:uid="{00000000-0005-0000-0000-0000484C0000}"/>
    <cellStyle name="Comma 45 3 2 2 2 3" xfId="25377" xr:uid="{00000000-0005-0000-0000-000028630000}"/>
    <cellStyle name="Comma 45 3 2 2 2 5" xfId="16001" xr:uid="{00000000-0005-0000-0000-0000883E0000}"/>
    <cellStyle name="Comma 45 3 2 2 3" xfId="7461" xr:uid="{00000000-0005-0000-0000-00002C1D0000}"/>
    <cellStyle name="Comma 45 3 2 2 3 2" xfId="27787" xr:uid="{00000000-0005-0000-0000-0000926C0000}"/>
    <cellStyle name="Comma 45 3 2 2 3 4" xfId="18411" xr:uid="{00000000-0005-0000-0000-0000F2470000}"/>
    <cellStyle name="Comma 45 3 2 2 4" xfId="9930" xr:uid="{00000000-0005-0000-0000-0000D1260000}"/>
    <cellStyle name="Comma 45 3 2 2 4 2" xfId="30065" xr:uid="{00000000-0005-0000-0000-000078750000}"/>
    <cellStyle name="Comma 45 3 2 2 4 4" xfId="20689" xr:uid="{00000000-0005-0000-0000-0000D8500000}"/>
    <cellStyle name="Comma 45 3 2 2 5" xfId="11288" xr:uid="{00000000-0005-0000-0000-00001F2C0000}"/>
    <cellStyle name="Comma 45 3 2 2 5 2" xfId="31233" xr:uid="{00000000-0005-0000-0000-0000087A0000}"/>
    <cellStyle name="Comma 45 3 2 2 5 4" xfId="21857" xr:uid="{00000000-0005-0000-0000-000068550000}"/>
    <cellStyle name="Comma 45 3 2 2 6" xfId="24267" xr:uid="{00000000-0005-0000-0000-0000D25E0000}"/>
    <cellStyle name="Comma 45 3 2 2 8" xfId="14891" xr:uid="{00000000-0005-0000-0000-0000323A0000}"/>
    <cellStyle name="Comma 45 3 2 3" xfId="4433" xr:uid="{00000000-0005-0000-0000-000058110000}"/>
    <cellStyle name="Comma 45 3 2 3 2" xfId="7987" xr:uid="{00000000-0005-0000-0000-00003A1F0000}"/>
    <cellStyle name="Comma 45 3 2 3 2 2" xfId="28313" xr:uid="{00000000-0005-0000-0000-0000A06E0000}"/>
    <cellStyle name="Comma 45 3 2 3 2 4" xfId="18937" xr:uid="{00000000-0005-0000-0000-0000004A0000}"/>
    <cellStyle name="Comma 45 3 2 3 3" xfId="24793" xr:uid="{00000000-0005-0000-0000-0000E0600000}"/>
    <cellStyle name="Comma 45 3 2 3 5" xfId="15417" xr:uid="{00000000-0005-0000-0000-0000403C0000}"/>
    <cellStyle name="Comma 45 3 2 4" xfId="6521" xr:uid="{00000000-0005-0000-0000-000080190000}"/>
    <cellStyle name="Comma 45 3 2 4 2" xfId="26847" xr:uid="{00000000-0005-0000-0000-0000E6680000}"/>
    <cellStyle name="Comma 45 3 2 4 4" xfId="17471" xr:uid="{00000000-0005-0000-0000-000046440000}"/>
    <cellStyle name="Comma 45 3 2 5" xfId="9346" xr:uid="{00000000-0005-0000-0000-000089240000}"/>
    <cellStyle name="Comma 45 3 2 5 2" xfId="29481" xr:uid="{00000000-0005-0000-0000-000030730000}"/>
    <cellStyle name="Comma 45 3 2 5 4" xfId="20105" xr:uid="{00000000-0005-0000-0000-0000904E0000}"/>
    <cellStyle name="Comma 45 3 2 6" xfId="10704" xr:uid="{00000000-0005-0000-0000-0000D7290000}"/>
    <cellStyle name="Comma 45 3 2 6 2" xfId="30649" xr:uid="{00000000-0005-0000-0000-0000C0770000}"/>
    <cellStyle name="Comma 45 3 2 6 4" xfId="21273" xr:uid="{00000000-0005-0000-0000-000020530000}"/>
    <cellStyle name="Comma 45 3 2 7" xfId="13951" xr:uid="{00000000-0005-0000-0000-000086360000}"/>
    <cellStyle name="Comma 45 3 2 8" xfId="23327" xr:uid="{00000000-0005-0000-0000-0000265B0000}"/>
    <cellStyle name="Comma 45 3 3" xfId="2046" xr:uid="{00000000-0005-0000-0000-000005080000}"/>
    <cellStyle name="Comma 45 3 3 2" xfId="4747" xr:uid="{00000000-0005-0000-0000-000092120000}"/>
    <cellStyle name="Comma 45 3 3 2 2" xfId="8279" xr:uid="{00000000-0005-0000-0000-00005E200000}"/>
    <cellStyle name="Comma 45 3 3 2 2 2" xfId="28605" xr:uid="{00000000-0005-0000-0000-0000C46F0000}"/>
    <cellStyle name="Comma 45 3 3 2 2 4" xfId="19229" xr:uid="{00000000-0005-0000-0000-0000244B0000}"/>
    <cellStyle name="Comma 45 3 3 2 3" xfId="25085" xr:uid="{00000000-0005-0000-0000-000004620000}"/>
    <cellStyle name="Comma 45 3 3 2 5" xfId="15709" xr:uid="{00000000-0005-0000-0000-0000643D0000}"/>
    <cellStyle name="Comma 45 3 3 3" xfId="6054" xr:uid="{00000000-0005-0000-0000-0000AD170000}"/>
    <cellStyle name="Comma 45 3 3 3 2" xfId="26380" xr:uid="{00000000-0005-0000-0000-000013670000}"/>
    <cellStyle name="Comma 45 3 3 3 4" xfId="17004" xr:uid="{00000000-0005-0000-0000-000073420000}"/>
    <cellStyle name="Comma 45 3 3 4" xfId="9638" xr:uid="{00000000-0005-0000-0000-0000AD250000}"/>
    <cellStyle name="Comma 45 3 3 4 2" xfId="29773" xr:uid="{00000000-0005-0000-0000-000054740000}"/>
    <cellStyle name="Comma 45 3 3 4 4" xfId="20397" xr:uid="{00000000-0005-0000-0000-0000B44F0000}"/>
    <cellStyle name="Comma 45 3 3 5" xfId="10996" xr:uid="{00000000-0005-0000-0000-0000FB2A0000}"/>
    <cellStyle name="Comma 45 3 3 5 2" xfId="30941" xr:uid="{00000000-0005-0000-0000-0000E4780000}"/>
    <cellStyle name="Comma 45 3 3 5 4" xfId="21565" xr:uid="{00000000-0005-0000-0000-000044540000}"/>
    <cellStyle name="Comma 45 3 3 6" xfId="13484" xr:uid="{00000000-0005-0000-0000-0000B3340000}"/>
    <cellStyle name="Comma 45 3 3 7" xfId="22860" xr:uid="{00000000-0005-0000-0000-000053590000}"/>
    <cellStyle name="Comma 45 3 3 9" xfId="12072" xr:uid="{00000000-0005-0000-0000-00002F2F0000}"/>
    <cellStyle name="Comma 45 3 4" xfId="3136" xr:uid="{00000000-0005-0000-0000-0000470C0000}"/>
    <cellStyle name="Comma 45 3 4 2" xfId="6991" xr:uid="{00000000-0005-0000-0000-0000561B0000}"/>
    <cellStyle name="Comma 45 3 4 2 2" xfId="27317" xr:uid="{00000000-0005-0000-0000-0000BC6A0000}"/>
    <cellStyle name="Comma 45 3 4 2 4" xfId="17941" xr:uid="{00000000-0005-0000-0000-00001C460000}"/>
    <cellStyle name="Comma 45 3 4 3" xfId="23797" xr:uid="{00000000-0005-0000-0000-0000FC5C0000}"/>
    <cellStyle name="Comma 45 3 4 5" xfId="14421" xr:uid="{00000000-0005-0000-0000-00005C380000}"/>
    <cellStyle name="Comma 45 3 5" xfId="4140" xr:uid="{00000000-0005-0000-0000-000033100000}"/>
    <cellStyle name="Comma 45 3 5 2" xfId="7695" xr:uid="{00000000-0005-0000-0000-0000161E0000}"/>
    <cellStyle name="Comma 45 3 5 2 2" xfId="28021" xr:uid="{00000000-0005-0000-0000-00007C6D0000}"/>
    <cellStyle name="Comma 45 3 5 2 4" xfId="18645" xr:uid="{00000000-0005-0000-0000-0000DC480000}"/>
    <cellStyle name="Comma 45 3 5 3" xfId="24501" xr:uid="{00000000-0005-0000-0000-0000BC5F0000}"/>
    <cellStyle name="Comma 45 3 5 5" xfId="15125" xr:uid="{00000000-0005-0000-0000-00001C3B0000}"/>
    <cellStyle name="Comma 45 3 6" xfId="9054" xr:uid="{00000000-0005-0000-0000-000065230000}"/>
    <cellStyle name="Comma 45 3 6 2" xfId="29189" xr:uid="{00000000-0005-0000-0000-00000C720000}"/>
    <cellStyle name="Comma 45 3 6 4" xfId="19813" xr:uid="{00000000-0005-0000-0000-00006C4D0000}"/>
    <cellStyle name="Comma 45 3 7" xfId="10412" xr:uid="{00000000-0005-0000-0000-0000B3280000}"/>
    <cellStyle name="Comma 45 3 7 2" xfId="30357" xr:uid="{00000000-0005-0000-0000-00009C760000}"/>
    <cellStyle name="Comma 45 3 7 4" xfId="20981" xr:uid="{00000000-0005-0000-0000-0000FC510000}"/>
    <cellStyle name="Comma 45 4" xfId="1391" xr:uid="{00000000-0005-0000-0000-000076050000}"/>
    <cellStyle name="Comma 45 4 10" xfId="11821" xr:uid="{00000000-0005-0000-0000-0000342E0000}"/>
    <cellStyle name="Comma 45 4 2" xfId="4892" xr:uid="{00000000-0005-0000-0000-000023130000}"/>
    <cellStyle name="Comma 45 4 2 2" xfId="8424" xr:uid="{00000000-0005-0000-0000-0000EF200000}"/>
    <cellStyle name="Comma 45 4 2 2 2" xfId="28750" xr:uid="{00000000-0005-0000-0000-000055700000}"/>
    <cellStyle name="Comma 45 4 2 2 4" xfId="19374" xr:uid="{00000000-0005-0000-0000-0000B54B0000}"/>
    <cellStyle name="Comma 45 4 2 3" xfId="9783" xr:uid="{00000000-0005-0000-0000-00003E260000}"/>
    <cellStyle name="Comma 45 4 2 3 2" xfId="29918" xr:uid="{00000000-0005-0000-0000-0000E5740000}"/>
    <cellStyle name="Comma 45 4 2 3 4" xfId="20542" xr:uid="{00000000-0005-0000-0000-000045500000}"/>
    <cellStyle name="Comma 45 4 2 4" xfId="11141" xr:uid="{00000000-0005-0000-0000-00008C2B0000}"/>
    <cellStyle name="Comma 45 4 2 4 2" xfId="31086" xr:uid="{00000000-0005-0000-0000-000075790000}"/>
    <cellStyle name="Comma 45 4 2 4 4" xfId="21710" xr:uid="{00000000-0005-0000-0000-0000D5540000}"/>
    <cellStyle name="Comma 45 4 2 5" xfId="25230" xr:uid="{00000000-0005-0000-0000-000095620000}"/>
    <cellStyle name="Comma 45 4 2 7" xfId="15854" xr:uid="{00000000-0005-0000-0000-0000F53D0000}"/>
    <cellStyle name="Comma 45 4 3" xfId="4286" xr:uid="{00000000-0005-0000-0000-0000C5100000}"/>
    <cellStyle name="Comma 45 4 3 2" xfId="7840" xr:uid="{00000000-0005-0000-0000-0000A71E0000}"/>
    <cellStyle name="Comma 45 4 3 2 2" xfId="28166" xr:uid="{00000000-0005-0000-0000-00000D6E0000}"/>
    <cellStyle name="Comma 45 4 3 2 4" xfId="18790" xr:uid="{00000000-0005-0000-0000-00006D490000}"/>
    <cellStyle name="Comma 45 4 3 3" xfId="24646" xr:uid="{00000000-0005-0000-0000-00004D600000}"/>
    <cellStyle name="Comma 45 4 3 5" xfId="15270" xr:uid="{00000000-0005-0000-0000-0000AD3B0000}"/>
    <cellStyle name="Comma 45 4 4" xfId="5803" xr:uid="{00000000-0005-0000-0000-0000B2160000}"/>
    <cellStyle name="Comma 45 4 4 2" xfId="26129" xr:uid="{00000000-0005-0000-0000-000018660000}"/>
    <cellStyle name="Comma 45 4 4 4" xfId="16753" xr:uid="{00000000-0005-0000-0000-000078410000}"/>
    <cellStyle name="Comma 45 4 5" xfId="9199" xr:uid="{00000000-0005-0000-0000-0000F6230000}"/>
    <cellStyle name="Comma 45 4 5 2" xfId="29334" xr:uid="{00000000-0005-0000-0000-00009D720000}"/>
    <cellStyle name="Comma 45 4 5 4" xfId="19958" xr:uid="{00000000-0005-0000-0000-0000FD4D0000}"/>
    <cellStyle name="Comma 45 4 6" xfId="10557" xr:uid="{00000000-0005-0000-0000-000044290000}"/>
    <cellStyle name="Comma 45 4 6 2" xfId="30502" xr:uid="{00000000-0005-0000-0000-00002D770000}"/>
    <cellStyle name="Comma 45 4 6 4" xfId="21126" xr:uid="{00000000-0005-0000-0000-00008D520000}"/>
    <cellStyle name="Comma 45 4 7" xfId="13233" xr:uid="{00000000-0005-0000-0000-0000B8330000}"/>
    <cellStyle name="Comma 45 4 8" xfId="22609" xr:uid="{00000000-0005-0000-0000-000058580000}"/>
    <cellStyle name="Comma 45 5" xfId="1149" xr:uid="{00000000-0005-0000-0000-000084040000}"/>
    <cellStyle name="Comma 45 5 2" xfId="4600" xr:uid="{00000000-0005-0000-0000-0000FF110000}"/>
    <cellStyle name="Comma 45 5 2 2" xfId="8132" xr:uid="{00000000-0005-0000-0000-0000CB1F0000}"/>
    <cellStyle name="Comma 45 5 2 2 2" xfId="28458" xr:uid="{00000000-0005-0000-0000-0000316F0000}"/>
    <cellStyle name="Comma 45 5 2 2 4" xfId="19082" xr:uid="{00000000-0005-0000-0000-0000914A0000}"/>
    <cellStyle name="Comma 45 5 2 3" xfId="24938" xr:uid="{00000000-0005-0000-0000-000071610000}"/>
    <cellStyle name="Comma 45 5 2 5" xfId="15562" xr:uid="{00000000-0005-0000-0000-0000D13C0000}"/>
    <cellStyle name="Comma 45 5 3" xfId="5581" xr:uid="{00000000-0005-0000-0000-0000D4150000}"/>
    <cellStyle name="Comma 45 5 3 2" xfId="25907" xr:uid="{00000000-0005-0000-0000-00003A650000}"/>
    <cellStyle name="Comma 45 5 3 4" xfId="16531" xr:uid="{00000000-0005-0000-0000-00009A400000}"/>
    <cellStyle name="Comma 45 5 4" xfId="9491" xr:uid="{00000000-0005-0000-0000-00001A250000}"/>
    <cellStyle name="Comma 45 5 4 2" xfId="29626" xr:uid="{00000000-0005-0000-0000-0000C1730000}"/>
    <cellStyle name="Comma 45 5 4 4" xfId="20250" xr:uid="{00000000-0005-0000-0000-0000214F0000}"/>
    <cellStyle name="Comma 45 5 5" xfId="10849" xr:uid="{00000000-0005-0000-0000-0000682A0000}"/>
    <cellStyle name="Comma 45 5 5 2" xfId="30794" xr:uid="{00000000-0005-0000-0000-000051780000}"/>
    <cellStyle name="Comma 45 5 5 4" xfId="21418" xr:uid="{00000000-0005-0000-0000-0000B1530000}"/>
    <cellStyle name="Comma 45 5 6" xfId="22387" xr:uid="{00000000-0005-0000-0000-00007A570000}"/>
    <cellStyle name="Comma 45 5 8" xfId="13011" xr:uid="{00000000-0005-0000-0000-0000DA320000}"/>
    <cellStyle name="Comma 45 6" xfId="3755" xr:uid="{00000000-0005-0000-0000-0000B20E0000}"/>
    <cellStyle name="Comma 45 6 2" xfId="7548" xr:uid="{00000000-0005-0000-0000-0000831D0000}"/>
    <cellStyle name="Comma 45 6 2 2" xfId="27874" xr:uid="{00000000-0005-0000-0000-0000E96C0000}"/>
    <cellStyle name="Comma 45 6 2 4" xfId="18498" xr:uid="{00000000-0005-0000-0000-000049480000}"/>
    <cellStyle name="Comma 45 6 3" xfId="24354" xr:uid="{00000000-0005-0000-0000-0000295F0000}"/>
    <cellStyle name="Comma 45 6 5" xfId="14978" xr:uid="{00000000-0005-0000-0000-0000893A0000}"/>
    <cellStyle name="Comma 45 7" xfId="5362" xr:uid="{00000000-0005-0000-0000-0000F9140000}"/>
    <cellStyle name="Comma 45 7 2" xfId="25688" xr:uid="{00000000-0005-0000-0000-00005F640000}"/>
    <cellStyle name="Comma 45 7 4" xfId="16312" xr:uid="{00000000-0005-0000-0000-0000BF3F0000}"/>
    <cellStyle name="Comma 45 8" xfId="8722" xr:uid="{00000000-0005-0000-0000-000019220000}"/>
    <cellStyle name="Comma 45 8 2" xfId="29042" xr:uid="{00000000-0005-0000-0000-000079710000}"/>
    <cellStyle name="Comma 45 8 4" xfId="19666" xr:uid="{00000000-0005-0000-0000-0000D94C0000}"/>
    <cellStyle name="Comma 45 9" xfId="10080" xr:uid="{00000000-0005-0000-0000-000067270000}"/>
    <cellStyle name="Comma 45 9 2" xfId="30210" xr:uid="{00000000-0005-0000-0000-000009760000}"/>
    <cellStyle name="Comma 45 9 4" xfId="20834" xr:uid="{00000000-0005-0000-0000-000069510000}"/>
    <cellStyle name="Comma 46" xfId="913" xr:uid="{00000000-0005-0000-0000-000098030000}"/>
    <cellStyle name="Comma 46 10" xfId="12793" xr:uid="{00000000-0005-0000-0000-000000320000}"/>
    <cellStyle name="Comma 46 11" xfId="22169" xr:uid="{00000000-0005-0000-0000-0000A0560000}"/>
    <cellStyle name="Comma 46 13" xfId="11600" xr:uid="{00000000-0005-0000-0000-0000572D0000}"/>
    <cellStyle name="Comma 46 2" xfId="1526" xr:uid="{00000000-0005-0000-0000-0000FD050000}"/>
    <cellStyle name="Comma 46 2 10" xfId="22643" xr:uid="{00000000-0005-0000-0000-00007A580000}"/>
    <cellStyle name="Comma 46 2 12" xfId="11855" xr:uid="{00000000-0005-0000-0000-0000562E0000}"/>
    <cellStyle name="Comma 46 2 2" xfId="2088" xr:uid="{00000000-0005-0000-0000-00002F080000}"/>
    <cellStyle name="Comma 46 2 2 11" xfId="12113" xr:uid="{00000000-0005-0000-0000-0000582F0000}"/>
    <cellStyle name="Comma 46 2 2 2" xfId="2590" xr:uid="{00000000-0005-0000-0000-0000250A0000}"/>
    <cellStyle name="Comma 46 2 2 2 10" xfId="12583" xr:uid="{00000000-0005-0000-0000-00002E310000}"/>
    <cellStyle name="Comma 46 2 2 2 2" xfId="3650" xr:uid="{00000000-0005-0000-0000-0000490E0000}"/>
    <cellStyle name="Comma 46 2 2 2 2 2" xfId="5109" xr:uid="{00000000-0005-0000-0000-0000FC130000}"/>
    <cellStyle name="Comma 46 2 2 2 2 2 2" xfId="8641" xr:uid="{00000000-0005-0000-0000-0000C8210000}"/>
    <cellStyle name="Comma 46 2 2 2 2 2 2 2" xfId="28967" xr:uid="{00000000-0005-0000-0000-00002E710000}"/>
    <cellStyle name="Comma 46 2 2 2 2 2 2 4" xfId="19591" xr:uid="{00000000-0005-0000-0000-00008E4C0000}"/>
    <cellStyle name="Comma 46 2 2 2 2 2 3" xfId="25447" xr:uid="{00000000-0005-0000-0000-00006E630000}"/>
    <cellStyle name="Comma 46 2 2 2 2 2 5" xfId="16071" xr:uid="{00000000-0005-0000-0000-0000CE3E0000}"/>
    <cellStyle name="Comma 46 2 2 2 2 3" xfId="7505" xr:uid="{00000000-0005-0000-0000-0000581D0000}"/>
    <cellStyle name="Comma 46 2 2 2 2 3 2" xfId="27831" xr:uid="{00000000-0005-0000-0000-0000BE6C0000}"/>
    <cellStyle name="Comma 46 2 2 2 2 3 4" xfId="18455" xr:uid="{00000000-0005-0000-0000-00001E480000}"/>
    <cellStyle name="Comma 46 2 2 2 2 4" xfId="10000" xr:uid="{00000000-0005-0000-0000-000017270000}"/>
    <cellStyle name="Comma 46 2 2 2 2 4 2" xfId="30135" xr:uid="{00000000-0005-0000-0000-0000BE750000}"/>
    <cellStyle name="Comma 46 2 2 2 2 4 4" xfId="20759" xr:uid="{00000000-0005-0000-0000-00001E510000}"/>
    <cellStyle name="Comma 46 2 2 2 2 5" xfId="11358" xr:uid="{00000000-0005-0000-0000-0000652C0000}"/>
    <cellStyle name="Comma 46 2 2 2 2 5 2" xfId="31303" xr:uid="{00000000-0005-0000-0000-00004E7A0000}"/>
    <cellStyle name="Comma 46 2 2 2 2 5 4" xfId="21927" xr:uid="{00000000-0005-0000-0000-0000AE550000}"/>
    <cellStyle name="Comma 46 2 2 2 2 6" xfId="24311" xr:uid="{00000000-0005-0000-0000-0000FE5E0000}"/>
    <cellStyle name="Comma 46 2 2 2 2 8" xfId="14935" xr:uid="{00000000-0005-0000-0000-00005E3A0000}"/>
    <cellStyle name="Comma 46 2 2 2 3" xfId="4503" xr:uid="{00000000-0005-0000-0000-00009E110000}"/>
    <cellStyle name="Comma 46 2 2 2 3 2" xfId="8057" xr:uid="{00000000-0005-0000-0000-0000801F0000}"/>
    <cellStyle name="Comma 46 2 2 2 3 2 2" xfId="28383" xr:uid="{00000000-0005-0000-0000-0000E66E0000}"/>
    <cellStyle name="Comma 46 2 2 2 3 2 4" xfId="19007" xr:uid="{00000000-0005-0000-0000-0000464A0000}"/>
    <cellStyle name="Comma 46 2 2 2 3 3" xfId="24863" xr:uid="{00000000-0005-0000-0000-000026610000}"/>
    <cellStyle name="Comma 46 2 2 2 3 5" xfId="15487" xr:uid="{00000000-0005-0000-0000-0000863C0000}"/>
    <cellStyle name="Comma 46 2 2 2 4" xfId="6565" xr:uid="{00000000-0005-0000-0000-0000AC190000}"/>
    <cellStyle name="Comma 46 2 2 2 4 2" xfId="26891" xr:uid="{00000000-0005-0000-0000-000012690000}"/>
    <cellStyle name="Comma 46 2 2 2 4 4" xfId="17515" xr:uid="{00000000-0005-0000-0000-000072440000}"/>
    <cellStyle name="Comma 46 2 2 2 5" xfId="9416" xr:uid="{00000000-0005-0000-0000-0000CF240000}"/>
    <cellStyle name="Comma 46 2 2 2 5 2" xfId="29551" xr:uid="{00000000-0005-0000-0000-000076730000}"/>
    <cellStyle name="Comma 46 2 2 2 5 4" xfId="20175" xr:uid="{00000000-0005-0000-0000-0000D64E0000}"/>
    <cellStyle name="Comma 46 2 2 2 6" xfId="10774" xr:uid="{00000000-0005-0000-0000-00001D2A0000}"/>
    <cellStyle name="Comma 46 2 2 2 6 2" xfId="30719" xr:uid="{00000000-0005-0000-0000-000006780000}"/>
    <cellStyle name="Comma 46 2 2 2 6 4" xfId="21343" xr:uid="{00000000-0005-0000-0000-000066530000}"/>
    <cellStyle name="Comma 46 2 2 2 7" xfId="13995" xr:uid="{00000000-0005-0000-0000-0000B2360000}"/>
    <cellStyle name="Comma 46 2 2 2 8" xfId="23371" xr:uid="{00000000-0005-0000-0000-0000525B0000}"/>
    <cellStyle name="Comma 46 2 2 3" xfId="3180" xr:uid="{00000000-0005-0000-0000-0000730C0000}"/>
    <cellStyle name="Comma 46 2 2 3 2" xfId="4817" xr:uid="{00000000-0005-0000-0000-0000D8120000}"/>
    <cellStyle name="Comma 46 2 2 3 2 2" xfId="8349" xr:uid="{00000000-0005-0000-0000-0000A4200000}"/>
    <cellStyle name="Comma 46 2 2 3 2 2 2" xfId="28675" xr:uid="{00000000-0005-0000-0000-00000A700000}"/>
    <cellStyle name="Comma 46 2 2 3 2 2 4" xfId="19299" xr:uid="{00000000-0005-0000-0000-00006A4B0000}"/>
    <cellStyle name="Comma 46 2 2 3 2 3" xfId="25155" xr:uid="{00000000-0005-0000-0000-00004A620000}"/>
    <cellStyle name="Comma 46 2 2 3 2 5" xfId="15779" xr:uid="{00000000-0005-0000-0000-0000AA3D0000}"/>
    <cellStyle name="Comma 46 2 2 3 3" xfId="7035" xr:uid="{00000000-0005-0000-0000-0000821B0000}"/>
    <cellStyle name="Comma 46 2 2 3 3 2" xfId="27361" xr:uid="{00000000-0005-0000-0000-0000E86A0000}"/>
    <cellStyle name="Comma 46 2 2 3 3 4" xfId="17985" xr:uid="{00000000-0005-0000-0000-000048460000}"/>
    <cellStyle name="Comma 46 2 2 3 4" xfId="9708" xr:uid="{00000000-0005-0000-0000-0000F3250000}"/>
    <cellStyle name="Comma 46 2 2 3 4 2" xfId="29843" xr:uid="{00000000-0005-0000-0000-00009A740000}"/>
    <cellStyle name="Comma 46 2 2 3 4 4" xfId="20467" xr:uid="{00000000-0005-0000-0000-0000FA4F0000}"/>
    <cellStyle name="Comma 46 2 2 3 5" xfId="11066" xr:uid="{00000000-0005-0000-0000-0000412B0000}"/>
    <cellStyle name="Comma 46 2 2 3 5 2" xfId="31011" xr:uid="{00000000-0005-0000-0000-00002A790000}"/>
    <cellStyle name="Comma 46 2 2 3 5 4" xfId="21635" xr:uid="{00000000-0005-0000-0000-00008A540000}"/>
    <cellStyle name="Comma 46 2 2 3 6" xfId="23841" xr:uid="{00000000-0005-0000-0000-0000285D0000}"/>
    <cellStyle name="Comma 46 2 2 3 8" xfId="14465" xr:uid="{00000000-0005-0000-0000-000088380000}"/>
    <cellStyle name="Comma 46 2 2 4" xfId="4210" xr:uid="{00000000-0005-0000-0000-000079100000}"/>
    <cellStyle name="Comma 46 2 2 4 2" xfId="7765" xr:uid="{00000000-0005-0000-0000-00005C1E0000}"/>
    <cellStyle name="Comma 46 2 2 4 2 2" xfId="28091" xr:uid="{00000000-0005-0000-0000-0000C26D0000}"/>
    <cellStyle name="Comma 46 2 2 4 2 4" xfId="18715" xr:uid="{00000000-0005-0000-0000-000022490000}"/>
    <cellStyle name="Comma 46 2 2 4 3" xfId="24571" xr:uid="{00000000-0005-0000-0000-000002600000}"/>
    <cellStyle name="Comma 46 2 2 4 5" xfId="15195" xr:uid="{00000000-0005-0000-0000-0000623B0000}"/>
    <cellStyle name="Comma 46 2 2 5" xfId="6095" xr:uid="{00000000-0005-0000-0000-0000D6170000}"/>
    <cellStyle name="Comma 46 2 2 5 2" xfId="26421" xr:uid="{00000000-0005-0000-0000-00003C670000}"/>
    <cellStyle name="Comma 46 2 2 5 4" xfId="17045" xr:uid="{00000000-0005-0000-0000-00009C420000}"/>
    <cellStyle name="Comma 46 2 2 6" xfId="9124" xr:uid="{00000000-0005-0000-0000-0000AB230000}"/>
    <cellStyle name="Comma 46 2 2 6 2" xfId="29259" xr:uid="{00000000-0005-0000-0000-000052720000}"/>
    <cellStyle name="Comma 46 2 2 6 4" xfId="19883" xr:uid="{00000000-0005-0000-0000-0000B24D0000}"/>
    <cellStyle name="Comma 46 2 2 7" xfId="10482" xr:uid="{00000000-0005-0000-0000-0000F9280000}"/>
    <cellStyle name="Comma 46 2 2 7 2" xfId="30427" xr:uid="{00000000-0005-0000-0000-0000E2760000}"/>
    <cellStyle name="Comma 46 2 2 7 4" xfId="21051" xr:uid="{00000000-0005-0000-0000-000042520000}"/>
    <cellStyle name="Comma 46 2 2 8" xfId="13525" xr:uid="{00000000-0005-0000-0000-0000DC340000}"/>
    <cellStyle name="Comma 46 2 2 9" xfId="22901" xr:uid="{00000000-0005-0000-0000-00007C590000}"/>
    <cellStyle name="Comma 46 2 3" xfId="2327" xr:uid="{00000000-0005-0000-0000-00001E090000}"/>
    <cellStyle name="Comma 46 2 3 10" xfId="12320" xr:uid="{00000000-0005-0000-0000-000027300000}"/>
    <cellStyle name="Comma 46 2 3 2" xfId="3387" xr:uid="{00000000-0005-0000-0000-0000420D0000}"/>
    <cellStyle name="Comma 46 2 3 2 2" xfId="4962" xr:uid="{00000000-0005-0000-0000-000069130000}"/>
    <cellStyle name="Comma 46 2 3 2 2 2" xfId="8494" xr:uid="{00000000-0005-0000-0000-000035210000}"/>
    <cellStyle name="Comma 46 2 3 2 2 2 2" xfId="28820" xr:uid="{00000000-0005-0000-0000-00009B700000}"/>
    <cellStyle name="Comma 46 2 3 2 2 2 4" xfId="19444" xr:uid="{00000000-0005-0000-0000-0000FB4B0000}"/>
    <cellStyle name="Comma 46 2 3 2 2 3" xfId="25300" xr:uid="{00000000-0005-0000-0000-0000DB620000}"/>
    <cellStyle name="Comma 46 2 3 2 2 5" xfId="15924" xr:uid="{00000000-0005-0000-0000-00003B3E0000}"/>
    <cellStyle name="Comma 46 2 3 2 3" xfId="7242" xr:uid="{00000000-0005-0000-0000-0000511C0000}"/>
    <cellStyle name="Comma 46 2 3 2 3 2" xfId="27568" xr:uid="{00000000-0005-0000-0000-0000B76B0000}"/>
    <cellStyle name="Comma 46 2 3 2 3 4" xfId="18192" xr:uid="{00000000-0005-0000-0000-000017470000}"/>
    <cellStyle name="Comma 46 2 3 2 4" xfId="9853" xr:uid="{00000000-0005-0000-0000-000084260000}"/>
    <cellStyle name="Comma 46 2 3 2 4 2" xfId="29988" xr:uid="{00000000-0005-0000-0000-00002B750000}"/>
    <cellStyle name="Comma 46 2 3 2 4 4" xfId="20612" xr:uid="{00000000-0005-0000-0000-00008B500000}"/>
    <cellStyle name="Comma 46 2 3 2 5" xfId="11211" xr:uid="{00000000-0005-0000-0000-0000D22B0000}"/>
    <cellStyle name="Comma 46 2 3 2 5 2" xfId="31156" xr:uid="{00000000-0005-0000-0000-0000BB790000}"/>
    <cellStyle name="Comma 46 2 3 2 5 4" xfId="21780" xr:uid="{00000000-0005-0000-0000-00001B550000}"/>
    <cellStyle name="Comma 46 2 3 2 6" xfId="24048" xr:uid="{00000000-0005-0000-0000-0000F75D0000}"/>
    <cellStyle name="Comma 46 2 3 2 8" xfId="14672" xr:uid="{00000000-0005-0000-0000-000057390000}"/>
    <cellStyle name="Comma 46 2 3 3" xfId="4356" xr:uid="{00000000-0005-0000-0000-00000B110000}"/>
    <cellStyle name="Comma 46 2 3 3 2" xfId="7910" xr:uid="{00000000-0005-0000-0000-0000ED1E0000}"/>
    <cellStyle name="Comma 46 2 3 3 2 2" xfId="28236" xr:uid="{00000000-0005-0000-0000-0000536E0000}"/>
    <cellStyle name="Comma 46 2 3 3 2 4" xfId="18860" xr:uid="{00000000-0005-0000-0000-0000B3490000}"/>
    <cellStyle name="Comma 46 2 3 3 3" xfId="24716" xr:uid="{00000000-0005-0000-0000-000093600000}"/>
    <cellStyle name="Comma 46 2 3 3 5" xfId="15340" xr:uid="{00000000-0005-0000-0000-0000F33B0000}"/>
    <cellStyle name="Comma 46 2 3 4" xfId="6302" xr:uid="{00000000-0005-0000-0000-0000A5180000}"/>
    <cellStyle name="Comma 46 2 3 4 2" xfId="26628" xr:uid="{00000000-0005-0000-0000-00000B680000}"/>
    <cellStyle name="Comma 46 2 3 4 4" xfId="17252" xr:uid="{00000000-0005-0000-0000-00006B430000}"/>
    <cellStyle name="Comma 46 2 3 5" xfId="9269" xr:uid="{00000000-0005-0000-0000-00003C240000}"/>
    <cellStyle name="Comma 46 2 3 5 2" xfId="29404" xr:uid="{00000000-0005-0000-0000-0000E3720000}"/>
    <cellStyle name="Comma 46 2 3 5 4" xfId="20028" xr:uid="{00000000-0005-0000-0000-0000434E0000}"/>
    <cellStyle name="Comma 46 2 3 6" xfId="10627" xr:uid="{00000000-0005-0000-0000-00008A290000}"/>
    <cellStyle name="Comma 46 2 3 6 2" xfId="30572" xr:uid="{00000000-0005-0000-0000-000073770000}"/>
    <cellStyle name="Comma 46 2 3 6 4" xfId="21196" xr:uid="{00000000-0005-0000-0000-0000D3520000}"/>
    <cellStyle name="Comma 46 2 3 7" xfId="13732" xr:uid="{00000000-0005-0000-0000-0000AB350000}"/>
    <cellStyle name="Comma 46 2 3 8" xfId="23108" xr:uid="{00000000-0005-0000-0000-00004B5A0000}"/>
    <cellStyle name="Comma 46 2 4" xfId="2917" xr:uid="{00000000-0005-0000-0000-00006C0B0000}"/>
    <cellStyle name="Comma 46 2 4 2" xfId="4670" xr:uid="{00000000-0005-0000-0000-000045120000}"/>
    <cellStyle name="Comma 46 2 4 2 2" xfId="8202" xr:uid="{00000000-0005-0000-0000-000011200000}"/>
    <cellStyle name="Comma 46 2 4 2 2 2" xfId="28528" xr:uid="{00000000-0005-0000-0000-0000776F0000}"/>
    <cellStyle name="Comma 46 2 4 2 2 4" xfId="19152" xr:uid="{00000000-0005-0000-0000-0000D74A0000}"/>
    <cellStyle name="Comma 46 2 4 2 3" xfId="25008" xr:uid="{00000000-0005-0000-0000-0000B7610000}"/>
    <cellStyle name="Comma 46 2 4 2 5" xfId="15632" xr:uid="{00000000-0005-0000-0000-0000173D0000}"/>
    <cellStyle name="Comma 46 2 4 3" xfId="6772" xr:uid="{00000000-0005-0000-0000-00007B1A0000}"/>
    <cellStyle name="Comma 46 2 4 3 2" xfId="27098" xr:uid="{00000000-0005-0000-0000-0000E1690000}"/>
    <cellStyle name="Comma 46 2 4 3 4" xfId="17722" xr:uid="{00000000-0005-0000-0000-000041450000}"/>
    <cellStyle name="Comma 46 2 4 4" xfId="9561" xr:uid="{00000000-0005-0000-0000-000060250000}"/>
    <cellStyle name="Comma 46 2 4 4 2" xfId="29696" xr:uid="{00000000-0005-0000-0000-000007740000}"/>
    <cellStyle name="Comma 46 2 4 4 4" xfId="20320" xr:uid="{00000000-0005-0000-0000-0000674F0000}"/>
    <cellStyle name="Comma 46 2 4 5" xfId="10919" xr:uid="{00000000-0005-0000-0000-0000AE2A0000}"/>
    <cellStyle name="Comma 46 2 4 5 2" xfId="30864" xr:uid="{00000000-0005-0000-0000-000097780000}"/>
    <cellStyle name="Comma 46 2 4 5 4" xfId="21488" xr:uid="{00000000-0005-0000-0000-0000F7530000}"/>
    <cellStyle name="Comma 46 2 4 6" xfId="23578" xr:uid="{00000000-0005-0000-0000-0000215C0000}"/>
    <cellStyle name="Comma 46 2 4 8" xfId="14202" xr:uid="{00000000-0005-0000-0000-000081370000}"/>
    <cellStyle name="Comma 46 2 5" xfId="3825" xr:uid="{00000000-0005-0000-0000-0000F80E0000}"/>
    <cellStyle name="Comma 46 2 5 2" xfId="7618" xr:uid="{00000000-0005-0000-0000-0000C91D0000}"/>
    <cellStyle name="Comma 46 2 5 2 2" xfId="27944" xr:uid="{00000000-0005-0000-0000-00002F6D0000}"/>
    <cellStyle name="Comma 46 2 5 2 4" xfId="18568" xr:uid="{00000000-0005-0000-0000-00008F480000}"/>
    <cellStyle name="Comma 46 2 5 3" xfId="24424" xr:uid="{00000000-0005-0000-0000-00006F5F0000}"/>
    <cellStyle name="Comma 46 2 5 5" xfId="15048" xr:uid="{00000000-0005-0000-0000-0000CF3A0000}"/>
    <cellStyle name="Comma 46 2 6" xfId="5837" xr:uid="{00000000-0005-0000-0000-0000D4160000}"/>
    <cellStyle name="Comma 46 2 6 2" xfId="26163" xr:uid="{00000000-0005-0000-0000-00003A660000}"/>
    <cellStyle name="Comma 46 2 6 4" xfId="16787" xr:uid="{00000000-0005-0000-0000-00009A410000}"/>
    <cellStyle name="Comma 46 2 7" xfId="8792" xr:uid="{00000000-0005-0000-0000-00005F220000}"/>
    <cellStyle name="Comma 46 2 7 2" xfId="29112" xr:uid="{00000000-0005-0000-0000-0000BF710000}"/>
    <cellStyle name="Comma 46 2 7 4" xfId="19736" xr:uid="{00000000-0005-0000-0000-00001F4D0000}"/>
    <cellStyle name="Comma 46 2 8" xfId="10150" xr:uid="{00000000-0005-0000-0000-0000AD270000}"/>
    <cellStyle name="Comma 46 2 8 2" xfId="30280" xr:uid="{00000000-0005-0000-0000-00004F760000}"/>
    <cellStyle name="Comma 46 2 8 4" xfId="20904" xr:uid="{00000000-0005-0000-0000-0000AF510000}"/>
    <cellStyle name="Comma 46 2 9" xfId="13267" xr:uid="{00000000-0005-0000-0000-0000DA330000}"/>
    <cellStyle name="Comma 46 3" xfId="1787" xr:uid="{00000000-0005-0000-0000-000002070000}"/>
    <cellStyle name="Comma 46 3 2" xfId="2547" xr:uid="{00000000-0005-0000-0000-0000FA090000}"/>
    <cellStyle name="Comma 46 3 2 10" xfId="12540" xr:uid="{00000000-0005-0000-0000-000003310000}"/>
    <cellStyle name="Comma 46 3 2 2" xfId="3607" xr:uid="{00000000-0005-0000-0000-00001E0E0000}"/>
    <cellStyle name="Comma 46 3 2 2 2" xfId="5040" xr:uid="{00000000-0005-0000-0000-0000B7130000}"/>
    <cellStyle name="Comma 46 3 2 2 2 2" xfId="8572" xr:uid="{00000000-0005-0000-0000-000083210000}"/>
    <cellStyle name="Comma 46 3 2 2 2 2 2" xfId="28898" xr:uid="{00000000-0005-0000-0000-0000E9700000}"/>
    <cellStyle name="Comma 46 3 2 2 2 2 4" xfId="19522" xr:uid="{00000000-0005-0000-0000-0000494C0000}"/>
    <cellStyle name="Comma 46 3 2 2 2 3" xfId="25378" xr:uid="{00000000-0005-0000-0000-000029630000}"/>
    <cellStyle name="Comma 46 3 2 2 2 5" xfId="16002" xr:uid="{00000000-0005-0000-0000-0000893E0000}"/>
    <cellStyle name="Comma 46 3 2 2 3" xfId="7462" xr:uid="{00000000-0005-0000-0000-00002D1D0000}"/>
    <cellStyle name="Comma 46 3 2 2 3 2" xfId="27788" xr:uid="{00000000-0005-0000-0000-0000936C0000}"/>
    <cellStyle name="Comma 46 3 2 2 3 4" xfId="18412" xr:uid="{00000000-0005-0000-0000-0000F3470000}"/>
    <cellStyle name="Comma 46 3 2 2 4" xfId="9931" xr:uid="{00000000-0005-0000-0000-0000D2260000}"/>
    <cellStyle name="Comma 46 3 2 2 4 2" xfId="30066" xr:uid="{00000000-0005-0000-0000-000079750000}"/>
    <cellStyle name="Comma 46 3 2 2 4 4" xfId="20690" xr:uid="{00000000-0005-0000-0000-0000D9500000}"/>
    <cellStyle name="Comma 46 3 2 2 5" xfId="11289" xr:uid="{00000000-0005-0000-0000-0000202C0000}"/>
    <cellStyle name="Comma 46 3 2 2 5 2" xfId="31234" xr:uid="{00000000-0005-0000-0000-0000097A0000}"/>
    <cellStyle name="Comma 46 3 2 2 5 4" xfId="21858" xr:uid="{00000000-0005-0000-0000-000069550000}"/>
    <cellStyle name="Comma 46 3 2 2 6" xfId="24268" xr:uid="{00000000-0005-0000-0000-0000D35E0000}"/>
    <cellStyle name="Comma 46 3 2 2 8" xfId="14892" xr:uid="{00000000-0005-0000-0000-0000333A0000}"/>
    <cellStyle name="Comma 46 3 2 3" xfId="4434" xr:uid="{00000000-0005-0000-0000-000059110000}"/>
    <cellStyle name="Comma 46 3 2 3 2" xfId="7988" xr:uid="{00000000-0005-0000-0000-00003B1F0000}"/>
    <cellStyle name="Comma 46 3 2 3 2 2" xfId="28314" xr:uid="{00000000-0005-0000-0000-0000A16E0000}"/>
    <cellStyle name="Comma 46 3 2 3 2 4" xfId="18938" xr:uid="{00000000-0005-0000-0000-0000014A0000}"/>
    <cellStyle name="Comma 46 3 2 3 3" xfId="24794" xr:uid="{00000000-0005-0000-0000-0000E1600000}"/>
    <cellStyle name="Comma 46 3 2 3 5" xfId="15418" xr:uid="{00000000-0005-0000-0000-0000413C0000}"/>
    <cellStyle name="Comma 46 3 2 4" xfId="6522" xr:uid="{00000000-0005-0000-0000-000081190000}"/>
    <cellStyle name="Comma 46 3 2 4 2" xfId="26848" xr:uid="{00000000-0005-0000-0000-0000E7680000}"/>
    <cellStyle name="Comma 46 3 2 4 4" xfId="17472" xr:uid="{00000000-0005-0000-0000-000047440000}"/>
    <cellStyle name="Comma 46 3 2 5" xfId="9347" xr:uid="{00000000-0005-0000-0000-00008A240000}"/>
    <cellStyle name="Comma 46 3 2 5 2" xfId="29482" xr:uid="{00000000-0005-0000-0000-000031730000}"/>
    <cellStyle name="Comma 46 3 2 5 4" xfId="20106" xr:uid="{00000000-0005-0000-0000-0000914E0000}"/>
    <cellStyle name="Comma 46 3 2 6" xfId="10705" xr:uid="{00000000-0005-0000-0000-0000D8290000}"/>
    <cellStyle name="Comma 46 3 2 6 2" xfId="30650" xr:uid="{00000000-0005-0000-0000-0000C1770000}"/>
    <cellStyle name="Comma 46 3 2 6 4" xfId="21274" xr:uid="{00000000-0005-0000-0000-000021530000}"/>
    <cellStyle name="Comma 46 3 2 7" xfId="13952" xr:uid="{00000000-0005-0000-0000-000087360000}"/>
    <cellStyle name="Comma 46 3 2 8" xfId="23328" xr:uid="{00000000-0005-0000-0000-0000275B0000}"/>
    <cellStyle name="Comma 46 3 3" xfId="2047" xr:uid="{00000000-0005-0000-0000-000006080000}"/>
    <cellStyle name="Comma 46 3 3 2" xfId="4748" xr:uid="{00000000-0005-0000-0000-000093120000}"/>
    <cellStyle name="Comma 46 3 3 2 2" xfId="8280" xr:uid="{00000000-0005-0000-0000-00005F200000}"/>
    <cellStyle name="Comma 46 3 3 2 2 2" xfId="28606" xr:uid="{00000000-0005-0000-0000-0000C56F0000}"/>
    <cellStyle name="Comma 46 3 3 2 2 4" xfId="19230" xr:uid="{00000000-0005-0000-0000-0000254B0000}"/>
    <cellStyle name="Comma 46 3 3 2 3" xfId="25086" xr:uid="{00000000-0005-0000-0000-000005620000}"/>
    <cellStyle name="Comma 46 3 3 2 5" xfId="15710" xr:uid="{00000000-0005-0000-0000-0000653D0000}"/>
    <cellStyle name="Comma 46 3 3 3" xfId="6055" xr:uid="{00000000-0005-0000-0000-0000AE170000}"/>
    <cellStyle name="Comma 46 3 3 3 2" xfId="26381" xr:uid="{00000000-0005-0000-0000-000014670000}"/>
    <cellStyle name="Comma 46 3 3 3 4" xfId="17005" xr:uid="{00000000-0005-0000-0000-000074420000}"/>
    <cellStyle name="Comma 46 3 3 4" xfId="9639" xr:uid="{00000000-0005-0000-0000-0000AE250000}"/>
    <cellStyle name="Comma 46 3 3 4 2" xfId="29774" xr:uid="{00000000-0005-0000-0000-000055740000}"/>
    <cellStyle name="Comma 46 3 3 4 4" xfId="20398" xr:uid="{00000000-0005-0000-0000-0000B54F0000}"/>
    <cellStyle name="Comma 46 3 3 5" xfId="10997" xr:uid="{00000000-0005-0000-0000-0000FC2A0000}"/>
    <cellStyle name="Comma 46 3 3 5 2" xfId="30942" xr:uid="{00000000-0005-0000-0000-0000E5780000}"/>
    <cellStyle name="Comma 46 3 3 5 4" xfId="21566" xr:uid="{00000000-0005-0000-0000-000045540000}"/>
    <cellStyle name="Comma 46 3 3 6" xfId="13485" xr:uid="{00000000-0005-0000-0000-0000B4340000}"/>
    <cellStyle name="Comma 46 3 3 7" xfId="22861" xr:uid="{00000000-0005-0000-0000-000054590000}"/>
    <cellStyle name="Comma 46 3 3 9" xfId="12073" xr:uid="{00000000-0005-0000-0000-0000302F0000}"/>
    <cellStyle name="Comma 46 3 4" xfId="3137" xr:uid="{00000000-0005-0000-0000-0000480C0000}"/>
    <cellStyle name="Comma 46 3 4 2" xfId="6992" xr:uid="{00000000-0005-0000-0000-0000571B0000}"/>
    <cellStyle name="Comma 46 3 4 2 2" xfId="27318" xr:uid="{00000000-0005-0000-0000-0000BD6A0000}"/>
    <cellStyle name="Comma 46 3 4 2 4" xfId="17942" xr:uid="{00000000-0005-0000-0000-00001D460000}"/>
    <cellStyle name="Comma 46 3 4 3" xfId="23798" xr:uid="{00000000-0005-0000-0000-0000FD5C0000}"/>
    <cellStyle name="Comma 46 3 4 5" xfId="14422" xr:uid="{00000000-0005-0000-0000-00005D380000}"/>
    <cellStyle name="Comma 46 3 5" xfId="4141" xr:uid="{00000000-0005-0000-0000-000034100000}"/>
    <cellStyle name="Comma 46 3 5 2" xfId="7696" xr:uid="{00000000-0005-0000-0000-0000171E0000}"/>
    <cellStyle name="Comma 46 3 5 2 2" xfId="28022" xr:uid="{00000000-0005-0000-0000-00007D6D0000}"/>
    <cellStyle name="Comma 46 3 5 2 4" xfId="18646" xr:uid="{00000000-0005-0000-0000-0000DD480000}"/>
    <cellStyle name="Comma 46 3 5 3" xfId="24502" xr:uid="{00000000-0005-0000-0000-0000BD5F0000}"/>
    <cellStyle name="Comma 46 3 5 5" xfId="15126" xr:uid="{00000000-0005-0000-0000-00001D3B0000}"/>
    <cellStyle name="Comma 46 3 6" xfId="9055" xr:uid="{00000000-0005-0000-0000-000066230000}"/>
    <cellStyle name="Comma 46 3 6 2" xfId="29190" xr:uid="{00000000-0005-0000-0000-00000D720000}"/>
    <cellStyle name="Comma 46 3 6 4" xfId="19814" xr:uid="{00000000-0005-0000-0000-00006D4D0000}"/>
    <cellStyle name="Comma 46 3 7" xfId="10413" xr:uid="{00000000-0005-0000-0000-0000B4280000}"/>
    <cellStyle name="Comma 46 3 7 2" xfId="30358" xr:uid="{00000000-0005-0000-0000-00009D760000}"/>
    <cellStyle name="Comma 46 3 7 4" xfId="20982" xr:uid="{00000000-0005-0000-0000-0000FD510000}"/>
    <cellStyle name="Comma 46 4" xfId="1392" xr:uid="{00000000-0005-0000-0000-000077050000}"/>
    <cellStyle name="Comma 46 4 10" xfId="11822" xr:uid="{00000000-0005-0000-0000-0000352E0000}"/>
    <cellStyle name="Comma 46 4 2" xfId="4893" xr:uid="{00000000-0005-0000-0000-000024130000}"/>
    <cellStyle name="Comma 46 4 2 2" xfId="8425" xr:uid="{00000000-0005-0000-0000-0000F0200000}"/>
    <cellStyle name="Comma 46 4 2 2 2" xfId="28751" xr:uid="{00000000-0005-0000-0000-000056700000}"/>
    <cellStyle name="Comma 46 4 2 2 4" xfId="19375" xr:uid="{00000000-0005-0000-0000-0000B64B0000}"/>
    <cellStyle name="Comma 46 4 2 3" xfId="9784" xr:uid="{00000000-0005-0000-0000-00003F260000}"/>
    <cellStyle name="Comma 46 4 2 3 2" xfId="29919" xr:uid="{00000000-0005-0000-0000-0000E6740000}"/>
    <cellStyle name="Comma 46 4 2 3 4" xfId="20543" xr:uid="{00000000-0005-0000-0000-000046500000}"/>
    <cellStyle name="Comma 46 4 2 4" xfId="11142" xr:uid="{00000000-0005-0000-0000-00008D2B0000}"/>
    <cellStyle name="Comma 46 4 2 4 2" xfId="31087" xr:uid="{00000000-0005-0000-0000-000076790000}"/>
    <cellStyle name="Comma 46 4 2 4 4" xfId="21711" xr:uid="{00000000-0005-0000-0000-0000D6540000}"/>
    <cellStyle name="Comma 46 4 2 5" xfId="25231" xr:uid="{00000000-0005-0000-0000-000096620000}"/>
    <cellStyle name="Comma 46 4 2 7" xfId="15855" xr:uid="{00000000-0005-0000-0000-0000F63D0000}"/>
    <cellStyle name="Comma 46 4 3" xfId="4287" xr:uid="{00000000-0005-0000-0000-0000C6100000}"/>
    <cellStyle name="Comma 46 4 3 2" xfId="7841" xr:uid="{00000000-0005-0000-0000-0000A81E0000}"/>
    <cellStyle name="Comma 46 4 3 2 2" xfId="28167" xr:uid="{00000000-0005-0000-0000-00000E6E0000}"/>
    <cellStyle name="Comma 46 4 3 2 4" xfId="18791" xr:uid="{00000000-0005-0000-0000-00006E490000}"/>
    <cellStyle name="Comma 46 4 3 3" xfId="24647" xr:uid="{00000000-0005-0000-0000-00004E600000}"/>
    <cellStyle name="Comma 46 4 3 5" xfId="15271" xr:uid="{00000000-0005-0000-0000-0000AE3B0000}"/>
    <cellStyle name="Comma 46 4 4" xfId="5804" xr:uid="{00000000-0005-0000-0000-0000B3160000}"/>
    <cellStyle name="Comma 46 4 4 2" xfId="26130" xr:uid="{00000000-0005-0000-0000-000019660000}"/>
    <cellStyle name="Comma 46 4 4 4" xfId="16754" xr:uid="{00000000-0005-0000-0000-000079410000}"/>
    <cellStyle name="Comma 46 4 5" xfId="9200" xr:uid="{00000000-0005-0000-0000-0000F7230000}"/>
    <cellStyle name="Comma 46 4 5 2" xfId="29335" xr:uid="{00000000-0005-0000-0000-00009E720000}"/>
    <cellStyle name="Comma 46 4 5 4" xfId="19959" xr:uid="{00000000-0005-0000-0000-0000FE4D0000}"/>
    <cellStyle name="Comma 46 4 6" xfId="10558" xr:uid="{00000000-0005-0000-0000-000045290000}"/>
    <cellStyle name="Comma 46 4 6 2" xfId="30503" xr:uid="{00000000-0005-0000-0000-00002E770000}"/>
    <cellStyle name="Comma 46 4 6 4" xfId="21127" xr:uid="{00000000-0005-0000-0000-00008E520000}"/>
    <cellStyle name="Comma 46 4 7" xfId="13234" xr:uid="{00000000-0005-0000-0000-0000B9330000}"/>
    <cellStyle name="Comma 46 4 8" xfId="22610" xr:uid="{00000000-0005-0000-0000-000059580000}"/>
    <cellStyle name="Comma 46 5" xfId="1150" xr:uid="{00000000-0005-0000-0000-000085040000}"/>
    <cellStyle name="Comma 46 5 2" xfId="4601" xr:uid="{00000000-0005-0000-0000-000000120000}"/>
    <cellStyle name="Comma 46 5 2 2" xfId="8133" xr:uid="{00000000-0005-0000-0000-0000CC1F0000}"/>
    <cellStyle name="Comma 46 5 2 2 2" xfId="28459" xr:uid="{00000000-0005-0000-0000-0000326F0000}"/>
    <cellStyle name="Comma 46 5 2 2 4" xfId="19083" xr:uid="{00000000-0005-0000-0000-0000924A0000}"/>
    <cellStyle name="Comma 46 5 2 3" xfId="24939" xr:uid="{00000000-0005-0000-0000-000072610000}"/>
    <cellStyle name="Comma 46 5 2 5" xfId="15563" xr:uid="{00000000-0005-0000-0000-0000D23C0000}"/>
    <cellStyle name="Comma 46 5 3" xfId="5582" xr:uid="{00000000-0005-0000-0000-0000D5150000}"/>
    <cellStyle name="Comma 46 5 3 2" xfId="25908" xr:uid="{00000000-0005-0000-0000-00003B650000}"/>
    <cellStyle name="Comma 46 5 3 4" xfId="16532" xr:uid="{00000000-0005-0000-0000-00009B400000}"/>
    <cellStyle name="Comma 46 5 4" xfId="9492" xr:uid="{00000000-0005-0000-0000-00001B250000}"/>
    <cellStyle name="Comma 46 5 4 2" xfId="29627" xr:uid="{00000000-0005-0000-0000-0000C2730000}"/>
    <cellStyle name="Comma 46 5 4 4" xfId="20251" xr:uid="{00000000-0005-0000-0000-0000224F0000}"/>
    <cellStyle name="Comma 46 5 5" xfId="10850" xr:uid="{00000000-0005-0000-0000-0000692A0000}"/>
    <cellStyle name="Comma 46 5 5 2" xfId="30795" xr:uid="{00000000-0005-0000-0000-000052780000}"/>
    <cellStyle name="Comma 46 5 5 4" xfId="21419" xr:uid="{00000000-0005-0000-0000-0000B2530000}"/>
    <cellStyle name="Comma 46 5 6" xfId="22388" xr:uid="{00000000-0005-0000-0000-00007B570000}"/>
    <cellStyle name="Comma 46 5 8" xfId="13012" xr:uid="{00000000-0005-0000-0000-0000DB320000}"/>
    <cellStyle name="Comma 46 6" xfId="3756" xr:uid="{00000000-0005-0000-0000-0000B30E0000}"/>
    <cellStyle name="Comma 46 6 2" xfId="7549" xr:uid="{00000000-0005-0000-0000-0000841D0000}"/>
    <cellStyle name="Comma 46 6 2 2" xfId="27875" xr:uid="{00000000-0005-0000-0000-0000EA6C0000}"/>
    <cellStyle name="Comma 46 6 2 4" xfId="18499" xr:uid="{00000000-0005-0000-0000-00004A480000}"/>
    <cellStyle name="Comma 46 6 3" xfId="24355" xr:uid="{00000000-0005-0000-0000-00002A5F0000}"/>
    <cellStyle name="Comma 46 6 5" xfId="14979" xr:uid="{00000000-0005-0000-0000-00008A3A0000}"/>
    <cellStyle name="Comma 46 7" xfId="5363" xr:uid="{00000000-0005-0000-0000-0000FA140000}"/>
    <cellStyle name="Comma 46 7 2" xfId="25689" xr:uid="{00000000-0005-0000-0000-000060640000}"/>
    <cellStyle name="Comma 46 7 4" xfId="16313" xr:uid="{00000000-0005-0000-0000-0000C03F0000}"/>
    <cellStyle name="Comma 46 8" xfId="8723" xr:uid="{00000000-0005-0000-0000-00001A220000}"/>
    <cellStyle name="Comma 46 8 2" xfId="29043" xr:uid="{00000000-0005-0000-0000-00007A710000}"/>
    <cellStyle name="Comma 46 8 4" xfId="19667" xr:uid="{00000000-0005-0000-0000-0000DA4C0000}"/>
    <cellStyle name="Comma 46 9" xfId="10081" xr:uid="{00000000-0005-0000-0000-000068270000}"/>
    <cellStyle name="Comma 46 9 2" xfId="30211" xr:uid="{00000000-0005-0000-0000-00000A760000}"/>
    <cellStyle name="Comma 46 9 4" xfId="20835" xr:uid="{00000000-0005-0000-0000-00006A510000}"/>
    <cellStyle name="Comma 47" xfId="915" xr:uid="{00000000-0005-0000-0000-00009A030000}"/>
    <cellStyle name="Comma 47 10" xfId="12795" xr:uid="{00000000-0005-0000-0000-000002320000}"/>
    <cellStyle name="Comma 47 11" xfId="22171" xr:uid="{00000000-0005-0000-0000-0000A2560000}"/>
    <cellStyle name="Comma 47 13" xfId="11602" xr:uid="{00000000-0005-0000-0000-0000592D0000}"/>
    <cellStyle name="Comma 47 2" xfId="1527" xr:uid="{00000000-0005-0000-0000-0000FE050000}"/>
    <cellStyle name="Comma 47 2 10" xfId="22644" xr:uid="{00000000-0005-0000-0000-00007B580000}"/>
    <cellStyle name="Comma 47 2 12" xfId="11856" xr:uid="{00000000-0005-0000-0000-0000572E0000}"/>
    <cellStyle name="Comma 47 2 2" xfId="2089" xr:uid="{00000000-0005-0000-0000-000030080000}"/>
    <cellStyle name="Comma 47 2 2 11" xfId="12114" xr:uid="{00000000-0005-0000-0000-0000592F0000}"/>
    <cellStyle name="Comma 47 2 2 2" xfId="2591" xr:uid="{00000000-0005-0000-0000-0000260A0000}"/>
    <cellStyle name="Comma 47 2 2 2 10" xfId="12584" xr:uid="{00000000-0005-0000-0000-00002F310000}"/>
    <cellStyle name="Comma 47 2 2 2 2" xfId="3651" xr:uid="{00000000-0005-0000-0000-00004A0E0000}"/>
    <cellStyle name="Comma 47 2 2 2 2 2" xfId="5110" xr:uid="{00000000-0005-0000-0000-0000FD130000}"/>
    <cellStyle name="Comma 47 2 2 2 2 2 2" xfId="8642" xr:uid="{00000000-0005-0000-0000-0000C9210000}"/>
    <cellStyle name="Comma 47 2 2 2 2 2 2 2" xfId="28968" xr:uid="{00000000-0005-0000-0000-00002F710000}"/>
    <cellStyle name="Comma 47 2 2 2 2 2 2 4" xfId="19592" xr:uid="{00000000-0005-0000-0000-00008F4C0000}"/>
    <cellStyle name="Comma 47 2 2 2 2 2 3" xfId="25448" xr:uid="{00000000-0005-0000-0000-00006F630000}"/>
    <cellStyle name="Comma 47 2 2 2 2 2 5" xfId="16072" xr:uid="{00000000-0005-0000-0000-0000CF3E0000}"/>
    <cellStyle name="Comma 47 2 2 2 2 3" xfId="7506" xr:uid="{00000000-0005-0000-0000-0000591D0000}"/>
    <cellStyle name="Comma 47 2 2 2 2 3 2" xfId="27832" xr:uid="{00000000-0005-0000-0000-0000BF6C0000}"/>
    <cellStyle name="Comma 47 2 2 2 2 3 4" xfId="18456" xr:uid="{00000000-0005-0000-0000-00001F480000}"/>
    <cellStyle name="Comma 47 2 2 2 2 4" xfId="10001" xr:uid="{00000000-0005-0000-0000-000018270000}"/>
    <cellStyle name="Comma 47 2 2 2 2 4 2" xfId="30136" xr:uid="{00000000-0005-0000-0000-0000BF750000}"/>
    <cellStyle name="Comma 47 2 2 2 2 4 4" xfId="20760" xr:uid="{00000000-0005-0000-0000-00001F510000}"/>
    <cellStyle name="Comma 47 2 2 2 2 5" xfId="11359" xr:uid="{00000000-0005-0000-0000-0000662C0000}"/>
    <cellStyle name="Comma 47 2 2 2 2 5 2" xfId="31304" xr:uid="{00000000-0005-0000-0000-00004F7A0000}"/>
    <cellStyle name="Comma 47 2 2 2 2 5 4" xfId="21928" xr:uid="{00000000-0005-0000-0000-0000AF550000}"/>
    <cellStyle name="Comma 47 2 2 2 2 6" xfId="24312" xr:uid="{00000000-0005-0000-0000-0000FF5E0000}"/>
    <cellStyle name="Comma 47 2 2 2 2 8" xfId="14936" xr:uid="{00000000-0005-0000-0000-00005F3A0000}"/>
    <cellStyle name="Comma 47 2 2 2 3" xfId="4504" xr:uid="{00000000-0005-0000-0000-00009F110000}"/>
    <cellStyle name="Comma 47 2 2 2 3 2" xfId="8058" xr:uid="{00000000-0005-0000-0000-0000811F0000}"/>
    <cellStyle name="Comma 47 2 2 2 3 2 2" xfId="28384" xr:uid="{00000000-0005-0000-0000-0000E76E0000}"/>
    <cellStyle name="Comma 47 2 2 2 3 2 4" xfId="19008" xr:uid="{00000000-0005-0000-0000-0000474A0000}"/>
    <cellStyle name="Comma 47 2 2 2 3 3" xfId="24864" xr:uid="{00000000-0005-0000-0000-000027610000}"/>
    <cellStyle name="Comma 47 2 2 2 3 5" xfId="15488" xr:uid="{00000000-0005-0000-0000-0000873C0000}"/>
    <cellStyle name="Comma 47 2 2 2 4" xfId="6566" xr:uid="{00000000-0005-0000-0000-0000AD190000}"/>
    <cellStyle name="Comma 47 2 2 2 4 2" xfId="26892" xr:uid="{00000000-0005-0000-0000-000013690000}"/>
    <cellStyle name="Comma 47 2 2 2 4 4" xfId="17516" xr:uid="{00000000-0005-0000-0000-000073440000}"/>
    <cellStyle name="Comma 47 2 2 2 5" xfId="9417" xr:uid="{00000000-0005-0000-0000-0000D0240000}"/>
    <cellStyle name="Comma 47 2 2 2 5 2" xfId="29552" xr:uid="{00000000-0005-0000-0000-000077730000}"/>
    <cellStyle name="Comma 47 2 2 2 5 4" xfId="20176" xr:uid="{00000000-0005-0000-0000-0000D74E0000}"/>
    <cellStyle name="Comma 47 2 2 2 6" xfId="10775" xr:uid="{00000000-0005-0000-0000-00001E2A0000}"/>
    <cellStyle name="Comma 47 2 2 2 6 2" xfId="30720" xr:uid="{00000000-0005-0000-0000-000007780000}"/>
    <cellStyle name="Comma 47 2 2 2 6 4" xfId="21344" xr:uid="{00000000-0005-0000-0000-000067530000}"/>
    <cellStyle name="Comma 47 2 2 2 7" xfId="13996" xr:uid="{00000000-0005-0000-0000-0000B3360000}"/>
    <cellStyle name="Comma 47 2 2 2 8" xfId="23372" xr:uid="{00000000-0005-0000-0000-0000535B0000}"/>
    <cellStyle name="Comma 47 2 2 3" xfId="3181" xr:uid="{00000000-0005-0000-0000-0000740C0000}"/>
    <cellStyle name="Comma 47 2 2 3 2" xfId="4818" xr:uid="{00000000-0005-0000-0000-0000D9120000}"/>
    <cellStyle name="Comma 47 2 2 3 2 2" xfId="8350" xr:uid="{00000000-0005-0000-0000-0000A5200000}"/>
    <cellStyle name="Comma 47 2 2 3 2 2 2" xfId="28676" xr:uid="{00000000-0005-0000-0000-00000B700000}"/>
    <cellStyle name="Comma 47 2 2 3 2 2 4" xfId="19300" xr:uid="{00000000-0005-0000-0000-00006B4B0000}"/>
    <cellStyle name="Comma 47 2 2 3 2 3" xfId="25156" xr:uid="{00000000-0005-0000-0000-00004B620000}"/>
    <cellStyle name="Comma 47 2 2 3 2 5" xfId="15780" xr:uid="{00000000-0005-0000-0000-0000AB3D0000}"/>
    <cellStyle name="Comma 47 2 2 3 3" xfId="7036" xr:uid="{00000000-0005-0000-0000-0000831B0000}"/>
    <cellStyle name="Comma 47 2 2 3 3 2" xfId="27362" xr:uid="{00000000-0005-0000-0000-0000E96A0000}"/>
    <cellStyle name="Comma 47 2 2 3 3 4" xfId="17986" xr:uid="{00000000-0005-0000-0000-000049460000}"/>
    <cellStyle name="Comma 47 2 2 3 4" xfId="9709" xr:uid="{00000000-0005-0000-0000-0000F4250000}"/>
    <cellStyle name="Comma 47 2 2 3 4 2" xfId="29844" xr:uid="{00000000-0005-0000-0000-00009B740000}"/>
    <cellStyle name="Comma 47 2 2 3 4 4" xfId="20468" xr:uid="{00000000-0005-0000-0000-0000FB4F0000}"/>
    <cellStyle name="Comma 47 2 2 3 5" xfId="11067" xr:uid="{00000000-0005-0000-0000-0000422B0000}"/>
    <cellStyle name="Comma 47 2 2 3 5 2" xfId="31012" xr:uid="{00000000-0005-0000-0000-00002B790000}"/>
    <cellStyle name="Comma 47 2 2 3 5 4" xfId="21636" xr:uid="{00000000-0005-0000-0000-00008B540000}"/>
    <cellStyle name="Comma 47 2 2 3 6" xfId="23842" xr:uid="{00000000-0005-0000-0000-0000295D0000}"/>
    <cellStyle name="Comma 47 2 2 3 8" xfId="14466" xr:uid="{00000000-0005-0000-0000-000089380000}"/>
    <cellStyle name="Comma 47 2 2 4" xfId="4211" xr:uid="{00000000-0005-0000-0000-00007A100000}"/>
    <cellStyle name="Comma 47 2 2 4 2" xfId="7766" xr:uid="{00000000-0005-0000-0000-00005D1E0000}"/>
    <cellStyle name="Comma 47 2 2 4 2 2" xfId="28092" xr:uid="{00000000-0005-0000-0000-0000C36D0000}"/>
    <cellStyle name="Comma 47 2 2 4 2 4" xfId="18716" xr:uid="{00000000-0005-0000-0000-000023490000}"/>
    <cellStyle name="Comma 47 2 2 4 3" xfId="24572" xr:uid="{00000000-0005-0000-0000-000003600000}"/>
    <cellStyle name="Comma 47 2 2 4 5" xfId="15196" xr:uid="{00000000-0005-0000-0000-0000633B0000}"/>
    <cellStyle name="Comma 47 2 2 5" xfId="6096" xr:uid="{00000000-0005-0000-0000-0000D7170000}"/>
    <cellStyle name="Comma 47 2 2 5 2" xfId="26422" xr:uid="{00000000-0005-0000-0000-00003D670000}"/>
    <cellStyle name="Comma 47 2 2 5 4" xfId="17046" xr:uid="{00000000-0005-0000-0000-00009D420000}"/>
    <cellStyle name="Comma 47 2 2 6" xfId="9125" xr:uid="{00000000-0005-0000-0000-0000AC230000}"/>
    <cellStyle name="Comma 47 2 2 6 2" xfId="29260" xr:uid="{00000000-0005-0000-0000-000053720000}"/>
    <cellStyle name="Comma 47 2 2 6 4" xfId="19884" xr:uid="{00000000-0005-0000-0000-0000B34D0000}"/>
    <cellStyle name="Comma 47 2 2 7" xfId="10483" xr:uid="{00000000-0005-0000-0000-0000FA280000}"/>
    <cellStyle name="Comma 47 2 2 7 2" xfId="30428" xr:uid="{00000000-0005-0000-0000-0000E3760000}"/>
    <cellStyle name="Comma 47 2 2 7 4" xfId="21052" xr:uid="{00000000-0005-0000-0000-000043520000}"/>
    <cellStyle name="Comma 47 2 2 8" xfId="13526" xr:uid="{00000000-0005-0000-0000-0000DD340000}"/>
    <cellStyle name="Comma 47 2 2 9" xfId="22902" xr:uid="{00000000-0005-0000-0000-00007D590000}"/>
    <cellStyle name="Comma 47 2 3" xfId="2328" xr:uid="{00000000-0005-0000-0000-00001F090000}"/>
    <cellStyle name="Comma 47 2 3 10" xfId="12321" xr:uid="{00000000-0005-0000-0000-000028300000}"/>
    <cellStyle name="Comma 47 2 3 2" xfId="3388" xr:uid="{00000000-0005-0000-0000-0000430D0000}"/>
    <cellStyle name="Comma 47 2 3 2 2" xfId="4963" xr:uid="{00000000-0005-0000-0000-00006A130000}"/>
    <cellStyle name="Comma 47 2 3 2 2 2" xfId="8495" xr:uid="{00000000-0005-0000-0000-000036210000}"/>
    <cellStyle name="Comma 47 2 3 2 2 2 2" xfId="28821" xr:uid="{00000000-0005-0000-0000-00009C700000}"/>
    <cellStyle name="Comma 47 2 3 2 2 2 4" xfId="19445" xr:uid="{00000000-0005-0000-0000-0000FC4B0000}"/>
    <cellStyle name="Comma 47 2 3 2 2 3" xfId="25301" xr:uid="{00000000-0005-0000-0000-0000DC620000}"/>
    <cellStyle name="Comma 47 2 3 2 2 5" xfId="15925" xr:uid="{00000000-0005-0000-0000-00003C3E0000}"/>
    <cellStyle name="Comma 47 2 3 2 3" xfId="7243" xr:uid="{00000000-0005-0000-0000-0000521C0000}"/>
    <cellStyle name="Comma 47 2 3 2 3 2" xfId="27569" xr:uid="{00000000-0005-0000-0000-0000B86B0000}"/>
    <cellStyle name="Comma 47 2 3 2 3 4" xfId="18193" xr:uid="{00000000-0005-0000-0000-000018470000}"/>
    <cellStyle name="Comma 47 2 3 2 4" xfId="9854" xr:uid="{00000000-0005-0000-0000-000085260000}"/>
    <cellStyle name="Comma 47 2 3 2 4 2" xfId="29989" xr:uid="{00000000-0005-0000-0000-00002C750000}"/>
    <cellStyle name="Comma 47 2 3 2 4 4" xfId="20613" xr:uid="{00000000-0005-0000-0000-00008C500000}"/>
    <cellStyle name="Comma 47 2 3 2 5" xfId="11212" xr:uid="{00000000-0005-0000-0000-0000D32B0000}"/>
    <cellStyle name="Comma 47 2 3 2 5 2" xfId="31157" xr:uid="{00000000-0005-0000-0000-0000BC790000}"/>
    <cellStyle name="Comma 47 2 3 2 5 4" xfId="21781" xr:uid="{00000000-0005-0000-0000-00001C550000}"/>
    <cellStyle name="Comma 47 2 3 2 6" xfId="24049" xr:uid="{00000000-0005-0000-0000-0000F85D0000}"/>
    <cellStyle name="Comma 47 2 3 2 8" xfId="14673" xr:uid="{00000000-0005-0000-0000-000058390000}"/>
    <cellStyle name="Comma 47 2 3 3" xfId="4357" xr:uid="{00000000-0005-0000-0000-00000C110000}"/>
    <cellStyle name="Comma 47 2 3 3 2" xfId="7911" xr:uid="{00000000-0005-0000-0000-0000EE1E0000}"/>
    <cellStyle name="Comma 47 2 3 3 2 2" xfId="28237" xr:uid="{00000000-0005-0000-0000-0000546E0000}"/>
    <cellStyle name="Comma 47 2 3 3 2 4" xfId="18861" xr:uid="{00000000-0005-0000-0000-0000B4490000}"/>
    <cellStyle name="Comma 47 2 3 3 3" xfId="24717" xr:uid="{00000000-0005-0000-0000-000094600000}"/>
    <cellStyle name="Comma 47 2 3 3 5" xfId="15341" xr:uid="{00000000-0005-0000-0000-0000F43B0000}"/>
    <cellStyle name="Comma 47 2 3 4" xfId="6303" xr:uid="{00000000-0005-0000-0000-0000A6180000}"/>
    <cellStyle name="Comma 47 2 3 4 2" xfId="26629" xr:uid="{00000000-0005-0000-0000-00000C680000}"/>
    <cellStyle name="Comma 47 2 3 4 4" xfId="17253" xr:uid="{00000000-0005-0000-0000-00006C430000}"/>
    <cellStyle name="Comma 47 2 3 5" xfId="9270" xr:uid="{00000000-0005-0000-0000-00003D240000}"/>
    <cellStyle name="Comma 47 2 3 5 2" xfId="29405" xr:uid="{00000000-0005-0000-0000-0000E4720000}"/>
    <cellStyle name="Comma 47 2 3 5 4" xfId="20029" xr:uid="{00000000-0005-0000-0000-0000444E0000}"/>
    <cellStyle name="Comma 47 2 3 6" xfId="10628" xr:uid="{00000000-0005-0000-0000-00008B290000}"/>
    <cellStyle name="Comma 47 2 3 6 2" xfId="30573" xr:uid="{00000000-0005-0000-0000-000074770000}"/>
    <cellStyle name="Comma 47 2 3 6 4" xfId="21197" xr:uid="{00000000-0005-0000-0000-0000D4520000}"/>
    <cellStyle name="Comma 47 2 3 7" xfId="13733" xr:uid="{00000000-0005-0000-0000-0000AC350000}"/>
    <cellStyle name="Comma 47 2 3 8" xfId="23109" xr:uid="{00000000-0005-0000-0000-00004C5A0000}"/>
    <cellStyle name="Comma 47 2 4" xfId="2918" xr:uid="{00000000-0005-0000-0000-00006D0B0000}"/>
    <cellStyle name="Comma 47 2 4 2" xfId="4671" xr:uid="{00000000-0005-0000-0000-000046120000}"/>
    <cellStyle name="Comma 47 2 4 2 2" xfId="8203" xr:uid="{00000000-0005-0000-0000-000012200000}"/>
    <cellStyle name="Comma 47 2 4 2 2 2" xfId="28529" xr:uid="{00000000-0005-0000-0000-0000786F0000}"/>
    <cellStyle name="Comma 47 2 4 2 2 4" xfId="19153" xr:uid="{00000000-0005-0000-0000-0000D84A0000}"/>
    <cellStyle name="Comma 47 2 4 2 3" xfId="25009" xr:uid="{00000000-0005-0000-0000-0000B8610000}"/>
    <cellStyle name="Comma 47 2 4 2 5" xfId="15633" xr:uid="{00000000-0005-0000-0000-0000183D0000}"/>
    <cellStyle name="Comma 47 2 4 3" xfId="6773" xr:uid="{00000000-0005-0000-0000-00007C1A0000}"/>
    <cellStyle name="Comma 47 2 4 3 2" xfId="27099" xr:uid="{00000000-0005-0000-0000-0000E2690000}"/>
    <cellStyle name="Comma 47 2 4 3 4" xfId="17723" xr:uid="{00000000-0005-0000-0000-000042450000}"/>
    <cellStyle name="Comma 47 2 4 4" xfId="9562" xr:uid="{00000000-0005-0000-0000-000061250000}"/>
    <cellStyle name="Comma 47 2 4 4 2" xfId="29697" xr:uid="{00000000-0005-0000-0000-000008740000}"/>
    <cellStyle name="Comma 47 2 4 4 4" xfId="20321" xr:uid="{00000000-0005-0000-0000-0000684F0000}"/>
    <cellStyle name="Comma 47 2 4 5" xfId="10920" xr:uid="{00000000-0005-0000-0000-0000AF2A0000}"/>
    <cellStyle name="Comma 47 2 4 5 2" xfId="30865" xr:uid="{00000000-0005-0000-0000-000098780000}"/>
    <cellStyle name="Comma 47 2 4 5 4" xfId="21489" xr:uid="{00000000-0005-0000-0000-0000F8530000}"/>
    <cellStyle name="Comma 47 2 4 6" xfId="23579" xr:uid="{00000000-0005-0000-0000-0000225C0000}"/>
    <cellStyle name="Comma 47 2 4 8" xfId="14203" xr:uid="{00000000-0005-0000-0000-000082370000}"/>
    <cellStyle name="Comma 47 2 5" xfId="3826" xr:uid="{00000000-0005-0000-0000-0000F90E0000}"/>
    <cellStyle name="Comma 47 2 5 2" xfId="7619" xr:uid="{00000000-0005-0000-0000-0000CA1D0000}"/>
    <cellStyle name="Comma 47 2 5 2 2" xfId="27945" xr:uid="{00000000-0005-0000-0000-0000306D0000}"/>
    <cellStyle name="Comma 47 2 5 2 4" xfId="18569" xr:uid="{00000000-0005-0000-0000-000090480000}"/>
    <cellStyle name="Comma 47 2 5 3" xfId="24425" xr:uid="{00000000-0005-0000-0000-0000705F0000}"/>
    <cellStyle name="Comma 47 2 5 5" xfId="15049" xr:uid="{00000000-0005-0000-0000-0000D03A0000}"/>
    <cellStyle name="Comma 47 2 6" xfId="5838" xr:uid="{00000000-0005-0000-0000-0000D5160000}"/>
    <cellStyle name="Comma 47 2 6 2" xfId="26164" xr:uid="{00000000-0005-0000-0000-00003B660000}"/>
    <cellStyle name="Comma 47 2 6 4" xfId="16788" xr:uid="{00000000-0005-0000-0000-00009B410000}"/>
    <cellStyle name="Comma 47 2 7" xfId="8793" xr:uid="{00000000-0005-0000-0000-000060220000}"/>
    <cellStyle name="Comma 47 2 7 2" xfId="29113" xr:uid="{00000000-0005-0000-0000-0000C0710000}"/>
    <cellStyle name="Comma 47 2 7 4" xfId="19737" xr:uid="{00000000-0005-0000-0000-0000204D0000}"/>
    <cellStyle name="Comma 47 2 8" xfId="10151" xr:uid="{00000000-0005-0000-0000-0000AE270000}"/>
    <cellStyle name="Comma 47 2 8 2" xfId="30281" xr:uid="{00000000-0005-0000-0000-000050760000}"/>
    <cellStyle name="Comma 47 2 8 4" xfId="20905" xr:uid="{00000000-0005-0000-0000-0000B0510000}"/>
    <cellStyle name="Comma 47 2 9" xfId="13268" xr:uid="{00000000-0005-0000-0000-0000DB330000}"/>
    <cellStyle name="Comma 47 3" xfId="1788" xr:uid="{00000000-0005-0000-0000-000003070000}"/>
    <cellStyle name="Comma 47 3 2" xfId="2549" xr:uid="{00000000-0005-0000-0000-0000FC090000}"/>
    <cellStyle name="Comma 47 3 2 10" xfId="12542" xr:uid="{00000000-0005-0000-0000-000005310000}"/>
    <cellStyle name="Comma 47 3 2 2" xfId="3609" xr:uid="{00000000-0005-0000-0000-0000200E0000}"/>
    <cellStyle name="Comma 47 3 2 2 2" xfId="5041" xr:uid="{00000000-0005-0000-0000-0000B8130000}"/>
    <cellStyle name="Comma 47 3 2 2 2 2" xfId="8573" xr:uid="{00000000-0005-0000-0000-000084210000}"/>
    <cellStyle name="Comma 47 3 2 2 2 2 2" xfId="28899" xr:uid="{00000000-0005-0000-0000-0000EA700000}"/>
    <cellStyle name="Comma 47 3 2 2 2 2 4" xfId="19523" xr:uid="{00000000-0005-0000-0000-00004A4C0000}"/>
    <cellStyle name="Comma 47 3 2 2 2 3" xfId="25379" xr:uid="{00000000-0005-0000-0000-00002A630000}"/>
    <cellStyle name="Comma 47 3 2 2 2 5" xfId="16003" xr:uid="{00000000-0005-0000-0000-00008A3E0000}"/>
    <cellStyle name="Comma 47 3 2 2 3" xfId="7464" xr:uid="{00000000-0005-0000-0000-00002F1D0000}"/>
    <cellStyle name="Comma 47 3 2 2 3 2" xfId="27790" xr:uid="{00000000-0005-0000-0000-0000956C0000}"/>
    <cellStyle name="Comma 47 3 2 2 3 4" xfId="18414" xr:uid="{00000000-0005-0000-0000-0000F5470000}"/>
    <cellStyle name="Comma 47 3 2 2 4" xfId="9932" xr:uid="{00000000-0005-0000-0000-0000D3260000}"/>
    <cellStyle name="Comma 47 3 2 2 4 2" xfId="30067" xr:uid="{00000000-0005-0000-0000-00007A750000}"/>
    <cellStyle name="Comma 47 3 2 2 4 4" xfId="20691" xr:uid="{00000000-0005-0000-0000-0000DA500000}"/>
    <cellStyle name="Comma 47 3 2 2 5" xfId="11290" xr:uid="{00000000-0005-0000-0000-0000212C0000}"/>
    <cellStyle name="Comma 47 3 2 2 5 2" xfId="31235" xr:uid="{00000000-0005-0000-0000-00000A7A0000}"/>
    <cellStyle name="Comma 47 3 2 2 5 4" xfId="21859" xr:uid="{00000000-0005-0000-0000-00006A550000}"/>
    <cellStyle name="Comma 47 3 2 2 6" xfId="24270" xr:uid="{00000000-0005-0000-0000-0000D55E0000}"/>
    <cellStyle name="Comma 47 3 2 2 8" xfId="14894" xr:uid="{00000000-0005-0000-0000-0000353A0000}"/>
    <cellStyle name="Comma 47 3 2 3" xfId="4435" xr:uid="{00000000-0005-0000-0000-00005A110000}"/>
    <cellStyle name="Comma 47 3 2 3 2" xfId="7989" xr:uid="{00000000-0005-0000-0000-00003C1F0000}"/>
    <cellStyle name="Comma 47 3 2 3 2 2" xfId="28315" xr:uid="{00000000-0005-0000-0000-0000A26E0000}"/>
    <cellStyle name="Comma 47 3 2 3 2 4" xfId="18939" xr:uid="{00000000-0005-0000-0000-0000024A0000}"/>
    <cellStyle name="Comma 47 3 2 3 3" xfId="24795" xr:uid="{00000000-0005-0000-0000-0000E2600000}"/>
    <cellStyle name="Comma 47 3 2 3 5" xfId="15419" xr:uid="{00000000-0005-0000-0000-0000423C0000}"/>
    <cellStyle name="Comma 47 3 2 4" xfId="6524" xr:uid="{00000000-0005-0000-0000-000083190000}"/>
    <cellStyle name="Comma 47 3 2 4 2" xfId="26850" xr:uid="{00000000-0005-0000-0000-0000E9680000}"/>
    <cellStyle name="Comma 47 3 2 4 4" xfId="17474" xr:uid="{00000000-0005-0000-0000-000049440000}"/>
    <cellStyle name="Comma 47 3 2 5" xfId="9348" xr:uid="{00000000-0005-0000-0000-00008B240000}"/>
    <cellStyle name="Comma 47 3 2 5 2" xfId="29483" xr:uid="{00000000-0005-0000-0000-000032730000}"/>
    <cellStyle name="Comma 47 3 2 5 4" xfId="20107" xr:uid="{00000000-0005-0000-0000-0000924E0000}"/>
    <cellStyle name="Comma 47 3 2 6" xfId="10706" xr:uid="{00000000-0005-0000-0000-0000D9290000}"/>
    <cellStyle name="Comma 47 3 2 6 2" xfId="30651" xr:uid="{00000000-0005-0000-0000-0000C2770000}"/>
    <cellStyle name="Comma 47 3 2 6 4" xfId="21275" xr:uid="{00000000-0005-0000-0000-000022530000}"/>
    <cellStyle name="Comma 47 3 2 7" xfId="13954" xr:uid="{00000000-0005-0000-0000-000089360000}"/>
    <cellStyle name="Comma 47 3 2 8" xfId="23330" xr:uid="{00000000-0005-0000-0000-0000295B0000}"/>
    <cellStyle name="Comma 47 3 3" xfId="2049" xr:uid="{00000000-0005-0000-0000-000008080000}"/>
    <cellStyle name="Comma 47 3 3 2" xfId="4749" xr:uid="{00000000-0005-0000-0000-000094120000}"/>
    <cellStyle name="Comma 47 3 3 2 2" xfId="8281" xr:uid="{00000000-0005-0000-0000-000060200000}"/>
    <cellStyle name="Comma 47 3 3 2 2 2" xfId="28607" xr:uid="{00000000-0005-0000-0000-0000C66F0000}"/>
    <cellStyle name="Comma 47 3 3 2 2 4" xfId="19231" xr:uid="{00000000-0005-0000-0000-0000264B0000}"/>
    <cellStyle name="Comma 47 3 3 2 3" xfId="25087" xr:uid="{00000000-0005-0000-0000-000006620000}"/>
    <cellStyle name="Comma 47 3 3 2 5" xfId="15711" xr:uid="{00000000-0005-0000-0000-0000663D0000}"/>
    <cellStyle name="Comma 47 3 3 3" xfId="6057" xr:uid="{00000000-0005-0000-0000-0000B0170000}"/>
    <cellStyle name="Comma 47 3 3 3 2" xfId="26383" xr:uid="{00000000-0005-0000-0000-000016670000}"/>
    <cellStyle name="Comma 47 3 3 3 4" xfId="17007" xr:uid="{00000000-0005-0000-0000-000076420000}"/>
    <cellStyle name="Comma 47 3 3 4" xfId="9640" xr:uid="{00000000-0005-0000-0000-0000AF250000}"/>
    <cellStyle name="Comma 47 3 3 4 2" xfId="29775" xr:uid="{00000000-0005-0000-0000-000056740000}"/>
    <cellStyle name="Comma 47 3 3 4 4" xfId="20399" xr:uid="{00000000-0005-0000-0000-0000B64F0000}"/>
    <cellStyle name="Comma 47 3 3 5" xfId="10998" xr:uid="{00000000-0005-0000-0000-0000FD2A0000}"/>
    <cellStyle name="Comma 47 3 3 5 2" xfId="30943" xr:uid="{00000000-0005-0000-0000-0000E6780000}"/>
    <cellStyle name="Comma 47 3 3 5 4" xfId="21567" xr:uid="{00000000-0005-0000-0000-000046540000}"/>
    <cellStyle name="Comma 47 3 3 6" xfId="13487" xr:uid="{00000000-0005-0000-0000-0000B6340000}"/>
    <cellStyle name="Comma 47 3 3 7" xfId="22863" xr:uid="{00000000-0005-0000-0000-000056590000}"/>
    <cellStyle name="Comma 47 3 3 9" xfId="12075" xr:uid="{00000000-0005-0000-0000-0000322F0000}"/>
    <cellStyle name="Comma 47 3 4" xfId="3139" xr:uid="{00000000-0005-0000-0000-00004A0C0000}"/>
    <cellStyle name="Comma 47 3 4 2" xfId="6994" xr:uid="{00000000-0005-0000-0000-0000591B0000}"/>
    <cellStyle name="Comma 47 3 4 2 2" xfId="27320" xr:uid="{00000000-0005-0000-0000-0000BF6A0000}"/>
    <cellStyle name="Comma 47 3 4 2 4" xfId="17944" xr:uid="{00000000-0005-0000-0000-00001F460000}"/>
    <cellStyle name="Comma 47 3 4 3" xfId="23800" xr:uid="{00000000-0005-0000-0000-0000FF5C0000}"/>
    <cellStyle name="Comma 47 3 4 5" xfId="14424" xr:uid="{00000000-0005-0000-0000-00005F380000}"/>
    <cellStyle name="Comma 47 3 5" xfId="4142" xr:uid="{00000000-0005-0000-0000-000035100000}"/>
    <cellStyle name="Comma 47 3 5 2" xfId="7697" xr:uid="{00000000-0005-0000-0000-0000181E0000}"/>
    <cellStyle name="Comma 47 3 5 2 2" xfId="28023" xr:uid="{00000000-0005-0000-0000-00007E6D0000}"/>
    <cellStyle name="Comma 47 3 5 2 4" xfId="18647" xr:uid="{00000000-0005-0000-0000-0000DE480000}"/>
    <cellStyle name="Comma 47 3 5 3" xfId="24503" xr:uid="{00000000-0005-0000-0000-0000BE5F0000}"/>
    <cellStyle name="Comma 47 3 5 5" xfId="15127" xr:uid="{00000000-0005-0000-0000-00001E3B0000}"/>
    <cellStyle name="Comma 47 3 6" xfId="9056" xr:uid="{00000000-0005-0000-0000-000067230000}"/>
    <cellStyle name="Comma 47 3 6 2" xfId="29191" xr:uid="{00000000-0005-0000-0000-00000E720000}"/>
    <cellStyle name="Comma 47 3 6 4" xfId="19815" xr:uid="{00000000-0005-0000-0000-00006E4D0000}"/>
    <cellStyle name="Comma 47 3 7" xfId="10414" xr:uid="{00000000-0005-0000-0000-0000B5280000}"/>
    <cellStyle name="Comma 47 3 7 2" xfId="30359" xr:uid="{00000000-0005-0000-0000-00009E760000}"/>
    <cellStyle name="Comma 47 3 7 4" xfId="20983" xr:uid="{00000000-0005-0000-0000-0000FE510000}"/>
    <cellStyle name="Comma 47 4" xfId="1394" xr:uid="{00000000-0005-0000-0000-000079050000}"/>
    <cellStyle name="Comma 47 4 10" xfId="11824" xr:uid="{00000000-0005-0000-0000-0000372E0000}"/>
    <cellStyle name="Comma 47 4 2" xfId="4894" xr:uid="{00000000-0005-0000-0000-000025130000}"/>
    <cellStyle name="Comma 47 4 2 2" xfId="8426" xr:uid="{00000000-0005-0000-0000-0000F1200000}"/>
    <cellStyle name="Comma 47 4 2 2 2" xfId="28752" xr:uid="{00000000-0005-0000-0000-000057700000}"/>
    <cellStyle name="Comma 47 4 2 2 4" xfId="19376" xr:uid="{00000000-0005-0000-0000-0000B74B0000}"/>
    <cellStyle name="Comma 47 4 2 3" xfId="9785" xr:uid="{00000000-0005-0000-0000-000040260000}"/>
    <cellStyle name="Comma 47 4 2 3 2" xfId="29920" xr:uid="{00000000-0005-0000-0000-0000E7740000}"/>
    <cellStyle name="Comma 47 4 2 3 4" xfId="20544" xr:uid="{00000000-0005-0000-0000-000047500000}"/>
    <cellStyle name="Comma 47 4 2 4" xfId="11143" xr:uid="{00000000-0005-0000-0000-00008E2B0000}"/>
    <cellStyle name="Comma 47 4 2 4 2" xfId="31088" xr:uid="{00000000-0005-0000-0000-000077790000}"/>
    <cellStyle name="Comma 47 4 2 4 4" xfId="21712" xr:uid="{00000000-0005-0000-0000-0000D7540000}"/>
    <cellStyle name="Comma 47 4 2 5" xfId="25232" xr:uid="{00000000-0005-0000-0000-000097620000}"/>
    <cellStyle name="Comma 47 4 2 7" xfId="15856" xr:uid="{00000000-0005-0000-0000-0000F73D0000}"/>
    <cellStyle name="Comma 47 4 3" xfId="4288" xr:uid="{00000000-0005-0000-0000-0000C7100000}"/>
    <cellStyle name="Comma 47 4 3 2" xfId="7842" xr:uid="{00000000-0005-0000-0000-0000A91E0000}"/>
    <cellStyle name="Comma 47 4 3 2 2" xfId="28168" xr:uid="{00000000-0005-0000-0000-00000F6E0000}"/>
    <cellStyle name="Comma 47 4 3 2 4" xfId="18792" xr:uid="{00000000-0005-0000-0000-00006F490000}"/>
    <cellStyle name="Comma 47 4 3 3" xfId="24648" xr:uid="{00000000-0005-0000-0000-00004F600000}"/>
    <cellStyle name="Comma 47 4 3 5" xfId="15272" xr:uid="{00000000-0005-0000-0000-0000AF3B0000}"/>
    <cellStyle name="Comma 47 4 4" xfId="5806" xr:uid="{00000000-0005-0000-0000-0000B5160000}"/>
    <cellStyle name="Comma 47 4 4 2" xfId="26132" xr:uid="{00000000-0005-0000-0000-00001B660000}"/>
    <cellStyle name="Comma 47 4 4 4" xfId="16756" xr:uid="{00000000-0005-0000-0000-00007B410000}"/>
    <cellStyle name="Comma 47 4 5" xfId="9201" xr:uid="{00000000-0005-0000-0000-0000F8230000}"/>
    <cellStyle name="Comma 47 4 5 2" xfId="29336" xr:uid="{00000000-0005-0000-0000-00009F720000}"/>
    <cellStyle name="Comma 47 4 5 4" xfId="19960" xr:uid="{00000000-0005-0000-0000-0000FF4D0000}"/>
    <cellStyle name="Comma 47 4 6" xfId="10559" xr:uid="{00000000-0005-0000-0000-000046290000}"/>
    <cellStyle name="Comma 47 4 6 2" xfId="30504" xr:uid="{00000000-0005-0000-0000-00002F770000}"/>
    <cellStyle name="Comma 47 4 6 4" xfId="21128" xr:uid="{00000000-0005-0000-0000-00008F520000}"/>
    <cellStyle name="Comma 47 4 7" xfId="13236" xr:uid="{00000000-0005-0000-0000-0000BB330000}"/>
    <cellStyle name="Comma 47 4 8" xfId="22612" xr:uid="{00000000-0005-0000-0000-00005B580000}"/>
    <cellStyle name="Comma 47 5" xfId="1152" xr:uid="{00000000-0005-0000-0000-000087040000}"/>
    <cellStyle name="Comma 47 5 2" xfId="4602" xr:uid="{00000000-0005-0000-0000-000001120000}"/>
    <cellStyle name="Comma 47 5 2 2" xfId="8134" xr:uid="{00000000-0005-0000-0000-0000CD1F0000}"/>
    <cellStyle name="Comma 47 5 2 2 2" xfId="28460" xr:uid="{00000000-0005-0000-0000-0000336F0000}"/>
    <cellStyle name="Comma 47 5 2 2 4" xfId="19084" xr:uid="{00000000-0005-0000-0000-0000934A0000}"/>
    <cellStyle name="Comma 47 5 2 3" xfId="24940" xr:uid="{00000000-0005-0000-0000-000073610000}"/>
    <cellStyle name="Comma 47 5 2 5" xfId="15564" xr:uid="{00000000-0005-0000-0000-0000D33C0000}"/>
    <cellStyle name="Comma 47 5 3" xfId="5584" xr:uid="{00000000-0005-0000-0000-0000D7150000}"/>
    <cellStyle name="Comma 47 5 3 2" xfId="25910" xr:uid="{00000000-0005-0000-0000-00003D650000}"/>
    <cellStyle name="Comma 47 5 3 4" xfId="16534" xr:uid="{00000000-0005-0000-0000-00009D400000}"/>
    <cellStyle name="Comma 47 5 4" xfId="9493" xr:uid="{00000000-0005-0000-0000-00001C250000}"/>
    <cellStyle name="Comma 47 5 4 2" xfId="29628" xr:uid="{00000000-0005-0000-0000-0000C3730000}"/>
    <cellStyle name="Comma 47 5 4 4" xfId="20252" xr:uid="{00000000-0005-0000-0000-0000234F0000}"/>
    <cellStyle name="Comma 47 5 5" xfId="10851" xr:uid="{00000000-0005-0000-0000-00006A2A0000}"/>
    <cellStyle name="Comma 47 5 5 2" xfId="30796" xr:uid="{00000000-0005-0000-0000-000053780000}"/>
    <cellStyle name="Comma 47 5 5 4" xfId="21420" xr:uid="{00000000-0005-0000-0000-0000B3530000}"/>
    <cellStyle name="Comma 47 5 6" xfId="22390" xr:uid="{00000000-0005-0000-0000-00007D570000}"/>
    <cellStyle name="Comma 47 5 8" xfId="13014" xr:uid="{00000000-0005-0000-0000-0000DD320000}"/>
    <cellStyle name="Comma 47 6" xfId="3757" xr:uid="{00000000-0005-0000-0000-0000B40E0000}"/>
    <cellStyle name="Comma 47 6 2" xfId="7550" xr:uid="{00000000-0005-0000-0000-0000851D0000}"/>
    <cellStyle name="Comma 47 6 2 2" xfId="27876" xr:uid="{00000000-0005-0000-0000-0000EB6C0000}"/>
    <cellStyle name="Comma 47 6 2 4" xfId="18500" xr:uid="{00000000-0005-0000-0000-00004B480000}"/>
    <cellStyle name="Comma 47 6 3" xfId="24356" xr:uid="{00000000-0005-0000-0000-00002B5F0000}"/>
    <cellStyle name="Comma 47 6 5" xfId="14980" xr:uid="{00000000-0005-0000-0000-00008B3A0000}"/>
    <cellStyle name="Comma 47 7" xfId="5365" xr:uid="{00000000-0005-0000-0000-0000FC140000}"/>
    <cellStyle name="Comma 47 7 2" xfId="25691" xr:uid="{00000000-0005-0000-0000-000062640000}"/>
    <cellStyle name="Comma 47 7 4" xfId="16315" xr:uid="{00000000-0005-0000-0000-0000C23F0000}"/>
    <cellStyle name="Comma 47 8" xfId="8724" xr:uid="{00000000-0005-0000-0000-00001B220000}"/>
    <cellStyle name="Comma 47 8 2" xfId="29044" xr:uid="{00000000-0005-0000-0000-00007B710000}"/>
    <cellStyle name="Comma 47 8 4" xfId="19668" xr:uid="{00000000-0005-0000-0000-0000DB4C0000}"/>
    <cellStyle name="Comma 47 9" xfId="10082" xr:uid="{00000000-0005-0000-0000-000069270000}"/>
    <cellStyle name="Comma 47 9 2" xfId="30212" xr:uid="{00000000-0005-0000-0000-00000B760000}"/>
    <cellStyle name="Comma 47 9 4" xfId="20836" xr:uid="{00000000-0005-0000-0000-00006B510000}"/>
    <cellStyle name="Comma 48" xfId="918" xr:uid="{00000000-0005-0000-0000-00009D030000}"/>
    <cellStyle name="Comma 48 10" xfId="12798" xr:uid="{00000000-0005-0000-0000-000005320000}"/>
    <cellStyle name="Comma 48 11" xfId="22174" xr:uid="{00000000-0005-0000-0000-0000A5560000}"/>
    <cellStyle name="Comma 48 13" xfId="11605" xr:uid="{00000000-0005-0000-0000-00005C2D0000}"/>
    <cellStyle name="Comma 48 2" xfId="1528" xr:uid="{00000000-0005-0000-0000-0000FF050000}"/>
    <cellStyle name="Comma 48 2 10" xfId="22645" xr:uid="{00000000-0005-0000-0000-00007C580000}"/>
    <cellStyle name="Comma 48 2 12" xfId="11857" xr:uid="{00000000-0005-0000-0000-0000582E0000}"/>
    <cellStyle name="Comma 48 2 2" xfId="2090" xr:uid="{00000000-0005-0000-0000-000031080000}"/>
    <cellStyle name="Comma 48 2 2 11" xfId="12115" xr:uid="{00000000-0005-0000-0000-00005A2F0000}"/>
    <cellStyle name="Comma 48 2 2 2" xfId="2592" xr:uid="{00000000-0005-0000-0000-0000270A0000}"/>
    <cellStyle name="Comma 48 2 2 2 10" xfId="12585" xr:uid="{00000000-0005-0000-0000-000030310000}"/>
    <cellStyle name="Comma 48 2 2 2 2" xfId="3652" xr:uid="{00000000-0005-0000-0000-00004B0E0000}"/>
    <cellStyle name="Comma 48 2 2 2 2 2" xfId="5111" xr:uid="{00000000-0005-0000-0000-0000FE130000}"/>
    <cellStyle name="Comma 48 2 2 2 2 2 2" xfId="8643" xr:uid="{00000000-0005-0000-0000-0000CA210000}"/>
    <cellStyle name="Comma 48 2 2 2 2 2 2 2" xfId="28969" xr:uid="{00000000-0005-0000-0000-000030710000}"/>
    <cellStyle name="Comma 48 2 2 2 2 2 2 4" xfId="19593" xr:uid="{00000000-0005-0000-0000-0000904C0000}"/>
    <cellStyle name="Comma 48 2 2 2 2 2 3" xfId="25449" xr:uid="{00000000-0005-0000-0000-000070630000}"/>
    <cellStyle name="Comma 48 2 2 2 2 2 5" xfId="16073" xr:uid="{00000000-0005-0000-0000-0000D03E0000}"/>
    <cellStyle name="Comma 48 2 2 2 2 3" xfId="7507" xr:uid="{00000000-0005-0000-0000-00005A1D0000}"/>
    <cellStyle name="Comma 48 2 2 2 2 3 2" xfId="27833" xr:uid="{00000000-0005-0000-0000-0000C06C0000}"/>
    <cellStyle name="Comma 48 2 2 2 2 3 4" xfId="18457" xr:uid="{00000000-0005-0000-0000-000020480000}"/>
    <cellStyle name="Comma 48 2 2 2 2 4" xfId="10002" xr:uid="{00000000-0005-0000-0000-000019270000}"/>
    <cellStyle name="Comma 48 2 2 2 2 4 2" xfId="30137" xr:uid="{00000000-0005-0000-0000-0000C0750000}"/>
    <cellStyle name="Comma 48 2 2 2 2 4 4" xfId="20761" xr:uid="{00000000-0005-0000-0000-000020510000}"/>
    <cellStyle name="Comma 48 2 2 2 2 5" xfId="11360" xr:uid="{00000000-0005-0000-0000-0000672C0000}"/>
    <cellStyle name="Comma 48 2 2 2 2 5 2" xfId="31305" xr:uid="{00000000-0005-0000-0000-0000507A0000}"/>
    <cellStyle name="Comma 48 2 2 2 2 5 4" xfId="21929" xr:uid="{00000000-0005-0000-0000-0000B0550000}"/>
    <cellStyle name="Comma 48 2 2 2 2 6" xfId="24313" xr:uid="{00000000-0005-0000-0000-0000005F0000}"/>
    <cellStyle name="Comma 48 2 2 2 2 8" xfId="14937" xr:uid="{00000000-0005-0000-0000-0000603A0000}"/>
    <cellStyle name="Comma 48 2 2 2 3" xfId="4505" xr:uid="{00000000-0005-0000-0000-0000A0110000}"/>
    <cellStyle name="Comma 48 2 2 2 3 2" xfId="8059" xr:uid="{00000000-0005-0000-0000-0000821F0000}"/>
    <cellStyle name="Comma 48 2 2 2 3 2 2" xfId="28385" xr:uid="{00000000-0005-0000-0000-0000E86E0000}"/>
    <cellStyle name="Comma 48 2 2 2 3 2 4" xfId="19009" xr:uid="{00000000-0005-0000-0000-0000484A0000}"/>
    <cellStyle name="Comma 48 2 2 2 3 3" xfId="24865" xr:uid="{00000000-0005-0000-0000-000028610000}"/>
    <cellStyle name="Comma 48 2 2 2 3 5" xfId="15489" xr:uid="{00000000-0005-0000-0000-0000883C0000}"/>
    <cellStyle name="Comma 48 2 2 2 4" xfId="6567" xr:uid="{00000000-0005-0000-0000-0000AE190000}"/>
    <cellStyle name="Comma 48 2 2 2 4 2" xfId="26893" xr:uid="{00000000-0005-0000-0000-000014690000}"/>
    <cellStyle name="Comma 48 2 2 2 4 4" xfId="17517" xr:uid="{00000000-0005-0000-0000-000074440000}"/>
    <cellStyle name="Comma 48 2 2 2 5" xfId="9418" xr:uid="{00000000-0005-0000-0000-0000D1240000}"/>
    <cellStyle name="Comma 48 2 2 2 5 2" xfId="29553" xr:uid="{00000000-0005-0000-0000-000078730000}"/>
    <cellStyle name="Comma 48 2 2 2 5 4" xfId="20177" xr:uid="{00000000-0005-0000-0000-0000D84E0000}"/>
    <cellStyle name="Comma 48 2 2 2 6" xfId="10776" xr:uid="{00000000-0005-0000-0000-00001F2A0000}"/>
    <cellStyle name="Comma 48 2 2 2 6 2" xfId="30721" xr:uid="{00000000-0005-0000-0000-000008780000}"/>
    <cellStyle name="Comma 48 2 2 2 6 4" xfId="21345" xr:uid="{00000000-0005-0000-0000-000068530000}"/>
    <cellStyle name="Comma 48 2 2 2 7" xfId="13997" xr:uid="{00000000-0005-0000-0000-0000B4360000}"/>
    <cellStyle name="Comma 48 2 2 2 8" xfId="23373" xr:uid="{00000000-0005-0000-0000-0000545B0000}"/>
    <cellStyle name="Comma 48 2 2 3" xfId="3182" xr:uid="{00000000-0005-0000-0000-0000750C0000}"/>
    <cellStyle name="Comma 48 2 2 3 2" xfId="4819" xr:uid="{00000000-0005-0000-0000-0000DA120000}"/>
    <cellStyle name="Comma 48 2 2 3 2 2" xfId="8351" xr:uid="{00000000-0005-0000-0000-0000A6200000}"/>
    <cellStyle name="Comma 48 2 2 3 2 2 2" xfId="28677" xr:uid="{00000000-0005-0000-0000-00000C700000}"/>
    <cellStyle name="Comma 48 2 2 3 2 2 4" xfId="19301" xr:uid="{00000000-0005-0000-0000-00006C4B0000}"/>
    <cellStyle name="Comma 48 2 2 3 2 3" xfId="25157" xr:uid="{00000000-0005-0000-0000-00004C620000}"/>
    <cellStyle name="Comma 48 2 2 3 2 5" xfId="15781" xr:uid="{00000000-0005-0000-0000-0000AC3D0000}"/>
    <cellStyle name="Comma 48 2 2 3 3" xfId="7037" xr:uid="{00000000-0005-0000-0000-0000841B0000}"/>
    <cellStyle name="Comma 48 2 2 3 3 2" xfId="27363" xr:uid="{00000000-0005-0000-0000-0000EA6A0000}"/>
    <cellStyle name="Comma 48 2 2 3 3 4" xfId="17987" xr:uid="{00000000-0005-0000-0000-00004A460000}"/>
    <cellStyle name="Comma 48 2 2 3 4" xfId="9710" xr:uid="{00000000-0005-0000-0000-0000F5250000}"/>
    <cellStyle name="Comma 48 2 2 3 4 2" xfId="29845" xr:uid="{00000000-0005-0000-0000-00009C740000}"/>
    <cellStyle name="Comma 48 2 2 3 4 4" xfId="20469" xr:uid="{00000000-0005-0000-0000-0000FC4F0000}"/>
    <cellStyle name="Comma 48 2 2 3 5" xfId="11068" xr:uid="{00000000-0005-0000-0000-0000432B0000}"/>
    <cellStyle name="Comma 48 2 2 3 5 2" xfId="31013" xr:uid="{00000000-0005-0000-0000-00002C790000}"/>
    <cellStyle name="Comma 48 2 2 3 5 4" xfId="21637" xr:uid="{00000000-0005-0000-0000-00008C540000}"/>
    <cellStyle name="Comma 48 2 2 3 6" xfId="23843" xr:uid="{00000000-0005-0000-0000-00002A5D0000}"/>
    <cellStyle name="Comma 48 2 2 3 8" xfId="14467" xr:uid="{00000000-0005-0000-0000-00008A380000}"/>
    <cellStyle name="Comma 48 2 2 4" xfId="4212" xr:uid="{00000000-0005-0000-0000-00007B100000}"/>
    <cellStyle name="Comma 48 2 2 4 2" xfId="7767" xr:uid="{00000000-0005-0000-0000-00005E1E0000}"/>
    <cellStyle name="Comma 48 2 2 4 2 2" xfId="28093" xr:uid="{00000000-0005-0000-0000-0000C46D0000}"/>
    <cellStyle name="Comma 48 2 2 4 2 4" xfId="18717" xr:uid="{00000000-0005-0000-0000-000024490000}"/>
    <cellStyle name="Comma 48 2 2 4 3" xfId="24573" xr:uid="{00000000-0005-0000-0000-000004600000}"/>
    <cellStyle name="Comma 48 2 2 4 5" xfId="15197" xr:uid="{00000000-0005-0000-0000-0000643B0000}"/>
    <cellStyle name="Comma 48 2 2 5" xfId="6097" xr:uid="{00000000-0005-0000-0000-0000D8170000}"/>
    <cellStyle name="Comma 48 2 2 5 2" xfId="26423" xr:uid="{00000000-0005-0000-0000-00003E670000}"/>
    <cellStyle name="Comma 48 2 2 5 4" xfId="17047" xr:uid="{00000000-0005-0000-0000-00009E420000}"/>
    <cellStyle name="Comma 48 2 2 6" xfId="9126" xr:uid="{00000000-0005-0000-0000-0000AD230000}"/>
    <cellStyle name="Comma 48 2 2 6 2" xfId="29261" xr:uid="{00000000-0005-0000-0000-000054720000}"/>
    <cellStyle name="Comma 48 2 2 6 4" xfId="19885" xr:uid="{00000000-0005-0000-0000-0000B44D0000}"/>
    <cellStyle name="Comma 48 2 2 7" xfId="10484" xr:uid="{00000000-0005-0000-0000-0000FB280000}"/>
    <cellStyle name="Comma 48 2 2 7 2" xfId="30429" xr:uid="{00000000-0005-0000-0000-0000E4760000}"/>
    <cellStyle name="Comma 48 2 2 7 4" xfId="21053" xr:uid="{00000000-0005-0000-0000-000044520000}"/>
    <cellStyle name="Comma 48 2 2 8" xfId="13527" xr:uid="{00000000-0005-0000-0000-0000DE340000}"/>
    <cellStyle name="Comma 48 2 2 9" xfId="22903" xr:uid="{00000000-0005-0000-0000-00007E590000}"/>
    <cellStyle name="Comma 48 2 3" xfId="2329" xr:uid="{00000000-0005-0000-0000-000020090000}"/>
    <cellStyle name="Comma 48 2 3 10" xfId="12322" xr:uid="{00000000-0005-0000-0000-000029300000}"/>
    <cellStyle name="Comma 48 2 3 2" xfId="3389" xr:uid="{00000000-0005-0000-0000-0000440D0000}"/>
    <cellStyle name="Comma 48 2 3 2 2" xfId="4964" xr:uid="{00000000-0005-0000-0000-00006B130000}"/>
    <cellStyle name="Comma 48 2 3 2 2 2" xfId="8496" xr:uid="{00000000-0005-0000-0000-000037210000}"/>
    <cellStyle name="Comma 48 2 3 2 2 2 2" xfId="28822" xr:uid="{00000000-0005-0000-0000-00009D700000}"/>
    <cellStyle name="Comma 48 2 3 2 2 2 4" xfId="19446" xr:uid="{00000000-0005-0000-0000-0000FD4B0000}"/>
    <cellStyle name="Comma 48 2 3 2 2 3" xfId="25302" xr:uid="{00000000-0005-0000-0000-0000DD620000}"/>
    <cellStyle name="Comma 48 2 3 2 2 5" xfId="15926" xr:uid="{00000000-0005-0000-0000-00003D3E0000}"/>
    <cellStyle name="Comma 48 2 3 2 3" xfId="7244" xr:uid="{00000000-0005-0000-0000-0000531C0000}"/>
    <cellStyle name="Comma 48 2 3 2 3 2" xfId="27570" xr:uid="{00000000-0005-0000-0000-0000B96B0000}"/>
    <cellStyle name="Comma 48 2 3 2 3 4" xfId="18194" xr:uid="{00000000-0005-0000-0000-000019470000}"/>
    <cellStyle name="Comma 48 2 3 2 4" xfId="9855" xr:uid="{00000000-0005-0000-0000-000086260000}"/>
    <cellStyle name="Comma 48 2 3 2 4 2" xfId="29990" xr:uid="{00000000-0005-0000-0000-00002D750000}"/>
    <cellStyle name="Comma 48 2 3 2 4 4" xfId="20614" xr:uid="{00000000-0005-0000-0000-00008D500000}"/>
    <cellStyle name="Comma 48 2 3 2 5" xfId="11213" xr:uid="{00000000-0005-0000-0000-0000D42B0000}"/>
    <cellStyle name="Comma 48 2 3 2 5 2" xfId="31158" xr:uid="{00000000-0005-0000-0000-0000BD790000}"/>
    <cellStyle name="Comma 48 2 3 2 5 4" xfId="21782" xr:uid="{00000000-0005-0000-0000-00001D550000}"/>
    <cellStyle name="Comma 48 2 3 2 6" xfId="24050" xr:uid="{00000000-0005-0000-0000-0000F95D0000}"/>
    <cellStyle name="Comma 48 2 3 2 8" xfId="14674" xr:uid="{00000000-0005-0000-0000-000059390000}"/>
    <cellStyle name="Comma 48 2 3 3" xfId="4358" xr:uid="{00000000-0005-0000-0000-00000D110000}"/>
    <cellStyle name="Comma 48 2 3 3 2" xfId="7912" xr:uid="{00000000-0005-0000-0000-0000EF1E0000}"/>
    <cellStyle name="Comma 48 2 3 3 2 2" xfId="28238" xr:uid="{00000000-0005-0000-0000-0000556E0000}"/>
    <cellStyle name="Comma 48 2 3 3 2 4" xfId="18862" xr:uid="{00000000-0005-0000-0000-0000B5490000}"/>
    <cellStyle name="Comma 48 2 3 3 3" xfId="24718" xr:uid="{00000000-0005-0000-0000-000095600000}"/>
    <cellStyle name="Comma 48 2 3 3 5" xfId="15342" xr:uid="{00000000-0005-0000-0000-0000F53B0000}"/>
    <cellStyle name="Comma 48 2 3 4" xfId="6304" xr:uid="{00000000-0005-0000-0000-0000A7180000}"/>
    <cellStyle name="Comma 48 2 3 4 2" xfId="26630" xr:uid="{00000000-0005-0000-0000-00000D680000}"/>
    <cellStyle name="Comma 48 2 3 4 4" xfId="17254" xr:uid="{00000000-0005-0000-0000-00006D430000}"/>
    <cellStyle name="Comma 48 2 3 5" xfId="9271" xr:uid="{00000000-0005-0000-0000-00003E240000}"/>
    <cellStyle name="Comma 48 2 3 5 2" xfId="29406" xr:uid="{00000000-0005-0000-0000-0000E5720000}"/>
    <cellStyle name="Comma 48 2 3 5 4" xfId="20030" xr:uid="{00000000-0005-0000-0000-0000454E0000}"/>
    <cellStyle name="Comma 48 2 3 6" xfId="10629" xr:uid="{00000000-0005-0000-0000-00008C290000}"/>
    <cellStyle name="Comma 48 2 3 6 2" xfId="30574" xr:uid="{00000000-0005-0000-0000-000075770000}"/>
    <cellStyle name="Comma 48 2 3 6 4" xfId="21198" xr:uid="{00000000-0005-0000-0000-0000D5520000}"/>
    <cellStyle name="Comma 48 2 3 7" xfId="13734" xr:uid="{00000000-0005-0000-0000-0000AD350000}"/>
    <cellStyle name="Comma 48 2 3 8" xfId="23110" xr:uid="{00000000-0005-0000-0000-00004D5A0000}"/>
    <cellStyle name="Comma 48 2 4" xfId="2919" xr:uid="{00000000-0005-0000-0000-00006E0B0000}"/>
    <cellStyle name="Comma 48 2 4 2" xfId="4672" xr:uid="{00000000-0005-0000-0000-000047120000}"/>
    <cellStyle name="Comma 48 2 4 2 2" xfId="8204" xr:uid="{00000000-0005-0000-0000-000013200000}"/>
    <cellStyle name="Comma 48 2 4 2 2 2" xfId="28530" xr:uid="{00000000-0005-0000-0000-0000796F0000}"/>
    <cellStyle name="Comma 48 2 4 2 2 4" xfId="19154" xr:uid="{00000000-0005-0000-0000-0000D94A0000}"/>
    <cellStyle name="Comma 48 2 4 2 3" xfId="25010" xr:uid="{00000000-0005-0000-0000-0000B9610000}"/>
    <cellStyle name="Comma 48 2 4 2 5" xfId="15634" xr:uid="{00000000-0005-0000-0000-0000193D0000}"/>
    <cellStyle name="Comma 48 2 4 3" xfId="6774" xr:uid="{00000000-0005-0000-0000-00007D1A0000}"/>
    <cellStyle name="Comma 48 2 4 3 2" xfId="27100" xr:uid="{00000000-0005-0000-0000-0000E3690000}"/>
    <cellStyle name="Comma 48 2 4 3 4" xfId="17724" xr:uid="{00000000-0005-0000-0000-000043450000}"/>
    <cellStyle name="Comma 48 2 4 4" xfId="9563" xr:uid="{00000000-0005-0000-0000-000062250000}"/>
    <cellStyle name="Comma 48 2 4 4 2" xfId="29698" xr:uid="{00000000-0005-0000-0000-000009740000}"/>
    <cellStyle name="Comma 48 2 4 4 4" xfId="20322" xr:uid="{00000000-0005-0000-0000-0000694F0000}"/>
    <cellStyle name="Comma 48 2 4 5" xfId="10921" xr:uid="{00000000-0005-0000-0000-0000B02A0000}"/>
    <cellStyle name="Comma 48 2 4 5 2" xfId="30866" xr:uid="{00000000-0005-0000-0000-000099780000}"/>
    <cellStyle name="Comma 48 2 4 5 4" xfId="21490" xr:uid="{00000000-0005-0000-0000-0000F9530000}"/>
    <cellStyle name="Comma 48 2 4 6" xfId="23580" xr:uid="{00000000-0005-0000-0000-0000235C0000}"/>
    <cellStyle name="Comma 48 2 4 8" xfId="14204" xr:uid="{00000000-0005-0000-0000-000083370000}"/>
    <cellStyle name="Comma 48 2 5" xfId="3827" xr:uid="{00000000-0005-0000-0000-0000FA0E0000}"/>
    <cellStyle name="Comma 48 2 5 2" xfId="7620" xr:uid="{00000000-0005-0000-0000-0000CB1D0000}"/>
    <cellStyle name="Comma 48 2 5 2 2" xfId="27946" xr:uid="{00000000-0005-0000-0000-0000316D0000}"/>
    <cellStyle name="Comma 48 2 5 2 4" xfId="18570" xr:uid="{00000000-0005-0000-0000-000091480000}"/>
    <cellStyle name="Comma 48 2 5 3" xfId="24426" xr:uid="{00000000-0005-0000-0000-0000715F0000}"/>
    <cellStyle name="Comma 48 2 5 5" xfId="15050" xr:uid="{00000000-0005-0000-0000-0000D13A0000}"/>
    <cellStyle name="Comma 48 2 6" xfId="5839" xr:uid="{00000000-0005-0000-0000-0000D6160000}"/>
    <cellStyle name="Comma 48 2 6 2" xfId="26165" xr:uid="{00000000-0005-0000-0000-00003C660000}"/>
    <cellStyle name="Comma 48 2 6 4" xfId="16789" xr:uid="{00000000-0005-0000-0000-00009C410000}"/>
    <cellStyle name="Comma 48 2 7" xfId="8794" xr:uid="{00000000-0005-0000-0000-000061220000}"/>
    <cellStyle name="Comma 48 2 7 2" xfId="29114" xr:uid="{00000000-0005-0000-0000-0000C1710000}"/>
    <cellStyle name="Comma 48 2 7 4" xfId="19738" xr:uid="{00000000-0005-0000-0000-0000214D0000}"/>
    <cellStyle name="Comma 48 2 8" xfId="10152" xr:uid="{00000000-0005-0000-0000-0000AF270000}"/>
    <cellStyle name="Comma 48 2 8 2" xfId="30282" xr:uid="{00000000-0005-0000-0000-000051760000}"/>
    <cellStyle name="Comma 48 2 8 4" xfId="20906" xr:uid="{00000000-0005-0000-0000-0000B1510000}"/>
    <cellStyle name="Comma 48 2 9" xfId="13269" xr:uid="{00000000-0005-0000-0000-0000DC330000}"/>
    <cellStyle name="Comma 48 3" xfId="1789" xr:uid="{00000000-0005-0000-0000-000004070000}"/>
    <cellStyle name="Comma 48 3 2" xfId="2552" xr:uid="{00000000-0005-0000-0000-0000FF090000}"/>
    <cellStyle name="Comma 48 3 2 10" xfId="12545" xr:uid="{00000000-0005-0000-0000-000008310000}"/>
    <cellStyle name="Comma 48 3 2 2" xfId="3612" xr:uid="{00000000-0005-0000-0000-0000230E0000}"/>
    <cellStyle name="Comma 48 3 2 2 2" xfId="5042" xr:uid="{00000000-0005-0000-0000-0000B9130000}"/>
    <cellStyle name="Comma 48 3 2 2 2 2" xfId="8574" xr:uid="{00000000-0005-0000-0000-000085210000}"/>
    <cellStyle name="Comma 48 3 2 2 2 2 2" xfId="28900" xr:uid="{00000000-0005-0000-0000-0000EB700000}"/>
    <cellStyle name="Comma 48 3 2 2 2 2 4" xfId="19524" xr:uid="{00000000-0005-0000-0000-00004B4C0000}"/>
    <cellStyle name="Comma 48 3 2 2 2 3" xfId="25380" xr:uid="{00000000-0005-0000-0000-00002B630000}"/>
    <cellStyle name="Comma 48 3 2 2 2 5" xfId="16004" xr:uid="{00000000-0005-0000-0000-00008B3E0000}"/>
    <cellStyle name="Comma 48 3 2 2 3" xfId="7467" xr:uid="{00000000-0005-0000-0000-0000321D0000}"/>
    <cellStyle name="Comma 48 3 2 2 3 2" xfId="27793" xr:uid="{00000000-0005-0000-0000-0000986C0000}"/>
    <cellStyle name="Comma 48 3 2 2 3 4" xfId="18417" xr:uid="{00000000-0005-0000-0000-0000F8470000}"/>
    <cellStyle name="Comma 48 3 2 2 4" xfId="9933" xr:uid="{00000000-0005-0000-0000-0000D4260000}"/>
    <cellStyle name="Comma 48 3 2 2 4 2" xfId="30068" xr:uid="{00000000-0005-0000-0000-00007B750000}"/>
    <cellStyle name="Comma 48 3 2 2 4 4" xfId="20692" xr:uid="{00000000-0005-0000-0000-0000DB500000}"/>
    <cellStyle name="Comma 48 3 2 2 5" xfId="11291" xr:uid="{00000000-0005-0000-0000-0000222C0000}"/>
    <cellStyle name="Comma 48 3 2 2 5 2" xfId="31236" xr:uid="{00000000-0005-0000-0000-00000B7A0000}"/>
    <cellStyle name="Comma 48 3 2 2 5 4" xfId="21860" xr:uid="{00000000-0005-0000-0000-00006B550000}"/>
    <cellStyle name="Comma 48 3 2 2 6" xfId="24273" xr:uid="{00000000-0005-0000-0000-0000D85E0000}"/>
    <cellStyle name="Comma 48 3 2 2 8" xfId="14897" xr:uid="{00000000-0005-0000-0000-0000383A0000}"/>
    <cellStyle name="Comma 48 3 2 3" xfId="4436" xr:uid="{00000000-0005-0000-0000-00005B110000}"/>
    <cellStyle name="Comma 48 3 2 3 2" xfId="7990" xr:uid="{00000000-0005-0000-0000-00003D1F0000}"/>
    <cellStyle name="Comma 48 3 2 3 2 2" xfId="28316" xr:uid="{00000000-0005-0000-0000-0000A36E0000}"/>
    <cellStyle name="Comma 48 3 2 3 2 4" xfId="18940" xr:uid="{00000000-0005-0000-0000-0000034A0000}"/>
    <cellStyle name="Comma 48 3 2 3 3" xfId="24796" xr:uid="{00000000-0005-0000-0000-0000E3600000}"/>
    <cellStyle name="Comma 48 3 2 3 5" xfId="15420" xr:uid="{00000000-0005-0000-0000-0000433C0000}"/>
    <cellStyle name="Comma 48 3 2 4" xfId="6527" xr:uid="{00000000-0005-0000-0000-000086190000}"/>
    <cellStyle name="Comma 48 3 2 4 2" xfId="26853" xr:uid="{00000000-0005-0000-0000-0000EC680000}"/>
    <cellStyle name="Comma 48 3 2 4 4" xfId="17477" xr:uid="{00000000-0005-0000-0000-00004C440000}"/>
    <cellStyle name="Comma 48 3 2 5" xfId="9349" xr:uid="{00000000-0005-0000-0000-00008C240000}"/>
    <cellStyle name="Comma 48 3 2 5 2" xfId="29484" xr:uid="{00000000-0005-0000-0000-000033730000}"/>
    <cellStyle name="Comma 48 3 2 5 4" xfId="20108" xr:uid="{00000000-0005-0000-0000-0000934E0000}"/>
    <cellStyle name="Comma 48 3 2 6" xfId="10707" xr:uid="{00000000-0005-0000-0000-0000DA290000}"/>
    <cellStyle name="Comma 48 3 2 6 2" xfId="30652" xr:uid="{00000000-0005-0000-0000-0000C3770000}"/>
    <cellStyle name="Comma 48 3 2 6 4" xfId="21276" xr:uid="{00000000-0005-0000-0000-000023530000}"/>
    <cellStyle name="Comma 48 3 2 7" xfId="13957" xr:uid="{00000000-0005-0000-0000-00008C360000}"/>
    <cellStyle name="Comma 48 3 2 8" xfId="23333" xr:uid="{00000000-0005-0000-0000-00002C5B0000}"/>
    <cellStyle name="Comma 48 3 3" xfId="2052" xr:uid="{00000000-0005-0000-0000-00000B080000}"/>
    <cellStyle name="Comma 48 3 3 2" xfId="4750" xr:uid="{00000000-0005-0000-0000-000095120000}"/>
    <cellStyle name="Comma 48 3 3 2 2" xfId="8282" xr:uid="{00000000-0005-0000-0000-000061200000}"/>
    <cellStyle name="Comma 48 3 3 2 2 2" xfId="28608" xr:uid="{00000000-0005-0000-0000-0000C76F0000}"/>
    <cellStyle name="Comma 48 3 3 2 2 4" xfId="19232" xr:uid="{00000000-0005-0000-0000-0000274B0000}"/>
    <cellStyle name="Comma 48 3 3 2 3" xfId="25088" xr:uid="{00000000-0005-0000-0000-000007620000}"/>
    <cellStyle name="Comma 48 3 3 2 5" xfId="15712" xr:uid="{00000000-0005-0000-0000-0000673D0000}"/>
    <cellStyle name="Comma 48 3 3 3" xfId="6060" xr:uid="{00000000-0005-0000-0000-0000B3170000}"/>
    <cellStyle name="Comma 48 3 3 3 2" xfId="26386" xr:uid="{00000000-0005-0000-0000-000019670000}"/>
    <cellStyle name="Comma 48 3 3 3 4" xfId="17010" xr:uid="{00000000-0005-0000-0000-000079420000}"/>
    <cellStyle name="Comma 48 3 3 4" xfId="9641" xr:uid="{00000000-0005-0000-0000-0000B0250000}"/>
    <cellStyle name="Comma 48 3 3 4 2" xfId="29776" xr:uid="{00000000-0005-0000-0000-000057740000}"/>
    <cellStyle name="Comma 48 3 3 4 4" xfId="20400" xr:uid="{00000000-0005-0000-0000-0000B74F0000}"/>
    <cellStyle name="Comma 48 3 3 5" xfId="10999" xr:uid="{00000000-0005-0000-0000-0000FE2A0000}"/>
    <cellStyle name="Comma 48 3 3 5 2" xfId="30944" xr:uid="{00000000-0005-0000-0000-0000E7780000}"/>
    <cellStyle name="Comma 48 3 3 5 4" xfId="21568" xr:uid="{00000000-0005-0000-0000-000047540000}"/>
    <cellStyle name="Comma 48 3 3 6" xfId="13490" xr:uid="{00000000-0005-0000-0000-0000B9340000}"/>
    <cellStyle name="Comma 48 3 3 7" xfId="22866" xr:uid="{00000000-0005-0000-0000-000059590000}"/>
    <cellStyle name="Comma 48 3 3 9" xfId="12078" xr:uid="{00000000-0005-0000-0000-0000352F0000}"/>
    <cellStyle name="Comma 48 3 4" xfId="3142" xr:uid="{00000000-0005-0000-0000-00004D0C0000}"/>
    <cellStyle name="Comma 48 3 4 2" xfId="6997" xr:uid="{00000000-0005-0000-0000-00005C1B0000}"/>
    <cellStyle name="Comma 48 3 4 2 2" xfId="27323" xr:uid="{00000000-0005-0000-0000-0000C26A0000}"/>
    <cellStyle name="Comma 48 3 4 2 4" xfId="17947" xr:uid="{00000000-0005-0000-0000-000022460000}"/>
    <cellStyle name="Comma 48 3 4 3" xfId="23803" xr:uid="{00000000-0005-0000-0000-0000025D0000}"/>
    <cellStyle name="Comma 48 3 4 5" xfId="14427" xr:uid="{00000000-0005-0000-0000-000062380000}"/>
    <cellStyle name="Comma 48 3 5" xfId="4143" xr:uid="{00000000-0005-0000-0000-000036100000}"/>
    <cellStyle name="Comma 48 3 5 2" xfId="7698" xr:uid="{00000000-0005-0000-0000-0000191E0000}"/>
    <cellStyle name="Comma 48 3 5 2 2" xfId="28024" xr:uid="{00000000-0005-0000-0000-00007F6D0000}"/>
    <cellStyle name="Comma 48 3 5 2 4" xfId="18648" xr:uid="{00000000-0005-0000-0000-0000DF480000}"/>
    <cellStyle name="Comma 48 3 5 3" xfId="24504" xr:uid="{00000000-0005-0000-0000-0000BF5F0000}"/>
    <cellStyle name="Comma 48 3 5 5" xfId="15128" xr:uid="{00000000-0005-0000-0000-00001F3B0000}"/>
    <cellStyle name="Comma 48 3 6" xfId="9057" xr:uid="{00000000-0005-0000-0000-000068230000}"/>
    <cellStyle name="Comma 48 3 6 2" xfId="29192" xr:uid="{00000000-0005-0000-0000-00000F720000}"/>
    <cellStyle name="Comma 48 3 6 4" xfId="19816" xr:uid="{00000000-0005-0000-0000-00006F4D0000}"/>
    <cellStyle name="Comma 48 3 7" xfId="10415" xr:uid="{00000000-0005-0000-0000-0000B6280000}"/>
    <cellStyle name="Comma 48 3 7 2" xfId="30360" xr:uid="{00000000-0005-0000-0000-00009F760000}"/>
    <cellStyle name="Comma 48 3 7 4" xfId="20984" xr:uid="{00000000-0005-0000-0000-0000FF510000}"/>
    <cellStyle name="Comma 48 4" xfId="1397" xr:uid="{00000000-0005-0000-0000-00007C050000}"/>
    <cellStyle name="Comma 48 4 10" xfId="11827" xr:uid="{00000000-0005-0000-0000-00003A2E0000}"/>
    <cellStyle name="Comma 48 4 2" xfId="4895" xr:uid="{00000000-0005-0000-0000-000026130000}"/>
    <cellStyle name="Comma 48 4 2 2" xfId="8427" xr:uid="{00000000-0005-0000-0000-0000F2200000}"/>
    <cellStyle name="Comma 48 4 2 2 2" xfId="28753" xr:uid="{00000000-0005-0000-0000-000058700000}"/>
    <cellStyle name="Comma 48 4 2 2 4" xfId="19377" xr:uid="{00000000-0005-0000-0000-0000B84B0000}"/>
    <cellStyle name="Comma 48 4 2 3" xfId="9786" xr:uid="{00000000-0005-0000-0000-000041260000}"/>
    <cellStyle name="Comma 48 4 2 3 2" xfId="29921" xr:uid="{00000000-0005-0000-0000-0000E8740000}"/>
    <cellStyle name="Comma 48 4 2 3 4" xfId="20545" xr:uid="{00000000-0005-0000-0000-000048500000}"/>
    <cellStyle name="Comma 48 4 2 4" xfId="11144" xr:uid="{00000000-0005-0000-0000-00008F2B0000}"/>
    <cellStyle name="Comma 48 4 2 4 2" xfId="31089" xr:uid="{00000000-0005-0000-0000-000078790000}"/>
    <cellStyle name="Comma 48 4 2 4 4" xfId="21713" xr:uid="{00000000-0005-0000-0000-0000D8540000}"/>
    <cellStyle name="Comma 48 4 2 5" xfId="25233" xr:uid="{00000000-0005-0000-0000-000098620000}"/>
    <cellStyle name="Comma 48 4 2 7" xfId="15857" xr:uid="{00000000-0005-0000-0000-0000F83D0000}"/>
    <cellStyle name="Comma 48 4 3" xfId="4289" xr:uid="{00000000-0005-0000-0000-0000C8100000}"/>
    <cellStyle name="Comma 48 4 3 2" xfId="7843" xr:uid="{00000000-0005-0000-0000-0000AA1E0000}"/>
    <cellStyle name="Comma 48 4 3 2 2" xfId="28169" xr:uid="{00000000-0005-0000-0000-0000106E0000}"/>
    <cellStyle name="Comma 48 4 3 2 4" xfId="18793" xr:uid="{00000000-0005-0000-0000-000070490000}"/>
    <cellStyle name="Comma 48 4 3 3" xfId="24649" xr:uid="{00000000-0005-0000-0000-000050600000}"/>
    <cellStyle name="Comma 48 4 3 5" xfId="15273" xr:uid="{00000000-0005-0000-0000-0000B03B0000}"/>
    <cellStyle name="Comma 48 4 4" xfId="5809" xr:uid="{00000000-0005-0000-0000-0000B8160000}"/>
    <cellStyle name="Comma 48 4 4 2" xfId="26135" xr:uid="{00000000-0005-0000-0000-00001E660000}"/>
    <cellStyle name="Comma 48 4 4 4" xfId="16759" xr:uid="{00000000-0005-0000-0000-00007E410000}"/>
    <cellStyle name="Comma 48 4 5" xfId="9202" xr:uid="{00000000-0005-0000-0000-0000F9230000}"/>
    <cellStyle name="Comma 48 4 5 2" xfId="29337" xr:uid="{00000000-0005-0000-0000-0000A0720000}"/>
    <cellStyle name="Comma 48 4 5 4" xfId="19961" xr:uid="{00000000-0005-0000-0000-0000004E0000}"/>
    <cellStyle name="Comma 48 4 6" xfId="10560" xr:uid="{00000000-0005-0000-0000-000047290000}"/>
    <cellStyle name="Comma 48 4 6 2" xfId="30505" xr:uid="{00000000-0005-0000-0000-000030770000}"/>
    <cellStyle name="Comma 48 4 6 4" xfId="21129" xr:uid="{00000000-0005-0000-0000-000090520000}"/>
    <cellStyle name="Comma 48 4 7" xfId="13239" xr:uid="{00000000-0005-0000-0000-0000BE330000}"/>
    <cellStyle name="Comma 48 4 8" xfId="22615" xr:uid="{00000000-0005-0000-0000-00005E580000}"/>
    <cellStyle name="Comma 48 5" xfId="1155" xr:uid="{00000000-0005-0000-0000-00008A040000}"/>
    <cellStyle name="Comma 48 5 2" xfId="4603" xr:uid="{00000000-0005-0000-0000-000002120000}"/>
    <cellStyle name="Comma 48 5 2 2" xfId="8135" xr:uid="{00000000-0005-0000-0000-0000CE1F0000}"/>
    <cellStyle name="Comma 48 5 2 2 2" xfId="28461" xr:uid="{00000000-0005-0000-0000-0000346F0000}"/>
    <cellStyle name="Comma 48 5 2 2 4" xfId="19085" xr:uid="{00000000-0005-0000-0000-0000944A0000}"/>
    <cellStyle name="Comma 48 5 2 3" xfId="24941" xr:uid="{00000000-0005-0000-0000-000074610000}"/>
    <cellStyle name="Comma 48 5 2 5" xfId="15565" xr:uid="{00000000-0005-0000-0000-0000D43C0000}"/>
    <cellStyle name="Comma 48 5 3" xfId="5587" xr:uid="{00000000-0005-0000-0000-0000DA150000}"/>
    <cellStyle name="Comma 48 5 3 2" xfId="25913" xr:uid="{00000000-0005-0000-0000-000040650000}"/>
    <cellStyle name="Comma 48 5 3 4" xfId="16537" xr:uid="{00000000-0005-0000-0000-0000A0400000}"/>
    <cellStyle name="Comma 48 5 4" xfId="9494" xr:uid="{00000000-0005-0000-0000-00001D250000}"/>
    <cellStyle name="Comma 48 5 4 2" xfId="29629" xr:uid="{00000000-0005-0000-0000-0000C4730000}"/>
    <cellStyle name="Comma 48 5 4 4" xfId="20253" xr:uid="{00000000-0005-0000-0000-0000244F0000}"/>
    <cellStyle name="Comma 48 5 5" xfId="10852" xr:uid="{00000000-0005-0000-0000-00006B2A0000}"/>
    <cellStyle name="Comma 48 5 5 2" xfId="30797" xr:uid="{00000000-0005-0000-0000-000054780000}"/>
    <cellStyle name="Comma 48 5 5 4" xfId="21421" xr:uid="{00000000-0005-0000-0000-0000B4530000}"/>
    <cellStyle name="Comma 48 5 6" xfId="22393" xr:uid="{00000000-0005-0000-0000-000080570000}"/>
    <cellStyle name="Comma 48 5 8" xfId="13017" xr:uid="{00000000-0005-0000-0000-0000E0320000}"/>
    <cellStyle name="Comma 48 6" xfId="3758" xr:uid="{00000000-0005-0000-0000-0000B50E0000}"/>
    <cellStyle name="Comma 48 6 2" xfId="7551" xr:uid="{00000000-0005-0000-0000-0000861D0000}"/>
    <cellStyle name="Comma 48 6 2 2" xfId="27877" xr:uid="{00000000-0005-0000-0000-0000EC6C0000}"/>
    <cellStyle name="Comma 48 6 2 4" xfId="18501" xr:uid="{00000000-0005-0000-0000-00004C480000}"/>
    <cellStyle name="Comma 48 6 3" xfId="24357" xr:uid="{00000000-0005-0000-0000-00002C5F0000}"/>
    <cellStyle name="Comma 48 6 5" xfId="14981" xr:uid="{00000000-0005-0000-0000-00008C3A0000}"/>
    <cellStyle name="Comma 48 7" xfId="5368" xr:uid="{00000000-0005-0000-0000-0000FF140000}"/>
    <cellStyle name="Comma 48 7 2" xfId="25694" xr:uid="{00000000-0005-0000-0000-000065640000}"/>
    <cellStyle name="Comma 48 7 4" xfId="16318" xr:uid="{00000000-0005-0000-0000-0000C53F0000}"/>
    <cellStyle name="Comma 48 8" xfId="8725" xr:uid="{00000000-0005-0000-0000-00001C220000}"/>
    <cellStyle name="Comma 48 8 2" xfId="29045" xr:uid="{00000000-0005-0000-0000-00007C710000}"/>
    <cellStyle name="Comma 48 8 4" xfId="19669" xr:uid="{00000000-0005-0000-0000-0000DC4C0000}"/>
    <cellStyle name="Comma 48 9" xfId="10083" xr:uid="{00000000-0005-0000-0000-00006A270000}"/>
    <cellStyle name="Comma 48 9 2" xfId="30213" xr:uid="{00000000-0005-0000-0000-00000C760000}"/>
    <cellStyle name="Comma 48 9 4" xfId="20837" xr:uid="{00000000-0005-0000-0000-00006C510000}"/>
    <cellStyle name="Comma 49" xfId="921" xr:uid="{00000000-0005-0000-0000-0000A0030000}"/>
    <cellStyle name="Comma 49 10" xfId="12801" xr:uid="{00000000-0005-0000-0000-000008320000}"/>
    <cellStyle name="Comma 49 11" xfId="22177" xr:uid="{00000000-0005-0000-0000-0000A8560000}"/>
    <cellStyle name="Comma 49 13" xfId="11608" xr:uid="{00000000-0005-0000-0000-00005F2D0000}"/>
    <cellStyle name="Comma 49 2" xfId="1529" xr:uid="{00000000-0005-0000-0000-000000060000}"/>
    <cellStyle name="Comma 49 2 10" xfId="22646" xr:uid="{00000000-0005-0000-0000-00007D580000}"/>
    <cellStyle name="Comma 49 2 12" xfId="11858" xr:uid="{00000000-0005-0000-0000-0000592E0000}"/>
    <cellStyle name="Comma 49 2 2" xfId="2091" xr:uid="{00000000-0005-0000-0000-000032080000}"/>
    <cellStyle name="Comma 49 2 2 11" xfId="12116" xr:uid="{00000000-0005-0000-0000-00005B2F0000}"/>
    <cellStyle name="Comma 49 2 2 2" xfId="2593" xr:uid="{00000000-0005-0000-0000-0000280A0000}"/>
    <cellStyle name="Comma 49 2 2 2 10" xfId="12586" xr:uid="{00000000-0005-0000-0000-000031310000}"/>
    <cellStyle name="Comma 49 2 2 2 2" xfId="3653" xr:uid="{00000000-0005-0000-0000-00004C0E0000}"/>
    <cellStyle name="Comma 49 2 2 2 2 2" xfId="5112" xr:uid="{00000000-0005-0000-0000-0000FF130000}"/>
    <cellStyle name="Comma 49 2 2 2 2 2 2" xfId="8644" xr:uid="{00000000-0005-0000-0000-0000CB210000}"/>
    <cellStyle name="Comma 49 2 2 2 2 2 2 2" xfId="28970" xr:uid="{00000000-0005-0000-0000-000031710000}"/>
    <cellStyle name="Comma 49 2 2 2 2 2 2 4" xfId="19594" xr:uid="{00000000-0005-0000-0000-0000914C0000}"/>
    <cellStyle name="Comma 49 2 2 2 2 2 3" xfId="25450" xr:uid="{00000000-0005-0000-0000-000071630000}"/>
    <cellStyle name="Comma 49 2 2 2 2 2 5" xfId="16074" xr:uid="{00000000-0005-0000-0000-0000D13E0000}"/>
    <cellStyle name="Comma 49 2 2 2 2 3" xfId="7508" xr:uid="{00000000-0005-0000-0000-00005B1D0000}"/>
    <cellStyle name="Comma 49 2 2 2 2 3 2" xfId="27834" xr:uid="{00000000-0005-0000-0000-0000C16C0000}"/>
    <cellStyle name="Comma 49 2 2 2 2 3 4" xfId="18458" xr:uid="{00000000-0005-0000-0000-000021480000}"/>
    <cellStyle name="Comma 49 2 2 2 2 4" xfId="10003" xr:uid="{00000000-0005-0000-0000-00001A270000}"/>
    <cellStyle name="Comma 49 2 2 2 2 4 2" xfId="30138" xr:uid="{00000000-0005-0000-0000-0000C1750000}"/>
    <cellStyle name="Comma 49 2 2 2 2 4 4" xfId="20762" xr:uid="{00000000-0005-0000-0000-000021510000}"/>
    <cellStyle name="Comma 49 2 2 2 2 5" xfId="11361" xr:uid="{00000000-0005-0000-0000-0000682C0000}"/>
    <cellStyle name="Comma 49 2 2 2 2 5 2" xfId="31306" xr:uid="{00000000-0005-0000-0000-0000517A0000}"/>
    <cellStyle name="Comma 49 2 2 2 2 5 4" xfId="21930" xr:uid="{00000000-0005-0000-0000-0000B1550000}"/>
    <cellStyle name="Comma 49 2 2 2 2 6" xfId="24314" xr:uid="{00000000-0005-0000-0000-0000015F0000}"/>
    <cellStyle name="Comma 49 2 2 2 2 8" xfId="14938" xr:uid="{00000000-0005-0000-0000-0000613A0000}"/>
    <cellStyle name="Comma 49 2 2 2 3" xfId="4506" xr:uid="{00000000-0005-0000-0000-0000A1110000}"/>
    <cellStyle name="Comma 49 2 2 2 3 2" xfId="8060" xr:uid="{00000000-0005-0000-0000-0000831F0000}"/>
    <cellStyle name="Comma 49 2 2 2 3 2 2" xfId="28386" xr:uid="{00000000-0005-0000-0000-0000E96E0000}"/>
    <cellStyle name="Comma 49 2 2 2 3 2 4" xfId="19010" xr:uid="{00000000-0005-0000-0000-0000494A0000}"/>
    <cellStyle name="Comma 49 2 2 2 3 3" xfId="24866" xr:uid="{00000000-0005-0000-0000-000029610000}"/>
    <cellStyle name="Comma 49 2 2 2 3 5" xfId="15490" xr:uid="{00000000-0005-0000-0000-0000893C0000}"/>
    <cellStyle name="Comma 49 2 2 2 4" xfId="6568" xr:uid="{00000000-0005-0000-0000-0000AF190000}"/>
    <cellStyle name="Comma 49 2 2 2 4 2" xfId="26894" xr:uid="{00000000-0005-0000-0000-000015690000}"/>
    <cellStyle name="Comma 49 2 2 2 4 4" xfId="17518" xr:uid="{00000000-0005-0000-0000-000075440000}"/>
    <cellStyle name="Comma 49 2 2 2 5" xfId="9419" xr:uid="{00000000-0005-0000-0000-0000D2240000}"/>
    <cellStyle name="Comma 49 2 2 2 5 2" xfId="29554" xr:uid="{00000000-0005-0000-0000-000079730000}"/>
    <cellStyle name="Comma 49 2 2 2 5 4" xfId="20178" xr:uid="{00000000-0005-0000-0000-0000D94E0000}"/>
    <cellStyle name="Comma 49 2 2 2 6" xfId="10777" xr:uid="{00000000-0005-0000-0000-0000202A0000}"/>
    <cellStyle name="Comma 49 2 2 2 6 2" xfId="30722" xr:uid="{00000000-0005-0000-0000-000009780000}"/>
    <cellStyle name="Comma 49 2 2 2 6 4" xfId="21346" xr:uid="{00000000-0005-0000-0000-000069530000}"/>
    <cellStyle name="Comma 49 2 2 2 7" xfId="13998" xr:uid="{00000000-0005-0000-0000-0000B5360000}"/>
    <cellStyle name="Comma 49 2 2 2 8" xfId="23374" xr:uid="{00000000-0005-0000-0000-0000555B0000}"/>
    <cellStyle name="Comma 49 2 2 3" xfId="3183" xr:uid="{00000000-0005-0000-0000-0000760C0000}"/>
    <cellStyle name="Comma 49 2 2 3 2" xfId="4820" xr:uid="{00000000-0005-0000-0000-0000DB120000}"/>
    <cellStyle name="Comma 49 2 2 3 2 2" xfId="8352" xr:uid="{00000000-0005-0000-0000-0000A7200000}"/>
    <cellStyle name="Comma 49 2 2 3 2 2 2" xfId="28678" xr:uid="{00000000-0005-0000-0000-00000D700000}"/>
    <cellStyle name="Comma 49 2 2 3 2 2 4" xfId="19302" xr:uid="{00000000-0005-0000-0000-00006D4B0000}"/>
    <cellStyle name="Comma 49 2 2 3 2 3" xfId="25158" xr:uid="{00000000-0005-0000-0000-00004D620000}"/>
    <cellStyle name="Comma 49 2 2 3 2 5" xfId="15782" xr:uid="{00000000-0005-0000-0000-0000AD3D0000}"/>
    <cellStyle name="Comma 49 2 2 3 3" xfId="7038" xr:uid="{00000000-0005-0000-0000-0000851B0000}"/>
    <cellStyle name="Comma 49 2 2 3 3 2" xfId="27364" xr:uid="{00000000-0005-0000-0000-0000EB6A0000}"/>
    <cellStyle name="Comma 49 2 2 3 3 4" xfId="17988" xr:uid="{00000000-0005-0000-0000-00004B460000}"/>
    <cellStyle name="Comma 49 2 2 3 4" xfId="9711" xr:uid="{00000000-0005-0000-0000-0000F6250000}"/>
    <cellStyle name="Comma 49 2 2 3 4 2" xfId="29846" xr:uid="{00000000-0005-0000-0000-00009D740000}"/>
    <cellStyle name="Comma 49 2 2 3 4 4" xfId="20470" xr:uid="{00000000-0005-0000-0000-0000FD4F0000}"/>
    <cellStyle name="Comma 49 2 2 3 5" xfId="11069" xr:uid="{00000000-0005-0000-0000-0000442B0000}"/>
    <cellStyle name="Comma 49 2 2 3 5 2" xfId="31014" xr:uid="{00000000-0005-0000-0000-00002D790000}"/>
    <cellStyle name="Comma 49 2 2 3 5 4" xfId="21638" xr:uid="{00000000-0005-0000-0000-00008D540000}"/>
    <cellStyle name="Comma 49 2 2 3 6" xfId="23844" xr:uid="{00000000-0005-0000-0000-00002B5D0000}"/>
    <cellStyle name="Comma 49 2 2 3 8" xfId="14468" xr:uid="{00000000-0005-0000-0000-00008B380000}"/>
    <cellStyle name="Comma 49 2 2 4" xfId="4213" xr:uid="{00000000-0005-0000-0000-00007C100000}"/>
    <cellStyle name="Comma 49 2 2 4 2" xfId="7768" xr:uid="{00000000-0005-0000-0000-00005F1E0000}"/>
    <cellStyle name="Comma 49 2 2 4 2 2" xfId="28094" xr:uid="{00000000-0005-0000-0000-0000C56D0000}"/>
    <cellStyle name="Comma 49 2 2 4 2 4" xfId="18718" xr:uid="{00000000-0005-0000-0000-000025490000}"/>
    <cellStyle name="Comma 49 2 2 4 3" xfId="24574" xr:uid="{00000000-0005-0000-0000-000005600000}"/>
    <cellStyle name="Comma 49 2 2 4 5" xfId="15198" xr:uid="{00000000-0005-0000-0000-0000653B0000}"/>
    <cellStyle name="Comma 49 2 2 5" xfId="6098" xr:uid="{00000000-0005-0000-0000-0000D9170000}"/>
    <cellStyle name="Comma 49 2 2 5 2" xfId="26424" xr:uid="{00000000-0005-0000-0000-00003F670000}"/>
    <cellStyle name="Comma 49 2 2 5 4" xfId="17048" xr:uid="{00000000-0005-0000-0000-00009F420000}"/>
    <cellStyle name="Comma 49 2 2 6" xfId="9127" xr:uid="{00000000-0005-0000-0000-0000AE230000}"/>
    <cellStyle name="Comma 49 2 2 6 2" xfId="29262" xr:uid="{00000000-0005-0000-0000-000055720000}"/>
    <cellStyle name="Comma 49 2 2 6 4" xfId="19886" xr:uid="{00000000-0005-0000-0000-0000B54D0000}"/>
    <cellStyle name="Comma 49 2 2 7" xfId="10485" xr:uid="{00000000-0005-0000-0000-0000FC280000}"/>
    <cellStyle name="Comma 49 2 2 7 2" xfId="30430" xr:uid="{00000000-0005-0000-0000-0000E5760000}"/>
    <cellStyle name="Comma 49 2 2 7 4" xfId="21054" xr:uid="{00000000-0005-0000-0000-000045520000}"/>
    <cellStyle name="Comma 49 2 2 8" xfId="13528" xr:uid="{00000000-0005-0000-0000-0000DF340000}"/>
    <cellStyle name="Comma 49 2 2 9" xfId="22904" xr:uid="{00000000-0005-0000-0000-00007F590000}"/>
    <cellStyle name="Comma 49 2 3" xfId="2330" xr:uid="{00000000-0005-0000-0000-000021090000}"/>
    <cellStyle name="Comma 49 2 3 10" xfId="12323" xr:uid="{00000000-0005-0000-0000-00002A300000}"/>
    <cellStyle name="Comma 49 2 3 2" xfId="3390" xr:uid="{00000000-0005-0000-0000-0000450D0000}"/>
    <cellStyle name="Comma 49 2 3 2 2" xfId="4965" xr:uid="{00000000-0005-0000-0000-00006C130000}"/>
    <cellStyle name="Comma 49 2 3 2 2 2" xfId="8497" xr:uid="{00000000-0005-0000-0000-000038210000}"/>
    <cellStyle name="Comma 49 2 3 2 2 2 2" xfId="28823" xr:uid="{00000000-0005-0000-0000-00009E700000}"/>
    <cellStyle name="Comma 49 2 3 2 2 2 4" xfId="19447" xr:uid="{00000000-0005-0000-0000-0000FE4B0000}"/>
    <cellStyle name="Comma 49 2 3 2 2 3" xfId="25303" xr:uid="{00000000-0005-0000-0000-0000DE620000}"/>
    <cellStyle name="Comma 49 2 3 2 2 5" xfId="15927" xr:uid="{00000000-0005-0000-0000-00003E3E0000}"/>
    <cellStyle name="Comma 49 2 3 2 3" xfId="7245" xr:uid="{00000000-0005-0000-0000-0000541C0000}"/>
    <cellStyle name="Comma 49 2 3 2 3 2" xfId="27571" xr:uid="{00000000-0005-0000-0000-0000BA6B0000}"/>
    <cellStyle name="Comma 49 2 3 2 3 4" xfId="18195" xr:uid="{00000000-0005-0000-0000-00001A470000}"/>
    <cellStyle name="Comma 49 2 3 2 4" xfId="9856" xr:uid="{00000000-0005-0000-0000-000087260000}"/>
    <cellStyle name="Comma 49 2 3 2 4 2" xfId="29991" xr:uid="{00000000-0005-0000-0000-00002E750000}"/>
    <cellStyle name="Comma 49 2 3 2 4 4" xfId="20615" xr:uid="{00000000-0005-0000-0000-00008E500000}"/>
    <cellStyle name="Comma 49 2 3 2 5" xfId="11214" xr:uid="{00000000-0005-0000-0000-0000D52B0000}"/>
    <cellStyle name="Comma 49 2 3 2 5 2" xfId="31159" xr:uid="{00000000-0005-0000-0000-0000BE790000}"/>
    <cellStyle name="Comma 49 2 3 2 5 4" xfId="21783" xr:uid="{00000000-0005-0000-0000-00001E550000}"/>
    <cellStyle name="Comma 49 2 3 2 6" xfId="24051" xr:uid="{00000000-0005-0000-0000-0000FA5D0000}"/>
    <cellStyle name="Comma 49 2 3 2 8" xfId="14675" xr:uid="{00000000-0005-0000-0000-00005A390000}"/>
    <cellStyle name="Comma 49 2 3 3" xfId="4359" xr:uid="{00000000-0005-0000-0000-00000E110000}"/>
    <cellStyle name="Comma 49 2 3 3 2" xfId="7913" xr:uid="{00000000-0005-0000-0000-0000F01E0000}"/>
    <cellStyle name="Comma 49 2 3 3 2 2" xfId="28239" xr:uid="{00000000-0005-0000-0000-0000566E0000}"/>
    <cellStyle name="Comma 49 2 3 3 2 4" xfId="18863" xr:uid="{00000000-0005-0000-0000-0000B6490000}"/>
    <cellStyle name="Comma 49 2 3 3 3" xfId="24719" xr:uid="{00000000-0005-0000-0000-000096600000}"/>
    <cellStyle name="Comma 49 2 3 3 5" xfId="15343" xr:uid="{00000000-0005-0000-0000-0000F63B0000}"/>
    <cellStyle name="Comma 49 2 3 4" xfId="6305" xr:uid="{00000000-0005-0000-0000-0000A8180000}"/>
    <cellStyle name="Comma 49 2 3 4 2" xfId="26631" xr:uid="{00000000-0005-0000-0000-00000E680000}"/>
    <cellStyle name="Comma 49 2 3 4 4" xfId="17255" xr:uid="{00000000-0005-0000-0000-00006E430000}"/>
    <cellStyle name="Comma 49 2 3 5" xfId="9272" xr:uid="{00000000-0005-0000-0000-00003F240000}"/>
    <cellStyle name="Comma 49 2 3 5 2" xfId="29407" xr:uid="{00000000-0005-0000-0000-0000E6720000}"/>
    <cellStyle name="Comma 49 2 3 5 4" xfId="20031" xr:uid="{00000000-0005-0000-0000-0000464E0000}"/>
    <cellStyle name="Comma 49 2 3 6" xfId="10630" xr:uid="{00000000-0005-0000-0000-00008D290000}"/>
    <cellStyle name="Comma 49 2 3 6 2" xfId="30575" xr:uid="{00000000-0005-0000-0000-000076770000}"/>
    <cellStyle name="Comma 49 2 3 6 4" xfId="21199" xr:uid="{00000000-0005-0000-0000-0000D6520000}"/>
    <cellStyle name="Comma 49 2 3 7" xfId="13735" xr:uid="{00000000-0005-0000-0000-0000AE350000}"/>
    <cellStyle name="Comma 49 2 3 8" xfId="23111" xr:uid="{00000000-0005-0000-0000-00004E5A0000}"/>
    <cellStyle name="Comma 49 2 4" xfId="2920" xr:uid="{00000000-0005-0000-0000-00006F0B0000}"/>
    <cellStyle name="Comma 49 2 4 2" xfId="4673" xr:uid="{00000000-0005-0000-0000-000048120000}"/>
    <cellStyle name="Comma 49 2 4 2 2" xfId="8205" xr:uid="{00000000-0005-0000-0000-000014200000}"/>
    <cellStyle name="Comma 49 2 4 2 2 2" xfId="28531" xr:uid="{00000000-0005-0000-0000-00007A6F0000}"/>
    <cellStyle name="Comma 49 2 4 2 2 4" xfId="19155" xr:uid="{00000000-0005-0000-0000-0000DA4A0000}"/>
    <cellStyle name="Comma 49 2 4 2 3" xfId="25011" xr:uid="{00000000-0005-0000-0000-0000BA610000}"/>
    <cellStyle name="Comma 49 2 4 2 5" xfId="15635" xr:uid="{00000000-0005-0000-0000-00001A3D0000}"/>
    <cellStyle name="Comma 49 2 4 3" xfId="6775" xr:uid="{00000000-0005-0000-0000-00007E1A0000}"/>
    <cellStyle name="Comma 49 2 4 3 2" xfId="27101" xr:uid="{00000000-0005-0000-0000-0000E4690000}"/>
    <cellStyle name="Comma 49 2 4 3 4" xfId="17725" xr:uid="{00000000-0005-0000-0000-000044450000}"/>
    <cellStyle name="Comma 49 2 4 4" xfId="9564" xr:uid="{00000000-0005-0000-0000-000063250000}"/>
    <cellStyle name="Comma 49 2 4 4 2" xfId="29699" xr:uid="{00000000-0005-0000-0000-00000A740000}"/>
    <cellStyle name="Comma 49 2 4 4 4" xfId="20323" xr:uid="{00000000-0005-0000-0000-00006A4F0000}"/>
    <cellStyle name="Comma 49 2 4 5" xfId="10922" xr:uid="{00000000-0005-0000-0000-0000B12A0000}"/>
    <cellStyle name="Comma 49 2 4 5 2" xfId="30867" xr:uid="{00000000-0005-0000-0000-00009A780000}"/>
    <cellStyle name="Comma 49 2 4 5 4" xfId="21491" xr:uid="{00000000-0005-0000-0000-0000FA530000}"/>
    <cellStyle name="Comma 49 2 4 6" xfId="23581" xr:uid="{00000000-0005-0000-0000-0000245C0000}"/>
    <cellStyle name="Comma 49 2 4 8" xfId="14205" xr:uid="{00000000-0005-0000-0000-000084370000}"/>
    <cellStyle name="Comma 49 2 5" xfId="3828" xr:uid="{00000000-0005-0000-0000-0000FB0E0000}"/>
    <cellStyle name="Comma 49 2 5 2" xfId="7621" xr:uid="{00000000-0005-0000-0000-0000CC1D0000}"/>
    <cellStyle name="Comma 49 2 5 2 2" xfId="27947" xr:uid="{00000000-0005-0000-0000-0000326D0000}"/>
    <cellStyle name="Comma 49 2 5 2 4" xfId="18571" xr:uid="{00000000-0005-0000-0000-000092480000}"/>
    <cellStyle name="Comma 49 2 5 3" xfId="24427" xr:uid="{00000000-0005-0000-0000-0000725F0000}"/>
    <cellStyle name="Comma 49 2 5 5" xfId="15051" xr:uid="{00000000-0005-0000-0000-0000D23A0000}"/>
    <cellStyle name="Comma 49 2 6" xfId="5840" xr:uid="{00000000-0005-0000-0000-0000D7160000}"/>
    <cellStyle name="Comma 49 2 6 2" xfId="26166" xr:uid="{00000000-0005-0000-0000-00003D660000}"/>
    <cellStyle name="Comma 49 2 6 4" xfId="16790" xr:uid="{00000000-0005-0000-0000-00009D410000}"/>
    <cellStyle name="Comma 49 2 7" xfId="8795" xr:uid="{00000000-0005-0000-0000-000062220000}"/>
    <cellStyle name="Comma 49 2 7 2" xfId="29115" xr:uid="{00000000-0005-0000-0000-0000C2710000}"/>
    <cellStyle name="Comma 49 2 7 4" xfId="19739" xr:uid="{00000000-0005-0000-0000-0000224D0000}"/>
    <cellStyle name="Comma 49 2 8" xfId="10153" xr:uid="{00000000-0005-0000-0000-0000B0270000}"/>
    <cellStyle name="Comma 49 2 8 2" xfId="30283" xr:uid="{00000000-0005-0000-0000-000052760000}"/>
    <cellStyle name="Comma 49 2 8 4" xfId="20907" xr:uid="{00000000-0005-0000-0000-0000B2510000}"/>
    <cellStyle name="Comma 49 2 9" xfId="13270" xr:uid="{00000000-0005-0000-0000-0000DD330000}"/>
    <cellStyle name="Comma 49 3" xfId="1790" xr:uid="{00000000-0005-0000-0000-000005070000}"/>
    <cellStyle name="Comma 49 3 2" xfId="2555" xr:uid="{00000000-0005-0000-0000-0000020A0000}"/>
    <cellStyle name="Comma 49 3 2 10" xfId="12548" xr:uid="{00000000-0005-0000-0000-00000B310000}"/>
    <cellStyle name="Comma 49 3 2 2" xfId="3615" xr:uid="{00000000-0005-0000-0000-0000260E0000}"/>
    <cellStyle name="Comma 49 3 2 2 2" xfId="5043" xr:uid="{00000000-0005-0000-0000-0000BA130000}"/>
    <cellStyle name="Comma 49 3 2 2 2 2" xfId="8575" xr:uid="{00000000-0005-0000-0000-000086210000}"/>
    <cellStyle name="Comma 49 3 2 2 2 2 2" xfId="28901" xr:uid="{00000000-0005-0000-0000-0000EC700000}"/>
    <cellStyle name="Comma 49 3 2 2 2 2 4" xfId="19525" xr:uid="{00000000-0005-0000-0000-00004C4C0000}"/>
    <cellStyle name="Comma 49 3 2 2 2 3" xfId="25381" xr:uid="{00000000-0005-0000-0000-00002C630000}"/>
    <cellStyle name="Comma 49 3 2 2 2 5" xfId="16005" xr:uid="{00000000-0005-0000-0000-00008C3E0000}"/>
    <cellStyle name="Comma 49 3 2 2 3" xfId="7470" xr:uid="{00000000-0005-0000-0000-0000351D0000}"/>
    <cellStyle name="Comma 49 3 2 2 3 2" xfId="27796" xr:uid="{00000000-0005-0000-0000-00009B6C0000}"/>
    <cellStyle name="Comma 49 3 2 2 3 4" xfId="18420" xr:uid="{00000000-0005-0000-0000-0000FB470000}"/>
    <cellStyle name="Comma 49 3 2 2 4" xfId="9934" xr:uid="{00000000-0005-0000-0000-0000D5260000}"/>
    <cellStyle name="Comma 49 3 2 2 4 2" xfId="30069" xr:uid="{00000000-0005-0000-0000-00007C750000}"/>
    <cellStyle name="Comma 49 3 2 2 4 4" xfId="20693" xr:uid="{00000000-0005-0000-0000-0000DC500000}"/>
    <cellStyle name="Comma 49 3 2 2 5" xfId="11292" xr:uid="{00000000-0005-0000-0000-0000232C0000}"/>
    <cellStyle name="Comma 49 3 2 2 5 2" xfId="31237" xr:uid="{00000000-0005-0000-0000-00000C7A0000}"/>
    <cellStyle name="Comma 49 3 2 2 5 4" xfId="21861" xr:uid="{00000000-0005-0000-0000-00006C550000}"/>
    <cellStyle name="Comma 49 3 2 2 6" xfId="24276" xr:uid="{00000000-0005-0000-0000-0000DB5E0000}"/>
    <cellStyle name="Comma 49 3 2 2 8" xfId="14900" xr:uid="{00000000-0005-0000-0000-00003B3A0000}"/>
    <cellStyle name="Comma 49 3 2 3" xfId="4437" xr:uid="{00000000-0005-0000-0000-00005C110000}"/>
    <cellStyle name="Comma 49 3 2 3 2" xfId="7991" xr:uid="{00000000-0005-0000-0000-00003E1F0000}"/>
    <cellStyle name="Comma 49 3 2 3 2 2" xfId="28317" xr:uid="{00000000-0005-0000-0000-0000A46E0000}"/>
    <cellStyle name="Comma 49 3 2 3 2 4" xfId="18941" xr:uid="{00000000-0005-0000-0000-0000044A0000}"/>
    <cellStyle name="Comma 49 3 2 3 3" xfId="24797" xr:uid="{00000000-0005-0000-0000-0000E4600000}"/>
    <cellStyle name="Comma 49 3 2 3 5" xfId="15421" xr:uid="{00000000-0005-0000-0000-0000443C0000}"/>
    <cellStyle name="Comma 49 3 2 4" xfId="6530" xr:uid="{00000000-0005-0000-0000-000089190000}"/>
    <cellStyle name="Comma 49 3 2 4 2" xfId="26856" xr:uid="{00000000-0005-0000-0000-0000EF680000}"/>
    <cellStyle name="Comma 49 3 2 4 4" xfId="17480" xr:uid="{00000000-0005-0000-0000-00004F440000}"/>
    <cellStyle name="Comma 49 3 2 5" xfId="9350" xr:uid="{00000000-0005-0000-0000-00008D240000}"/>
    <cellStyle name="Comma 49 3 2 5 2" xfId="29485" xr:uid="{00000000-0005-0000-0000-000034730000}"/>
    <cellStyle name="Comma 49 3 2 5 4" xfId="20109" xr:uid="{00000000-0005-0000-0000-0000944E0000}"/>
    <cellStyle name="Comma 49 3 2 6" xfId="10708" xr:uid="{00000000-0005-0000-0000-0000DB290000}"/>
    <cellStyle name="Comma 49 3 2 6 2" xfId="30653" xr:uid="{00000000-0005-0000-0000-0000C4770000}"/>
    <cellStyle name="Comma 49 3 2 6 4" xfId="21277" xr:uid="{00000000-0005-0000-0000-000024530000}"/>
    <cellStyle name="Comma 49 3 2 7" xfId="13960" xr:uid="{00000000-0005-0000-0000-00008F360000}"/>
    <cellStyle name="Comma 49 3 2 8" xfId="23336" xr:uid="{00000000-0005-0000-0000-00002F5B0000}"/>
    <cellStyle name="Comma 49 3 3" xfId="2055" xr:uid="{00000000-0005-0000-0000-00000E080000}"/>
    <cellStyle name="Comma 49 3 3 2" xfId="4751" xr:uid="{00000000-0005-0000-0000-000096120000}"/>
    <cellStyle name="Comma 49 3 3 2 2" xfId="8283" xr:uid="{00000000-0005-0000-0000-000062200000}"/>
    <cellStyle name="Comma 49 3 3 2 2 2" xfId="28609" xr:uid="{00000000-0005-0000-0000-0000C86F0000}"/>
    <cellStyle name="Comma 49 3 3 2 2 4" xfId="19233" xr:uid="{00000000-0005-0000-0000-0000284B0000}"/>
    <cellStyle name="Comma 49 3 3 2 3" xfId="25089" xr:uid="{00000000-0005-0000-0000-000008620000}"/>
    <cellStyle name="Comma 49 3 3 2 5" xfId="15713" xr:uid="{00000000-0005-0000-0000-0000683D0000}"/>
    <cellStyle name="Comma 49 3 3 3" xfId="6063" xr:uid="{00000000-0005-0000-0000-0000B6170000}"/>
    <cellStyle name="Comma 49 3 3 3 2" xfId="26389" xr:uid="{00000000-0005-0000-0000-00001C670000}"/>
    <cellStyle name="Comma 49 3 3 3 4" xfId="17013" xr:uid="{00000000-0005-0000-0000-00007C420000}"/>
    <cellStyle name="Comma 49 3 3 4" xfId="9642" xr:uid="{00000000-0005-0000-0000-0000B1250000}"/>
    <cellStyle name="Comma 49 3 3 4 2" xfId="29777" xr:uid="{00000000-0005-0000-0000-000058740000}"/>
    <cellStyle name="Comma 49 3 3 4 4" xfId="20401" xr:uid="{00000000-0005-0000-0000-0000B84F0000}"/>
    <cellStyle name="Comma 49 3 3 5" xfId="11000" xr:uid="{00000000-0005-0000-0000-0000FF2A0000}"/>
    <cellStyle name="Comma 49 3 3 5 2" xfId="30945" xr:uid="{00000000-0005-0000-0000-0000E8780000}"/>
    <cellStyle name="Comma 49 3 3 5 4" xfId="21569" xr:uid="{00000000-0005-0000-0000-000048540000}"/>
    <cellStyle name="Comma 49 3 3 6" xfId="13493" xr:uid="{00000000-0005-0000-0000-0000BC340000}"/>
    <cellStyle name="Comma 49 3 3 7" xfId="22869" xr:uid="{00000000-0005-0000-0000-00005C590000}"/>
    <cellStyle name="Comma 49 3 3 9" xfId="12081" xr:uid="{00000000-0005-0000-0000-0000382F0000}"/>
    <cellStyle name="Comma 49 3 4" xfId="3145" xr:uid="{00000000-0005-0000-0000-0000500C0000}"/>
    <cellStyle name="Comma 49 3 4 2" xfId="7000" xr:uid="{00000000-0005-0000-0000-00005F1B0000}"/>
    <cellStyle name="Comma 49 3 4 2 2" xfId="27326" xr:uid="{00000000-0005-0000-0000-0000C56A0000}"/>
    <cellStyle name="Comma 49 3 4 2 4" xfId="17950" xr:uid="{00000000-0005-0000-0000-000025460000}"/>
    <cellStyle name="Comma 49 3 4 3" xfId="23806" xr:uid="{00000000-0005-0000-0000-0000055D0000}"/>
    <cellStyle name="Comma 49 3 4 5" xfId="14430" xr:uid="{00000000-0005-0000-0000-000065380000}"/>
    <cellStyle name="Comma 49 3 5" xfId="4144" xr:uid="{00000000-0005-0000-0000-000037100000}"/>
    <cellStyle name="Comma 49 3 5 2" xfId="7699" xr:uid="{00000000-0005-0000-0000-00001A1E0000}"/>
    <cellStyle name="Comma 49 3 5 2 2" xfId="28025" xr:uid="{00000000-0005-0000-0000-0000806D0000}"/>
    <cellStyle name="Comma 49 3 5 2 4" xfId="18649" xr:uid="{00000000-0005-0000-0000-0000E0480000}"/>
    <cellStyle name="Comma 49 3 5 3" xfId="24505" xr:uid="{00000000-0005-0000-0000-0000C05F0000}"/>
    <cellStyle name="Comma 49 3 5 5" xfId="15129" xr:uid="{00000000-0005-0000-0000-0000203B0000}"/>
    <cellStyle name="Comma 49 3 6" xfId="9058" xr:uid="{00000000-0005-0000-0000-000069230000}"/>
    <cellStyle name="Comma 49 3 6 2" xfId="29193" xr:uid="{00000000-0005-0000-0000-000010720000}"/>
    <cellStyle name="Comma 49 3 6 4" xfId="19817" xr:uid="{00000000-0005-0000-0000-0000704D0000}"/>
    <cellStyle name="Comma 49 3 7" xfId="10416" xr:uid="{00000000-0005-0000-0000-0000B7280000}"/>
    <cellStyle name="Comma 49 3 7 2" xfId="30361" xr:uid="{00000000-0005-0000-0000-0000A0760000}"/>
    <cellStyle name="Comma 49 3 7 4" xfId="20985" xr:uid="{00000000-0005-0000-0000-000000520000}"/>
    <cellStyle name="Comma 49 4" xfId="1400" xr:uid="{00000000-0005-0000-0000-00007F050000}"/>
    <cellStyle name="Comma 49 4 10" xfId="11830" xr:uid="{00000000-0005-0000-0000-00003D2E0000}"/>
    <cellStyle name="Comma 49 4 2" xfId="4896" xr:uid="{00000000-0005-0000-0000-000027130000}"/>
    <cellStyle name="Comma 49 4 2 2" xfId="8428" xr:uid="{00000000-0005-0000-0000-0000F3200000}"/>
    <cellStyle name="Comma 49 4 2 2 2" xfId="28754" xr:uid="{00000000-0005-0000-0000-000059700000}"/>
    <cellStyle name="Comma 49 4 2 2 4" xfId="19378" xr:uid="{00000000-0005-0000-0000-0000B94B0000}"/>
    <cellStyle name="Comma 49 4 2 3" xfId="9787" xr:uid="{00000000-0005-0000-0000-000042260000}"/>
    <cellStyle name="Comma 49 4 2 3 2" xfId="29922" xr:uid="{00000000-0005-0000-0000-0000E9740000}"/>
    <cellStyle name="Comma 49 4 2 3 4" xfId="20546" xr:uid="{00000000-0005-0000-0000-000049500000}"/>
    <cellStyle name="Comma 49 4 2 4" xfId="11145" xr:uid="{00000000-0005-0000-0000-0000902B0000}"/>
    <cellStyle name="Comma 49 4 2 4 2" xfId="31090" xr:uid="{00000000-0005-0000-0000-000079790000}"/>
    <cellStyle name="Comma 49 4 2 4 4" xfId="21714" xr:uid="{00000000-0005-0000-0000-0000D9540000}"/>
    <cellStyle name="Comma 49 4 2 5" xfId="25234" xr:uid="{00000000-0005-0000-0000-000099620000}"/>
    <cellStyle name="Comma 49 4 2 7" xfId="15858" xr:uid="{00000000-0005-0000-0000-0000F93D0000}"/>
    <cellStyle name="Comma 49 4 3" xfId="4290" xr:uid="{00000000-0005-0000-0000-0000C9100000}"/>
    <cellStyle name="Comma 49 4 3 2" xfId="7844" xr:uid="{00000000-0005-0000-0000-0000AB1E0000}"/>
    <cellStyle name="Comma 49 4 3 2 2" xfId="28170" xr:uid="{00000000-0005-0000-0000-0000116E0000}"/>
    <cellStyle name="Comma 49 4 3 2 4" xfId="18794" xr:uid="{00000000-0005-0000-0000-000071490000}"/>
    <cellStyle name="Comma 49 4 3 3" xfId="24650" xr:uid="{00000000-0005-0000-0000-000051600000}"/>
    <cellStyle name="Comma 49 4 3 5" xfId="15274" xr:uid="{00000000-0005-0000-0000-0000B13B0000}"/>
    <cellStyle name="Comma 49 4 4" xfId="5812" xr:uid="{00000000-0005-0000-0000-0000BB160000}"/>
    <cellStyle name="Comma 49 4 4 2" xfId="26138" xr:uid="{00000000-0005-0000-0000-000021660000}"/>
    <cellStyle name="Comma 49 4 4 4" xfId="16762" xr:uid="{00000000-0005-0000-0000-000081410000}"/>
    <cellStyle name="Comma 49 4 5" xfId="9203" xr:uid="{00000000-0005-0000-0000-0000FA230000}"/>
    <cellStyle name="Comma 49 4 5 2" xfId="29338" xr:uid="{00000000-0005-0000-0000-0000A1720000}"/>
    <cellStyle name="Comma 49 4 5 4" xfId="19962" xr:uid="{00000000-0005-0000-0000-0000014E0000}"/>
    <cellStyle name="Comma 49 4 6" xfId="10561" xr:uid="{00000000-0005-0000-0000-000048290000}"/>
    <cellStyle name="Comma 49 4 6 2" xfId="30506" xr:uid="{00000000-0005-0000-0000-000031770000}"/>
    <cellStyle name="Comma 49 4 6 4" xfId="21130" xr:uid="{00000000-0005-0000-0000-000091520000}"/>
    <cellStyle name="Comma 49 4 7" xfId="13242" xr:uid="{00000000-0005-0000-0000-0000C1330000}"/>
    <cellStyle name="Comma 49 4 8" xfId="22618" xr:uid="{00000000-0005-0000-0000-000061580000}"/>
    <cellStyle name="Comma 49 5" xfId="1158" xr:uid="{00000000-0005-0000-0000-00008D040000}"/>
    <cellStyle name="Comma 49 5 2" xfId="4604" xr:uid="{00000000-0005-0000-0000-000003120000}"/>
    <cellStyle name="Comma 49 5 2 2" xfId="8136" xr:uid="{00000000-0005-0000-0000-0000CF1F0000}"/>
    <cellStyle name="Comma 49 5 2 2 2" xfId="28462" xr:uid="{00000000-0005-0000-0000-0000356F0000}"/>
    <cellStyle name="Comma 49 5 2 2 4" xfId="19086" xr:uid="{00000000-0005-0000-0000-0000954A0000}"/>
    <cellStyle name="Comma 49 5 2 3" xfId="24942" xr:uid="{00000000-0005-0000-0000-000075610000}"/>
    <cellStyle name="Comma 49 5 2 5" xfId="15566" xr:uid="{00000000-0005-0000-0000-0000D53C0000}"/>
    <cellStyle name="Comma 49 5 3" xfId="5590" xr:uid="{00000000-0005-0000-0000-0000DD150000}"/>
    <cellStyle name="Comma 49 5 3 2" xfId="25916" xr:uid="{00000000-0005-0000-0000-000043650000}"/>
    <cellStyle name="Comma 49 5 3 4" xfId="16540" xr:uid="{00000000-0005-0000-0000-0000A3400000}"/>
    <cellStyle name="Comma 49 5 4" xfId="9495" xr:uid="{00000000-0005-0000-0000-00001E250000}"/>
    <cellStyle name="Comma 49 5 4 2" xfId="29630" xr:uid="{00000000-0005-0000-0000-0000C5730000}"/>
    <cellStyle name="Comma 49 5 4 4" xfId="20254" xr:uid="{00000000-0005-0000-0000-0000254F0000}"/>
    <cellStyle name="Comma 49 5 5" xfId="10853" xr:uid="{00000000-0005-0000-0000-00006C2A0000}"/>
    <cellStyle name="Comma 49 5 5 2" xfId="30798" xr:uid="{00000000-0005-0000-0000-000055780000}"/>
    <cellStyle name="Comma 49 5 5 4" xfId="21422" xr:uid="{00000000-0005-0000-0000-0000B5530000}"/>
    <cellStyle name="Comma 49 5 6" xfId="22396" xr:uid="{00000000-0005-0000-0000-000083570000}"/>
    <cellStyle name="Comma 49 5 8" xfId="13020" xr:uid="{00000000-0005-0000-0000-0000E3320000}"/>
    <cellStyle name="Comma 49 6" xfId="3759" xr:uid="{00000000-0005-0000-0000-0000B60E0000}"/>
    <cellStyle name="Comma 49 6 2" xfId="7552" xr:uid="{00000000-0005-0000-0000-0000871D0000}"/>
    <cellStyle name="Comma 49 6 2 2" xfId="27878" xr:uid="{00000000-0005-0000-0000-0000ED6C0000}"/>
    <cellStyle name="Comma 49 6 2 4" xfId="18502" xr:uid="{00000000-0005-0000-0000-00004D480000}"/>
    <cellStyle name="Comma 49 6 3" xfId="24358" xr:uid="{00000000-0005-0000-0000-00002D5F0000}"/>
    <cellStyle name="Comma 49 6 5" xfId="14982" xr:uid="{00000000-0005-0000-0000-00008D3A0000}"/>
    <cellStyle name="Comma 49 7" xfId="5371" xr:uid="{00000000-0005-0000-0000-000002150000}"/>
    <cellStyle name="Comma 49 7 2" xfId="25697" xr:uid="{00000000-0005-0000-0000-000068640000}"/>
    <cellStyle name="Comma 49 7 4" xfId="16321" xr:uid="{00000000-0005-0000-0000-0000C83F0000}"/>
    <cellStyle name="Comma 49 8" xfId="8726" xr:uid="{00000000-0005-0000-0000-00001D220000}"/>
    <cellStyle name="Comma 49 8 2" xfId="29046" xr:uid="{00000000-0005-0000-0000-00007D710000}"/>
    <cellStyle name="Comma 49 8 4" xfId="19670" xr:uid="{00000000-0005-0000-0000-0000DD4C0000}"/>
    <cellStyle name="Comma 49 9" xfId="10084" xr:uid="{00000000-0005-0000-0000-00006B270000}"/>
    <cellStyle name="Comma 49 9 2" xfId="30214" xr:uid="{00000000-0005-0000-0000-00000D760000}"/>
    <cellStyle name="Comma 49 9 4" xfId="20838" xr:uid="{00000000-0005-0000-0000-00006D510000}"/>
    <cellStyle name="Comma 5" xfId="8" xr:uid="{00000000-0005-0000-0000-000008000000}"/>
    <cellStyle name="Comma 5 2" xfId="3971" xr:uid="{00000000-0005-0000-0000-00008A0F0000}"/>
    <cellStyle name="Comma 5 2 10" xfId="15089" xr:uid="{00000000-0005-0000-0000-0000F83A0000}"/>
    <cellStyle name="Comma 5 2 2" xfId="4251" xr:uid="{00000000-0005-0000-0000-0000A2100000}"/>
    <cellStyle name="Comma 5 2 2 2" xfId="4544" xr:uid="{00000000-0005-0000-0000-0000C7110000}"/>
    <cellStyle name="Comma 5 2 2 2 2" xfId="5150" xr:uid="{00000000-0005-0000-0000-000025140000}"/>
    <cellStyle name="Comma 5 2 2 2 2 2" xfId="8682" xr:uid="{00000000-0005-0000-0000-0000F1210000}"/>
    <cellStyle name="Comma 5 2 2 2 2 2 2" xfId="29008" xr:uid="{00000000-0005-0000-0000-000057710000}"/>
    <cellStyle name="Comma 5 2 2 2 2 2 4" xfId="19632" xr:uid="{00000000-0005-0000-0000-0000B74C0000}"/>
    <cellStyle name="Comma 5 2 2 2 2 3" xfId="10041" xr:uid="{00000000-0005-0000-0000-000040270000}"/>
    <cellStyle name="Comma 5 2 2 2 2 3 2" xfId="30176" xr:uid="{00000000-0005-0000-0000-0000E7750000}"/>
    <cellStyle name="Comma 5 2 2 2 2 3 4" xfId="20800" xr:uid="{00000000-0005-0000-0000-000047510000}"/>
    <cellStyle name="Comma 5 2 2 2 2 4" xfId="11399" xr:uid="{00000000-0005-0000-0000-00008E2C0000}"/>
    <cellStyle name="Comma 5 2 2 2 2 4 2" xfId="31344" xr:uid="{00000000-0005-0000-0000-0000777A0000}"/>
    <cellStyle name="Comma 5 2 2 2 2 4 4" xfId="21968" xr:uid="{00000000-0005-0000-0000-0000D7550000}"/>
    <cellStyle name="Comma 5 2 2 2 2 5" xfId="25488" xr:uid="{00000000-0005-0000-0000-000097630000}"/>
    <cellStyle name="Comma 5 2 2 2 2 7" xfId="16112" xr:uid="{00000000-0005-0000-0000-0000F73E0000}"/>
    <cellStyle name="Comma 5 2 2 2 3" xfId="8098" xr:uid="{00000000-0005-0000-0000-0000A91F0000}"/>
    <cellStyle name="Comma 5 2 2 2 3 2" xfId="28424" xr:uid="{00000000-0005-0000-0000-00000F6F0000}"/>
    <cellStyle name="Comma 5 2 2 2 3 4" xfId="19048" xr:uid="{00000000-0005-0000-0000-00006F4A0000}"/>
    <cellStyle name="Comma 5 2 2 2 4" xfId="9457" xr:uid="{00000000-0005-0000-0000-0000F8240000}"/>
    <cellStyle name="Comma 5 2 2 2 4 2" xfId="29592" xr:uid="{00000000-0005-0000-0000-00009F730000}"/>
    <cellStyle name="Comma 5 2 2 2 4 4" xfId="20216" xr:uid="{00000000-0005-0000-0000-0000FF4E0000}"/>
    <cellStyle name="Comma 5 2 2 2 5" xfId="10815" xr:uid="{00000000-0005-0000-0000-0000462A0000}"/>
    <cellStyle name="Comma 5 2 2 2 5 2" xfId="30760" xr:uid="{00000000-0005-0000-0000-00002F780000}"/>
    <cellStyle name="Comma 5 2 2 2 5 4" xfId="21384" xr:uid="{00000000-0005-0000-0000-00008F530000}"/>
    <cellStyle name="Comma 5 2 2 2 6" xfId="24904" xr:uid="{00000000-0005-0000-0000-00004F610000}"/>
    <cellStyle name="Comma 5 2 2 2 8" xfId="15528" xr:uid="{00000000-0005-0000-0000-0000AF3C0000}"/>
    <cellStyle name="Comma 5 2 2 3" xfId="4858" xr:uid="{00000000-0005-0000-0000-000001130000}"/>
    <cellStyle name="Comma 5 2 2 3 2" xfId="8390" xr:uid="{00000000-0005-0000-0000-0000CD200000}"/>
    <cellStyle name="Comma 5 2 2 3 2 2" xfId="28716" xr:uid="{00000000-0005-0000-0000-000033700000}"/>
    <cellStyle name="Comma 5 2 2 3 2 4" xfId="19340" xr:uid="{00000000-0005-0000-0000-0000934B0000}"/>
    <cellStyle name="Comma 5 2 2 3 3" xfId="9749" xr:uid="{00000000-0005-0000-0000-00001C260000}"/>
    <cellStyle name="Comma 5 2 2 3 3 2" xfId="29884" xr:uid="{00000000-0005-0000-0000-0000C3740000}"/>
    <cellStyle name="Comma 5 2 2 3 3 4" xfId="20508" xr:uid="{00000000-0005-0000-0000-000023500000}"/>
    <cellStyle name="Comma 5 2 2 3 4" xfId="11107" xr:uid="{00000000-0005-0000-0000-00006A2B0000}"/>
    <cellStyle name="Comma 5 2 2 3 4 2" xfId="31052" xr:uid="{00000000-0005-0000-0000-000053790000}"/>
    <cellStyle name="Comma 5 2 2 3 4 4" xfId="21676" xr:uid="{00000000-0005-0000-0000-0000B3540000}"/>
    <cellStyle name="Comma 5 2 2 3 5" xfId="25196" xr:uid="{00000000-0005-0000-0000-000073620000}"/>
    <cellStyle name="Comma 5 2 2 3 7" xfId="15820" xr:uid="{00000000-0005-0000-0000-0000D33D0000}"/>
    <cellStyle name="Comma 5 2 2 4" xfId="7806" xr:uid="{00000000-0005-0000-0000-0000851E0000}"/>
    <cellStyle name="Comma 5 2 2 4 2" xfId="28132" xr:uid="{00000000-0005-0000-0000-0000EB6D0000}"/>
    <cellStyle name="Comma 5 2 2 4 4" xfId="18756" xr:uid="{00000000-0005-0000-0000-00004B490000}"/>
    <cellStyle name="Comma 5 2 2 5" xfId="9165" xr:uid="{00000000-0005-0000-0000-0000D4230000}"/>
    <cellStyle name="Comma 5 2 2 5 2" xfId="29300" xr:uid="{00000000-0005-0000-0000-00007B720000}"/>
    <cellStyle name="Comma 5 2 2 5 4" xfId="19924" xr:uid="{00000000-0005-0000-0000-0000DB4D0000}"/>
    <cellStyle name="Comma 5 2 2 6" xfId="10523" xr:uid="{00000000-0005-0000-0000-000022290000}"/>
    <cellStyle name="Comma 5 2 2 6 2" xfId="30468" xr:uid="{00000000-0005-0000-0000-00000B770000}"/>
    <cellStyle name="Comma 5 2 2 6 4" xfId="21092" xr:uid="{00000000-0005-0000-0000-00006B520000}"/>
    <cellStyle name="Comma 5 2 2 7" xfId="24612" xr:uid="{00000000-0005-0000-0000-00002B600000}"/>
    <cellStyle name="Comma 5 2 2 9" xfId="15236" xr:uid="{00000000-0005-0000-0000-00008B3B0000}"/>
    <cellStyle name="Comma 5 2 3" xfId="4397" xr:uid="{00000000-0005-0000-0000-000034110000}"/>
    <cellStyle name="Comma 5 2 3 2" xfId="5003" xr:uid="{00000000-0005-0000-0000-000092130000}"/>
    <cellStyle name="Comma 5 2 3 2 2" xfId="8535" xr:uid="{00000000-0005-0000-0000-00005E210000}"/>
    <cellStyle name="Comma 5 2 3 2 2 2" xfId="28861" xr:uid="{00000000-0005-0000-0000-0000C4700000}"/>
    <cellStyle name="Comma 5 2 3 2 2 4" xfId="19485" xr:uid="{00000000-0005-0000-0000-0000244C0000}"/>
    <cellStyle name="Comma 5 2 3 2 3" xfId="9894" xr:uid="{00000000-0005-0000-0000-0000AD260000}"/>
    <cellStyle name="Comma 5 2 3 2 3 2" xfId="30029" xr:uid="{00000000-0005-0000-0000-000054750000}"/>
    <cellStyle name="Comma 5 2 3 2 3 4" xfId="20653" xr:uid="{00000000-0005-0000-0000-0000B4500000}"/>
    <cellStyle name="Comma 5 2 3 2 4" xfId="11252" xr:uid="{00000000-0005-0000-0000-0000FB2B0000}"/>
    <cellStyle name="Comma 5 2 3 2 4 2" xfId="31197" xr:uid="{00000000-0005-0000-0000-0000E4790000}"/>
    <cellStyle name="Comma 5 2 3 2 4 4" xfId="21821" xr:uid="{00000000-0005-0000-0000-000044550000}"/>
    <cellStyle name="Comma 5 2 3 2 5" xfId="25341" xr:uid="{00000000-0005-0000-0000-000004630000}"/>
    <cellStyle name="Comma 5 2 3 2 7" xfId="15965" xr:uid="{00000000-0005-0000-0000-0000643E0000}"/>
    <cellStyle name="Comma 5 2 3 3" xfId="7951" xr:uid="{00000000-0005-0000-0000-0000161F0000}"/>
    <cellStyle name="Comma 5 2 3 3 2" xfId="28277" xr:uid="{00000000-0005-0000-0000-00007C6E0000}"/>
    <cellStyle name="Comma 5 2 3 3 4" xfId="18901" xr:uid="{00000000-0005-0000-0000-0000DC490000}"/>
    <cellStyle name="Comma 5 2 3 4" xfId="9310" xr:uid="{00000000-0005-0000-0000-000065240000}"/>
    <cellStyle name="Comma 5 2 3 4 2" xfId="29445" xr:uid="{00000000-0005-0000-0000-00000C730000}"/>
    <cellStyle name="Comma 5 2 3 4 4" xfId="20069" xr:uid="{00000000-0005-0000-0000-00006C4E0000}"/>
    <cellStyle name="Comma 5 2 3 5" xfId="10668" xr:uid="{00000000-0005-0000-0000-0000B3290000}"/>
    <cellStyle name="Comma 5 2 3 5 2" xfId="30613" xr:uid="{00000000-0005-0000-0000-00009C770000}"/>
    <cellStyle name="Comma 5 2 3 5 4" xfId="21237" xr:uid="{00000000-0005-0000-0000-0000FC520000}"/>
    <cellStyle name="Comma 5 2 3 6" xfId="24757" xr:uid="{00000000-0005-0000-0000-0000BC600000}"/>
    <cellStyle name="Comma 5 2 3 8" xfId="15381" xr:uid="{00000000-0005-0000-0000-00001C3C0000}"/>
    <cellStyle name="Comma 5 2 4" xfId="4711" xr:uid="{00000000-0005-0000-0000-00006E120000}"/>
    <cellStyle name="Comma 5 2 4 2" xfId="8243" xr:uid="{00000000-0005-0000-0000-00003A200000}"/>
    <cellStyle name="Comma 5 2 4 2 2" xfId="28569" xr:uid="{00000000-0005-0000-0000-0000A06F0000}"/>
    <cellStyle name="Comma 5 2 4 2 4" xfId="19193" xr:uid="{00000000-0005-0000-0000-0000004B0000}"/>
    <cellStyle name="Comma 5 2 4 3" xfId="9602" xr:uid="{00000000-0005-0000-0000-000089250000}"/>
    <cellStyle name="Comma 5 2 4 3 2" xfId="29737" xr:uid="{00000000-0005-0000-0000-000030740000}"/>
    <cellStyle name="Comma 5 2 4 3 4" xfId="20361" xr:uid="{00000000-0005-0000-0000-0000904F0000}"/>
    <cellStyle name="Comma 5 2 4 4" xfId="10960" xr:uid="{00000000-0005-0000-0000-0000D72A0000}"/>
    <cellStyle name="Comma 5 2 4 4 2" xfId="30905" xr:uid="{00000000-0005-0000-0000-0000C0780000}"/>
    <cellStyle name="Comma 5 2 4 4 4" xfId="21529" xr:uid="{00000000-0005-0000-0000-000020540000}"/>
    <cellStyle name="Comma 5 2 4 5" xfId="25049" xr:uid="{00000000-0005-0000-0000-0000E0610000}"/>
    <cellStyle name="Comma 5 2 4 7" xfId="15673" xr:uid="{00000000-0005-0000-0000-0000403D0000}"/>
    <cellStyle name="Comma 5 2 5" xfId="7659" xr:uid="{00000000-0005-0000-0000-0000F21D0000}"/>
    <cellStyle name="Comma 5 2 5 2" xfId="27985" xr:uid="{00000000-0005-0000-0000-0000586D0000}"/>
    <cellStyle name="Comma 5 2 5 4" xfId="18609" xr:uid="{00000000-0005-0000-0000-0000B8480000}"/>
    <cellStyle name="Comma 5 2 6" xfId="8932" xr:uid="{00000000-0005-0000-0000-0000EB220000}"/>
    <cellStyle name="Comma 5 2 6 2" xfId="29153" xr:uid="{00000000-0005-0000-0000-0000E8710000}"/>
    <cellStyle name="Comma 5 2 6 4" xfId="19777" xr:uid="{00000000-0005-0000-0000-0000484D0000}"/>
    <cellStyle name="Comma 5 2 7" xfId="10290" xr:uid="{00000000-0005-0000-0000-000039280000}"/>
    <cellStyle name="Comma 5 2 7 2" xfId="30321" xr:uid="{00000000-0005-0000-0000-000078760000}"/>
    <cellStyle name="Comma 5 2 7 4" xfId="20945" xr:uid="{00000000-0005-0000-0000-0000D8510000}"/>
    <cellStyle name="Comma 5 2 8" xfId="24465" xr:uid="{00000000-0005-0000-0000-0000985F0000}"/>
    <cellStyle name="Comma 50" xfId="924" xr:uid="{00000000-0005-0000-0000-0000A3030000}"/>
    <cellStyle name="Comma 50 10" xfId="12804" xr:uid="{00000000-0005-0000-0000-00000B320000}"/>
    <cellStyle name="Comma 50 11" xfId="22180" xr:uid="{00000000-0005-0000-0000-0000AB560000}"/>
    <cellStyle name="Comma 50 13" xfId="11611" xr:uid="{00000000-0005-0000-0000-0000622D0000}"/>
    <cellStyle name="Comma 50 2" xfId="1530" xr:uid="{00000000-0005-0000-0000-000001060000}"/>
    <cellStyle name="Comma 50 2 10" xfId="22647" xr:uid="{00000000-0005-0000-0000-00007E580000}"/>
    <cellStyle name="Comma 50 2 12" xfId="11859" xr:uid="{00000000-0005-0000-0000-00005A2E0000}"/>
    <cellStyle name="Comma 50 2 2" xfId="2092" xr:uid="{00000000-0005-0000-0000-000033080000}"/>
    <cellStyle name="Comma 50 2 2 11" xfId="12117" xr:uid="{00000000-0005-0000-0000-00005C2F0000}"/>
    <cellStyle name="Comma 50 2 2 2" xfId="2594" xr:uid="{00000000-0005-0000-0000-0000290A0000}"/>
    <cellStyle name="Comma 50 2 2 2 10" xfId="12587" xr:uid="{00000000-0005-0000-0000-000032310000}"/>
    <cellStyle name="Comma 50 2 2 2 2" xfId="3654" xr:uid="{00000000-0005-0000-0000-00004D0E0000}"/>
    <cellStyle name="Comma 50 2 2 2 2 2" xfId="5113" xr:uid="{00000000-0005-0000-0000-000000140000}"/>
    <cellStyle name="Comma 50 2 2 2 2 2 2" xfId="8645" xr:uid="{00000000-0005-0000-0000-0000CC210000}"/>
    <cellStyle name="Comma 50 2 2 2 2 2 2 2" xfId="28971" xr:uid="{00000000-0005-0000-0000-000032710000}"/>
    <cellStyle name="Comma 50 2 2 2 2 2 2 4" xfId="19595" xr:uid="{00000000-0005-0000-0000-0000924C0000}"/>
    <cellStyle name="Comma 50 2 2 2 2 2 3" xfId="25451" xr:uid="{00000000-0005-0000-0000-000072630000}"/>
    <cellStyle name="Comma 50 2 2 2 2 2 5" xfId="16075" xr:uid="{00000000-0005-0000-0000-0000D23E0000}"/>
    <cellStyle name="Comma 50 2 2 2 2 3" xfId="7509" xr:uid="{00000000-0005-0000-0000-00005C1D0000}"/>
    <cellStyle name="Comma 50 2 2 2 2 3 2" xfId="27835" xr:uid="{00000000-0005-0000-0000-0000C26C0000}"/>
    <cellStyle name="Comma 50 2 2 2 2 3 4" xfId="18459" xr:uid="{00000000-0005-0000-0000-000022480000}"/>
    <cellStyle name="Comma 50 2 2 2 2 4" xfId="10004" xr:uid="{00000000-0005-0000-0000-00001B270000}"/>
    <cellStyle name="Comma 50 2 2 2 2 4 2" xfId="30139" xr:uid="{00000000-0005-0000-0000-0000C2750000}"/>
    <cellStyle name="Comma 50 2 2 2 2 4 4" xfId="20763" xr:uid="{00000000-0005-0000-0000-000022510000}"/>
    <cellStyle name="Comma 50 2 2 2 2 5" xfId="11362" xr:uid="{00000000-0005-0000-0000-0000692C0000}"/>
    <cellStyle name="Comma 50 2 2 2 2 5 2" xfId="31307" xr:uid="{00000000-0005-0000-0000-0000527A0000}"/>
    <cellStyle name="Comma 50 2 2 2 2 5 4" xfId="21931" xr:uid="{00000000-0005-0000-0000-0000B2550000}"/>
    <cellStyle name="Comma 50 2 2 2 2 6" xfId="24315" xr:uid="{00000000-0005-0000-0000-0000025F0000}"/>
    <cellStyle name="Comma 50 2 2 2 2 8" xfId="14939" xr:uid="{00000000-0005-0000-0000-0000623A0000}"/>
    <cellStyle name="Comma 50 2 2 2 3" xfId="4507" xr:uid="{00000000-0005-0000-0000-0000A2110000}"/>
    <cellStyle name="Comma 50 2 2 2 3 2" xfId="8061" xr:uid="{00000000-0005-0000-0000-0000841F0000}"/>
    <cellStyle name="Comma 50 2 2 2 3 2 2" xfId="28387" xr:uid="{00000000-0005-0000-0000-0000EA6E0000}"/>
    <cellStyle name="Comma 50 2 2 2 3 2 4" xfId="19011" xr:uid="{00000000-0005-0000-0000-00004A4A0000}"/>
    <cellStyle name="Comma 50 2 2 2 3 3" xfId="24867" xr:uid="{00000000-0005-0000-0000-00002A610000}"/>
    <cellStyle name="Comma 50 2 2 2 3 5" xfId="15491" xr:uid="{00000000-0005-0000-0000-00008A3C0000}"/>
    <cellStyle name="Comma 50 2 2 2 4" xfId="6569" xr:uid="{00000000-0005-0000-0000-0000B0190000}"/>
    <cellStyle name="Comma 50 2 2 2 4 2" xfId="26895" xr:uid="{00000000-0005-0000-0000-000016690000}"/>
    <cellStyle name="Comma 50 2 2 2 4 4" xfId="17519" xr:uid="{00000000-0005-0000-0000-000076440000}"/>
    <cellStyle name="Comma 50 2 2 2 5" xfId="9420" xr:uid="{00000000-0005-0000-0000-0000D3240000}"/>
    <cellStyle name="Comma 50 2 2 2 5 2" xfId="29555" xr:uid="{00000000-0005-0000-0000-00007A730000}"/>
    <cellStyle name="Comma 50 2 2 2 5 4" xfId="20179" xr:uid="{00000000-0005-0000-0000-0000DA4E0000}"/>
    <cellStyle name="Comma 50 2 2 2 6" xfId="10778" xr:uid="{00000000-0005-0000-0000-0000212A0000}"/>
    <cellStyle name="Comma 50 2 2 2 6 2" xfId="30723" xr:uid="{00000000-0005-0000-0000-00000A780000}"/>
    <cellStyle name="Comma 50 2 2 2 6 4" xfId="21347" xr:uid="{00000000-0005-0000-0000-00006A530000}"/>
    <cellStyle name="Comma 50 2 2 2 7" xfId="13999" xr:uid="{00000000-0005-0000-0000-0000B6360000}"/>
    <cellStyle name="Comma 50 2 2 2 8" xfId="23375" xr:uid="{00000000-0005-0000-0000-0000565B0000}"/>
    <cellStyle name="Comma 50 2 2 3" xfId="3184" xr:uid="{00000000-0005-0000-0000-0000770C0000}"/>
    <cellStyle name="Comma 50 2 2 3 2" xfId="4821" xr:uid="{00000000-0005-0000-0000-0000DC120000}"/>
    <cellStyle name="Comma 50 2 2 3 2 2" xfId="8353" xr:uid="{00000000-0005-0000-0000-0000A8200000}"/>
    <cellStyle name="Comma 50 2 2 3 2 2 2" xfId="28679" xr:uid="{00000000-0005-0000-0000-00000E700000}"/>
    <cellStyle name="Comma 50 2 2 3 2 2 4" xfId="19303" xr:uid="{00000000-0005-0000-0000-00006E4B0000}"/>
    <cellStyle name="Comma 50 2 2 3 2 3" xfId="25159" xr:uid="{00000000-0005-0000-0000-00004E620000}"/>
    <cellStyle name="Comma 50 2 2 3 2 5" xfId="15783" xr:uid="{00000000-0005-0000-0000-0000AE3D0000}"/>
    <cellStyle name="Comma 50 2 2 3 3" xfId="7039" xr:uid="{00000000-0005-0000-0000-0000861B0000}"/>
    <cellStyle name="Comma 50 2 2 3 3 2" xfId="27365" xr:uid="{00000000-0005-0000-0000-0000EC6A0000}"/>
    <cellStyle name="Comma 50 2 2 3 3 4" xfId="17989" xr:uid="{00000000-0005-0000-0000-00004C460000}"/>
    <cellStyle name="Comma 50 2 2 3 4" xfId="9712" xr:uid="{00000000-0005-0000-0000-0000F7250000}"/>
    <cellStyle name="Comma 50 2 2 3 4 2" xfId="29847" xr:uid="{00000000-0005-0000-0000-00009E740000}"/>
    <cellStyle name="Comma 50 2 2 3 4 4" xfId="20471" xr:uid="{00000000-0005-0000-0000-0000FE4F0000}"/>
    <cellStyle name="Comma 50 2 2 3 5" xfId="11070" xr:uid="{00000000-0005-0000-0000-0000452B0000}"/>
    <cellStyle name="Comma 50 2 2 3 5 2" xfId="31015" xr:uid="{00000000-0005-0000-0000-00002E790000}"/>
    <cellStyle name="Comma 50 2 2 3 5 4" xfId="21639" xr:uid="{00000000-0005-0000-0000-00008E540000}"/>
    <cellStyle name="Comma 50 2 2 3 6" xfId="23845" xr:uid="{00000000-0005-0000-0000-00002C5D0000}"/>
    <cellStyle name="Comma 50 2 2 3 8" xfId="14469" xr:uid="{00000000-0005-0000-0000-00008C380000}"/>
    <cellStyle name="Comma 50 2 2 4" xfId="4214" xr:uid="{00000000-0005-0000-0000-00007D100000}"/>
    <cellStyle name="Comma 50 2 2 4 2" xfId="7769" xr:uid="{00000000-0005-0000-0000-0000601E0000}"/>
    <cellStyle name="Comma 50 2 2 4 2 2" xfId="28095" xr:uid="{00000000-0005-0000-0000-0000C66D0000}"/>
    <cellStyle name="Comma 50 2 2 4 2 4" xfId="18719" xr:uid="{00000000-0005-0000-0000-000026490000}"/>
    <cellStyle name="Comma 50 2 2 4 3" xfId="24575" xr:uid="{00000000-0005-0000-0000-000006600000}"/>
    <cellStyle name="Comma 50 2 2 4 5" xfId="15199" xr:uid="{00000000-0005-0000-0000-0000663B0000}"/>
    <cellStyle name="Comma 50 2 2 5" xfId="6099" xr:uid="{00000000-0005-0000-0000-0000DA170000}"/>
    <cellStyle name="Comma 50 2 2 5 2" xfId="26425" xr:uid="{00000000-0005-0000-0000-000040670000}"/>
    <cellStyle name="Comma 50 2 2 5 4" xfId="17049" xr:uid="{00000000-0005-0000-0000-0000A0420000}"/>
    <cellStyle name="Comma 50 2 2 6" xfId="9128" xr:uid="{00000000-0005-0000-0000-0000AF230000}"/>
    <cellStyle name="Comma 50 2 2 6 2" xfId="29263" xr:uid="{00000000-0005-0000-0000-000056720000}"/>
    <cellStyle name="Comma 50 2 2 6 4" xfId="19887" xr:uid="{00000000-0005-0000-0000-0000B64D0000}"/>
    <cellStyle name="Comma 50 2 2 7" xfId="10486" xr:uid="{00000000-0005-0000-0000-0000FD280000}"/>
    <cellStyle name="Comma 50 2 2 7 2" xfId="30431" xr:uid="{00000000-0005-0000-0000-0000E6760000}"/>
    <cellStyle name="Comma 50 2 2 7 4" xfId="21055" xr:uid="{00000000-0005-0000-0000-000046520000}"/>
    <cellStyle name="Comma 50 2 2 8" xfId="13529" xr:uid="{00000000-0005-0000-0000-0000E0340000}"/>
    <cellStyle name="Comma 50 2 2 9" xfId="22905" xr:uid="{00000000-0005-0000-0000-000080590000}"/>
    <cellStyle name="Comma 50 2 3" xfId="2331" xr:uid="{00000000-0005-0000-0000-000022090000}"/>
    <cellStyle name="Comma 50 2 3 10" xfId="12324" xr:uid="{00000000-0005-0000-0000-00002B300000}"/>
    <cellStyle name="Comma 50 2 3 2" xfId="3391" xr:uid="{00000000-0005-0000-0000-0000460D0000}"/>
    <cellStyle name="Comma 50 2 3 2 2" xfId="4966" xr:uid="{00000000-0005-0000-0000-00006D130000}"/>
    <cellStyle name="Comma 50 2 3 2 2 2" xfId="8498" xr:uid="{00000000-0005-0000-0000-000039210000}"/>
    <cellStyle name="Comma 50 2 3 2 2 2 2" xfId="28824" xr:uid="{00000000-0005-0000-0000-00009F700000}"/>
    <cellStyle name="Comma 50 2 3 2 2 2 4" xfId="19448" xr:uid="{00000000-0005-0000-0000-0000FF4B0000}"/>
    <cellStyle name="Comma 50 2 3 2 2 3" xfId="25304" xr:uid="{00000000-0005-0000-0000-0000DF620000}"/>
    <cellStyle name="Comma 50 2 3 2 2 5" xfId="15928" xr:uid="{00000000-0005-0000-0000-00003F3E0000}"/>
    <cellStyle name="Comma 50 2 3 2 3" xfId="7246" xr:uid="{00000000-0005-0000-0000-0000551C0000}"/>
    <cellStyle name="Comma 50 2 3 2 3 2" xfId="27572" xr:uid="{00000000-0005-0000-0000-0000BB6B0000}"/>
    <cellStyle name="Comma 50 2 3 2 3 4" xfId="18196" xr:uid="{00000000-0005-0000-0000-00001B470000}"/>
    <cellStyle name="Comma 50 2 3 2 4" xfId="9857" xr:uid="{00000000-0005-0000-0000-000088260000}"/>
    <cellStyle name="Comma 50 2 3 2 4 2" xfId="29992" xr:uid="{00000000-0005-0000-0000-00002F750000}"/>
    <cellStyle name="Comma 50 2 3 2 4 4" xfId="20616" xr:uid="{00000000-0005-0000-0000-00008F500000}"/>
    <cellStyle name="Comma 50 2 3 2 5" xfId="11215" xr:uid="{00000000-0005-0000-0000-0000D62B0000}"/>
    <cellStyle name="Comma 50 2 3 2 5 2" xfId="31160" xr:uid="{00000000-0005-0000-0000-0000BF790000}"/>
    <cellStyle name="Comma 50 2 3 2 5 4" xfId="21784" xr:uid="{00000000-0005-0000-0000-00001F550000}"/>
    <cellStyle name="Comma 50 2 3 2 6" xfId="24052" xr:uid="{00000000-0005-0000-0000-0000FB5D0000}"/>
    <cellStyle name="Comma 50 2 3 2 8" xfId="14676" xr:uid="{00000000-0005-0000-0000-00005B390000}"/>
    <cellStyle name="Comma 50 2 3 3" xfId="4360" xr:uid="{00000000-0005-0000-0000-00000F110000}"/>
    <cellStyle name="Comma 50 2 3 3 2" xfId="7914" xr:uid="{00000000-0005-0000-0000-0000F11E0000}"/>
    <cellStyle name="Comma 50 2 3 3 2 2" xfId="28240" xr:uid="{00000000-0005-0000-0000-0000576E0000}"/>
    <cellStyle name="Comma 50 2 3 3 2 4" xfId="18864" xr:uid="{00000000-0005-0000-0000-0000B7490000}"/>
    <cellStyle name="Comma 50 2 3 3 3" xfId="24720" xr:uid="{00000000-0005-0000-0000-000097600000}"/>
    <cellStyle name="Comma 50 2 3 3 5" xfId="15344" xr:uid="{00000000-0005-0000-0000-0000F73B0000}"/>
    <cellStyle name="Comma 50 2 3 4" xfId="6306" xr:uid="{00000000-0005-0000-0000-0000A9180000}"/>
    <cellStyle name="Comma 50 2 3 4 2" xfId="26632" xr:uid="{00000000-0005-0000-0000-00000F680000}"/>
    <cellStyle name="Comma 50 2 3 4 4" xfId="17256" xr:uid="{00000000-0005-0000-0000-00006F430000}"/>
    <cellStyle name="Comma 50 2 3 5" xfId="9273" xr:uid="{00000000-0005-0000-0000-000040240000}"/>
    <cellStyle name="Comma 50 2 3 5 2" xfId="29408" xr:uid="{00000000-0005-0000-0000-0000E7720000}"/>
    <cellStyle name="Comma 50 2 3 5 4" xfId="20032" xr:uid="{00000000-0005-0000-0000-0000474E0000}"/>
    <cellStyle name="Comma 50 2 3 6" xfId="10631" xr:uid="{00000000-0005-0000-0000-00008E290000}"/>
    <cellStyle name="Comma 50 2 3 6 2" xfId="30576" xr:uid="{00000000-0005-0000-0000-000077770000}"/>
    <cellStyle name="Comma 50 2 3 6 4" xfId="21200" xr:uid="{00000000-0005-0000-0000-0000D7520000}"/>
    <cellStyle name="Comma 50 2 3 7" xfId="13736" xr:uid="{00000000-0005-0000-0000-0000AF350000}"/>
    <cellStyle name="Comma 50 2 3 8" xfId="23112" xr:uid="{00000000-0005-0000-0000-00004F5A0000}"/>
    <cellStyle name="Comma 50 2 4" xfId="2921" xr:uid="{00000000-0005-0000-0000-0000700B0000}"/>
    <cellStyle name="Comma 50 2 4 2" xfId="4674" xr:uid="{00000000-0005-0000-0000-000049120000}"/>
    <cellStyle name="Comma 50 2 4 2 2" xfId="8206" xr:uid="{00000000-0005-0000-0000-000015200000}"/>
    <cellStyle name="Comma 50 2 4 2 2 2" xfId="28532" xr:uid="{00000000-0005-0000-0000-00007B6F0000}"/>
    <cellStyle name="Comma 50 2 4 2 2 4" xfId="19156" xr:uid="{00000000-0005-0000-0000-0000DB4A0000}"/>
    <cellStyle name="Comma 50 2 4 2 3" xfId="25012" xr:uid="{00000000-0005-0000-0000-0000BB610000}"/>
    <cellStyle name="Comma 50 2 4 2 5" xfId="15636" xr:uid="{00000000-0005-0000-0000-00001B3D0000}"/>
    <cellStyle name="Comma 50 2 4 3" xfId="6776" xr:uid="{00000000-0005-0000-0000-00007F1A0000}"/>
    <cellStyle name="Comma 50 2 4 3 2" xfId="27102" xr:uid="{00000000-0005-0000-0000-0000E5690000}"/>
    <cellStyle name="Comma 50 2 4 3 4" xfId="17726" xr:uid="{00000000-0005-0000-0000-000045450000}"/>
    <cellStyle name="Comma 50 2 4 4" xfId="9565" xr:uid="{00000000-0005-0000-0000-000064250000}"/>
    <cellStyle name="Comma 50 2 4 4 2" xfId="29700" xr:uid="{00000000-0005-0000-0000-00000B740000}"/>
    <cellStyle name="Comma 50 2 4 4 4" xfId="20324" xr:uid="{00000000-0005-0000-0000-00006B4F0000}"/>
    <cellStyle name="Comma 50 2 4 5" xfId="10923" xr:uid="{00000000-0005-0000-0000-0000B22A0000}"/>
    <cellStyle name="Comma 50 2 4 5 2" xfId="30868" xr:uid="{00000000-0005-0000-0000-00009B780000}"/>
    <cellStyle name="Comma 50 2 4 5 4" xfId="21492" xr:uid="{00000000-0005-0000-0000-0000FB530000}"/>
    <cellStyle name="Comma 50 2 4 6" xfId="23582" xr:uid="{00000000-0005-0000-0000-0000255C0000}"/>
    <cellStyle name="Comma 50 2 4 8" xfId="14206" xr:uid="{00000000-0005-0000-0000-000085370000}"/>
    <cellStyle name="Comma 50 2 5" xfId="3829" xr:uid="{00000000-0005-0000-0000-0000FC0E0000}"/>
    <cellStyle name="Comma 50 2 5 2" xfId="7622" xr:uid="{00000000-0005-0000-0000-0000CD1D0000}"/>
    <cellStyle name="Comma 50 2 5 2 2" xfId="27948" xr:uid="{00000000-0005-0000-0000-0000336D0000}"/>
    <cellStyle name="Comma 50 2 5 2 4" xfId="18572" xr:uid="{00000000-0005-0000-0000-000093480000}"/>
    <cellStyle name="Comma 50 2 5 3" xfId="24428" xr:uid="{00000000-0005-0000-0000-0000735F0000}"/>
    <cellStyle name="Comma 50 2 5 5" xfId="15052" xr:uid="{00000000-0005-0000-0000-0000D33A0000}"/>
    <cellStyle name="Comma 50 2 6" xfId="5841" xr:uid="{00000000-0005-0000-0000-0000D8160000}"/>
    <cellStyle name="Comma 50 2 6 2" xfId="26167" xr:uid="{00000000-0005-0000-0000-00003E660000}"/>
    <cellStyle name="Comma 50 2 6 4" xfId="16791" xr:uid="{00000000-0005-0000-0000-00009E410000}"/>
    <cellStyle name="Comma 50 2 7" xfId="8796" xr:uid="{00000000-0005-0000-0000-000063220000}"/>
    <cellStyle name="Comma 50 2 7 2" xfId="29116" xr:uid="{00000000-0005-0000-0000-0000C3710000}"/>
    <cellStyle name="Comma 50 2 7 4" xfId="19740" xr:uid="{00000000-0005-0000-0000-0000234D0000}"/>
    <cellStyle name="Comma 50 2 8" xfId="10154" xr:uid="{00000000-0005-0000-0000-0000B1270000}"/>
    <cellStyle name="Comma 50 2 8 2" xfId="30284" xr:uid="{00000000-0005-0000-0000-000053760000}"/>
    <cellStyle name="Comma 50 2 8 4" xfId="20908" xr:uid="{00000000-0005-0000-0000-0000B3510000}"/>
    <cellStyle name="Comma 50 2 9" xfId="13271" xr:uid="{00000000-0005-0000-0000-0000DE330000}"/>
    <cellStyle name="Comma 50 3" xfId="1791" xr:uid="{00000000-0005-0000-0000-000006070000}"/>
    <cellStyle name="Comma 50 3 2" xfId="2558" xr:uid="{00000000-0005-0000-0000-0000050A0000}"/>
    <cellStyle name="Comma 50 3 2 10" xfId="12551" xr:uid="{00000000-0005-0000-0000-00000E310000}"/>
    <cellStyle name="Comma 50 3 2 2" xfId="3618" xr:uid="{00000000-0005-0000-0000-0000290E0000}"/>
    <cellStyle name="Comma 50 3 2 2 2" xfId="5044" xr:uid="{00000000-0005-0000-0000-0000BB130000}"/>
    <cellStyle name="Comma 50 3 2 2 2 2" xfId="8576" xr:uid="{00000000-0005-0000-0000-000087210000}"/>
    <cellStyle name="Comma 50 3 2 2 2 2 2" xfId="28902" xr:uid="{00000000-0005-0000-0000-0000ED700000}"/>
    <cellStyle name="Comma 50 3 2 2 2 2 4" xfId="19526" xr:uid="{00000000-0005-0000-0000-00004D4C0000}"/>
    <cellStyle name="Comma 50 3 2 2 2 3" xfId="25382" xr:uid="{00000000-0005-0000-0000-00002D630000}"/>
    <cellStyle name="Comma 50 3 2 2 2 5" xfId="16006" xr:uid="{00000000-0005-0000-0000-00008D3E0000}"/>
    <cellStyle name="Comma 50 3 2 2 3" xfId="7473" xr:uid="{00000000-0005-0000-0000-0000381D0000}"/>
    <cellStyle name="Comma 50 3 2 2 3 2" xfId="27799" xr:uid="{00000000-0005-0000-0000-00009E6C0000}"/>
    <cellStyle name="Comma 50 3 2 2 3 4" xfId="18423" xr:uid="{00000000-0005-0000-0000-0000FE470000}"/>
    <cellStyle name="Comma 50 3 2 2 4" xfId="9935" xr:uid="{00000000-0005-0000-0000-0000D6260000}"/>
    <cellStyle name="Comma 50 3 2 2 4 2" xfId="30070" xr:uid="{00000000-0005-0000-0000-00007D750000}"/>
    <cellStyle name="Comma 50 3 2 2 4 4" xfId="20694" xr:uid="{00000000-0005-0000-0000-0000DD500000}"/>
    <cellStyle name="Comma 50 3 2 2 5" xfId="11293" xr:uid="{00000000-0005-0000-0000-0000242C0000}"/>
    <cellStyle name="Comma 50 3 2 2 5 2" xfId="31238" xr:uid="{00000000-0005-0000-0000-00000D7A0000}"/>
    <cellStyle name="Comma 50 3 2 2 5 4" xfId="21862" xr:uid="{00000000-0005-0000-0000-00006D550000}"/>
    <cellStyle name="Comma 50 3 2 2 6" xfId="24279" xr:uid="{00000000-0005-0000-0000-0000DE5E0000}"/>
    <cellStyle name="Comma 50 3 2 2 8" xfId="14903" xr:uid="{00000000-0005-0000-0000-00003E3A0000}"/>
    <cellStyle name="Comma 50 3 2 3" xfId="4438" xr:uid="{00000000-0005-0000-0000-00005D110000}"/>
    <cellStyle name="Comma 50 3 2 3 2" xfId="7992" xr:uid="{00000000-0005-0000-0000-00003F1F0000}"/>
    <cellStyle name="Comma 50 3 2 3 2 2" xfId="28318" xr:uid="{00000000-0005-0000-0000-0000A56E0000}"/>
    <cellStyle name="Comma 50 3 2 3 2 4" xfId="18942" xr:uid="{00000000-0005-0000-0000-0000054A0000}"/>
    <cellStyle name="Comma 50 3 2 3 3" xfId="24798" xr:uid="{00000000-0005-0000-0000-0000E5600000}"/>
    <cellStyle name="Comma 50 3 2 3 5" xfId="15422" xr:uid="{00000000-0005-0000-0000-0000453C0000}"/>
    <cellStyle name="Comma 50 3 2 4" xfId="6533" xr:uid="{00000000-0005-0000-0000-00008C190000}"/>
    <cellStyle name="Comma 50 3 2 4 2" xfId="26859" xr:uid="{00000000-0005-0000-0000-0000F2680000}"/>
    <cellStyle name="Comma 50 3 2 4 4" xfId="17483" xr:uid="{00000000-0005-0000-0000-000052440000}"/>
    <cellStyle name="Comma 50 3 2 5" xfId="9351" xr:uid="{00000000-0005-0000-0000-00008E240000}"/>
    <cellStyle name="Comma 50 3 2 5 2" xfId="29486" xr:uid="{00000000-0005-0000-0000-000035730000}"/>
    <cellStyle name="Comma 50 3 2 5 4" xfId="20110" xr:uid="{00000000-0005-0000-0000-0000954E0000}"/>
    <cellStyle name="Comma 50 3 2 6" xfId="10709" xr:uid="{00000000-0005-0000-0000-0000DC290000}"/>
    <cellStyle name="Comma 50 3 2 6 2" xfId="30654" xr:uid="{00000000-0005-0000-0000-0000C5770000}"/>
    <cellStyle name="Comma 50 3 2 6 4" xfId="21278" xr:uid="{00000000-0005-0000-0000-000025530000}"/>
    <cellStyle name="Comma 50 3 2 7" xfId="13963" xr:uid="{00000000-0005-0000-0000-000092360000}"/>
    <cellStyle name="Comma 50 3 2 8" xfId="23339" xr:uid="{00000000-0005-0000-0000-0000325B0000}"/>
    <cellStyle name="Comma 50 3 3" xfId="2058" xr:uid="{00000000-0005-0000-0000-000011080000}"/>
    <cellStyle name="Comma 50 3 3 2" xfId="4752" xr:uid="{00000000-0005-0000-0000-000097120000}"/>
    <cellStyle name="Comma 50 3 3 2 2" xfId="8284" xr:uid="{00000000-0005-0000-0000-000063200000}"/>
    <cellStyle name="Comma 50 3 3 2 2 2" xfId="28610" xr:uid="{00000000-0005-0000-0000-0000C96F0000}"/>
    <cellStyle name="Comma 50 3 3 2 2 4" xfId="19234" xr:uid="{00000000-0005-0000-0000-0000294B0000}"/>
    <cellStyle name="Comma 50 3 3 2 3" xfId="25090" xr:uid="{00000000-0005-0000-0000-000009620000}"/>
    <cellStyle name="Comma 50 3 3 2 5" xfId="15714" xr:uid="{00000000-0005-0000-0000-0000693D0000}"/>
    <cellStyle name="Comma 50 3 3 3" xfId="6066" xr:uid="{00000000-0005-0000-0000-0000B9170000}"/>
    <cellStyle name="Comma 50 3 3 3 2" xfId="26392" xr:uid="{00000000-0005-0000-0000-00001F670000}"/>
    <cellStyle name="Comma 50 3 3 3 4" xfId="17016" xr:uid="{00000000-0005-0000-0000-00007F420000}"/>
    <cellStyle name="Comma 50 3 3 4" xfId="9643" xr:uid="{00000000-0005-0000-0000-0000B2250000}"/>
    <cellStyle name="Comma 50 3 3 4 2" xfId="29778" xr:uid="{00000000-0005-0000-0000-000059740000}"/>
    <cellStyle name="Comma 50 3 3 4 4" xfId="20402" xr:uid="{00000000-0005-0000-0000-0000B94F0000}"/>
    <cellStyle name="Comma 50 3 3 5" xfId="11001" xr:uid="{00000000-0005-0000-0000-0000002B0000}"/>
    <cellStyle name="Comma 50 3 3 5 2" xfId="30946" xr:uid="{00000000-0005-0000-0000-0000E9780000}"/>
    <cellStyle name="Comma 50 3 3 5 4" xfId="21570" xr:uid="{00000000-0005-0000-0000-000049540000}"/>
    <cellStyle name="Comma 50 3 3 6" xfId="13496" xr:uid="{00000000-0005-0000-0000-0000BF340000}"/>
    <cellStyle name="Comma 50 3 3 7" xfId="22872" xr:uid="{00000000-0005-0000-0000-00005F590000}"/>
    <cellStyle name="Comma 50 3 3 9" xfId="12084" xr:uid="{00000000-0005-0000-0000-00003B2F0000}"/>
    <cellStyle name="Comma 50 3 4" xfId="3148" xr:uid="{00000000-0005-0000-0000-0000530C0000}"/>
    <cellStyle name="Comma 50 3 4 2" xfId="7003" xr:uid="{00000000-0005-0000-0000-0000621B0000}"/>
    <cellStyle name="Comma 50 3 4 2 2" xfId="27329" xr:uid="{00000000-0005-0000-0000-0000C86A0000}"/>
    <cellStyle name="Comma 50 3 4 2 4" xfId="17953" xr:uid="{00000000-0005-0000-0000-000028460000}"/>
    <cellStyle name="Comma 50 3 4 3" xfId="23809" xr:uid="{00000000-0005-0000-0000-0000085D0000}"/>
    <cellStyle name="Comma 50 3 4 5" xfId="14433" xr:uid="{00000000-0005-0000-0000-000068380000}"/>
    <cellStyle name="Comma 50 3 5" xfId="4145" xr:uid="{00000000-0005-0000-0000-000038100000}"/>
    <cellStyle name="Comma 50 3 5 2" xfId="7700" xr:uid="{00000000-0005-0000-0000-00001B1E0000}"/>
    <cellStyle name="Comma 50 3 5 2 2" xfId="28026" xr:uid="{00000000-0005-0000-0000-0000816D0000}"/>
    <cellStyle name="Comma 50 3 5 2 4" xfId="18650" xr:uid="{00000000-0005-0000-0000-0000E1480000}"/>
    <cellStyle name="Comma 50 3 5 3" xfId="24506" xr:uid="{00000000-0005-0000-0000-0000C15F0000}"/>
    <cellStyle name="Comma 50 3 5 5" xfId="15130" xr:uid="{00000000-0005-0000-0000-0000213B0000}"/>
    <cellStyle name="Comma 50 3 6" xfId="9059" xr:uid="{00000000-0005-0000-0000-00006A230000}"/>
    <cellStyle name="Comma 50 3 6 2" xfId="29194" xr:uid="{00000000-0005-0000-0000-000011720000}"/>
    <cellStyle name="Comma 50 3 6 4" xfId="19818" xr:uid="{00000000-0005-0000-0000-0000714D0000}"/>
    <cellStyle name="Comma 50 3 7" xfId="10417" xr:uid="{00000000-0005-0000-0000-0000B8280000}"/>
    <cellStyle name="Comma 50 3 7 2" xfId="30362" xr:uid="{00000000-0005-0000-0000-0000A1760000}"/>
    <cellStyle name="Comma 50 3 7 4" xfId="20986" xr:uid="{00000000-0005-0000-0000-000001520000}"/>
    <cellStyle name="Comma 50 4" xfId="1403" xr:uid="{00000000-0005-0000-0000-000082050000}"/>
    <cellStyle name="Comma 50 4 10" xfId="11833" xr:uid="{00000000-0005-0000-0000-0000402E0000}"/>
    <cellStyle name="Comma 50 4 2" xfId="4897" xr:uid="{00000000-0005-0000-0000-000028130000}"/>
    <cellStyle name="Comma 50 4 2 2" xfId="8429" xr:uid="{00000000-0005-0000-0000-0000F4200000}"/>
    <cellStyle name="Comma 50 4 2 2 2" xfId="28755" xr:uid="{00000000-0005-0000-0000-00005A700000}"/>
    <cellStyle name="Comma 50 4 2 2 4" xfId="19379" xr:uid="{00000000-0005-0000-0000-0000BA4B0000}"/>
    <cellStyle name="Comma 50 4 2 3" xfId="9788" xr:uid="{00000000-0005-0000-0000-000043260000}"/>
    <cellStyle name="Comma 50 4 2 3 2" xfId="29923" xr:uid="{00000000-0005-0000-0000-0000EA740000}"/>
    <cellStyle name="Comma 50 4 2 3 4" xfId="20547" xr:uid="{00000000-0005-0000-0000-00004A500000}"/>
    <cellStyle name="Comma 50 4 2 4" xfId="11146" xr:uid="{00000000-0005-0000-0000-0000912B0000}"/>
    <cellStyle name="Comma 50 4 2 4 2" xfId="31091" xr:uid="{00000000-0005-0000-0000-00007A790000}"/>
    <cellStyle name="Comma 50 4 2 4 4" xfId="21715" xr:uid="{00000000-0005-0000-0000-0000DA540000}"/>
    <cellStyle name="Comma 50 4 2 5" xfId="25235" xr:uid="{00000000-0005-0000-0000-00009A620000}"/>
    <cellStyle name="Comma 50 4 2 7" xfId="15859" xr:uid="{00000000-0005-0000-0000-0000FA3D0000}"/>
    <cellStyle name="Comma 50 4 3" xfId="4291" xr:uid="{00000000-0005-0000-0000-0000CA100000}"/>
    <cellStyle name="Comma 50 4 3 2" xfId="7845" xr:uid="{00000000-0005-0000-0000-0000AC1E0000}"/>
    <cellStyle name="Comma 50 4 3 2 2" xfId="28171" xr:uid="{00000000-0005-0000-0000-0000126E0000}"/>
    <cellStyle name="Comma 50 4 3 2 4" xfId="18795" xr:uid="{00000000-0005-0000-0000-000072490000}"/>
    <cellStyle name="Comma 50 4 3 3" xfId="24651" xr:uid="{00000000-0005-0000-0000-000052600000}"/>
    <cellStyle name="Comma 50 4 3 5" xfId="15275" xr:uid="{00000000-0005-0000-0000-0000B23B0000}"/>
    <cellStyle name="Comma 50 4 4" xfId="5815" xr:uid="{00000000-0005-0000-0000-0000BE160000}"/>
    <cellStyle name="Comma 50 4 4 2" xfId="26141" xr:uid="{00000000-0005-0000-0000-000024660000}"/>
    <cellStyle name="Comma 50 4 4 4" xfId="16765" xr:uid="{00000000-0005-0000-0000-000084410000}"/>
    <cellStyle name="Comma 50 4 5" xfId="9204" xr:uid="{00000000-0005-0000-0000-0000FB230000}"/>
    <cellStyle name="Comma 50 4 5 2" xfId="29339" xr:uid="{00000000-0005-0000-0000-0000A2720000}"/>
    <cellStyle name="Comma 50 4 5 4" xfId="19963" xr:uid="{00000000-0005-0000-0000-0000024E0000}"/>
    <cellStyle name="Comma 50 4 6" xfId="10562" xr:uid="{00000000-0005-0000-0000-000049290000}"/>
    <cellStyle name="Comma 50 4 6 2" xfId="30507" xr:uid="{00000000-0005-0000-0000-000032770000}"/>
    <cellStyle name="Comma 50 4 6 4" xfId="21131" xr:uid="{00000000-0005-0000-0000-000092520000}"/>
    <cellStyle name="Comma 50 4 7" xfId="13245" xr:uid="{00000000-0005-0000-0000-0000C4330000}"/>
    <cellStyle name="Comma 50 4 8" xfId="22621" xr:uid="{00000000-0005-0000-0000-000064580000}"/>
    <cellStyle name="Comma 50 5" xfId="1161" xr:uid="{00000000-0005-0000-0000-000090040000}"/>
    <cellStyle name="Comma 50 5 2" xfId="4605" xr:uid="{00000000-0005-0000-0000-000004120000}"/>
    <cellStyle name="Comma 50 5 2 2" xfId="8137" xr:uid="{00000000-0005-0000-0000-0000D01F0000}"/>
    <cellStyle name="Comma 50 5 2 2 2" xfId="28463" xr:uid="{00000000-0005-0000-0000-0000366F0000}"/>
    <cellStyle name="Comma 50 5 2 2 4" xfId="19087" xr:uid="{00000000-0005-0000-0000-0000964A0000}"/>
    <cellStyle name="Comma 50 5 2 3" xfId="24943" xr:uid="{00000000-0005-0000-0000-000076610000}"/>
    <cellStyle name="Comma 50 5 2 5" xfId="15567" xr:uid="{00000000-0005-0000-0000-0000D63C0000}"/>
    <cellStyle name="Comma 50 5 3" xfId="5593" xr:uid="{00000000-0005-0000-0000-0000E0150000}"/>
    <cellStyle name="Comma 50 5 3 2" xfId="25919" xr:uid="{00000000-0005-0000-0000-000046650000}"/>
    <cellStyle name="Comma 50 5 3 4" xfId="16543" xr:uid="{00000000-0005-0000-0000-0000A6400000}"/>
    <cellStyle name="Comma 50 5 4" xfId="9496" xr:uid="{00000000-0005-0000-0000-00001F250000}"/>
    <cellStyle name="Comma 50 5 4 2" xfId="29631" xr:uid="{00000000-0005-0000-0000-0000C6730000}"/>
    <cellStyle name="Comma 50 5 4 4" xfId="20255" xr:uid="{00000000-0005-0000-0000-0000264F0000}"/>
    <cellStyle name="Comma 50 5 5" xfId="10854" xr:uid="{00000000-0005-0000-0000-00006D2A0000}"/>
    <cellStyle name="Comma 50 5 5 2" xfId="30799" xr:uid="{00000000-0005-0000-0000-000056780000}"/>
    <cellStyle name="Comma 50 5 5 4" xfId="21423" xr:uid="{00000000-0005-0000-0000-0000B6530000}"/>
    <cellStyle name="Comma 50 5 6" xfId="22399" xr:uid="{00000000-0005-0000-0000-000086570000}"/>
    <cellStyle name="Comma 50 5 8" xfId="13023" xr:uid="{00000000-0005-0000-0000-0000E6320000}"/>
    <cellStyle name="Comma 50 6" xfId="3760" xr:uid="{00000000-0005-0000-0000-0000B70E0000}"/>
    <cellStyle name="Comma 50 6 2" xfId="7553" xr:uid="{00000000-0005-0000-0000-0000881D0000}"/>
    <cellStyle name="Comma 50 6 2 2" xfId="27879" xr:uid="{00000000-0005-0000-0000-0000EE6C0000}"/>
    <cellStyle name="Comma 50 6 2 4" xfId="18503" xr:uid="{00000000-0005-0000-0000-00004E480000}"/>
    <cellStyle name="Comma 50 6 3" xfId="24359" xr:uid="{00000000-0005-0000-0000-00002E5F0000}"/>
    <cellStyle name="Comma 50 6 5" xfId="14983" xr:uid="{00000000-0005-0000-0000-00008E3A0000}"/>
    <cellStyle name="Comma 50 7" xfId="5374" xr:uid="{00000000-0005-0000-0000-000005150000}"/>
    <cellStyle name="Comma 50 7 2" xfId="25700" xr:uid="{00000000-0005-0000-0000-00006B640000}"/>
    <cellStyle name="Comma 50 7 4" xfId="16324" xr:uid="{00000000-0005-0000-0000-0000CB3F0000}"/>
    <cellStyle name="Comma 50 8" xfId="8727" xr:uid="{00000000-0005-0000-0000-00001E220000}"/>
    <cellStyle name="Comma 50 8 2" xfId="29047" xr:uid="{00000000-0005-0000-0000-00007E710000}"/>
    <cellStyle name="Comma 50 8 4" xfId="19671" xr:uid="{00000000-0005-0000-0000-0000DE4C0000}"/>
    <cellStyle name="Comma 50 9" xfId="10085" xr:uid="{00000000-0005-0000-0000-00006C270000}"/>
    <cellStyle name="Comma 50 9 2" xfId="30215" xr:uid="{00000000-0005-0000-0000-00000E760000}"/>
    <cellStyle name="Comma 50 9 4" xfId="20839" xr:uid="{00000000-0005-0000-0000-00006E510000}"/>
    <cellStyle name="Comma 51" xfId="926" xr:uid="{00000000-0005-0000-0000-0000A5030000}"/>
    <cellStyle name="Comma 51 10" xfId="12806" xr:uid="{00000000-0005-0000-0000-00000D320000}"/>
    <cellStyle name="Comma 51 11" xfId="22182" xr:uid="{00000000-0005-0000-0000-0000AD560000}"/>
    <cellStyle name="Comma 51 13" xfId="11613" xr:uid="{00000000-0005-0000-0000-0000642D0000}"/>
    <cellStyle name="Comma 51 2" xfId="1531" xr:uid="{00000000-0005-0000-0000-000002060000}"/>
    <cellStyle name="Comma 51 2 10" xfId="22648" xr:uid="{00000000-0005-0000-0000-00007F580000}"/>
    <cellStyle name="Comma 51 2 12" xfId="11860" xr:uid="{00000000-0005-0000-0000-00005B2E0000}"/>
    <cellStyle name="Comma 51 2 2" xfId="2093" xr:uid="{00000000-0005-0000-0000-000034080000}"/>
    <cellStyle name="Comma 51 2 2 11" xfId="12118" xr:uid="{00000000-0005-0000-0000-00005D2F0000}"/>
    <cellStyle name="Comma 51 2 2 2" xfId="2595" xr:uid="{00000000-0005-0000-0000-00002A0A0000}"/>
    <cellStyle name="Comma 51 2 2 2 10" xfId="12588" xr:uid="{00000000-0005-0000-0000-000033310000}"/>
    <cellStyle name="Comma 51 2 2 2 2" xfId="3655" xr:uid="{00000000-0005-0000-0000-00004E0E0000}"/>
    <cellStyle name="Comma 51 2 2 2 2 2" xfId="5114" xr:uid="{00000000-0005-0000-0000-000001140000}"/>
    <cellStyle name="Comma 51 2 2 2 2 2 2" xfId="8646" xr:uid="{00000000-0005-0000-0000-0000CD210000}"/>
    <cellStyle name="Comma 51 2 2 2 2 2 2 2" xfId="28972" xr:uid="{00000000-0005-0000-0000-000033710000}"/>
    <cellStyle name="Comma 51 2 2 2 2 2 2 4" xfId="19596" xr:uid="{00000000-0005-0000-0000-0000934C0000}"/>
    <cellStyle name="Comma 51 2 2 2 2 2 3" xfId="25452" xr:uid="{00000000-0005-0000-0000-000073630000}"/>
    <cellStyle name="Comma 51 2 2 2 2 2 5" xfId="16076" xr:uid="{00000000-0005-0000-0000-0000D33E0000}"/>
    <cellStyle name="Comma 51 2 2 2 2 3" xfId="7510" xr:uid="{00000000-0005-0000-0000-00005D1D0000}"/>
    <cellStyle name="Comma 51 2 2 2 2 3 2" xfId="27836" xr:uid="{00000000-0005-0000-0000-0000C36C0000}"/>
    <cellStyle name="Comma 51 2 2 2 2 3 4" xfId="18460" xr:uid="{00000000-0005-0000-0000-000023480000}"/>
    <cellStyle name="Comma 51 2 2 2 2 4" xfId="10005" xr:uid="{00000000-0005-0000-0000-00001C270000}"/>
    <cellStyle name="Comma 51 2 2 2 2 4 2" xfId="30140" xr:uid="{00000000-0005-0000-0000-0000C3750000}"/>
    <cellStyle name="Comma 51 2 2 2 2 4 4" xfId="20764" xr:uid="{00000000-0005-0000-0000-000023510000}"/>
    <cellStyle name="Comma 51 2 2 2 2 5" xfId="11363" xr:uid="{00000000-0005-0000-0000-00006A2C0000}"/>
    <cellStyle name="Comma 51 2 2 2 2 5 2" xfId="31308" xr:uid="{00000000-0005-0000-0000-0000537A0000}"/>
    <cellStyle name="Comma 51 2 2 2 2 5 4" xfId="21932" xr:uid="{00000000-0005-0000-0000-0000B3550000}"/>
    <cellStyle name="Comma 51 2 2 2 2 6" xfId="24316" xr:uid="{00000000-0005-0000-0000-0000035F0000}"/>
    <cellStyle name="Comma 51 2 2 2 2 8" xfId="14940" xr:uid="{00000000-0005-0000-0000-0000633A0000}"/>
    <cellStyle name="Comma 51 2 2 2 3" xfId="4508" xr:uid="{00000000-0005-0000-0000-0000A3110000}"/>
    <cellStyle name="Comma 51 2 2 2 3 2" xfId="8062" xr:uid="{00000000-0005-0000-0000-0000851F0000}"/>
    <cellStyle name="Comma 51 2 2 2 3 2 2" xfId="28388" xr:uid="{00000000-0005-0000-0000-0000EB6E0000}"/>
    <cellStyle name="Comma 51 2 2 2 3 2 4" xfId="19012" xr:uid="{00000000-0005-0000-0000-00004B4A0000}"/>
    <cellStyle name="Comma 51 2 2 2 3 3" xfId="24868" xr:uid="{00000000-0005-0000-0000-00002B610000}"/>
    <cellStyle name="Comma 51 2 2 2 3 5" xfId="15492" xr:uid="{00000000-0005-0000-0000-00008B3C0000}"/>
    <cellStyle name="Comma 51 2 2 2 4" xfId="6570" xr:uid="{00000000-0005-0000-0000-0000B1190000}"/>
    <cellStyle name="Comma 51 2 2 2 4 2" xfId="26896" xr:uid="{00000000-0005-0000-0000-000017690000}"/>
    <cellStyle name="Comma 51 2 2 2 4 4" xfId="17520" xr:uid="{00000000-0005-0000-0000-000077440000}"/>
    <cellStyle name="Comma 51 2 2 2 5" xfId="9421" xr:uid="{00000000-0005-0000-0000-0000D4240000}"/>
    <cellStyle name="Comma 51 2 2 2 5 2" xfId="29556" xr:uid="{00000000-0005-0000-0000-00007B730000}"/>
    <cellStyle name="Comma 51 2 2 2 5 4" xfId="20180" xr:uid="{00000000-0005-0000-0000-0000DB4E0000}"/>
    <cellStyle name="Comma 51 2 2 2 6" xfId="10779" xr:uid="{00000000-0005-0000-0000-0000222A0000}"/>
    <cellStyle name="Comma 51 2 2 2 6 2" xfId="30724" xr:uid="{00000000-0005-0000-0000-00000B780000}"/>
    <cellStyle name="Comma 51 2 2 2 6 4" xfId="21348" xr:uid="{00000000-0005-0000-0000-00006B530000}"/>
    <cellStyle name="Comma 51 2 2 2 7" xfId="14000" xr:uid="{00000000-0005-0000-0000-0000B7360000}"/>
    <cellStyle name="Comma 51 2 2 2 8" xfId="23376" xr:uid="{00000000-0005-0000-0000-0000575B0000}"/>
    <cellStyle name="Comma 51 2 2 3" xfId="3185" xr:uid="{00000000-0005-0000-0000-0000780C0000}"/>
    <cellStyle name="Comma 51 2 2 3 2" xfId="4822" xr:uid="{00000000-0005-0000-0000-0000DD120000}"/>
    <cellStyle name="Comma 51 2 2 3 2 2" xfId="8354" xr:uid="{00000000-0005-0000-0000-0000A9200000}"/>
    <cellStyle name="Comma 51 2 2 3 2 2 2" xfId="28680" xr:uid="{00000000-0005-0000-0000-00000F700000}"/>
    <cellStyle name="Comma 51 2 2 3 2 2 4" xfId="19304" xr:uid="{00000000-0005-0000-0000-00006F4B0000}"/>
    <cellStyle name="Comma 51 2 2 3 2 3" xfId="25160" xr:uid="{00000000-0005-0000-0000-00004F620000}"/>
    <cellStyle name="Comma 51 2 2 3 2 5" xfId="15784" xr:uid="{00000000-0005-0000-0000-0000AF3D0000}"/>
    <cellStyle name="Comma 51 2 2 3 3" xfId="7040" xr:uid="{00000000-0005-0000-0000-0000871B0000}"/>
    <cellStyle name="Comma 51 2 2 3 3 2" xfId="27366" xr:uid="{00000000-0005-0000-0000-0000ED6A0000}"/>
    <cellStyle name="Comma 51 2 2 3 3 4" xfId="17990" xr:uid="{00000000-0005-0000-0000-00004D460000}"/>
    <cellStyle name="Comma 51 2 2 3 4" xfId="9713" xr:uid="{00000000-0005-0000-0000-0000F8250000}"/>
    <cellStyle name="Comma 51 2 2 3 4 2" xfId="29848" xr:uid="{00000000-0005-0000-0000-00009F740000}"/>
    <cellStyle name="Comma 51 2 2 3 4 4" xfId="20472" xr:uid="{00000000-0005-0000-0000-0000FF4F0000}"/>
    <cellStyle name="Comma 51 2 2 3 5" xfId="11071" xr:uid="{00000000-0005-0000-0000-0000462B0000}"/>
    <cellStyle name="Comma 51 2 2 3 5 2" xfId="31016" xr:uid="{00000000-0005-0000-0000-00002F790000}"/>
    <cellStyle name="Comma 51 2 2 3 5 4" xfId="21640" xr:uid="{00000000-0005-0000-0000-00008F540000}"/>
    <cellStyle name="Comma 51 2 2 3 6" xfId="23846" xr:uid="{00000000-0005-0000-0000-00002D5D0000}"/>
    <cellStyle name="Comma 51 2 2 3 8" xfId="14470" xr:uid="{00000000-0005-0000-0000-00008D380000}"/>
    <cellStyle name="Comma 51 2 2 4" xfId="4215" xr:uid="{00000000-0005-0000-0000-00007E100000}"/>
    <cellStyle name="Comma 51 2 2 4 2" xfId="7770" xr:uid="{00000000-0005-0000-0000-0000611E0000}"/>
    <cellStyle name="Comma 51 2 2 4 2 2" xfId="28096" xr:uid="{00000000-0005-0000-0000-0000C76D0000}"/>
    <cellStyle name="Comma 51 2 2 4 2 4" xfId="18720" xr:uid="{00000000-0005-0000-0000-000027490000}"/>
    <cellStyle name="Comma 51 2 2 4 3" xfId="24576" xr:uid="{00000000-0005-0000-0000-000007600000}"/>
    <cellStyle name="Comma 51 2 2 4 5" xfId="15200" xr:uid="{00000000-0005-0000-0000-0000673B0000}"/>
    <cellStyle name="Comma 51 2 2 5" xfId="6100" xr:uid="{00000000-0005-0000-0000-0000DB170000}"/>
    <cellStyle name="Comma 51 2 2 5 2" xfId="26426" xr:uid="{00000000-0005-0000-0000-000041670000}"/>
    <cellStyle name="Comma 51 2 2 5 4" xfId="17050" xr:uid="{00000000-0005-0000-0000-0000A1420000}"/>
    <cellStyle name="Comma 51 2 2 6" xfId="9129" xr:uid="{00000000-0005-0000-0000-0000B0230000}"/>
    <cellStyle name="Comma 51 2 2 6 2" xfId="29264" xr:uid="{00000000-0005-0000-0000-000057720000}"/>
    <cellStyle name="Comma 51 2 2 6 4" xfId="19888" xr:uid="{00000000-0005-0000-0000-0000B74D0000}"/>
    <cellStyle name="Comma 51 2 2 7" xfId="10487" xr:uid="{00000000-0005-0000-0000-0000FE280000}"/>
    <cellStyle name="Comma 51 2 2 7 2" xfId="30432" xr:uid="{00000000-0005-0000-0000-0000E7760000}"/>
    <cellStyle name="Comma 51 2 2 7 4" xfId="21056" xr:uid="{00000000-0005-0000-0000-000047520000}"/>
    <cellStyle name="Comma 51 2 2 8" xfId="13530" xr:uid="{00000000-0005-0000-0000-0000E1340000}"/>
    <cellStyle name="Comma 51 2 2 9" xfId="22906" xr:uid="{00000000-0005-0000-0000-000081590000}"/>
    <cellStyle name="Comma 51 2 3" xfId="2332" xr:uid="{00000000-0005-0000-0000-000023090000}"/>
    <cellStyle name="Comma 51 2 3 10" xfId="12325" xr:uid="{00000000-0005-0000-0000-00002C300000}"/>
    <cellStyle name="Comma 51 2 3 2" xfId="3392" xr:uid="{00000000-0005-0000-0000-0000470D0000}"/>
    <cellStyle name="Comma 51 2 3 2 2" xfId="4967" xr:uid="{00000000-0005-0000-0000-00006E130000}"/>
    <cellStyle name="Comma 51 2 3 2 2 2" xfId="8499" xr:uid="{00000000-0005-0000-0000-00003A210000}"/>
    <cellStyle name="Comma 51 2 3 2 2 2 2" xfId="28825" xr:uid="{00000000-0005-0000-0000-0000A0700000}"/>
    <cellStyle name="Comma 51 2 3 2 2 2 4" xfId="19449" xr:uid="{00000000-0005-0000-0000-0000004C0000}"/>
    <cellStyle name="Comma 51 2 3 2 2 3" xfId="25305" xr:uid="{00000000-0005-0000-0000-0000E0620000}"/>
    <cellStyle name="Comma 51 2 3 2 2 5" xfId="15929" xr:uid="{00000000-0005-0000-0000-0000403E0000}"/>
    <cellStyle name="Comma 51 2 3 2 3" xfId="7247" xr:uid="{00000000-0005-0000-0000-0000561C0000}"/>
    <cellStyle name="Comma 51 2 3 2 3 2" xfId="27573" xr:uid="{00000000-0005-0000-0000-0000BC6B0000}"/>
    <cellStyle name="Comma 51 2 3 2 3 4" xfId="18197" xr:uid="{00000000-0005-0000-0000-00001C470000}"/>
    <cellStyle name="Comma 51 2 3 2 4" xfId="9858" xr:uid="{00000000-0005-0000-0000-000089260000}"/>
    <cellStyle name="Comma 51 2 3 2 4 2" xfId="29993" xr:uid="{00000000-0005-0000-0000-000030750000}"/>
    <cellStyle name="Comma 51 2 3 2 4 4" xfId="20617" xr:uid="{00000000-0005-0000-0000-000090500000}"/>
    <cellStyle name="Comma 51 2 3 2 5" xfId="11216" xr:uid="{00000000-0005-0000-0000-0000D72B0000}"/>
    <cellStyle name="Comma 51 2 3 2 5 2" xfId="31161" xr:uid="{00000000-0005-0000-0000-0000C0790000}"/>
    <cellStyle name="Comma 51 2 3 2 5 4" xfId="21785" xr:uid="{00000000-0005-0000-0000-000020550000}"/>
    <cellStyle name="Comma 51 2 3 2 6" xfId="24053" xr:uid="{00000000-0005-0000-0000-0000FC5D0000}"/>
    <cellStyle name="Comma 51 2 3 2 8" xfId="14677" xr:uid="{00000000-0005-0000-0000-00005C390000}"/>
    <cellStyle name="Comma 51 2 3 3" xfId="4361" xr:uid="{00000000-0005-0000-0000-000010110000}"/>
    <cellStyle name="Comma 51 2 3 3 2" xfId="7915" xr:uid="{00000000-0005-0000-0000-0000F21E0000}"/>
    <cellStyle name="Comma 51 2 3 3 2 2" xfId="28241" xr:uid="{00000000-0005-0000-0000-0000586E0000}"/>
    <cellStyle name="Comma 51 2 3 3 2 4" xfId="18865" xr:uid="{00000000-0005-0000-0000-0000B8490000}"/>
    <cellStyle name="Comma 51 2 3 3 3" xfId="24721" xr:uid="{00000000-0005-0000-0000-000098600000}"/>
    <cellStyle name="Comma 51 2 3 3 5" xfId="15345" xr:uid="{00000000-0005-0000-0000-0000F83B0000}"/>
    <cellStyle name="Comma 51 2 3 4" xfId="6307" xr:uid="{00000000-0005-0000-0000-0000AA180000}"/>
    <cellStyle name="Comma 51 2 3 4 2" xfId="26633" xr:uid="{00000000-0005-0000-0000-000010680000}"/>
    <cellStyle name="Comma 51 2 3 4 4" xfId="17257" xr:uid="{00000000-0005-0000-0000-000070430000}"/>
    <cellStyle name="Comma 51 2 3 5" xfId="9274" xr:uid="{00000000-0005-0000-0000-000041240000}"/>
    <cellStyle name="Comma 51 2 3 5 2" xfId="29409" xr:uid="{00000000-0005-0000-0000-0000E8720000}"/>
    <cellStyle name="Comma 51 2 3 5 4" xfId="20033" xr:uid="{00000000-0005-0000-0000-0000484E0000}"/>
    <cellStyle name="Comma 51 2 3 6" xfId="10632" xr:uid="{00000000-0005-0000-0000-00008F290000}"/>
    <cellStyle name="Comma 51 2 3 6 2" xfId="30577" xr:uid="{00000000-0005-0000-0000-000078770000}"/>
    <cellStyle name="Comma 51 2 3 6 4" xfId="21201" xr:uid="{00000000-0005-0000-0000-0000D8520000}"/>
    <cellStyle name="Comma 51 2 3 7" xfId="13737" xr:uid="{00000000-0005-0000-0000-0000B0350000}"/>
    <cellStyle name="Comma 51 2 3 8" xfId="23113" xr:uid="{00000000-0005-0000-0000-0000505A0000}"/>
    <cellStyle name="Comma 51 2 4" xfId="2922" xr:uid="{00000000-0005-0000-0000-0000710B0000}"/>
    <cellStyle name="Comma 51 2 4 2" xfId="4675" xr:uid="{00000000-0005-0000-0000-00004A120000}"/>
    <cellStyle name="Comma 51 2 4 2 2" xfId="8207" xr:uid="{00000000-0005-0000-0000-000016200000}"/>
    <cellStyle name="Comma 51 2 4 2 2 2" xfId="28533" xr:uid="{00000000-0005-0000-0000-00007C6F0000}"/>
    <cellStyle name="Comma 51 2 4 2 2 4" xfId="19157" xr:uid="{00000000-0005-0000-0000-0000DC4A0000}"/>
    <cellStyle name="Comma 51 2 4 2 3" xfId="25013" xr:uid="{00000000-0005-0000-0000-0000BC610000}"/>
    <cellStyle name="Comma 51 2 4 2 5" xfId="15637" xr:uid="{00000000-0005-0000-0000-00001C3D0000}"/>
    <cellStyle name="Comma 51 2 4 3" xfId="6777" xr:uid="{00000000-0005-0000-0000-0000801A0000}"/>
    <cellStyle name="Comma 51 2 4 3 2" xfId="27103" xr:uid="{00000000-0005-0000-0000-0000E6690000}"/>
    <cellStyle name="Comma 51 2 4 3 4" xfId="17727" xr:uid="{00000000-0005-0000-0000-000046450000}"/>
    <cellStyle name="Comma 51 2 4 4" xfId="9566" xr:uid="{00000000-0005-0000-0000-000065250000}"/>
    <cellStyle name="Comma 51 2 4 4 2" xfId="29701" xr:uid="{00000000-0005-0000-0000-00000C740000}"/>
    <cellStyle name="Comma 51 2 4 4 4" xfId="20325" xr:uid="{00000000-0005-0000-0000-00006C4F0000}"/>
    <cellStyle name="Comma 51 2 4 5" xfId="10924" xr:uid="{00000000-0005-0000-0000-0000B32A0000}"/>
    <cellStyle name="Comma 51 2 4 5 2" xfId="30869" xr:uid="{00000000-0005-0000-0000-00009C780000}"/>
    <cellStyle name="Comma 51 2 4 5 4" xfId="21493" xr:uid="{00000000-0005-0000-0000-0000FC530000}"/>
    <cellStyle name="Comma 51 2 4 6" xfId="23583" xr:uid="{00000000-0005-0000-0000-0000265C0000}"/>
    <cellStyle name="Comma 51 2 4 8" xfId="14207" xr:uid="{00000000-0005-0000-0000-000086370000}"/>
    <cellStyle name="Comma 51 2 5" xfId="3830" xr:uid="{00000000-0005-0000-0000-0000FD0E0000}"/>
    <cellStyle name="Comma 51 2 5 2" xfId="7623" xr:uid="{00000000-0005-0000-0000-0000CE1D0000}"/>
    <cellStyle name="Comma 51 2 5 2 2" xfId="27949" xr:uid="{00000000-0005-0000-0000-0000346D0000}"/>
    <cellStyle name="Comma 51 2 5 2 4" xfId="18573" xr:uid="{00000000-0005-0000-0000-000094480000}"/>
    <cellStyle name="Comma 51 2 5 3" xfId="24429" xr:uid="{00000000-0005-0000-0000-0000745F0000}"/>
    <cellStyle name="Comma 51 2 5 5" xfId="15053" xr:uid="{00000000-0005-0000-0000-0000D43A0000}"/>
    <cellStyle name="Comma 51 2 6" xfId="5842" xr:uid="{00000000-0005-0000-0000-0000D9160000}"/>
    <cellStyle name="Comma 51 2 6 2" xfId="26168" xr:uid="{00000000-0005-0000-0000-00003F660000}"/>
    <cellStyle name="Comma 51 2 6 4" xfId="16792" xr:uid="{00000000-0005-0000-0000-00009F410000}"/>
    <cellStyle name="Comma 51 2 7" xfId="8797" xr:uid="{00000000-0005-0000-0000-000064220000}"/>
    <cellStyle name="Comma 51 2 7 2" xfId="29117" xr:uid="{00000000-0005-0000-0000-0000C4710000}"/>
    <cellStyle name="Comma 51 2 7 4" xfId="19741" xr:uid="{00000000-0005-0000-0000-0000244D0000}"/>
    <cellStyle name="Comma 51 2 8" xfId="10155" xr:uid="{00000000-0005-0000-0000-0000B2270000}"/>
    <cellStyle name="Comma 51 2 8 2" xfId="30285" xr:uid="{00000000-0005-0000-0000-000054760000}"/>
    <cellStyle name="Comma 51 2 8 4" xfId="20909" xr:uid="{00000000-0005-0000-0000-0000B4510000}"/>
    <cellStyle name="Comma 51 2 9" xfId="13272" xr:uid="{00000000-0005-0000-0000-0000DF330000}"/>
    <cellStyle name="Comma 51 3" xfId="1792" xr:uid="{00000000-0005-0000-0000-000007070000}"/>
    <cellStyle name="Comma 51 3 2" xfId="2560" xr:uid="{00000000-0005-0000-0000-0000070A0000}"/>
    <cellStyle name="Comma 51 3 2 10" xfId="12553" xr:uid="{00000000-0005-0000-0000-000010310000}"/>
    <cellStyle name="Comma 51 3 2 2" xfId="3620" xr:uid="{00000000-0005-0000-0000-00002B0E0000}"/>
    <cellStyle name="Comma 51 3 2 2 2" xfId="5045" xr:uid="{00000000-0005-0000-0000-0000BC130000}"/>
    <cellStyle name="Comma 51 3 2 2 2 2" xfId="8577" xr:uid="{00000000-0005-0000-0000-000088210000}"/>
    <cellStyle name="Comma 51 3 2 2 2 2 2" xfId="28903" xr:uid="{00000000-0005-0000-0000-0000EE700000}"/>
    <cellStyle name="Comma 51 3 2 2 2 2 4" xfId="19527" xr:uid="{00000000-0005-0000-0000-00004E4C0000}"/>
    <cellStyle name="Comma 51 3 2 2 2 3" xfId="25383" xr:uid="{00000000-0005-0000-0000-00002E630000}"/>
    <cellStyle name="Comma 51 3 2 2 2 5" xfId="16007" xr:uid="{00000000-0005-0000-0000-00008E3E0000}"/>
    <cellStyle name="Comma 51 3 2 2 3" xfId="7475" xr:uid="{00000000-0005-0000-0000-00003A1D0000}"/>
    <cellStyle name="Comma 51 3 2 2 3 2" xfId="27801" xr:uid="{00000000-0005-0000-0000-0000A06C0000}"/>
    <cellStyle name="Comma 51 3 2 2 3 4" xfId="18425" xr:uid="{00000000-0005-0000-0000-000000480000}"/>
    <cellStyle name="Comma 51 3 2 2 4" xfId="9936" xr:uid="{00000000-0005-0000-0000-0000D7260000}"/>
    <cellStyle name="Comma 51 3 2 2 4 2" xfId="30071" xr:uid="{00000000-0005-0000-0000-00007E750000}"/>
    <cellStyle name="Comma 51 3 2 2 4 4" xfId="20695" xr:uid="{00000000-0005-0000-0000-0000DE500000}"/>
    <cellStyle name="Comma 51 3 2 2 5" xfId="11294" xr:uid="{00000000-0005-0000-0000-0000252C0000}"/>
    <cellStyle name="Comma 51 3 2 2 5 2" xfId="31239" xr:uid="{00000000-0005-0000-0000-00000E7A0000}"/>
    <cellStyle name="Comma 51 3 2 2 5 4" xfId="21863" xr:uid="{00000000-0005-0000-0000-00006E550000}"/>
    <cellStyle name="Comma 51 3 2 2 6" xfId="24281" xr:uid="{00000000-0005-0000-0000-0000E05E0000}"/>
    <cellStyle name="Comma 51 3 2 2 8" xfId="14905" xr:uid="{00000000-0005-0000-0000-0000403A0000}"/>
    <cellStyle name="Comma 51 3 2 3" xfId="4439" xr:uid="{00000000-0005-0000-0000-00005E110000}"/>
    <cellStyle name="Comma 51 3 2 3 2" xfId="7993" xr:uid="{00000000-0005-0000-0000-0000401F0000}"/>
    <cellStyle name="Comma 51 3 2 3 2 2" xfId="28319" xr:uid="{00000000-0005-0000-0000-0000A66E0000}"/>
    <cellStyle name="Comma 51 3 2 3 2 4" xfId="18943" xr:uid="{00000000-0005-0000-0000-0000064A0000}"/>
    <cellStyle name="Comma 51 3 2 3 3" xfId="24799" xr:uid="{00000000-0005-0000-0000-0000E6600000}"/>
    <cellStyle name="Comma 51 3 2 3 5" xfId="15423" xr:uid="{00000000-0005-0000-0000-0000463C0000}"/>
    <cellStyle name="Comma 51 3 2 4" xfId="6535" xr:uid="{00000000-0005-0000-0000-00008E190000}"/>
    <cellStyle name="Comma 51 3 2 4 2" xfId="26861" xr:uid="{00000000-0005-0000-0000-0000F4680000}"/>
    <cellStyle name="Comma 51 3 2 4 4" xfId="17485" xr:uid="{00000000-0005-0000-0000-000054440000}"/>
    <cellStyle name="Comma 51 3 2 5" xfId="9352" xr:uid="{00000000-0005-0000-0000-00008F240000}"/>
    <cellStyle name="Comma 51 3 2 5 2" xfId="29487" xr:uid="{00000000-0005-0000-0000-000036730000}"/>
    <cellStyle name="Comma 51 3 2 5 4" xfId="20111" xr:uid="{00000000-0005-0000-0000-0000964E0000}"/>
    <cellStyle name="Comma 51 3 2 6" xfId="10710" xr:uid="{00000000-0005-0000-0000-0000DD290000}"/>
    <cellStyle name="Comma 51 3 2 6 2" xfId="30655" xr:uid="{00000000-0005-0000-0000-0000C6770000}"/>
    <cellStyle name="Comma 51 3 2 6 4" xfId="21279" xr:uid="{00000000-0005-0000-0000-000026530000}"/>
    <cellStyle name="Comma 51 3 2 7" xfId="13965" xr:uid="{00000000-0005-0000-0000-000094360000}"/>
    <cellStyle name="Comma 51 3 2 8" xfId="23341" xr:uid="{00000000-0005-0000-0000-0000345B0000}"/>
    <cellStyle name="Comma 51 3 3" xfId="2060" xr:uid="{00000000-0005-0000-0000-000013080000}"/>
    <cellStyle name="Comma 51 3 3 2" xfId="4753" xr:uid="{00000000-0005-0000-0000-000098120000}"/>
    <cellStyle name="Comma 51 3 3 2 2" xfId="8285" xr:uid="{00000000-0005-0000-0000-000064200000}"/>
    <cellStyle name="Comma 51 3 3 2 2 2" xfId="28611" xr:uid="{00000000-0005-0000-0000-0000CA6F0000}"/>
    <cellStyle name="Comma 51 3 3 2 2 4" xfId="19235" xr:uid="{00000000-0005-0000-0000-00002A4B0000}"/>
    <cellStyle name="Comma 51 3 3 2 3" xfId="25091" xr:uid="{00000000-0005-0000-0000-00000A620000}"/>
    <cellStyle name="Comma 51 3 3 2 5" xfId="15715" xr:uid="{00000000-0005-0000-0000-00006A3D0000}"/>
    <cellStyle name="Comma 51 3 3 3" xfId="6068" xr:uid="{00000000-0005-0000-0000-0000BB170000}"/>
    <cellStyle name="Comma 51 3 3 3 2" xfId="26394" xr:uid="{00000000-0005-0000-0000-000021670000}"/>
    <cellStyle name="Comma 51 3 3 3 4" xfId="17018" xr:uid="{00000000-0005-0000-0000-000081420000}"/>
    <cellStyle name="Comma 51 3 3 4" xfId="9644" xr:uid="{00000000-0005-0000-0000-0000B3250000}"/>
    <cellStyle name="Comma 51 3 3 4 2" xfId="29779" xr:uid="{00000000-0005-0000-0000-00005A740000}"/>
    <cellStyle name="Comma 51 3 3 4 4" xfId="20403" xr:uid="{00000000-0005-0000-0000-0000BA4F0000}"/>
    <cellStyle name="Comma 51 3 3 5" xfId="11002" xr:uid="{00000000-0005-0000-0000-0000012B0000}"/>
    <cellStyle name="Comma 51 3 3 5 2" xfId="30947" xr:uid="{00000000-0005-0000-0000-0000EA780000}"/>
    <cellStyle name="Comma 51 3 3 5 4" xfId="21571" xr:uid="{00000000-0005-0000-0000-00004A540000}"/>
    <cellStyle name="Comma 51 3 3 6" xfId="13498" xr:uid="{00000000-0005-0000-0000-0000C1340000}"/>
    <cellStyle name="Comma 51 3 3 7" xfId="22874" xr:uid="{00000000-0005-0000-0000-000061590000}"/>
    <cellStyle name="Comma 51 3 3 9" xfId="12086" xr:uid="{00000000-0005-0000-0000-00003D2F0000}"/>
    <cellStyle name="Comma 51 3 4" xfId="3150" xr:uid="{00000000-0005-0000-0000-0000550C0000}"/>
    <cellStyle name="Comma 51 3 4 2" xfId="7005" xr:uid="{00000000-0005-0000-0000-0000641B0000}"/>
    <cellStyle name="Comma 51 3 4 2 2" xfId="27331" xr:uid="{00000000-0005-0000-0000-0000CA6A0000}"/>
    <cellStyle name="Comma 51 3 4 2 4" xfId="17955" xr:uid="{00000000-0005-0000-0000-00002A460000}"/>
    <cellStyle name="Comma 51 3 4 3" xfId="23811" xr:uid="{00000000-0005-0000-0000-00000A5D0000}"/>
    <cellStyle name="Comma 51 3 4 5" xfId="14435" xr:uid="{00000000-0005-0000-0000-00006A380000}"/>
    <cellStyle name="Comma 51 3 5" xfId="4146" xr:uid="{00000000-0005-0000-0000-000039100000}"/>
    <cellStyle name="Comma 51 3 5 2" xfId="7701" xr:uid="{00000000-0005-0000-0000-00001C1E0000}"/>
    <cellStyle name="Comma 51 3 5 2 2" xfId="28027" xr:uid="{00000000-0005-0000-0000-0000826D0000}"/>
    <cellStyle name="Comma 51 3 5 2 4" xfId="18651" xr:uid="{00000000-0005-0000-0000-0000E2480000}"/>
    <cellStyle name="Comma 51 3 5 3" xfId="24507" xr:uid="{00000000-0005-0000-0000-0000C25F0000}"/>
    <cellStyle name="Comma 51 3 5 5" xfId="15131" xr:uid="{00000000-0005-0000-0000-0000223B0000}"/>
    <cellStyle name="Comma 51 3 6" xfId="9060" xr:uid="{00000000-0005-0000-0000-00006B230000}"/>
    <cellStyle name="Comma 51 3 6 2" xfId="29195" xr:uid="{00000000-0005-0000-0000-000012720000}"/>
    <cellStyle name="Comma 51 3 6 4" xfId="19819" xr:uid="{00000000-0005-0000-0000-0000724D0000}"/>
    <cellStyle name="Comma 51 3 7" xfId="10418" xr:uid="{00000000-0005-0000-0000-0000B9280000}"/>
    <cellStyle name="Comma 51 3 7 2" xfId="30363" xr:uid="{00000000-0005-0000-0000-0000A2760000}"/>
    <cellStyle name="Comma 51 3 7 4" xfId="20987" xr:uid="{00000000-0005-0000-0000-000002520000}"/>
    <cellStyle name="Comma 51 4" xfId="1405" xr:uid="{00000000-0005-0000-0000-000084050000}"/>
    <cellStyle name="Comma 51 4 10" xfId="11835" xr:uid="{00000000-0005-0000-0000-0000422E0000}"/>
    <cellStyle name="Comma 51 4 2" xfId="4898" xr:uid="{00000000-0005-0000-0000-000029130000}"/>
    <cellStyle name="Comma 51 4 2 2" xfId="8430" xr:uid="{00000000-0005-0000-0000-0000F5200000}"/>
    <cellStyle name="Comma 51 4 2 2 2" xfId="28756" xr:uid="{00000000-0005-0000-0000-00005B700000}"/>
    <cellStyle name="Comma 51 4 2 2 4" xfId="19380" xr:uid="{00000000-0005-0000-0000-0000BB4B0000}"/>
    <cellStyle name="Comma 51 4 2 3" xfId="9789" xr:uid="{00000000-0005-0000-0000-000044260000}"/>
    <cellStyle name="Comma 51 4 2 3 2" xfId="29924" xr:uid="{00000000-0005-0000-0000-0000EB740000}"/>
    <cellStyle name="Comma 51 4 2 3 4" xfId="20548" xr:uid="{00000000-0005-0000-0000-00004B500000}"/>
    <cellStyle name="Comma 51 4 2 4" xfId="11147" xr:uid="{00000000-0005-0000-0000-0000922B0000}"/>
    <cellStyle name="Comma 51 4 2 4 2" xfId="31092" xr:uid="{00000000-0005-0000-0000-00007B790000}"/>
    <cellStyle name="Comma 51 4 2 4 4" xfId="21716" xr:uid="{00000000-0005-0000-0000-0000DB540000}"/>
    <cellStyle name="Comma 51 4 2 5" xfId="25236" xr:uid="{00000000-0005-0000-0000-00009B620000}"/>
    <cellStyle name="Comma 51 4 2 7" xfId="15860" xr:uid="{00000000-0005-0000-0000-0000FB3D0000}"/>
    <cellStyle name="Comma 51 4 3" xfId="4292" xr:uid="{00000000-0005-0000-0000-0000CB100000}"/>
    <cellStyle name="Comma 51 4 3 2" xfId="7846" xr:uid="{00000000-0005-0000-0000-0000AD1E0000}"/>
    <cellStyle name="Comma 51 4 3 2 2" xfId="28172" xr:uid="{00000000-0005-0000-0000-0000136E0000}"/>
    <cellStyle name="Comma 51 4 3 2 4" xfId="18796" xr:uid="{00000000-0005-0000-0000-000073490000}"/>
    <cellStyle name="Comma 51 4 3 3" xfId="24652" xr:uid="{00000000-0005-0000-0000-000053600000}"/>
    <cellStyle name="Comma 51 4 3 5" xfId="15276" xr:uid="{00000000-0005-0000-0000-0000B33B0000}"/>
    <cellStyle name="Comma 51 4 4" xfId="5817" xr:uid="{00000000-0005-0000-0000-0000C0160000}"/>
    <cellStyle name="Comma 51 4 4 2" xfId="26143" xr:uid="{00000000-0005-0000-0000-000026660000}"/>
    <cellStyle name="Comma 51 4 4 4" xfId="16767" xr:uid="{00000000-0005-0000-0000-000086410000}"/>
    <cellStyle name="Comma 51 4 5" xfId="9205" xr:uid="{00000000-0005-0000-0000-0000FC230000}"/>
    <cellStyle name="Comma 51 4 5 2" xfId="29340" xr:uid="{00000000-0005-0000-0000-0000A3720000}"/>
    <cellStyle name="Comma 51 4 5 4" xfId="19964" xr:uid="{00000000-0005-0000-0000-0000034E0000}"/>
    <cellStyle name="Comma 51 4 6" xfId="10563" xr:uid="{00000000-0005-0000-0000-00004A290000}"/>
    <cellStyle name="Comma 51 4 6 2" xfId="30508" xr:uid="{00000000-0005-0000-0000-000033770000}"/>
    <cellStyle name="Comma 51 4 6 4" xfId="21132" xr:uid="{00000000-0005-0000-0000-000093520000}"/>
    <cellStyle name="Comma 51 4 7" xfId="13247" xr:uid="{00000000-0005-0000-0000-0000C6330000}"/>
    <cellStyle name="Comma 51 4 8" xfId="22623" xr:uid="{00000000-0005-0000-0000-000066580000}"/>
    <cellStyle name="Comma 51 5" xfId="1163" xr:uid="{00000000-0005-0000-0000-000092040000}"/>
    <cellStyle name="Comma 51 5 2" xfId="4606" xr:uid="{00000000-0005-0000-0000-000005120000}"/>
    <cellStyle name="Comma 51 5 2 2" xfId="8138" xr:uid="{00000000-0005-0000-0000-0000D11F0000}"/>
    <cellStyle name="Comma 51 5 2 2 2" xfId="28464" xr:uid="{00000000-0005-0000-0000-0000376F0000}"/>
    <cellStyle name="Comma 51 5 2 2 4" xfId="19088" xr:uid="{00000000-0005-0000-0000-0000974A0000}"/>
    <cellStyle name="Comma 51 5 2 3" xfId="24944" xr:uid="{00000000-0005-0000-0000-000077610000}"/>
    <cellStyle name="Comma 51 5 2 5" xfId="15568" xr:uid="{00000000-0005-0000-0000-0000D73C0000}"/>
    <cellStyle name="Comma 51 5 3" xfId="5595" xr:uid="{00000000-0005-0000-0000-0000E2150000}"/>
    <cellStyle name="Comma 51 5 3 2" xfId="25921" xr:uid="{00000000-0005-0000-0000-000048650000}"/>
    <cellStyle name="Comma 51 5 3 4" xfId="16545" xr:uid="{00000000-0005-0000-0000-0000A8400000}"/>
    <cellStyle name="Comma 51 5 4" xfId="9497" xr:uid="{00000000-0005-0000-0000-000020250000}"/>
    <cellStyle name="Comma 51 5 4 2" xfId="29632" xr:uid="{00000000-0005-0000-0000-0000C7730000}"/>
    <cellStyle name="Comma 51 5 4 4" xfId="20256" xr:uid="{00000000-0005-0000-0000-0000274F0000}"/>
    <cellStyle name="Comma 51 5 5" xfId="10855" xr:uid="{00000000-0005-0000-0000-00006E2A0000}"/>
    <cellStyle name="Comma 51 5 5 2" xfId="30800" xr:uid="{00000000-0005-0000-0000-000057780000}"/>
    <cellStyle name="Comma 51 5 5 4" xfId="21424" xr:uid="{00000000-0005-0000-0000-0000B7530000}"/>
    <cellStyle name="Comma 51 5 6" xfId="22401" xr:uid="{00000000-0005-0000-0000-000088570000}"/>
    <cellStyle name="Comma 51 5 8" xfId="13025" xr:uid="{00000000-0005-0000-0000-0000E8320000}"/>
    <cellStyle name="Comma 51 6" xfId="3761" xr:uid="{00000000-0005-0000-0000-0000B80E0000}"/>
    <cellStyle name="Comma 51 6 2" xfId="7554" xr:uid="{00000000-0005-0000-0000-0000891D0000}"/>
    <cellStyle name="Comma 51 6 2 2" xfId="27880" xr:uid="{00000000-0005-0000-0000-0000EF6C0000}"/>
    <cellStyle name="Comma 51 6 2 4" xfId="18504" xr:uid="{00000000-0005-0000-0000-00004F480000}"/>
    <cellStyle name="Comma 51 6 3" xfId="24360" xr:uid="{00000000-0005-0000-0000-00002F5F0000}"/>
    <cellStyle name="Comma 51 6 5" xfId="14984" xr:uid="{00000000-0005-0000-0000-00008F3A0000}"/>
    <cellStyle name="Comma 51 7" xfId="5376" xr:uid="{00000000-0005-0000-0000-000007150000}"/>
    <cellStyle name="Comma 51 7 2" xfId="25702" xr:uid="{00000000-0005-0000-0000-00006D640000}"/>
    <cellStyle name="Comma 51 7 4" xfId="16326" xr:uid="{00000000-0005-0000-0000-0000CD3F0000}"/>
    <cellStyle name="Comma 51 8" xfId="8728" xr:uid="{00000000-0005-0000-0000-00001F220000}"/>
    <cellStyle name="Comma 51 8 2" xfId="29048" xr:uid="{00000000-0005-0000-0000-00007F710000}"/>
    <cellStyle name="Comma 51 8 4" xfId="19672" xr:uid="{00000000-0005-0000-0000-0000DF4C0000}"/>
    <cellStyle name="Comma 51 9" xfId="10086" xr:uid="{00000000-0005-0000-0000-00006D270000}"/>
    <cellStyle name="Comma 51 9 2" xfId="30216" xr:uid="{00000000-0005-0000-0000-00000F760000}"/>
    <cellStyle name="Comma 51 9 4" xfId="20840" xr:uid="{00000000-0005-0000-0000-00006F510000}"/>
    <cellStyle name="Comma 52" xfId="928" xr:uid="{00000000-0005-0000-0000-0000A7030000}"/>
    <cellStyle name="Comma 52 10" xfId="12808" xr:uid="{00000000-0005-0000-0000-00000F320000}"/>
    <cellStyle name="Comma 52 11" xfId="22184" xr:uid="{00000000-0005-0000-0000-0000AF560000}"/>
    <cellStyle name="Comma 52 13" xfId="11615" xr:uid="{00000000-0005-0000-0000-0000662D0000}"/>
    <cellStyle name="Comma 52 2" xfId="1532" xr:uid="{00000000-0005-0000-0000-000003060000}"/>
    <cellStyle name="Comma 52 2 10" xfId="22649" xr:uid="{00000000-0005-0000-0000-000080580000}"/>
    <cellStyle name="Comma 52 2 12" xfId="11861" xr:uid="{00000000-0005-0000-0000-00005C2E0000}"/>
    <cellStyle name="Comma 52 2 2" xfId="2094" xr:uid="{00000000-0005-0000-0000-000035080000}"/>
    <cellStyle name="Comma 52 2 2 11" xfId="12119" xr:uid="{00000000-0005-0000-0000-00005E2F0000}"/>
    <cellStyle name="Comma 52 2 2 2" xfId="2596" xr:uid="{00000000-0005-0000-0000-00002B0A0000}"/>
    <cellStyle name="Comma 52 2 2 2 10" xfId="12589" xr:uid="{00000000-0005-0000-0000-000034310000}"/>
    <cellStyle name="Comma 52 2 2 2 2" xfId="3656" xr:uid="{00000000-0005-0000-0000-00004F0E0000}"/>
    <cellStyle name="Comma 52 2 2 2 2 2" xfId="5115" xr:uid="{00000000-0005-0000-0000-000002140000}"/>
    <cellStyle name="Comma 52 2 2 2 2 2 2" xfId="8647" xr:uid="{00000000-0005-0000-0000-0000CE210000}"/>
    <cellStyle name="Comma 52 2 2 2 2 2 2 2" xfId="28973" xr:uid="{00000000-0005-0000-0000-000034710000}"/>
    <cellStyle name="Comma 52 2 2 2 2 2 2 4" xfId="19597" xr:uid="{00000000-0005-0000-0000-0000944C0000}"/>
    <cellStyle name="Comma 52 2 2 2 2 2 3" xfId="25453" xr:uid="{00000000-0005-0000-0000-000074630000}"/>
    <cellStyle name="Comma 52 2 2 2 2 2 5" xfId="16077" xr:uid="{00000000-0005-0000-0000-0000D43E0000}"/>
    <cellStyle name="Comma 52 2 2 2 2 3" xfId="7511" xr:uid="{00000000-0005-0000-0000-00005E1D0000}"/>
    <cellStyle name="Comma 52 2 2 2 2 3 2" xfId="27837" xr:uid="{00000000-0005-0000-0000-0000C46C0000}"/>
    <cellStyle name="Comma 52 2 2 2 2 3 4" xfId="18461" xr:uid="{00000000-0005-0000-0000-000024480000}"/>
    <cellStyle name="Comma 52 2 2 2 2 4" xfId="10006" xr:uid="{00000000-0005-0000-0000-00001D270000}"/>
    <cellStyle name="Comma 52 2 2 2 2 4 2" xfId="30141" xr:uid="{00000000-0005-0000-0000-0000C4750000}"/>
    <cellStyle name="Comma 52 2 2 2 2 4 4" xfId="20765" xr:uid="{00000000-0005-0000-0000-000024510000}"/>
    <cellStyle name="Comma 52 2 2 2 2 5" xfId="11364" xr:uid="{00000000-0005-0000-0000-00006B2C0000}"/>
    <cellStyle name="Comma 52 2 2 2 2 5 2" xfId="31309" xr:uid="{00000000-0005-0000-0000-0000547A0000}"/>
    <cellStyle name="Comma 52 2 2 2 2 5 4" xfId="21933" xr:uid="{00000000-0005-0000-0000-0000B4550000}"/>
    <cellStyle name="Comma 52 2 2 2 2 6" xfId="24317" xr:uid="{00000000-0005-0000-0000-0000045F0000}"/>
    <cellStyle name="Comma 52 2 2 2 2 8" xfId="14941" xr:uid="{00000000-0005-0000-0000-0000643A0000}"/>
    <cellStyle name="Comma 52 2 2 2 3" xfId="4509" xr:uid="{00000000-0005-0000-0000-0000A4110000}"/>
    <cellStyle name="Comma 52 2 2 2 3 2" xfId="8063" xr:uid="{00000000-0005-0000-0000-0000861F0000}"/>
    <cellStyle name="Comma 52 2 2 2 3 2 2" xfId="28389" xr:uid="{00000000-0005-0000-0000-0000EC6E0000}"/>
    <cellStyle name="Comma 52 2 2 2 3 2 4" xfId="19013" xr:uid="{00000000-0005-0000-0000-00004C4A0000}"/>
    <cellStyle name="Comma 52 2 2 2 3 3" xfId="24869" xr:uid="{00000000-0005-0000-0000-00002C610000}"/>
    <cellStyle name="Comma 52 2 2 2 3 5" xfId="15493" xr:uid="{00000000-0005-0000-0000-00008C3C0000}"/>
    <cellStyle name="Comma 52 2 2 2 4" xfId="6571" xr:uid="{00000000-0005-0000-0000-0000B2190000}"/>
    <cellStyle name="Comma 52 2 2 2 4 2" xfId="26897" xr:uid="{00000000-0005-0000-0000-000018690000}"/>
    <cellStyle name="Comma 52 2 2 2 4 4" xfId="17521" xr:uid="{00000000-0005-0000-0000-000078440000}"/>
    <cellStyle name="Comma 52 2 2 2 5" xfId="9422" xr:uid="{00000000-0005-0000-0000-0000D5240000}"/>
    <cellStyle name="Comma 52 2 2 2 5 2" xfId="29557" xr:uid="{00000000-0005-0000-0000-00007C730000}"/>
    <cellStyle name="Comma 52 2 2 2 5 4" xfId="20181" xr:uid="{00000000-0005-0000-0000-0000DC4E0000}"/>
    <cellStyle name="Comma 52 2 2 2 6" xfId="10780" xr:uid="{00000000-0005-0000-0000-0000232A0000}"/>
    <cellStyle name="Comma 52 2 2 2 6 2" xfId="30725" xr:uid="{00000000-0005-0000-0000-00000C780000}"/>
    <cellStyle name="Comma 52 2 2 2 6 4" xfId="21349" xr:uid="{00000000-0005-0000-0000-00006C530000}"/>
    <cellStyle name="Comma 52 2 2 2 7" xfId="14001" xr:uid="{00000000-0005-0000-0000-0000B8360000}"/>
    <cellStyle name="Comma 52 2 2 2 8" xfId="23377" xr:uid="{00000000-0005-0000-0000-0000585B0000}"/>
    <cellStyle name="Comma 52 2 2 3" xfId="3186" xr:uid="{00000000-0005-0000-0000-0000790C0000}"/>
    <cellStyle name="Comma 52 2 2 3 2" xfId="4823" xr:uid="{00000000-0005-0000-0000-0000DE120000}"/>
    <cellStyle name="Comma 52 2 2 3 2 2" xfId="8355" xr:uid="{00000000-0005-0000-0000-0000AA200000}"/>
    <cellStyle name="Comma 52 2 2 3 2 2 2" xfId="28681" xr:uid="{00000000-0005-0000-0000-000010700000}"/>
    <cellStyle name="Comma 52 2 2 3 2 2 4" xfId="19305" xr:uid="{00000000-0005-0000-0000-0000704B0000}"/>
    <cellStyle name="Comma 52 2 2 3 2 3" xfId="25161" xr:uid="{00000000-0005-0000-0000-000050620000}"/>
    <cellStyle name="Comma 52 2 2 3 2 5" xfId="15785" xr:uid="{00000000-0005-0000-0000-0000B03D0000}"/>
    <cellStyle name="Comma 52 2 2 3 3" xfId="7041" xr:uid="{00000000-0005-0000-0000-0000881B0000}"/>
    <cellStyle name="Comma 52 2 2 3 3 2" xfId="27367" xr:uid="{00000000-0005-0000-0000-0000EE6A0000}"/>
    <cellStyle name="Comma 52 2 2 3 3 4" xfId="17991" xr:uid="{00000000-0005-0000-0000-00004E460000}"/>
    <cellStyle name="Comma 52 2 2 3 4" xfId="9714" xr:uid="{00000000-0005-0000-0000-0000F9250000}"/>
    <cellStyle name="Comma 52 2 2 3 4 2" xfId="29849" xr:uid="{00000000-0005-0000-0000-0000A0740000}"/>
    <cellStyle name="Comma 52 2 2 3 4 4" xfId="20473" xr:uid="{00000000-0005-0000-0000-000000500000}"/>
    <cellStyle name="Comma 52 2 2 3 5" xfId="11072" xr:uid="{00000000-0005-0000-0000-0000472B0000}"/>
    <cellStyle name="Comma 52 2 2 3 5 2" xfId="31017" xr:uid="{00000000-0005-0000-0000-000030790000}"/>
    <cellStyle name="Comma 52 2 2 3 5 4" xfId="21641" xr:uid="{00000000-0005-0000-0000-000090540000}"/>
    <cellStyle name="Comma 52 2 2 3 6" xfId="23847" xr:uid="{00000000-0005-0000-0000-00002E5D0000}"/>
    <cellStyle name="Comma 52 2 2 3 8" xfId="14471" xr:uid="{00000000-0005-0000-0000-00008E380000}"/>
    <cellStyle name="Comma 52 2 2 4" xfId="4216" xr:uid="{00000000-0005-0000-0000-00007F100000}"/>
    <cellStyle name="Comma 52 2 2 4 2" xfId="7771" xr:uid="{00000000-0005-0000-0000-0000621E0000}"/>
    <cellStyle name="Comma 52 2 2 4 2 2" xfId="28097" xr:uid="{00000000-0005-0000-0000-0000C86D0000}"/>
    <cellStyle name="Comma 52 2 2 4 2 4" xfId="18721" xr:uid="{00000000-0005-0000-0000-000028490000}"/>
    <cellStyle name="Comma 52 2 2 4 3" xfId="24577" xr:uid="{00000000-0005-0000-0000-000008600000}"/>
    <cellStyle name="Comma 52 2 2 4 5" xfId="15201" xr:uid="{00000000-0005-0000-0000-0000683B0000}"/>
    <cellStyle name="Comma 52 2 2 5" xfId="6101" xr:uid="{00000000-0005-0000-0000-0000DC170000}"/>
    <cellStyle name="Comma 52 2 2 5 2" xfId="26427" xr:uid="{00000000-0005-0000-0000-000042670000}"/>
    <cellStyle name="Comma 52 2 2 5 4" xfId="17051" xr:uid="{00000000-0005-0000-0000-0000A2420000}"/>
    <cellStyle name="Comma 52 2 2 6" xfId="9130" xr:uid="{00000000-0005-0000-0000-0000B1230000}"/>
    <cellStyle name="Comma 52 2 2 6 2" xfId="29265" xr:uid="{00000000-0005-0000-0000-000058720000}"/>
    <cellStyle name="Comma 52 2 2 6 4" xfId="19889" xr:uid="{00000000-0005-0000-0000-0000B84D0000}"/>
    <cellStyle name="Comma 52 2 2 7" xfId="10488" xr:uid="{00000000-0005-0000-0000-0000FF280000}"/>
    <cellStyle name="Comma 52 2 2 7 2" xfId="30433" xr:uid="{00000000-0005-0000-0000-0000E8760000}"/>
    <cellStyle name="Comma 52 2 2 7 4" xfId="21057" xr:uid="{00000000-0005-0000-0000-000048520000}"/>
    <cellStyle name="Comma 52 2 2 8" xfId="13531" xr:uid="{00000000-0005-0000-0000-0000E2340000}"/>
    <cellStyle name="Comma 52 2 2 9" xfId="22907" xr:uid="{00000000-0005-0000-0000-000082590000}"/>
    <cellStyle name="Comma 52 2 3" xfId="2333" xr:uid="{00000000-0005-0000-0000-000024090000}"/>
    <cellStyle name="Comma 52 2 3 10" xfId="12326" xr:uid="{00000000-0005-0000-0000-00002D300000}"/>
    <cellStyle name="Comma 52 2 3 2" xfId="3393" xr:uid="{00000000-0005-0000-0000-0000480D0000}"/>
    <cellStyle name="Comma 52 2 3 2 2" xfId="4968" xr:uid="{00000000-0005-0000-0000-00006F130000}"/>
    <cellStyle name="Comma 52 2 3 2 2 2" xfId="8500" xr:uid="{00000000-0005-0000-0000-00003B210000}"/>
    <cellStyle name="Comma 52 2 3 2 2 2 2" xfId="28826" xr:uid="{00000000-0005-0000-0000-0000A1700000}"/>
    <cellStyle name="Comma 52 2 3 2 2 2 4" xfId="19450" xr:uid="{00000000-0005-0000-0000-0000014C0000}"/>
    <cellStyle name="Comma 52 2 3 2 2 3" xfId="25306" xr:uid="{00000000-0005-0000-0000-0000E1620000}"/>
    <cellStyle name="Comma 52 2 3 2 2 5" xfId="15930" xr:uid="{00000000-0005-0000-0000-0000413E0000}"/>
    <cellStyle name="Comma 52 2 3 2 3" xfId="7248" xr:uid="{00000000-0005-0000-0000-0000571C0000}"/>
    <cellStyle name="Comma 52 2 3 2 3 2" xfId="27574" xr:uid="{00000000-0005-0000-0000-0000BD6B0000}"/>
    <cellStyle name="Comma 52 2 3 2 3 4" xfId="18198" xr:uid="{00000000-0005-0000-0000-00001D470000}"/>
    <cellStyle name="Comma 52 2 3 2 4" xfId="9859" xr:uid="{00000000-0005-0000-0000-00008A260000}"/>
    <cellStyle name="Comma 52 2 3 2 4 2" xfId="29994" xr:uid="{00000000-0005-0000-0000-000031750000}"/>
    <cellStyle name="Comma 52 2 3 2 4 4" xfId="20618" xr:uid="{00000000-0005-0000-0000-000091500000}"/>
    <cellStyle name="Comma 52 2 3 2 5" xfId="11217" xr:uid="{00000000-0005-0000-0000-0000D82B0000}"/>
    <cellStyle name="Comma 52 2 3 2 5 2" xfId="31162" xr:uid="{00000000-0005-0000-0000-0000C1790000}"/>
    <cellStyle name="Comma 52 2 3 2 5 4" xfId="21786" xr:uid="{00000000-0005-0000-0000-000021550000}"/>
    <cellStyle name="Comma 52 2 3 2 6" xfId="24054" xr:uid="{00000000-0005-0000-0000-0000FD5D0000}"/>
    <cellStyle name="Comma 52 2 3 2 8" xfId="14678" xr:uid="{00000000-0005-0000-0000-00005D390000}"/>
    <cellStyle name="Comma 52 2 3 3" xfId="4362" xr:uid="{00000000-0005-0000-0000-000011110000}"/>
    <cellStyle name="Comma 52 2 3 3 2" xfId="7916" xr:uid="{00000000-0005-0000-0000-0000F31E0000}"/>
    <cellStyle name="Comma 52 2 3 3 2 2" xfId="28242" xr:uid="{00000000-0005-0000-0000-0000596E0000}"/>
    <cellStyle name="Comma 52 2 3 3 2 4" xfId="18866" xr:uid="{00000000-0005-0000-0000-0000B9490000}"/>
    <cellStyle name="Comma 52 2 3 3 3" xfId="24722" xr:uid="{00000000-0005-0000-0000-000099600000}"/>
    <cellStyle name="Comma 52 2 3 3 5" xfId="15346" xr:uid="{00000000-0005-0000-0000-0000F93B0000}"/>
    <cellStyle name="Comma 52 2 3 4" xfId="6308" xr:uid="{00000000-0005-0000-0000-0000AB180000}"/>
    <cellStyle name="Comma 52 2 3 4 2" xfId="26634" xr:uid="{00000000-0005-0000-0000-000011680000}"/>
    <cellStyle name="Comma 52 2 3 4 4" xfId="17258" xr:uid="{00000000-0005-0000-0000-000071430000}"/>
    <cellStyle name="Comma 52 2 3 5" xfId="9275" xr:uid="{00000000-0005-0000-0000-000042240000}"/>
    <cellStyle name="Comma 52 2 3 5 2" xfId="29410" xr:uid="{00000000-0005-0000-0000-0000E9720000}"/>
    <cellStyle name="Comma 52 2 3 5 4" xfId="20034" xr:uid="{00000000-0005-0000-0000-0000494E0000}"/>
    <cellStyle name="Comma 52 2 3 6" xfId="10633" xr:uid="{00000000-0005-0000-0000-000090290000}"/>
    <cellStyle name="Comma 52 2 3 6 2" xfId="30578" xr:uid="{00000000-0005-0000-0000-000079770000}"/>
    <cellStyle name="Comma 52 2 3 6 4" xfId="21202" xr:uid="{00000000-0005-0000-0000-0000D9520000}"/>
    <cellStyle name="Comma 52 2 3 7" xfId="13738" xr:uid="{00000000-0005-0000-0000-0000B1350000}"/>
    <cellStyle name="Comma 52 2 3 8" xfId="23114" xr:uid="{00000000-0005-0000-0000-0000515A0000}"/>
    <cellStyle name="Comma 52 2 4" xfId="2923" xr:uid="{00000000-0005-0000-0000-0000720B0000}"/>
    <cellStyle name="Comma 52 2 4 2" xfId="4676" xr:uid="{00000000-0005-0000-0000-00004B120000}"/>
    <cellStyle name="Comma 52 2 4 2 2" xfId="8208" xr:uid="{00000000-0005-0000-0000-000017200000}"/>
    <cellStyle name="Comma 52 2 4 2 2 2" xfId="28534" xr:uid="{00000000-0005-0000-0000-00007D6F0000}"/>
    <cellStyle name="Comma 52 2 4 2 2 4" xfId="19158" xr:uid="{00000000-0005-0000-0000-0000DD4A0000}"/>
    <cellStyle name="Comma 52 2 4 2 3" xfId="25014" xr:uid="{00000000-0005-0000-0000-0000BD610000}"/>
    <cellStyle name="Comma 52 2 4 2 5" xfId="15638" xr:uid="{00000000-0005-0000-0000-00001D3D0000}"/>
    <cellStyle name="Comma 52 2 4 3" xfId="6778" xr:uid="{00000000-0005-0000-0000-0000811A0000}"/>
    <cellStyle name="Comma 52 2 4 3 2" xfId="27104" xr:uid="{00000000-0005-0000-0000-0000E7690000}"/>
    <cellStyle name="Comma 52 2 4 3 4" xfId="17728" xr:uid="{00000000-0005-0000-0000-000047450000}"/>
    <cellStyle name="Comma 52 2 4 4" xfId="9567" xr:uid="{00000000-0005-0000-0000-000066250000}"/>
    <cellStyle name="Comma 52 2 4 4 2" xfId="29702" xr:uid="{00000000-0005-0000-0000-00000D740000}"/>
    <cellStyle name="Comma 52 2 4 4 4" xfId="20326" xr:uid="{00000000-0005-0000-0000-00006D4F0000}"/>
    <cellStyle name="Comma 52 2 4 5" xfId="10925" xr:uid="{00000000-0005-0000-0000-0000B42A0000}"/>
    <cellStyle name="Comma 52 2 4 5 2" xfId="30870" xr:uid="{00000000-0005-0000-0000-00009D780000}"/>
    <cellStyle name="Comma 52 2 4 5 4" xfId="21494" xr:uid="{00000000-0005-0000-0000-0000FD530000}"/>
    <cellStyle name="Comma 52 2 4 6" xfId="23584" xr:uid="{00000000-0005-0000-0000-0000275C0000}"/>
    <cellStyle name="Comma 52 2 4 8" xfId="14208" xr:uid="{00000000-0005-0000-0000-000087370000}"/>
    <cellStyle name="Comma 52 2 5" xfId="3831" xr:uid="{00000000-0005-0000-0000-0000FE0E0000}"/>
    <cellStyle name="Comma 52 2 5 2" xfId="7624" xr:uid="{00000000-0005-0000-0000-0000CF1D0000}"/>
    <cellStyle name="Comma 52 2 5 2 2" xfId="27950" xr:uid="{00000000-0005-0000-0000-0000356D0000}"/>
    <cellStyle name="Comma 52 2 5 2 4" xfId="18574" xr:uid="{00000000-0005-0000-0000-000095480000}"/>
    <cellStyle name="Comma 52 2 5 3" xfId="24430" xr:uid="{00000000-0005-0000-0000-0000755F0000}"/>
    <cellStyle name="Comma 52 2 5 5" xfId="15054" xr:uid="{00000000-0005-0000-0000-0000D53A0000}"/>
    <cellStyle name="Comma 52 2 6" xfId="5843" xr:uid="{00000000-0005-0000-0000-0000DA160000}"/>
    <cellStyle name="Comma 52 2 6 2" xfId="26169" xr:uid="{00000000-0005-0000-0000-000040660000}"/>
    <cellStyle name="Comma 52 2 6 4" xfId="16793" xr:uid="{00000000-0005-0000-0000-0000A0410000}"/>
    <cellStyle name="Comma 52 2 7" xfId="8798" xr:uid="{00000000-0005-0000-0000-000065220000}"/>
    <cellStyle name="Comma 52 2 7 2" xfId="29118" xr:uid="{00000000-0005-0000-0000-0000C5710000}"/>
    <cellStyle name="Comma 52 2 7 4" xfId="19742" xr:uid="{00000000-0005-0000-0000-0000254D0000}"/>
    <cellStyle name="Comma 52 2 8" xfId="10156" xr:uid="{00000000-0005-0000-0000-0000B3270000}"/>
    <cellStyle name="Comma 52 2 8 2" xfId="30286" xr:uid="{00000000-0005-0000-0000-000055760000}"/>
    <cellStyle name="Comma 52 2 8 4" xfId="20910" xr:uid="{00000000-0005-0000-0000-0000B5510000}"/>
    <cellStyle name="Comma 52 2 9" xfId="13273" xr:uid="{00000000-0005-0000-0000-0000E0330000}"/>
    <cellStyle name="Comma 52 3" xfId="1793" xr:uid="{00000000-0005-0000-0000-000008070000}"/>
    <cellStyle name="Comma 52 3 2" xfId="2562" xr:uid="{00000000-0005-0000-0000-0000090A0000}"/>
    <cellStyle name="Comma 52 3 2 10" xfId="12555" xr:uid="{00000000-0005-0000-0000-000012310000}"/>
    <cellStyle name="Comma 52 3 2 2" xfId="3622" xr:uid="{00000000-0005-0000-0000-00002D0E0000}"/>
    <cellStyle name="Comma 52 3 2 2 2" xfId="5046" xr:uid="{00000000-0005-0000-0000-0000BD130000}"/>
    <cellStyle name="Comma 52 3 2 2 2 2" xfId="8578" xr:uid="{00000000-0005-0000-0000-000089210000}"/>
    <cellStyle name="Comma 52 3 2 2 2 2 2" xfId="28904" xr:uid="{00000000-0005-0000-0000-0000EF700000}"/>
    <cellStyle name="Comma 52 3 2 2 2 2 4" xfId="19528" xr:uid="{00000000-0005-0000-0000-00004F4C0000}"/>
    <cellStyle name="Comma 52 3 2 2 2 3" xfId="25384" xr:uid="{00000000-0005-0000-0000-00002F630000}"/>
    <cellStyle name="Comma 52 3 2 2 2 5" xfId="16008" xr:uid="{00000000-0005-0000-0000-00008F3E0000}"/>
    <cellStyle name="Comma 52 3 2 2 3" xfId="7477" xr:uid="{00000000-0005-0000-0000-00003C1D0000}"/>
    <cellStyle name="Comma 52 3 2 2 3 2" xfId="27803" xr:uid="{00000000-0005-0000-0000-0000A26C0000}"/>
    <cellStyle name="Comma 52 3 2 2 3 4" xfId="18427" xr:uid="{00000000-0005-0000-0000-000002480000}"/>
    <cellStyle name="Comma 52 3 2 2 4" xfId="9937" xr:uid="{00000000-0005-0000-0000-0000D8260000}"/>
    <cellStyle name="Comma 52 3 2 2 4 2" xfId="30072" xr:uid="{00000000-0005-0000-0000-00007F750000}"/>
    <cellStyle name="Comma 52 3 2 2 4 4" xfId="20696" xr:uid="{00000000-0005-0000-0000-0000DF500000}"/>
    <cellStyle name="Comma 52 3 2 2 5" xfId="11295" xr:uid="{00000000-0005-0000-0000-0000262C0000}"/>
    <cellStyle name="Comma 52 3 2 2 5 2" xfId="31240" xr:uid="{00000000-0005-0000-0000-00000F7A0000}"/>
    <cellStyle name="Comma 52 3 2 2 5 4" xfId="21864" xr:uid="{00000000-0005-0000-0000-00006F550000}"/>
    <cellStyle name="Comma 52 3 2 2 6" xfId="24283" xr:uid="{00000000-0005-0000-0000-0000E25E0000}"/>
    <cellStyle name="Comma 52 3 2 2 8" xfId="14907" xr:uid="{00000000-0005-0000-0000-0000423A0000}"/>
    <cellStyle name="Comma 52 3 2 3" xfId="4440" xr:uid="{00000000-0005-0000-0000-00005F110000}"/>
    <cellStyle name="Comma 52 3 2 3 2" xfId="7994" xr:uid="{00000000-0005-0000-0000-0000411F0000}"/>
    <cellStyle name="Comma 52 3 2 3 2 2" xfId="28320" xr:uid="{00000000-0005-0000-0000-0000A76E0000}"/>
    <cellStyle name="Comma 52 3 2 3 2 4" xfId="18944" xr:uid="{00000000-0005-0000-0000-0000074A0000}"/>
    <cellStyle name="Comma 52 3 2 3 3" xfId="24800" xr:uid="{00000000-0005-0000-0000-0000E7600000}"/>
    <cellStyle name="Comma 52 3 2 3 5" xfId="15424" xr:uid="{00000000-0005-0000-0000-0000473C0000}"/>
    <cellStyle name="Comma 52 3 2 4" xfId="6537" xr:uid="{00000000-0005-0000-0000-000090190000}"/>
    <cellStyle name="Comma 52 3 2 4 2" xfId="26863" xr:uid="{00000000-0005-0000-0000-0000F6680000}"/>
    <cellStyle name="Comma 52 3 2 4 4" xfId="17487" xr:uid="{00000000-0005-0000-0000-000056440000}"/>
    <cellStyle name="Comma 52 3 2 5" xfId="9353" xr:uid="{00000000-0005-0000-0000-000090240000}"/>
    <cellStyle name="Comma 52 3 2 5 2" xfId="29488" xr:uid="{00000000-0005-0000-0000-000037730000}"/>
    <cellStyle name="Comma 52 3 2 5 4" xfId="20112" xr:uid="{00000000-0005-0000-0000-0000974E0000}"/>
    <cellStyle name="Comma 52 3 2 6" xfId="10711" xr:uid="{00000000-0005-0000-0000-0000DE290000}"/>
    <cellStyle name="Comma 52 3 2 6 2" xfId="30656" xr:uid="{00000000-0005-0000-0000-0000C7770000}"/>
    <cellStyle name="Comma 52 3 2 6 4" xfId="21280" xr:uid="{00000000-0005-0000-0000-000027530000}"/>
    <cellStyle name="Comma 52 3 2 7" xfId="13967" xr:uid="{00000000-0005-0000-0000-000096360000}"/>
    <cellStyle name="Comma 52 3 2 8" xfId="23343" xr:uid="{00000000-0005-0000-0000-0000365B0000}"/>
    <cellStyle name="Comma 52 3 3" xfId="2062" xr:uid="{00000000-0005-0000-0000-000015080000}"/>
    <cellStyle name="Comma 52 3 3 2" xfId="4754" xr:uid="{00000000-0005-0000-0000-000099120000}"/>
    <cellStyle name="Comma 52 3 3 2 2" xfId="8286" xr:uid="{00000000-0005-0000-0000-000065200000}"/>
    <cellStyle name="Comma 52 3 3 2 2 2" xfId="28612" xr:uid="{00000000-0005-0000-0000-0000CB6F0000}"/>
    <cellStyle name="Comma 52 3 3 2 2 4" xfId="19236" xr:uid="{00000000-0005-0000-0000-00002B4B0000}"/>
    <cellStyle name="Comma 52 3 3 2 3" xfId="25092" xr:uid="{00000000-0005-0000-0000-00000B620000}"/>
    <cellStyle name="Comma 52 3 3 2 5" xfId="15716" xr:uid="{00000000-0005-0000-0000-00006B3D0000}"/>
    <cellStyle name="Comma 52 3 3 3" xfId="6070" xr:uid="{00000000-0005-0000-0000-0000BD170000}"/>
    <cellStyle name="Comma 52 3 3 3 2" xfId="26396" xr:uid="{00000000-0005-0000-0000-000023670000}"/>
    <cellStyle name="Comma 52 3 3 3 4" xfId="17020" xr:uid="{00000000-0005-0000-0000-000083420000}"/>
    <cellStyle name="Comma 52 3 3 4" xfId="9645" xr:uid="{00000000-0005-0000-0000-0000B4250000}"/>
    <cellStyle name="Comma 52 3 3 4 2" xfId="29780" xr:uid="{00000000-0005-0000-0000-00005B740000}"/>
    <cellStyle name="Comma 52 3 3 4 4" xfId="20404" xr:uid="{00000000-0005-0000-0000-0000BB4F0000}"/>
    <cellStyle name="Comma 52 3 3 5" xfId="11003" xr:uid="{00000000-0005-0000-0000-0000022B0000}"/>
    <cellStyle name="Comma 52 3 3 5 2" xfId="30948" xr:uid="{00000000-0005-0000-0000-0000EB780000}"/>
    <cellStyle name="Comma 52 3 3 5 4" xfId="21572" xr:uid="{00000000-0005-0000-0000-00004B540000}"/>
    <cellStyle name="Comma 52 3 3 6" xfId="13500" xr:uid="{00000000-0005-0000-0000-0000C3340000}"/>
    <cellStyle name="Comma 52 3 3 7" xfId="22876" xr:uid="{00000000-0005-0000-0000-000063590000}"/>
    <cellStyle name="Comma 52 3 3 9" xfId="12088" xr:uid="{00000000-0005-0000-0000-00003F2F0000}"/>
    <cellStyle name="Comma 52 3 4" xfId="3152" xr:uid="{00000000-0005-0000-0000-0000570C0000}"/>
    <cellStyle name="Comma 52 3 4 2" xfId="7007" xr:uid="{00000000-0005-0000-0000-0000661B0000}"/>
    <cellStyle name="Comma 52 3 4 2 2" xfId="27333" xr:uid="{00000000-0005-0000-0000-0000CC6A0000}"/>
    <cellStyle name="Comma 52 3 4 2 4" xfId="17957" xr:uid="{00000000-0005-0000-0000-00002C460000}"/>
    <cellStyle name="Comma 52 3 4 3" xfId="23813" xr:uid="{00000000-0005-0000-0000-00000C5D0000}"/>
    <cellStyle name="Comma 52 3 4 5" xfId="14437" xr:uid="{00000000-0005-0000-0000-00006C380000}"/>
    <cellStyle name="Comma 52 3 5" xfId="4147" xr:uid="{00000000-0005-0000-0000-00003A100000}"/>
    <cellStyle name="Comma 52 3 5 2" xfId="7702" xr:uid="{00000000-0005-0000-0000-00001D1E0000}"/>
    <cellStyle name="Comma 52 3 5 2 2" xfId="28028" xr:uid="{00000000-0005-0000-0000-0000836D0000}"/>
    <cellStyle name="Comma 52 3 5 2 4" xfId="18652" xr:uid="{00000000-0005-0000-0000-0000E3480000}"/>
    <cellStyle name="Comma 52 3 5 3" xfId="24508" xr:uid="{00000000-0005-0000-0000-0000C35F0000}"/>
    <cellStyle name="Comma 52 3 5 5" xfId="15132" xr:uid="{00000000-0005-0000-0000-0000233B0000}"/>
    <cellStyle name="Comma 52 3 6" xfId="9061" xr:uid="{00000000-0005-0000-0000-00006C230000}"/>
    <cellStyle name="Comma 52 3 6 2" xfId="29196" xr:uid="{00000000-0005-0000-0000-000013720000}"/>
    <cellStyle name="Comma 52 3 6 4" xfId="19820" xr:uid="{00000000-0005-0000-0000-0000734D0000}"/>
    <cellStyle name="Comma 52 3 7" xfId="10419" xr:uid="{00000000-0005-0000-0000-0000BA280000}"/>
    <cellStyle name="Comma 52 3 7 2" xfId="30364" xr:uid="{00000000-0005-0000-0000-0000A3760000}"/>
    <cellStyle name="Comma 52 3 7 4" xfId="20988" xr:uid="{00000000-0005-0000-0000-000003520000}"/>
    <cellStyle name="Comma 52 4" xfId="1407" xr:uid="{00000000-0005-0000-0000-000086050000}"/>
    <cellStyle name="Comma 52 4 10" xfId="11837" xr:uid="{00000000-0005-0000-0000-0000442E0000}"/>
    <cellStyle name="Comma 52 4 2" xfId="4899" xr:uid="{00000000-0005-0000-0000-00002A130000}"/>
    <cellStyle name="Comma 52 4 2 2" xfId="8431" xr:uid="{00000000-0005-0000-0000-0000F6200000}"/>
    <cellStyle name="Comma 52 4 2 2 2" xfId="28757" xr:uid="{00000000-0005-0000-0000-00005C700000}"/>
    <cellStyle name="Comma 52 4 2 2 4" xfId="19381" xr:uid="{00000000-0005-0000-0000-0000BC4B0000}"/>
    <cellStyle name="Comma 52 4 2 3" xfId="9790" xr:uid="{00000000-0005-0000-0000-000045260000}"/>
    <cellStyle name="Comma 52 4 2 3 2" xfId="29925" xr:uid="{00000000-0005-0000-0000-0000EC740000}"/>
    <cellStyle name="Comma 52 4 2 3 4" xfId="20549" xr:uid="{00000000-0005-0000-0000-00004C500000}"/>
    <cellStyle name="Comma 52 4 2 4" xfId="11148" xr:uid="{00000000-0005-0000-0000-0000932B0000}"/>
    <cellStyle name="Comma 52 4 2 4 2" xfId="31093" xr:uid="{00000000-0005-0000-0000-00007C790000}"/>
    <cellStyle name="Comma 52 4 2 4 4" xfId="21717" xr:uid="{00000000-0005-0000-0000-0000DC540000}"/>
    <cellStyle name="Comma 52 4 2 5" xfId="25237" xr:uid="{00000000-0005-0000-0000-00009C620000}"/>
    <cellStyle name="Comma 52 4 2 7" xfId="15861" xr:uid="{00000000-0005-0000-0000-0000FC3D0000}"/>
    <cellStyle name="Comma 52 4 3" xfId="4293" xr:uid="{00000000-0005-0000-0000-0000CC100000}"/>
    <cellStyle name="Comma 52 4 3 2" xfId="7847" xr:uid="{00000000-0005-0000-0000-0000AE1E0000}"/>
    <cellStyle name="Comma 52 4 3 2 2" xfId="28173" xr:uid="{00000000-0005-0000-0000-0000146E0000}"/>
    <cellStyle name="Comma 52 4 3 2 4" xfId="18797" xr:uid="{00000000-0005-0000-0000-000074490000}"/>
    <cellStyle name="Comma 52 4 3 3" xfId="24653" xr:uid="{00000000-0005-0000-0000-000054600000}"/>
    <cellStyle name="Comma 52 4 3 5" xfId="15277" xr:uid="{00000000-0005-0000-0000-0000B43B0000}"/>
    <cellStyle name="Comma 52 4 4" xfId="5819" xr:uid="{00000000-0005-0000-0000-0000C2160000}"/>
    <cellStyle name="Comma 52 4 4 2" xfId="26145" xr:uid="{00000000-0005-0000-0000-000028660000}"/>
    <cellStyle name="Comma 52 4 4 4" xfId="16769" xr:uid="{00000000-0005-0000-0000-000088410000}"/>
    <cellStyle name="Comma 52 4 5" xfId="9206" xr:uid="{00000000-0005-0000-0000-0000FD230000}"/>
    <cellStyle name="Comma 52 4 5 2" xfId="29341" xr:uid="{00000000-0005-0000-0000-0000A4720000}"/>
    <cellStyle name="Comma 52 4 5 4" xfId="19965" xr:uid="{00000000-0005-0000-0000-0000044E0000}"/>
    <cellStyle name="Comma 52 4 6" xfId="10564" xr:uid="{00000000-0005-0000-0000-00004B290000}"/>
    <cellStyle name="Comma 52 4 6 2" xfId="30509" xr:uid="{00000000-0005-0000-0000-000034770000}"/>
    <cellStyle name="Comma 52 4 6 4" xfId="21133" xr:uid="{00000000-0005-0000-0000-000094520000}"/>
    <cellStyle name="Comma 52 4 7" xfId="13249" xr:uid="{00000000-0005-0000-0000-0000C8330000}"/>
    <cellStyle name="Comma 52 4 8" xfId="22625" xr:uid="{00000000-0005-0000-0000-000068580000}"/>
    <cellStyle name="Comma 52 5" xfId="1165" xr:uid="{00000000-0005-0000-0000-000094040000}"/>
    <cellStyle name="Comma 52 5 2" xfId="4607" xr:uid="{00000000-0005-0000-0000-000006120000}"/>
    <cellStyle name="Comma 52 5 2 2" xfId="8139" xr:uid="{00000000-0005-0000-0000-0000D21F0000}"/>
    <cellStyle name="Comma 52 5 2 2 2" xfId="28465" xr:uid="{00000000-0005-0000-0000-0000386F0000}"/>
    <cellStyle name="Comma 52 5 2 2 4" xfId="19089" xr:uid="{00000000-0005-0000-0000-0000984A0000}"/>
    <cellStyle name="Comma 52 5 2 3" xfId="24945" xr:uid="{00000000-0005-0000-0000-000078610000}"/>
    <cellStyle name="Comma 52 5 2 5" xfId="15569" xr:uid="{00000000-0005-0000-0000-0000D83C0000}"/>
    <cellStyle name="Comma 52 5 3" xfId="5597" xr:uid="{00000000-0005-0000-0000-0000E4150000}"/>
    <cellStyle name="Comma 52 5 3 2" xfId="25923" xr:uid="{00000000-0005-0000-0000-00004A650000}"/>
    <cellStyle name="Comma 52 5 3 4" xfId="16547" xr:uid="{00000000-0005-0000-0000-0000AA400000}"/>
    <cellStyle name="Comma 52 5 4" xfId="9498" xr:uid="{00000000-0005-0000-0000-000021250000}"/>
    <cellStyle name="Comma 52 5 4 2" xfId="29633" xr:uid="{00000000-0005-0000-0000-0000C8730000}"/>
    <cellStyle name="Comma 52 5 4 4" xfId="20257" xr:uid="{00000000-0005-0000-0000-0000284F0000}"/>
    <cellStyle name="Comma 52 5 5" xfId="10856" xr:uid="{00000000-0005-0000-0000-00006F2A0000}"/>
    <cellStyle name="Comma 52 5 5 2" xfId="30801" xr:uid="{00000000-0005-0000-0000-000058780000}"/>
    <cellStyle name="Comma 52 5 5 4" xfId="21425" xr:uid="{00000000-0005-0000-0000-0000B8530000}"/>
    <cellStyle name="Comma 52 5 6" xfId="22403" xr:uid="{00000000-0005-0000-0000-00008A570000}"/>
    <cellStyle name="Comma 52 5 8" xfId="13027" xr:uid="{00000000-0005-0000-0000-0000EA320000}"/>
    <cellStyle name="Comma 52 6" xfId="3762" xr:uid="{00000000-0005-0000-0000-0000B90E0000}"/>
    <cellStyle name="Comma 52 6 2" xfId="7555" xr:uid="{00000000-0005-0000-0000-00008A1D0000}"/>
    <cellStyle name="Comma 52 6 2 2" xfId="27881" xr:uid="{00000000-0005-0000-0000-0000F06C0000}"/>
    <cellStyle name="Comma 52 6 2 4" xfId="18505" xr:uid="{00000000-0005-0000-0000-000050480000}"/>
    <cellStyle name="Comma 52 6 3" xfId="24361" xr:uid="{00000000-0005-0000-0000-0000305F0000}"/>
    <cellStyle name="Comma 52 6 5" xfId="14985" xr:uid="{00000000-0005-0000-0000-0000903A0000}"/>
    <cellStyle name="Comma 52 7" xfId="5378" xr:uid="{00000000-0005-0000-0000-000009150000}"/>
    <cellStyle name="Comma 52 7 2" xfId="25704" xr:uid="{00000000-0005-0000-0000-00006F640000}"/>
    <cellStyle name="Comma 52 7 4" xfId="16328" xr:uid="{00000000-0005-0000-0000-0000CF3F0000}"/>
    <cellStyle name="Comma 52 8" xfId="8729" xr:uid="{00000000-0005-0000-0000-000020220000}"/>
    <cellStyle name="Comma 52 8 2" xfId="29049" xr:uid="{00000000-0005-0000-0000-000080710000}"/>
    <cellStyle name="Comma 52 8 4" xfId="19673" xr:uid="{00000000-0005-0000-0000-0000E04C0000}"/>
    <cellStyle name="Comma 52 9" xfId="10087" xr:uid="{00000000-0005-0000-0000-00006E270000}"/>
    <cellStyle name="Comma 52 9 2" xfId="30217" xr:uid="{00000000-0005-0000-0000-000010760000}"/>
    <cellStyle name="Comma 52 9 4" xfId="20841" xr:uid="{00000000-0005-0000-0000-000070510000}"/>
    <cellStyle name="Comma 53" xfId="930" xr:uid="{00000000-0005-0000-0000-0000A9030000}"/>
    <cellStyle name="Comma 53 10" xfId="12810" xr:uid="{00000000-0005-0000-0000-000011320000}"/>
    <cellStyle name="Comma 53 11" xfId="22186" xr:uid="{00000000-0005-0000-0000-0000B1560000}"/>
    <cellStyle name="Comma 53 13" xfId="11617" xr:uid="{00000000-0005-0000-0000-0000682D0000}"/>
    <cellStyle name="Comma 53 2" xfId="1533" xr:uid="{00000000-0005-0000-0000-000004060000}"/>
    <cellStyle name="Comma 53 2 10" xfId="22650" xr:uid="{00000000-0005-0000-0000-000081580000}"/>
    <cellStyle name="Comma 53 2 12" xfId="11862" xr:uid="{00000000-0005-0000-0000-00005D2E0000}"/>
    <cellStyle name="Comma 53 2 2" xfId="2095" xr:uid="{00000000-0005-0000-0000-000036080000}"/>
    <cellStyle name="Comma 53 2 2 11" xfId="12120" xr:uid="{00000000-0005-0000-0000-00005F2F0000}"/>
    <cellStyle name="Comma 53 2 2 2" xfId="2597" xr:uid="{00000000-0005-0000-0000-00002C0A0000}"/>
    <cellStyle name="Comma 53 2 2 2 10" xfId="12590" xr:uid="{00000000-0005-0000-0000-000035310000}"/>
    <cellStyle name="Comma 53 2 2 2 2" xfId="3657" xr:uid="{00000000-0005-0000-0000-0000500E0000}"/>
    <cellStyle name="Comma 53 2 2 2 2 2" xfId="5116" xr:uid="{00000000-0005-0000-0000-000003140000}"/>
    <cellStyle name="Comma 53 2 2 2 2 2 2" xfId="8648" xr:uid="{00000000-0005-0000-0000-0000CF210000}"/>
    <cellStyle name="Comma 53 2 2 2 2 2 2 2" xfId="28974" xr:uid="{00000000-0005-0000-0000-000035710000}"/>
    <cellStyle name="Comma 53 2 2 2 2 2 2 4" xfId="19598" xr:uid="{00000000-0005-0000-0000-0000954C0000}"/>
    <cellStyle name="Comma 53 2 2 2 2 2 3" xfId="25454" xr:uid="{00000000-0005-0000-0000-000075630000}"/>
    <cellStyle name="Comma 53 2 2 2 2 2 5" xfId="16078" xr:uid="{00000000-0005-0000-0000-0000D53E0000}"/>
    <cellStyle name="Comma 53 2 2 2 2 3" xfId="7512" xr:uid="{00000000-0005-0000-0000-00005F1D0000}"/>
    <cellStyle name="Comma 53 2 2 2 2 3 2" xfId="27838" xr:uid="{00000000-0005-0000-0000-0000C56C0000}"/>
    <cellStyle name="Comma 53 2 2 2 2 3 4" xfId="18462" xr:uid="{00000000-0005-0000-0000-000025480000}"/>
    <cellStyle name="Comma 53 2 2 2 2 4" xfId="10007" xr:uid="{00000000-0005-0000-0000-00001E270000}"/>
    <cellStyle name="Comma 53 2 2 2 2 4 2" xfId="30142" xr:uid="{00000000-0005-0000-0000-0000C5750000}"/>
    <cellStyle name="Comma 53 2 2 2 2 4 4" xfId="20766" xr:uid="{00000000-0005-0000-0000-000025510000}"/>
    <cellStyle name="Comma 53 2 2 2 2 5" xfId="11365" xr:uid="{00000000-0005-0000-0000-00006C2C0000}"/>
    <cellStyle name="Comma 53 2 2 2 2 5 2" xfId="31310" xr:uid="{00000000-0005-0000-0000-0000557A0000}"/>
    <cellStyle name="Comma 53 2 2 2 2 5 4" xfId="21934" xr:uid="{00000000-0005-0000-0000-0000B5550000}"/>
    <cellStyle name="Comma 53 2 2 2 2 6" xfId="24318" xr:uid="{00000000-0005-0000-0000-0000055F0000}"/>
    <cellStyle name="Comma 53 2 2 2 2 8" xfId="14942" xr:uid="{00000000-0005-0000-0000-0000653A0000}"/>
    <cellStyle name="Comma 53 2 2 2 3" xfId="4510" xr:uid="{00000000-0005-0000-0000-0000A5110000}"/>
    <cellStyle name="Comma 53 2 2 2 3 2" xfId="8064" xr:uid="{00000000-0005-0000-0000-0000871F0000}"/>
    <cellStyle name="Comma 53 2 2 2 3 2 2" xfId="28390" xr:uid="{00000000-0005-0000-0000-0000ED6E0000}"/>
    <cellStyle name="Comma 53 2 2 2 3 2 4" xfId="19014" xr:uid="{00000000-0005-0000-0000-00004D4A0000}"/>
    <cellStyle name="Comma 53 2 2 2 3 3" xfId="24870" xr:uid="{00000000-0005-0000-0000-00002D610000}"/>
    <cellStyle name="Comma 53 2 2 2 3 5" xfId="15494" xr:uid="{00000000-0005-0000-0000-00008D3C0000}"/>
    <cellStyle name="Comma 53 2 2 2 4" xfId="6572" xr:uid="{00000000-0005-0000-0000-0000B3190000}"/>
    <cellStyle name="Comma 53 2 2 2 4 2" xfId="26898" xr:uid="{00000000-0005-0000-0000-000019690000}"/>
    <cellStyle name="Comma 53 2 2 2 4 4" xfId="17522" xr:uid="{00000000-0005-0000-0000-000079440000}"/>
    <cellStyle name="Comma 53 2 2 2 5" xfId="9423" xr:uid="{00000000-0005-0000-0000-0000D6240000}"/>
    <cellStyle name="Comma 53 2 2 2 5 2" xfId="29558" xr:uid="{00000000-0005-0000-0000-00007D730000}"/>
    <cellStyle name="Comma 53 2 2 2 5 4" xfId="20182" xr:uid="{00000000-0005-0000-0000-0000DD4E0000}"/>
    <cellStyle name="Comma 53 2 2 2 6" xfId="10781" xr:uid="{00000000-0005-0000-0000-0000242A0000}"/>
    <cellStyle name="Comma 53 2 2 2 6 2" xfId="30726" xr:uid="{00000000-0005-0000-0000-00000D780000}"/>
    <cellStyle name="Comma 53 2 2 2 6 4" xfId="21350" xr:uid="{00000000-0005-0000-0000-00006D530000}"/>
    <cellStyle name="Comma 53 2 2 2 7" xfId="14002" xr:uid="{00000000-0005-0000-0000-0000B9360000}"/>
    <cellStyle name="Comma 53 2 2 2 8" xfId="23378" xr:uid="{00000000-0005-0000-0000-0000595B0000}"/>
    <cellStyle name="Comma 53 2 2 3" xfId="3187" xr:uid="{00000000-0005-0000-0000-00007A0C0000}"/>
    <cellStyle name="Comma 53 2 2 3 2" xfId="4824" xr:uid="{00000000-0005-0000-0000-0000DF120000}"/>
    <cellStyle name="Comma 53 2 2 3 2 2" xfId="8356" xr:uid="{00000000-0005-0000-0000-0000AB200000}"/>
    <cellStyle name="Comma 53 2 2 3 2 2 2" xfId="28682" xr:uid="{00000000-0005-0000-0000-000011700000}"/>
    <cellStyle name="Comma 53 2 2 3 2 2 4" xfId="19306" xr:uid="{00000000-0005-0000-0000-0000714B0000}"/>
    <cellStyle name="Comma 53 2 2 3 2 3" xfId="25162" xr:uid="{00000000-0005-0000-0000-000051620000}"/>
    <cellStyle name="Comma 53 2 2 3 2 5" xfId="15786" xr:uid="{00000000-0005-0000-0000-0000B13D0000}"/>
    <cellStyle name="Comma 53 2 2 3 3" xfId="7042" xr:uid="{00000000-0005-0000-0000-0000891B0000}"/>
    <cellStyle name="Comma 53 2 2 3 3 2" xfId="27368" xr:uid="{00000000-0005-0000-0000-0000EF6A0000}"/>
    <cellStyle name="Comma 53 2 2 3 3 4" xfId="17992" xr:uid="{00000000-0005-0000-0000-00004F460000}"/>
    <cellStyle name="Comma 53 2 2 3 4" xfId="9715" xr:uid="{00000000-0005-0000-0000-0000FA250000}"/>
    <cellStyle name="Comma 53 2 2 3 4 2" xfId="29850" xr:uid="{00000000-0005-0000-0000-0000A1740000}"/>
    <cellStyle name="Comma 53 2 2 3 4 4" xfId="20474" xr:uid="{00000000-0005-0000-0000-000001500000}"/>
    <cellStyle name="Comma 53 2 2 3 5" xfId="11073" xr:uid="{00000000-0005-0000-0000-0000482B0000}"/>
    <cellStyle name="Comma 53 2 2 3 5 2" xfId="31018" xr:uid="{00000000-0005-0000-0000-000031790000}"/>
    <cellStyle name="Comma 53 2 2 3 5 4" xfId="21642" xr:uid="{00000000-0005-0000-0000-000091540000}"/>
    <cellStyle name="Comma 53 2 2 3 6" xfId="23848" xr:uid="{00000000-0005-0000-0000-00002F5D0000}"/>
    <cellStyle name="Comma 53 2 2 3 8" xfId="14472" xr:uid="{00000000-0005-0000-0000-00008F380000}"/>
    <cellStyle name="Comma 53 2 2 4" xfId="4217" xr:uid="{00000000-0005-0000-0000-000080100000}"/>
    <cellStyle name="Comma 53 2 2 4 2" xfId="7772" xr:uid="{00000000-0005-0000-0000-0000631E0000}"/>
    <cellStyle name="Comma 53 2 2 4 2 2" xfId="28098" xr:uid="{00000000-0005-0000-0000-0000C96D0000}"/>
    <cellStyle name="Comma 53 2 2 4 2 4" xfId="18722" xr:uid="{00000000-0005-0000-0000-000029490000}"/>
    <cellStyle name="Comma 53 2 2 4 3" xfId="24578" xr:uid="{00000000-0005-0000-0000-000009600000}"/>
    <cellStyle name="Comma 53 2 2 4 5" xfId="15202" xr:uid="{00000000-0005-0000-0000-0000693B0000}"/>
    <cellStyle name="Comma 53 2 2 5" xfId="6102" xr:uid="{00000000-0005-0000-0000-0000DD170000}"/>
    <cellStyle name="Comma 53 2 2 5 2" xfId="26428" xr:uid="{00000000-0005-0000-0000-000043670000}"/>
    <cellStyle name="Comma 53 2 2 5 4" xfId="17052" xr:uid="{00000000-0005-0000-0000-0000A3420000}"/>
    <cellStyle name="Comma 53 2 2 6" xfId="9131" xr:uid="{00000000-0005-0000-0000-0000B2230000}"/>
    <cellStyle name="Comma 53 2 2 6 2" xfId="29266" xr:uid="{00000000-0005-0000-0000-000059720000}"/>
    <cellStyle name="Comma 53 2 2 6 4" xfId="19890" xr:uid="{00000000-0005-0000-0000-0000B94D0000}"/>
    <cellStyle name="Comma 53 2 2 7" xfId="10489" xr:uid="{00000000-0005-0000-0000-000000290000}"/>
    <cellStyle name="Comma 53 2 2 7 2" xfId="30434" xr:uid="{00000000-0005-0000-0000-0000E9760000}"/>
    <cellStyle name="Comma 53 2 2 7 4" xfId="21058" xr:uid="{00000000-0005-0000-0000-000049520000}"/>
    <cellStyle name="Comma 53 2 2 8" xfId="13532" xr:uid="{00000000-0005-0000-0000-0000E3340000}"/>
    <cellStyle name="Comma 53 2 2 9" xfId="22908" xr:uid="{00000000-0005-0000-0000-000083590000}"/>
    <cellStyle name="Comma 53 2 3" xfId="2334" xr:uid="{00000000-0005-0000-0000-000025090000}"/>
    <cellStyle name="Comma 53 2 3 10" xfId="12327" xr:uid="{00000000-0005-0000-0000-00002E300000}"/>
    <cellStyle name="Comma 53 2 3 2" xfId="3394" xr:uid="{00000000-0005-0000-0000-0000490D0000}"/>
    <cellStyle name="Comma 53 2 3 2 2" xfId="4969" xr:uid="{00000000-0005-0000-0000-000070130000}"/>
    <cellStyle name="Comma 53 2 3 2 2 2" xfId="8501" xr:uid="{00000000-0005-0000-0000-00003C210000}"/>
    <cellStyle name="Comma 53 2 3 2 2 2 2" xfId="28827" xr:uid="{00000000-0005-0000-0000-0000A2700000}"/>
    <cellStyle name="Comma 53 2 3 2 2 2 4" xfId="19451" xr:uid="{00000000-0005-0000-0000-0000024C0000}"/>
    <cellStyle name="Comma 53 2 3 2 2 3" xfId="25307" xr:uid="{00000000-0005-0000-0000-0000E2620000}"/>
    <cellStyle name="Comma 53 2 3 2 2 5" xfId="15931" xr:uid="{00000000-0005-0000-0000-0000423E0000}"/>
    <cellStyle name="Comma 53 2 3 2 3" xfId="7249" xr:uid="{00000000-0005-0000-0000-0000581C0000}"/>
    <cellStyle name="Comma 53 2 3 2 3 2" xfId="27575" xr:uid="{00000000-0005-0000-0000-0000BE6B0000}"/>
    <cellStyle name="Comma 53 2 3 2 3 4" xfId="18199" xr:uid="{00000000-0005-0000-0000-00001E470000}"/>
    <cellStyle name="Comma 53 2 3 2 4" xfId="9860" xr:uid="{00000000-0005-0000-0000-00008B260000}"/>
    <cellStyle name="Comma 53 2 3 2 4 2" xfId="29995" xr:uid="{00000000-0005-0000-0000-000032750000}"/>
    <cellStyle name="Comma 53 2 3 2 4 4" xfId="20619" xr:uid="{00000000-0005-0000-0000-000092500000}"/>
    <cellStyle name="Comma 53 2 3 2 5" xfId="11218" xr:uid="{00000000-0005-0000-0000-0000D92B0000}"/>
    <cellStyle name="Comma 53 2 3 2 5 2" xfId="31163" xr:uid="{00000000-0005-0000-0000-0000C2790000}"/>
    <cellStyle name="Comma 53 2 3 2 5 4" xfId="21787" xr:uid="{00000000-0005-0000-0000-000022550000}"/>
    <cellStyle name="Comma 53 2 3 2 6" xfId="24055" xr:uid="{00000000-0005-0000-0000-0000FE5D0000}"/>
    <cellStyle name="Comma 53 2 3 2 8" xfId="14679" xr:uid="{00000000-0005-0000-0000-00005E390000}"/>
    <cellStyle name="Comma 53 2 3 3" xfId="4363" xr:uid="{00000000-0005-0000-0000-000012110000}"/>
    <cellStyle name="Comma 53 2 3 3 2" xfId="7917" xr:uid="{00000000-0005-0000-0000-0000F41E0000}"/>
    <cellStyle name="Comma 53 2 3 3 2 2" xfId="28243" xr:uid="{00000000-0005-0000-0000-00005A6E0000}"/>
    <cellStyle name="Comma 53 2 3 3 2 4" xfId="18867" xr:uid="{00000000-0005-0000-0000-0000BA490000}"/>
    <cellStyle name="Comma 53 2 3 3 3" xfId="24723" xr:uid="{00000000-0005-0000-0000-00009A600000}"/>
    <cellStyle name="Comma 53 2 3 3 5" xfId="15347" xr:uid="{00000000-0005-0000-0000-0000FA3B0000}"/>
    <cellStyle name="Comma 53 2 3 4" xfId="6309" xr:uid="{00000000-0005-0000-0000-0000AC180000}"/>
    <cellStyle name="Comma 53 2 3 4 2" xfId="26635" xr:uid="{00000000-0005-0000-0000-000012680000}"/>
    <cellStyle name="Comma 53 2 3 4 4" xfId="17259" xr:uid="{00000000-0005-0000-0000-000072430000}"/>
    <cellStyle name="Comma 53 2 3 5" xfId="9276" xr:uid="{00000000-0005-0000-0000-000043240000}"/>
    <cellStyle name="Comma 53 2 3 5 2" xfId="29411" xr:uid="{00000000-0005-0000-0000-0000EA720000}"/>
    <cellStyle name="Comma 53 2 3 5 4" xfId="20035" xr:uid="{00000000-0005-0000-0000-00004A4E0000}"/>
    <cellStyle name="Comma 53 2 3 6" xfId="10634" xr:uid="{00000000-0005-0000-0000-000091290000}"/>
    <cellStyle name="Comma 53 2 3 6 2" xfId="30579" xr:uid="{00000000-0005-0000-0000-00007A770000}"/>
    <cellStyle name="Comma 53 2 3 6 4" xfId="21203" xr:uid="{00000000-0005-0000-0000-0000DA520000}"/>
    <cellStyle name="Comma 53 2 3 7" xfId="13739" xr:uid="{00000000-0005-0000-0000-0000B2350000}"/>
    <cellStyle name="Comma 53 2 3 8" xfId="23115" xr:uid="{00000000-0005-0000-0000-0000525A0000}"/>
    <cellStyle name="Comma 53 2 4" xfId="2924" xr:uid="{00000000-0005-0000-0000-0000730B0000}"/>
    <cellStyle name="Comma 53 2 4 2" xfId="4677" xr:uid="{00000000-0005-0000-0000-00004C120000}"/>
    <cellStyle name="Comma 53 2 4 2 2" xfId="8209" xr:uid="{00000000-0005-0000-0000-000018200000}"/>
    <cellStyle name="Comma 53 2 4 2 2 2" xfId="28535" xr:uid="{00000000-0005-0000-0000-00007E6F0000}"/>
    <cellStyle name="Comma 53 2 4 2 2 4" xfId="19159" xr:uid="{00000000-0005-0000-0000-0000DE4A0000}"/>
    <cellStyle name="Comma 53 2 4 2 3" xfId="25015" xr:uid="{00000000-0005-0000-0000-0000BE610000}"/>
    <cellStyle name="Comma 53 2 4 2 5" xfId="15639" xr:uid="{00000000-0005-0000-0000-00001E3D0000}"/>
    <cellStyle name="Comma 53 2 4 3" xfId="6779" xr:uid="{00000000-0005-0000-0000-0000821A0000}"/>
    <cellStyle name="Comma 53 2 4 3 2" xfId="27105" xr:uid="{00000000-0005-0000-0000-0000E8690000}"/>
    <cellStyle name="Comma 53 2 4 3 4" xfId="17729" xr:uid="{00000000-0005-0000-0000-000048450000}"/>
    <cellStyle name="Comma 53 2 4 4" xfId="9568" xr:uid="{00000000-0005-0000-0000-000067250000}"/>
    <cellStyle name="Comma 53 2 4 4 2" xfId="29703" xr:uid="{00000000-0005-0000-0000-00000E740000}"/>
    <cellStyle name="Comma 53 2 4 4 4" xfId="20327" xr:uid="{00000000-0005-0000-0000-00006E4F0000}"/>
    <cellStyle name="Comma 53 2 4 5" xfId="10926" xr:uid="{00000000-0005-0000-0000-0000B52A0000}"/>
    <cellStyle name="Comma 53 2 4 5 2" xfId="30871" xr:uid="{00000000-0005-0000-0000-00009E780000}"/>
    <cellStyle name="Comma 53 2 4 5 4" xfId="21495" xr:uid="{00000000-0005-0000-0000-0000FE530000}"/>
    <cellStyle name="Comma 53 2 4 6" xfId="23585" xr:uid="{00000000-0005-0000-0000-0000285C0000}"/>
    <cellStyle name="Comma 53 2 4 8" xfId="14209" xr:uid="{00000000-0005-0000-0000-000088370000}"/>
    <cellStyle name="Comma 53 2 5" xfId="3832" xr:uid="{00000000-0005-0000-0000-0000FF0E0000}"/>
    <cellStyle name="Comma 53 2 5 2" xfId="7625" xr:uid="{00000000-0005-0000-0000-0000D01D0000}"/>
    <cellStyle name="Comma 53 2 5 2 2" xfId="27951" xr:uid="{00000000-0005-0000-0000-0000366D0000}"/>
    <cellStyle name="Comma 53 2 5 2 4" xfId="18575" xr:uid="{00000000-0005-0000-0000-000096480000}"/>
    <cellStyle name="Comma 53 2 5 3" xfId="24431" xr:uid="{00000000-0005-0000-0000-0000765F0000}"/>
    <cellStyle name="Comma 53 2 5 5" xfId="15055" xr:uid="{00000000-0005-0000-0000-0000D63A0000}"/>
    <cellStyle name="Comma 53 2 6" xfId="5844" xr:uid="{00000000-0005-0000-0000-0000DB160000}"/>
    <cellStyle name="Comma 53 2 6 2" xfId="26170" xr:uid="{00000000-0005-0000-0000-000041660000}"/>
    <cellStyle name="Comma 53 2 6 4" xfId="16794" xr:uid="{00000000-0005-0000-0000-0000A1410000}"/>
    <cellStyle name="Comma 53 2 7" xfId="8799" xr:uid="{00000000-0005-0000-0000-000066220000}"/>
    <cellStyle name="Comma 53 2 7 2" xfId="29119" xr:uid="{00000000-0005-0000-0000-0000C6710000}"/>
    <cellStyle name="Comma 53 2 7 4" xfId="19743" xr:uid="{00000000-0005-0000-0000-0000264D0000}"/>
    <cellStyle name="Comma 53 2 8" xfId="10157" xr:uid="{00000000-0005-0000-0000-0000B4270000}"/>
    <cellStyle name="Comma 53 2 8 2" xfId="30287" xr:uid="{00000000-0005-0000-0000-000056760000}"/>
    <cellStyle name="Comma 53 2 8 4" xfId="20911" xr:uid="{00000000-0005-0000-0000-0000B6510000}"/>
    <cellStyle name="Comma 53 2 9" xfId="13274" xr:uid="{00000000-0005-0000-0000-0000E1330000}"/>
    <cellStyle name="Comma 53 3" xfId="1794" xr:uid="{00000000-0005-0000-0000-000009070000}"/>
    <cellStyle name="Comma 53 3 2" xfId="2564" xr:uid="{00000000-0005-0000-0000-00000B0A0000}"/>
    <cellStyle name="Comma 53 3 2 10" xfId="12557" xr:uid="{00000000-0005-0000-0000-000014310000}"/>
    <cellStyle name="Comma 53 3 2 2" xfId="3624" xr:uid="{00000000-0005-0000-0000-00002F0E0000}"/>
    <cellStyle name="Comma 53 3 2 2 2" xfId="5047" xr:uid="{00000000-0005-0000-0000-0000BE130000}"/>
    <cellStyle name="Comma 53 3 2 2 2 2" xfId="8579" xr:uid="{00000000-0005-0000-0000-00008A210000}"/>
    <cellStyle name="Comma 53 3 2 2 2 2 2" xfId="28905" xr:uid="{00000000-0005-0000-0000-0000F0700000}"/>
    <cellStyle name="Comma 53 3 2 2 2 2 4" xfId="19529" xr:uid="{00000000-0005-0000-0000-0000504C0000}"/>
    <cellStyle name="Comma 53 3 2 2 2 3" xfId="25385" xr:uid="{00000000-0005-0000-0000-000030630000}"/>
    <cellStyle name="Comma 53 3 2 2 2 5" xfId="16009" xr:uid="{00000000-0005-0000-0000-0000903E0000}"/>
    <cellStyle name="Comma 53 3 2 2 3" xfId="7479" xr:uid="{00000000-0005-0000-0000-00003E1D0000}"/>
    <cellStyle name="Comma 53 3 2 2 3 2" xfId="27805" xr:uid="{00000000-0005-0000-0000-0000A46C0000}"/>
    <cellStyle name="Comma 53 3 2 2 3 4" xfId="18429" xr:uid="{00000000-0005-0000-0000-000004480000}"/>
    <cellStyle name="Comma 53 3 2 2 4" xfId="9938" xr:uid="{00000000-0005-0000-0000-0000D9260000}"/>
    <cellStyle name="Comma 53 3 2 2 4 2" xfId="30073" xr:uid="{00000000-0005-0000-0000-000080750000}"/>
    <cellStyle name="Comma 53 3 2 2 4 4" xfId="20697" xr:uid="{00000000-0005-0000-0000-0000E0500000}"/>
    <cellStyle name="Comma 53 3 2 2 5" xfId="11296" xr:uid="{00000000-0005-0000-0000-0000272C0000}"/>
    <cellStyle name="Comma 53 3 2 2 5 2" xfId="31241" xr:uid="{00000000-0005-0000-0000-0000107A0000}"/>
    <cellStyle name="Comma 53 3 2 2 5 4" xfId="21865" xr:uid="{00000000-0005-0000-0000-000070550000}"/>
    <cellStyle name="Comma 53 3 2 2 6" xfId="24285" xr:uid="{00000000-0005-0000-0000-0000E45E0000}"/>
    <cellStyle name="Comma 53 3 2 2 8" xfId="14909" xr:uid="{00000000-0005-0000-0000-0000443A0000}"/>
    <cellStyle name="Comma 53 3 2 3" xfId="4441" xr:uid="{00000000-0005-0000-0000-000060110000}"/>
    <cellStyle name="Comma 53 3 2 3 2" xfId="7995" xr:uid="{00000000-0005-0000-0000-0000421F0000}"/>
    <cellStyle name="Comma 53 3 2 3 2 2" xfId="28321" xr:uid="{00000000-0005-0000-0000-0000A86E0000}"/>
    <cellStyle name="Comma 53 3 2 3 2 4" xfId="18945" xr:uid="{00000000-0005-0000-0000-0000084A0000}"/>
    <cellStyle name="Comma 53 3 2 3 3" xfId="24801" xr:uid="{00000000-0005-0000-0000-0000E8600000}"/>
    <cellStyle name="Comma 53 3 2 3 5" xfId="15425" xr:uid="{00000000-0005-0000-0000-0000483C0000}"/>
    <cellStyle name="Comma 53 3 2 4" xfId="6539" xr:uid="{00000000-0005-0000-0000-000092190000}"/>
    <cellStyle name="Comma 53 3 2 4 2" xfId="26865" xr:uid="{00000000-0005-0000-0000-0000F8680000}"/>
    <cellStyle name="Comma 53 3 2 4 4" xfId="17489" xr:uid="{00000000-0005-0000-0000-000058440000}"/>
    <cellStyle name="Comma 53 3 2 5" xfId="9354" xr:uid="{00000000-0005-0000-0000-000091240000}"/>
    <cellStyle name="Comma 53 3 2 5 2" xfId="29489" xr:uid="{00000000-0005-0000-0000-000038730000}"/>
    <cellStyle name="Comma 53 3 2 5 4" xfId="20113" xr:uid="{00000000-0005-0000-0000-0000984E0000}"/>
    <cellStyle name="Comma 53 3 2 6" xfId="10712" xr:uid="{00000000-0005-0000-0000-0000DF290000}"/>
    <cellStyle name="Comma 53 3 2 6 2" xfId="30657" xr:uid="{00000000-0005-0000-0000-0000C8770000}"/>
    <cellStyle name="Comma 53 3 2 6 4" xfId="21281" xr:uid="{00000000-0005-0000-0000-000028530000}"/>
    <cellStyle name="Comma 53 3 2 7" xfId="13969" xr:uid="{00000000-0005-0000-0000-000098360000}"/>
    <cellStyle name="Comma 53 3 2 8" xfId="23345" xr:uid="{00000000-0005-0000-0000-0000385B0000}"/>
    <cellStyle name="Comma 53 3 3" xfId="2064" xr:uid="{00000000-0005-0000-0000-000017080000}"/>
    <cellStyle name="Comma 53 3 3 2" xfId="4755" xr:uid="{00000000-0005-0000-0000-00009A120000}"/>
    <cellStyle name="Comma 53 3 3 2 2" xfId="8287" xr:uid="{00000000-0005-0000-0000-000066200000}"/>
    <cellStyle name="Comma 53 3 3 2 2 2" xfId="28613" xr:uid="{00000000-0005-0000-0000-0000CC6F0000}"/>
    <cellStyle name="Comma 53 3 3 2 2 4" xfId="19237" xr:uid="{00000000-0005-0000-0000-00002C4B0000}"/>
    <cellStyle name="Comma 53 3 3 2 3" xfId="25093" xr:uid="{00000000-0005-0000-0000-00000C620000}"/>
    <cellStyle name="Comma 53 3 3 2 5" xfId="15717" xr:uid="{00000000-0005-0000-0000-00006C3D0000}"/>
    <cellStyle name="Comma 53 3 3 3" xfId="6072" xr:uid="{00000000-0005-0000-0000-0000BF170000}"/>
    <cellStyle name="Comma 53 3 3 3 2" xfId="26398" xr:uid="{00000000-0005-0000-0000-000025670000}"/>
    <cellStyle name="Comma 53 3 3 3 4" xfId="17022" xr:uid="{00000000-0005-0000-0000-000085420000}"/>
    <cellStyle name="Comma 53 3 3 4" xfId="9646" xr:uid="{00000000-0005-0000-0000-0000B5250000}"/>
    <cellStyle name="Comma 53 3 3 4 2" xfId="29781" xr:uid="{00000000-0005-0000-0000-00005C740000}"/>
    <cellStyle name="Comma 53 3 3 4 4" xfId="20405" xr:uid="{00000000-0005-0000-0000-0000BC4F0000}"/>
    <cellStyle name="Comma 53 3 3 5" xfId="11004" xr:uid="{00000000-0005-0000-0000-0000032B0000}"/>
    <cellStyle name="Comma 53 3 3 5 2" xfId="30949" xr:uid="{00000000-0005-0000-0000-0000EC780000}"/>
    <cellStyle name="Comma 53 3 3 5 4" xfId="21573" xr:uid="{00000000-0005-0000-0000-00004C540000}"/>
    <cellStyle name="Comma 53 3 3 6" xfId="13502" xr:uid="{00000000-0005-0000-0000-0000C5340000}"/>
    <cellStyle name="Comma 53 3 3 7" xfId="22878" xr:uid="{00000000-0005-0000-0000-000065590000}"/>
    <cellStyle name="Comma 53 3 3 9" xfId="12090" xr:uid="{00000000-0005-0000-0000-0000412F0000}"/>
    <cellStyle name="Comma 53 3 4" xfId="3154" xr:uid="{00000000-0005-0000-0000-0000590C0000}"/>
    <cellStyle name="Comma 53 3 4 2" xfId="7009" xr:uid="{00000000-0005-0000-0000-0000681B0000}"/>
    <cellStyle name="Comma 53 3 4 2 2" xfId="27335" xr:uid="{00000000-0005-0000-0000-0000CE6A0000}"/>
    <cellStyle name="Comma 53 3 4 2 4" xfId="17959" xr:uid="{00000000-0005-0000-0000-00002E460000}"/>
    <cellStyle name="Comma 53 3 4 3" xfId="23815" xr:uid="{00000000-0005-0000-0000-00000E5D0000}"/>
    <cellStyle name="Comma 53 3 4 5" xfId="14439" xr:uid="{00000000-0005-0000-0000-00006E380000}"/>
    <cellStyle name="Comma 53 3 5" xfId="4148" xr:uid="{00000000-0005-0000-0000-00003B100000}"/>
    <cellStyle name="Comma 53 3 5 2" xfId="7703" xr:uid="{00000000-0005-0000-0000-00001E1E0000}"/>
    <cellStyle name="Comma 53 3 5 2 2" xfId="28029" xr:uid="{00000000-0005-0000-0000-0000846D0000}"/>
    <cellStyle name="Comma 53 3 5 2 4" xfId="18653" xr:uid="{00000000-0005-0000-0000-0000E4480000}"/>
    <cellStyle name="Comma 53 3 5 3" xfId="24509" xr:uid="{00000000-0005-0000-0000-0000C45F0000}"/>
    <cellStyle name="Comma 53 3 5 5" xfId="15133" xr:uid="{00000000-0005-0000-0000-0000243B0000}"/>
    <cellStyle name="Comma 53 3 6" xfId="9062" xr:uid="{00000000-0005-0000-0000-00006D230000}"/>
    <cellStyle name="Comma 53 3 6 2" xfId="29197" xr:uid="{00000000-0005-0000-0000-000014720000}"/>
    <cellStyle name="Comma 53 3 6 4" xfId="19821" xr:uid="{00000000-0005-0000-0000-0000744D0000}"/>
    <cellStyle name="Comma 53 3 7" xfId="10420" xr:uid="{00000000-0005-0000-0000-0000BB280000}"/>
    <cellStyle name="Comma 53 3 7 2" xfId="30365" xr:uid="{00000000-0005-0000-0000-0000A4760000}"/>
    <cellStyle name="Comma 53 3 7 4" xfId="20989" xr:uid="{00000000-0005-0000-0000-000004520000}"/>
    <cellStyle name="Comma 53 4" xfId="1409" xr:uid="{00000000-0005-0000-0000-000088050000}"/>
    <cellStyle name="Comma 53 4 10" xfId="11839" xr:uid="{00000000-0005-0000-0000-0000462E0000}"/>
    <cellStyle name="Comma 53 4 2" xfId="4900" xr:uid="{00000000-0005-0000-0000-00002B130000}"/>
    <cellStyle name="Comma 53 4 2 2" xfId="8432" xr:uid="{00000000-0005-0000-0000-0000F7200000}"/>
    <cellStyle name="Comma 53 4 2 2 2" xfId="28758" xr:uid="{00000000-0005-0000-0000-00005D700000}"/>
    <cellStyle name="Comma 53 4 2 2 4" xfId="19382" xr:uid="{00000000-0005-0000-0000-0000BD4B0000}"/>
    <cellStyle name="Comma 53 4 2 3" xfId="9791" xr:uid="{00000000-0005-0000-0000-000046260000}"/>
    <cellStyle name="Comma 53 4 2 3 2" xfId="29926" xr:uid="{00000000-0005-0000-0000-0000ED740000}"/>
    <cellStyle name="Comma 53 4 2 3 4" xfId="20550" xr:uid="{00000000-0005-0000-0000-00004D500000}"/>
    <cellStyle name="Comma 53 4 2 4" xfId="11149" xr:uid="{00000000-0005-0000-0000-0000942B0000}"/>
    <cellStyle name="Comma 53 4 2 4 2" xfId="31094" xr:uid="{00000000-0005-0000-0000-00007D790000}"/>
    <cellStyle name="Comma 53 4 2 4 4" xfId="21718" xr:uid="{00000000-0005-0000-0000-0000DD540000}"/>
    <cellStyle name="Comma 53 4 2 5" xfId="25238" xr:uid="{00000000-0005-0000-0000-00009D620000}"/>
    <cellStyle name="Comma 53 4 2 7" xfId="15862" xr:uid="{00000000-0005-0000-0000-0000FD3D0000}"/>
    <cellStyle name="Comma 53 4 3" xfId="4294" xr:uid="{00000000-0005-0000-0000-0000CD100000}"/>
    <cellStyle name="Comma 53 4 3 2" xfId="7848" xr:uid="{00000000-0005-0000-0000-0000AF1E0000}"/>
    <cellStyle name="Comma 53 4 3 2 2" xfId="28174" xr:uid="{00000000-0005-0000-0000-0000156E0000}"/>
    <cellStyle name="Comma 53 4 3 2 4" xfId="18798" xr:uid="{00000000-0005-0000-0000-000075490000}"/>
    <cellStyle name="Comma 53 4 3 3" xfId="24654" xr:uid="{00000000-0005-0000-0000-000055600000}"/>
    <cellStyle name="Comma 53 4 3 5" xfId="15278" xr:uid="{00000000-0005-0000-0000-0000B53B0000}"/>
    <cellStyle name="Comma 53 4 4" xfId="5821" xr:uid="{00000000-0005-0000-0000-0000C4160000}"/>
    <cellStyle name="Comma 53 4 4 2" xfId="26147" xr:uid="{00000000-0005-0000-0000-00002A660000}"/>
    <cellStyle name="Comma 53 4 4 4" xfId="16771" xr:uid="{00000000-0005-0000-0000-00008A410000}"/>
    <cellStyle name="Comma 53 4 5" xfId="9207" xr:uid="{00000000-0005-0000-0000-0000FE230000}"/>
    <cellStyle name="Comma 53 4 5 2" xfId="29342" xr:uid="{00000000-0005-0000-0000-0000A5720000}"/>
    <cellStyle name="Comma 53 4 5 4" xfId="19966" xr:uid="{00000000-0005-0000-0000-0000054E0000}"/>
    <cellStyle name="Comma 53 4 6" xfId="10565" xr:uid="{00000000-0005-0000-0000-00004C290000}"/>
    <cellStyle name="Comma 53 4 6 2" xfId="30510" xr:uid="{00000000-0005-0000-0000-000035770000}"/>
    <cellStyle name="Comma 53 4 6 4" xfId="21134" xr:uid="{00000000-0005-0000-0000-000095520000}"/>
    <cellStyle name="Comma 53 4 7" xfId="13251" xr:uid="{00000000-0005-0000-0000-0000CA330000}"/>
    <cellStyle name="Comma 53 4 8" xfId="22627" xr:uid="{00000000-0005-0000-0000-00006A580000}"/>
    <cellStyle name="Comma 53 5" xfId="1167" xr:uid="{00000000-0005-0000-0000-000096040000}"/>
    <cellStyle name="Comma 53 5 2" xfId="4608" xr:uid="{00000000-0005-0000-0000-000007120000}"/>
    <cellStyle name="Comma 53 5 2 2" xfId="8140" xr:uid="{00000000-0005-0000-0000-0000D31F0000}"/>
    <cellStyle name="Comma 53 5 2 2 2" xfId="28466" xr:uid="{00000000-0005-0000-0000-0000396F0000}"/>
    <cellStyle name="Comma 53 5 2 2 4" xfId="19090" xr:uid="{00000000-0005-0000-0000-0000994A0000}"/>
    <cellStyle name="Comma 53 5 2 3" xfId="24946" xr:uid="{00000000-0005-0000-0000-000079610000}"/>
    <cellStyle name="Comma 53 5 2 5" xfId="15570" xr:uid="{00000000-0005-0000-0000-0000D93C0000}"/>
    <cellStyle name="Comma 53 5 3" xfId="5599" xr:uid="{00000000-0005-0000-0000-0000E6150000}"/>
    <cellStyle name="Comma 53 5 3 2" xfId="25925" xr:uid="{00000000-0005-0000-0000-00004C650000}"/>
    <cellStyle name="Comma 53 5 3 4" xfId="16549" xr:uid="{00000000-0005-0000-0000-0000AC400000}"/>
    <cellStyle name="Comma 53 5 4" xfId="9499" xr:uid="{00000000-0005-0000-0000-000022250000}"/>
    <cellStyle name="Comma 53 5 4 2" xfId="29634" xr:uid="{00000000-0005-0000-0000-0000C9730000}"/>
    <cellStyle name="Comma 53 5 4 4" xfId="20258" xr:uid="{00000000-0005-0000-0000-0000294F0000}"/>
    <cellStyle name="Comma 53 5 5" xfId="10857" xr:uid="{00000000-0005-0000-0000-0000702A0000}"/>
    <cellStyle name="Comma 53 5 5 2" xfId="30802" xr:uid="{00000000-0005-0000-0000-000059780000}"/>
    <cellStyle name="Comma 53 5 5 4" xfId="21426" xr:uid="{00000000-0005-0000-0000-0000B9530000}"/>
    <cellStyle name="Comma 53 5 6" xfId="22405" xr:uid="{00000000-0005-0000-0000-00008C570000}"/>
    <cellStyle name="Comma 53 5 8" xfId="13029" xr:uid="{00000000-0005-0000-0000-0000EC320000}"/>
    <cellStyle name="Comma 53 6" xfId="3763" xr:uid="{00000000-0005-0000-0000-0000BA0E0000}"/>
    <cellStyle name="Comma 53 6 2" xfId="7556" xr:uid="{00000000-0005-0000-0000-00008B1D0000}"/>
    <cellStyle name="Comma 53 6 2 2" xfId="27882" xr:uid="{00000000-0005-0000-0000-0000F16C0000}"/>
    <cellStyle name="Comma 53 6 2 4" xfId="18506" xr:uid="{00000000-0005-0000-0000-000051480000}"/>
    <cellStyle name="Comma 53 6 3" xfId="24362" xr:uid="{00000000-0005-0000-0000-0000315F0000}"/>
    <cellStyle name="Comma 53 6 5" xfId="14986" xr:uid="{00000000-0005-0000-0000-0000913A0000}"/>
    <cellStyle name="Comma 53 7" xfId="5380" xr:uid="{00000000-0005-0000-0000-00000B150000}"/>
    <cellStyle name="Comma 53 7 2" xfId="25706" xr:uid="{00000000-0005-0000-0000-000071640000}"/>
    <cellStyle name="Comma 53 7 4" xfId="16330" xr:uid="{00000000-0005-0000-0000-0000D13F0000}"/>
    <cellStyle name="Comma 53 8" xfId="8730" xr:uid="{00000000-0005-0000-0000-000021220000}"/>
    <cellStyle name="Comma 53 8 2" xfId="29050" xr:uid="{00000000-0005-0000-0000-000081710000}"/>
    <cellStyle name="Comma 53 8 4" xfId="19674" xr:uid="{00000000-0005-0000-0000-0000E14C0000}"/>
    <cellStyle name="Comma 53 9" xfId="10088" xr:uid="{00000000-0005-0000-0000-00006F270000}"/>
    <cellStyle name="Comma 53 9 2" xfId="30218" xr:uid="{00000000-0005-0000-0000-000011760000}"/>
    <cellStyle name="Comma 53 9 4" xfId="20842" xr:uid="{00000000-0005-0000-0000-000071510000}"/>
    <cellStyle name="Comma 54" xfId="932" xr:uid="{00000000-0005-0000-0000-0000AB030000}"/>
    <cellStyle name="Comma 54 10" xfId="12812" xr:uid="{00000000-0005-0000-0000-000013320000}"/>
    <cellStyle name="Comma 54 11" xfId="22188" xr:uid="{00000000-0005-0000-0000-0000B3560000}"/>
    <cellStyle name="Comma 54 13" xfId="11619" xr:uid="{00000000-0005-0000-0000-00006A2D0000}"/>
    <cellStyle name="Comma 54 2" xfId="1534" xr:uid="{00000000-0005-0000-0000-000005060000}"/>
    <cellStyle name="Comma 54 2 10" xfId="22651" xr:uid="{00000000-0005-0000-0000-000082580000}"/>
    <cellStyle name="Comma 54 2 12" xfId="11863" xr:uid="{00000000-0005-0000-0000-00005E2E0000}"/>
    <cellStyle name="Comma 54 2 2" xfId="2096" xr:uid="{00000000-0005-0000-0000-000037080000}"/>
    <cellStyle name="Comma 54 2 2 11" xfId="12121" xr:uid="{00000000-0005-0000-0000-0000602F0000}"/>
    <cellStyle name="Comma 54 2 2 2" xfId="2598" xr:uid="{00000000-0005-0000-0000-00002D0A0000}"/>
    <cellStyle name="Comma 54 2 2 2 10" xfId="12591" xr:uid="{00000000-0005-0000-0000-000036310000}"/>
    <cellStyle name="Comma 54 2 2 2 2" xfId="3658" xr:uid="{00000000-0005-0000-0000-0000510E0000}"/>
    <cellStyle name="Comma 54 2 2 2 2 2" xfId="5117" xr:uid="{00000000-0005-0000-0000-000004140000}"/>
    <cellStyle name="Comma 54 2 2 2 2 2 2" xfId="8649" xr:uid="{00000000-0005-0000-0000-0000D0210000}"/>
    <cellStyle name="Comma 54 2 2 2 2 2 2 2" xfId="28975" xr:uid="{00000000-0005-0000-0000-000036710000}"/>
    <cellStyle name="Comma 54 2 2 2 2 2 2 4" xfId="19599" xr:uid="{00000000-0005-0000-0000-0000964C0000}"/>
    <cellStyle name="Comma 54 2 2 2 2 2 3" xfId="25455" xr:uid="{00000000-0005-0000-0000-000076630000}"/>
    <cellStyle name="Comma 54 2 2 2 2 2 5" xfId="16079" xr:uid="{00000000-0005-0000-0000-0000D63E0000}"/>
    <cellStyle name="Comma 54 2 2 2 2 3" xfId="7513" xr:uid="{00000000-0005-0000-0000-0000601D0000}"/>
    <cellStyle name="Comma 54 2 2 2 2 3 2" xfId="27839" xr:uid="{00000000-0005-0000-0000-0000C66C0000}"/>
    <cellStyle name="Comma 54 2 2 2 2 3 4" xfId="18463" xr:uid="{00000000-0005-0000-0000-000026480000}"/>
    <cellStyle name="Comma 54 2 2 2 2 4" xfId="10008" xr:uid="{00000000-0005-0000-0000-00001F270000}"/>
    <cellStyle name="Comma 54 2 2 2 2 4 2" xfId="30143" xr:uid="{00000000-0005-0000-0000-0000C6750000}"/>
    <cellStyle name="Comma 54 2 2 2 2 4 4" xfId="20767" xr:uid="{00000000-0005-0000-0000-000026510000}"/>
    <cellStyle name="Comma 54 2 2 2 2 5" xfId="11366" xr:uid="{00000000-0005-0000-0000-00006D2C0000}"/>
    <cellStyle name="Comma 54 2 2 2 2 5 2" xfId="31311" xr:uid="{00000000-0005-0000-0000-0000567A0000}"/>
    <cellStyle name="Comma 54 2 2 2 2 5 4" xfId="21935" xr:uid="{00000000-0005-0000-0000-0000B6550000}"/>
    <cellStyle name="Comma 54 2 2 2 2 6" xfId="24319" xr:uid="{00000000-0005-0000-0000-0000065F0000}"/>
    <cellStyle name="Comma 54 2 2 2 2 8" xfId="14943" xr:uid="{00000000-0005-0000-0000-0000663A0000}"/>
    <cellStyle name="Comma 54 2 2 2 3" xfId="4511" xr:uid="{00000000-0005-0000-0000-0000A6110000}"/>
    <cellStyle name="Comma 54 2 2 2 3 2" xfId="8065" xr:uid="{00000000-0005-0000-0000-0000881F0000}"/>
    <cellStyle name="Comma 54 2 2 2 3 2 2" xfId="28391" xr:uid="{00000000-0005-0000-0000-0000EE6E0000}"/>
    <cellStyle name="Comma 54 2 2 2 3 2 4" xfId="19015" xr:uid="{00000000-0005-0000-0000-00004E4A0000}"/>
    <cellStyle name="Comma 54 2 2 2 3 3" xfId="24871" xr:uid="{00000000-0005-0000-0000-00002E610000}"/>
    <cellStyle name="Comma 54 2 2 2 3 5" xfId="15495" xr:uid="{00000000-0005-0000-0000-00008E3C0000}"/>
    <cellStyle name="Comma 54 2 2 2 4" xfId="6573" xr:uid="{00000000-0005-0000-0000-0000B4190000}"/>
    <cellStyle name="Comma 54 2 2 2 4 2" xfId="26899" xr:uid="{00000000-0005-0000-0000-00001A690000}"/>
    <cellStyle name="Comma 54 2 2 2 4 4" xfId="17523" xr:uid="{00000000-0005-0000-0000-00007A440000}"/>
    <cellStyle name="Comma 54 2 2 2 5" xfId="9424" xr:uid="{00000000-0005-0000-0000-0000D7240000}"/>
    <cellStyle name="Comma 54 2 2 2 5 2" xfId="29559" xr:uid="{00000000-0005-0000-0000-00007E730000}"/>
    <cellStyle name="Comma 54 2 2 2 5 4" xfId="20183" xr:uid="{00000000-0005-0000-0000-0000DE4E0000}"/>
    <cellStyle name="Comma 54 2 2 2 6" xfId="10782" xr:uid="{00000000-0005-0000-0000-0000252A0000}"/>
    <cellStyle name="Comma 54 2 2 2 6 2" xfId="30727" xr:uid="{00000000-0005-0000-0000-00000E780000}"/>
    <cellStyle name="Comma 54 2 2 2 6 4" xfId="21351" xr:uid="{00000000-0005-0000-0000-00006E530000}"/>
    <cellStyle name="Comma 54 2 2 2 7" xfId="14003" xr:uid="{00000000-0005-0000-0000-0000BA360000}"/>
    <cellStyle name="Comma 54 2 2 2 8" xfId="23379" xr:uid="{00000000-0005-0000-0000-00005A5B0000}"/>
    <cellStyle name="Comma 54 2 2 3" xfId="3188" xr:uid="{00000000-0005-0000-0000-00007B0C0000}"/>
    <cellStyle name="Comma 54 2 2 3 2" xfId="4825" xr:uid="{00000000-0005-0000-0000-0000E0120000}"/>
    <cellStyle name="Comma 54 2 2 3 2 2" xfId="8357" xr:uid="{00000000-0005-0000-0000-0000AC200000}"/>
    <cellStyle name="Comma 54 2 2 3 2 2 2" xfId="28683" xr:uid="{00000000-0005-0000-0000-000012700000}"/>
    <cellStyle name="Comma 54 2 2 3 2 2 4" xfId="19307" xr:uid="{00000000-0005-0000-0000-0000724B0000}"/>
    <cellStyle name="Comma 54 2 2 3 2 3" xfId="25163" xr:uid="{00000000-0005-0000-0000-000052620000}"/>
    <cellStyle name="Comma 54 2 2 3 2 5" xfId="15787" xr:uid="{00000000-0005-0000-0000-0000B23D0000}"/>
    <cellStyle name="Comma 54 2 2 3 3" xfId="7043" xr:uid="{00000000-0005-0000-0000-00008A1B0000}"/>
    <cellStyle name="Comma 54 2 2 3 3 2" xfId="27369" xr:uid="{00000000-0005-0000-0000-0000F06A0000}"/>
    <cellStyle name="Comma 54 2 2 3 3 4" xfId="17993" xr:uid="{00000000-0005-0000-0000-000050460000}"/>
    <cellStyle name="Comma 54 2 2 3 4" xfId="9716" xr:uid="{00000000-0005-0000-0000-0000FB250000}"/>
    <cellStyle name="Comma 54 2 2 3 4 2" xfId="29851" xr:uid="{00000000-0005-0000-0000-0000A2740000}"/>
    <cellStyle name="Comma 54 2 2 3 4 4" xfId="20475" xr:uid="{00000000-0005-0000-0000-000002500000}"/>
    <cellStyle name="Comma 54 2 2 3 5" xfId="11074" xr:uid="{00000000-0005-0000-0000-0000492B0000}"/>
    <cellStyle name="Comma 54 2 2 3 5 2" xfId="31019" xr:uid="{00000000-0005-0000-0000-000032790000}"/>
    <cellStyle name="Comma 54 2 2 3 5 4" xfId="21643" xr:uid="{00000000-0005-0000-0000-000092540000}"/>
    <cellStyle name="Comma 54 2 2 3 6" xfId="23849" xr:uid="{00000000-0005-0000-0000-0000305D0000}"/>
    <cellStyle name="Comma 54 2 2 3 8" xfId="14473" xr:uid="{00000000-0005-0000-0000-000090380000}"/>
    <cellStyle name="Comma 54 2 2 4" xfId="4218" xr:uid="{00000000-0005-0000-0000-000081100000}"/>
    <cellStyle name="Comma 54 2 2 4 2" xfId="7773" xr:uid="{00000000-0005-0000-0000-0000641E0000}"/>
    <cellStyle name="Comma 54 2 2 4 2 2" xfId="28099" xr:uid="{00000000-0005-0000-0000-0000CA6D0000}"/>
    <cellStyle name="Comma 54 2 2 4 2 4" xfId="18723" xr:uid="{00000000-0005-0000-0000-00002A490000}"/>
    <cellStyle name="Comma 54 2 2 4 3" xfId="24579" xr:uid="{00000000-0005-0000-0000-00000A600000}"/>
    <cellStyle name="Comma 54 2 2 4 5" xfId="15203" xr:uid="{00000000-0005-0000-0000-00006A3B0000}"/>
    <cellStyle name="Comma 54 2 2 5" xfId="6103" xr:uid="{00000000-0005-0000-0000-0000DE170000}"/>
    <cellStyle name="Comma 54 2 2 5 2" xfId="26429" xr:uid="{00000000-0005-0000-0000-000044670000}"/>
    <cellStyle name="Comma 54 2 2 5 4" xfId="17053" xr:uid="{00000000-0005-0000-0000-0000A4420000}"/>
    <cellStyle name="Comma 54 2 2 6" xfId="9132" xr:uid="{00000000-0005-0000-0000-0000B3230000}"/>
    <cellStyle name="Comma 54 2 2 6 2" xfId="29267" xr:uid="{00000000-0005-0000-0000-00005A720000}"/>
    <cellStyle name="Comma 54 2 2 6 4" xfId="19891" xr:uid="{00000000-0005-0000-0000-0000BA4D0000}"/>
    <cellStyle name="Comma 54 2 2 7" xfId="10490" xr:uid="{00000000-0005-0000-0000-000001290000}"/>
    <cellStyle name="Comma 54 2 2 7 2" xfId="30435" xr:uid="{00000000-0005-0000-0000-0000EA760000}"/>
    <cellStyle name="Comma 54 2 2 7 4" xfId="21059" xr:uid="{00000000-0005-0000-0000-00004A520000}"/>
    <cellStyle name="Comma 54 2 2 8" xfId="13533" xr:uid="{00000000-0005-0000-0000-0000E4340000}"/>
    <cellStyle name="Comma 54 2 2 9" xfId="22909" xr:uid="{00000000-0005-0000-0000-000084590000}"/>
    <cellStyle name="Comma 54 2 3" xfId="2335" xr:uid="{00000000-0005-0000-0000-000026090000}"/>
    <cellStyle name="Comma 54 2 3 10" xfId="12328" xr:uid="{00000000-0005-0000-0000-00002F300000}"/>
    <cellStyle name="Comma 54 2 3 2" xfId="3395" xr:uid="{00000000-0005-0000-0000-00004A0D0000}"/>
    <cellStyle name="Comma 54 2 3 2 2" xfId="4970" xr:uid="{00000000-0005-0000-0000-000071130000}"/>
    <cellStyle name="Comma 54 2 3 2 2 2" xfId="8502" xr:uid="{00000000-0005-0000-0000-00003D210000}"/>
    <cellStyle name="Comma 54 2 3 2 2 2 2" xfId="28828" xr:uid="{00000000-0005-0000-0000-0000A3700000}"/>
    <cellStyle name="Comma 54 2 3 2 2 2 4" xfId="19452" xr:uid="{00000000-0005-0000-0000-0000034C0000}"/>
    <cellStyle name="Comma 54 2 3 2 2 3" xfId="25308" xr:uid="{00000000-0005-0000-0000-0000E3620000}"/>
    <cellStyle name="Comma 54 2 3 2 2 5" xfId="15932" xr:uid="{00000000-0005-0000-0000-0000433E0000}"/>
    <cellStyle name="Comma 54 2 3 2 3" xfId="7250" xr:uid="{00000000-0005-0000-0000-0000591C0000}"/>
    <cellStyle name="Comma 54 2 3 2 3 2" xfId="27576" xr:uid="{00000000-0005-0000-0000-0000BF6B0000}"/>
    <cellStyle name="Comma 54 2 3 2 3 4" xfId="18200" xr:uid="{00000000-0005-0000-0000-00001F470000}"/>
    <cellStyle name="Comma 54 2 3 2 4" xfId="9861" xr:uid="{00000000-0005-0000-0000-00008C260000}"/>
    <cellStyle name="Comma 54 2 3 2 4 2" xfId="29996" xr:uid="{00000000-0005-0000-0000-000033750000}"/>
    <cellStyle name="Comma 54 2 3 2 4 4" xfId="20620" xr:uid="{00000000-0005-0000-0000-000093500000}"/>
    <cellStyle name="Comma 54 2 3 2 5" xfId="11219" xr:uid="{00000000-0005-0000-0000-0000DA2B0000}"/>
    <cellStyle name="Comma 54 2 3 2 5 2" xfId="31164" xr:uid="{00000000-0005-0000-0000-0000C3790000}"/>
    <cellStyle name="Comma 54 2 3 2 5 4" xfId="21788" xr:uid="{00000000-0005-0000-0000-000023550000}"/>
    <cellStyle name="Comma 54 2 3 2 6" xfId="24056" xr:uid="{00000000-0005-0000-0000-0000FF5D0000}"/>
    <cellStyle name="Comma 54 2 3 2 8" xfId="14680" xr:uid="{00000000-0005-0000-0000-00005F390000}"/>
    <cellStyle name="Comma 54 2 3 3" xfId="4364" xr:uid="{00000000-0005-0000-0000-000013110000}"/>
    <cellStyle name="Comma 54 2 3 3 2" xfId="7918" xr:uid="{00000000-0005-0000-0000-0000F51E0000}"/>
    <cellStyle name="Comma 54 2 3 3 2 2" xfId="28244" xr:uid="{00000000-0005-0000-0000-00005B6E0000}"/>
    <cellStyle name="Comma 54 2 3 3 2 4" xfId="18868" xr:uid="{00000000-0005-0000-0000-0000BB490000}"/>
    <cellStyle name="Comma 54 2 3 3 3" xfId="24724" xr:uid="{00000000-0005-0000-0000-00009B600000}"/>
    <cellStyle name="Comma 54 2 3 3 5" xfId="15348" xr:uid="{00000000-0005-0000-0000-0000FB3B0000}"/>
    <cellStyle name="Comma 54 2 3 4" xfId="6310" xr:uid="{00000000-0005-0000-0000-0000AD180000}"/>
    <cellStyle name="Comma 54 2 3 4 2" xfId="26636" xr:uid="{00000000-0005-0000-0000-000013680000}"/>
    <cellStyle name="Comma 54 2 3 4 4" xfId="17260" xr:uid="{00000000-0005-0000-0000-000073430000}"/>
    <cellStyle name="Comma 54 2 3 5" xfId="9277" xr:uid="{00000000-0005-0000-0000-000044240000}"/>
    <cellStyle name="Comma 54 2 3 5 2" xfId="29412" xr:uid="{00000000-0005-0000-0000-0000EB720000}"/>
    <cellStyle name="Comma 54 2 3 5 4" xfId="20036" xr:uid="{00000000-0005-0000-0000-00004B4E0000}"/>
    <cellStyle name="Comma 54 2 3 6" xfId="10635" xr:uid="{00000000-0005-0000-0000-000092290000}"/>
    <cellStyle name="Comma 54 2 3 6 2" xfId="30580" xr:uid="{00000000-0005-0000-0000-00007B770000}"/>
    <cellStyle name="Comma 54 2 3 6 4" xfId="21204" xr:uid="{00000000-0005-0000-0000-0000DB520000}"/>
    <cellStyle name="Comma 54 2 3 7" xfId="13740" xr:uid="{00000000-0005-0000-0000-0000B3350000}"/>
    <cellStyle name="Comma 54 2 3 8" xfId="23116" xr:uid="{00000000-0005-0000-0000-0000535A0000}"/>
    <cellStyle name="Comma 54 2 4" xfId="2925" xr:uid="{00000000-0005-0000-0000-0000740B0000}"/>
    <cellStyle name="Comma 54 2 4 2" xfId="4678" xr:uid="{00000000-0005-0000-0000-00004D120000}"/>
    <cellStyle name="Comma 54 2 4 2 2" xfId="8210" xr:uid="{00000000-0005-0000-0000-000019200000}"/>
    <cellStyle name="Comma 54 2 4 2 2 2" xfId="28536" xr:uid="{00000000-0005-0000-0000-00007F6F0000}"/>
    <cellStyle name="Comma 54 2 4 2 2 4" xfId="19160" xr:uid="{00000000-0005-0000-0000-0000DF4A0000}"/>
    <cellStyle name="Comma 54 2 4 2 3" xfId="25016" xr:uid="{00000000-0005-0000-0000-0000BF610000}"/>
    <cellStyle name="Comma 54 2 4 2 5" xfId="15640" xr:uid="{00000000-0005-0000-0000-00001F3D0000}"/>
    <cellStyle name="Comma 54 2 4 3" xfId="6780" xr:uid="{00000000-0005-0000-0000-0000831A0000}"/>
    <cellStyle name="Comma 54 2 4 3 2" xfId="27106" xr:uid="{00000000-0005-0000-0000-0000E9690000}"/>
    <cellStyle name="Comma 54 2 4 3 4" xfId="17730" xr:uid="{00000000-0005-0000-0000-000049450000}"/>
    <cellStyle name="Comma 54 2 4 4" xfId="9569" xr:uid="{00000000-0005-0000-0000-000068250000}"/>
    <cellStyle name="Comma 54 2 4 4 2" xfId="29704" xr:uid="{00000000-0005-0000-0000-00000F740000}"/>
    <cellStyle name="Comma 54 2 4 4 4" xfId="20328" xr:uid="{00000000-0005-0000-0000-00006F4F0000}"/>
    <cellStyle name="Comma 54 2 4 5" xfId="10927" xr:uid="{00000000-0005-0000-0000-0000B62A0000}"/>
    <cellStyle name="Comma 54 2 4 5 2" xfId="30872" xr:uid="{00000000-0005-0000-0000-00009F780000}"/>
    <cellStyle name="Comma 54 2 4 5 4" xfId="21496" xr:uid="{00000000-0005-0000-0000-0000FF530000}"/>
    <cellStyle name="Comma 54 2 4 6" xfId="23586" xr:uid="{00000000-0005-0000-0000-0000295C0000}"/>
    <cellStyle name="Comma 54 2 4 8" xfId="14210" xr:uid="{00000000-0005-0000-0000-000089370000}"/>
    <cellStyle name="Comma 54 2 5" xfId="3833" xr:uid="{00000000-0005-0000-0000-0000000F0000}"/>
    <cellStyle name="Comma 54 2 5 2" xfId="7626" xr:uid="{00000000-0005-0000-0000-0000D11D0000}"/>
    <cellStyle name="Comma 54 2 5 2 2" xfId="27952" xr:uid="{00000000-0005-0000-0000-0000376D0000}"/>
    <cellStyle name="Comma 54 2 5 2 4" xfId="18576" xr:uid="{00000000-0005-0000-0000-000097480000}"/>
    <cellStyle name="Comma 54 2 5 3" xfId="24432" xr:uid="{00000000-0005-0000-0000-0000775F0000}"/>
    <cellStyle name="Comma 54 2 5 5" xfId="15056" xr:uid="{00000000-0005-0000-0000-0000D73A0000}"/>
    <cellStyle name="Comma 54 2 6" xfId="5845" xr:uid="{00000000-0005-0000-0000-0000DC160000}"/>
    <cellStyle name="Comma 54 2 6 2" xfId="26171" xr:uid="{00000000-0005-0000-0000-000042660000}"/>
    <cellStyle name="Comma 54 2 6 4" xfId="16795" xr:uid="{00000000-0005-0000-0000-0000A2410000}"/>
    <cellStyle name="Comma 54 2 7" xfId="8800" xr:uid="{00000000-0005-0000-0000-000067220000}"/>
    <cellStyle name="Comma 54 2 7 2" xfId="29120" xr:uid="{00000000-0005-0000-0000-0000C7710000}"/>
    <cellStyle name="Comma 54 2 7 4" xfId="19744" xr:uid="{00000000-0005-0000-0000-0000274D0000}"/>
    <cellStyle name="Comma 54 2 8" xfId="10158" xr:uid="{00000000-0005-0000-0000-0000B5270000}"/>
    <cellStyle name="Comma 54 2 8 2" xfId="30288" xr:uid="{00000000-0005-0000-0000-000057760000}"/>
    <cellStyle name="Comma 54 2 8 4" xfId="20912" xr:uid="{00000000-0005-0000-0000-0000B7510000}"/>
    <cellStyle name="Comma 54 2 9" xfId="13275" xr:uid="{00000000-0005-0000-0000-0000E2330000}"/>
    <cellStyle name="Comma 54 3" xfId="1795" xr:uid="{00000000-0005-0000-0000-00000A070000}"/>
    <cellStyle name="Comma 54 3 2" xfId="2566" xr:uid="{00000000-0005-0000-0000-00000D0A0000}"/>
    <cellStyle name="Comma 54 3 2 10" xfId="12559" xr:uid="{00000000-0005-0000-0000-000016310000}"/>
    <cellStyle name="Comma 54 3 2 2" xfId="3626" xr:uid="{00000000-0005-0000-0000-0000310E0000}"/>
    <cellStyle name="Comma 54 3 2 2 2" xfId="5048" xr:uid="{00000000-0005-0000-0000-0000BF130000}"/>
    <cellStyle name="Comma 54 3 2 2 2 2" xfId="8580" xr:uid="{00000000-0005-0000-0000-00008B210000}"/>
    <cellStyle name="Comma 54 3 2 2 2 2 2" xfId="28906" xr:uid="{00000000-0005-0000-0000-0000F1700000}"/>
    <cellStyle name="Comma 54 3 2 2 2 2 4" xfId="19530" xr:uid="{00000000-0005-0000-0000-0000514C0000}"/>
    <cellStyle name="Comma 54 3 2 2 2 3" xfId="25386" xr:uid="{00000000-0005-0000-0000-000031630000}"/>
    <cellStyle name="Comma 54 3 2 2 2 5" xfId="16010" xr:uid="{00000000-0005-0000-0000-0000913E0000}"/>
    <cellStyle name="Comma 54 3 2 2 3" xfId="7481" xr:uid="{00000000-0005-0000-0000-0000401D0000}"/>
    <cellStyle name="Comma 54 3 2 2 3 2" xfId="27807" xr:uid="{00000000-0005-0000-0000-0000A66C0000}"/>
    <cellStyle name="Comma 54 3 2 2 3 4" xfId="18431" xr:uid="{00000000-0005-0000-0000-000006480000}"/>
    <cellStyle name="Comma 54 3 2 2 4" xfId="9939" xr:uid="{00000000-0005-0000-0000-0000DA260000}"/>
    <cellStyle name="Comma 54 3 2 2 4 2" xfId="30074" xr:uid="{00000000-0005-0000-0000-000081750000}"/>
    <cellStyle name="Comma 54 3 2 2 4 4" xfId="20698" xr:uid="{00000000-0005-0000-0000-0000E1500000}"/>
    <cellStyle name="Comma 54 3 2 2 5" xfId="11297" xr:uid="{00000000-0005-0000-0000-0000282C0000}"/>
    <cellStyle name="Comma 54 3 2 2 5 2" xfId="31242" xr:uid="{00000000-0005-0000-0000-0000117A0000}"/>
    <cellStyle name="Comma 54 3 2 2 5 4" xfId="21866" xr:uid="{00000000-0005-0000-0000-000071550000}"/>
    <cellStyle name="Comma 54 3 2 2 6" xfId="24287" xr:uid="{00000000-0005-0000-0000-0000E65E0000}"/>
    <cellStyle name="Comma 54 3 2 2 8" xfId="14911" xr:uid="{00000000-0005-0000-0000-0000463A0000}"/>
    <cellStyle name="Comma 54 3 2 3" xfId="4442" xr:uid="{00000000-0005-0000-0000-000061110000}"/>
    <cellStyle name="Comma 54 3 2 3 2" xfId="7996" xr:uid="{00000000-0005-0000-0000-0000431F0000}"/>
    <cellStyle name="Comma 54 3 2 3 2 2" xfId="28322" xr:uid="{00000000-0005-0000-0000-0000A96E0000}"/>
    <cellStyle name="Comma 54 3 2 3 2 4" xfId="18946" xr:uid="{00000000-0005-0000-0000-0000094A0000}"/>
    <cellStyle name="Comma 54 3 2 3 3" xfId="24802" xr:uid="{00000000-0005-0000-0000-0000E9600000}"/>
    <cellStyle name="Comma 54 3 2 3 5" xfId="15426" xr:uid="{00000000-0005-0000-0000-0000493C0000}"/>
    <cellStyle name="Comma 54 3 2 4" xfId="6541" xr:uid="{00000000-0005-0000-0000-000094190000}"/>
    <cellStyle name="Comma 54 3 2 4 2" xfId="26867" xr:uid="{00000000-0005-0000-0000-0000FA680000}"/>
    <cellStyle name="Comma 54 3 2 4 4" xfId="17491" xr:uid="{00000000-0005-0000-0000-00005A440000}"/>
    <cellStyle name="Comma 54 3 2 5" xfId="9355" xr:uid="{00000000-0005-0000-0000-000092240000}"/>
    <cellStyle name="Comma 54 3 2 5 2" xfId="29490" xr:uid="{00000000-0005-0000-0000-000039730000}"/>
    <cellStyle name="Comma 54 3 2 5 4" xfId="20114" xr:uid="{00000000-0005-0000-0000-0000994E0000}"/>
    <cellStyle name="Comma 54 3 2 6" xfId="10713" xr:uid="{00000000-0005-0000-0000-0000E0290000}"/>
    <cellStyle name="Comma 54 3 2 6 2" xfId="30658" xr:uid="{00000000-0005-0000-0000-0000C9770000}"/>
    <cellStyle name="Comma 54 3 2 6 4" xfId="21282" xr:uid="{00000000-0005-0000-0000-000029530000}"/>
    <cellStyle name="Comma 54 3 2 7" xfId="13971" xr:uid="{00000000-0005-0000-0000-00009A360000}"/>
    <cellStyle name="Comma 54 3 2 8" xfId="23347" xr:uid="{00000000-0005-0000-0000-00003A5B0000}"/>
    <cellStyle name="Comma 54 3 3" xfId="2066" xr:uid="{00000000-0005-0000-0000-000019080000}"/>
    <cellStyle name="Comma 54 3 3 2" xfId="4756" xr:uid="{00000000-0005-0000-0000-00009B120000}"/>
    <cellStyle name="Comma 54 3 3 2 2" xfId="8288" xr:uid="{00000000-0005-0000-0000-000067200000}"/>
    <cellStyle name="Comma 54 3 3 2 2 2" xfId="28614" xr:uid="{00000000-0005-0000-0000-0000CD6F0000}"/>
    <cellStyle name="Comma 54 3 3 2 2 4" xfId="19238" xr:uid="{00000000-0005-0000-0000-00002D4B0000}"/>
    <cellStyle name="Comma 54 3 3 2 3" xfId="25094" xr:uid="{00000000-0005-0000-0000-00000D620000}"/>
    <cellStyle name="Comma 54 3 3 2 5" xfId="15718" xr:uid="{00000000-0005-0000-0000-00006D3D0000}"/>
    <cellStyle name="Comma 54 3 3 3" xfId="6074" xr:uid="{00000000-0005-0000-0000-0000C1170000}"/>
    <cellStyle name="Comma 54 3 3 3 2" xfId="26400" xr:uid="{00000000-0005-0000-0000-000027670000}"/>
    <cellStyle name="Comma 54 3 3 3 4" xfId="17024" xr:uid="{00000000-0005-0000-0000-000087420000}"/>
    <cellStyle name="Comma 54 3 3 4" xfId="9647" xr:uid="{00000000-0005-0000-0000-0000B6250000}"/>
    <cellStyle name="Comma 54 3 3 4 2" xfId="29782" xr:uid="{00000000-0005-0000-0000-00005D740000}"/>
    <cellStyle name="Comma 54 3 3 4 4" xfId="20406" xr:uid="{00000000-0005-0000-0000-0000BD4F0000}"/>
    <cellStyle name="Comma 54 3 3 5" xfId="11005" xr:uid="{00000000-0005-0000-0000-0000042B0000}"/>
    <cellStyle name="Comma 54 3 3 5 2" xfId="30950" xr:uid="{00000000-0005-0000-0000-0000ED780000}"/>
    <cellStyle name="Comma 54 3 3 5 4" xfId="21574" xr:uid="{00000000-0005-0000-0000-00004D540000}"/>
    <cellStyle name="Comma 54 3 3 6" xfId="13504" xr:uid="{00000000-0005-0000-0000-0000C7340000}"/>
    <cellStyle name="Comma 54 3 3 7" xfId="22880" xr:uid="{00000000-0005-0000-0000-000067590000}"/>
    <cellStyle name="Comma 54 3 3 9" xfId="12092" xr:uid="{00000000-0005-0000-0000-0000432F0000}"/>
    <cellStyle name="Comma 54 3 4" xfId="3156" xr:uid="{00000000-0005-0000-0000-00005B0C0000}"/>
    <cellStyle name="Comma 54 3 4 2" xfId="7011" xr:uid="{00000000-0005-0000-0000-00006A1B0000}"/>
    <cellStyle name="Comma 54 3 4 2 2" xfId="27337" xr:uid="{00000000-0005-0000-0000-0000D06A0000}"/>
    <cellStyle name="Comma 54 3 4 2 4" xfId="17961" xr:uid="{00000000-0005-0000-0000-000030460000}"/>
    <cellStyle name="Comma 54 3 4 3" xfId="23817" xr:uid="{00000000-0005-0000-0000-0000105D0000}"/>
    <cellStyle name="Comma 54 3 4 5" xfId="14441" xr:uid="{00000000-0005-0000-0000-000070380000}"/>
    <cellStyle name="Comma 54 3 5" xfId="4149" xr:uid="{00000000-0005-0000-0000-00003C100000}"/>
    <cellStyle name="Comma 54 3 5 2" xfId="7704" xr:uid="{00000000-0005-0000-0000-00001F1E0000}"/>
    <cellStyle name="Comma 54 3 5 2 2" xfId="28030" xr:uid="{00000000-0005-0000-0000-0000856D0000}"/>
    <cellStyle name="Comma 54 3 5 2 4" xfId="18654" xr:uid="{00000000-0005-0000-0000-0000E5480000}"/>
    <cellStyle name="Comma 54 3 5 3" xfId="24510" xr:uid="{00000000-0005-0000-0000-0000C55F0000}"/>
    <cellStyle name="Comma 54 3 5 5" xfId="15134" xr:uid="{00000000-0005-0000-0000-0000253B0000}"/>
    <cellStyle name="Comma 54 3 6" xfId="9063" xr:uid="{00000000-0005-0000-0000-00006E230000}"/>
    <cellStyle name="Comma 54 3 6 2" xfId="29198" xr:uid="{00000000-0005-0000-0000-000015720000}"/>
    <cellStyle name="Comma 54 3 6 4" xfId="19822" xr:uid="{00000000-0005-0000-0000-0000754D0000}"/>
    <cellStyle name="Comma 54 3 7" xfId="10421" xr:uid="{00000000-0005-0000-0000-0000BC280000}"/>
    <cellStyle name="Comma 54 3 7 2" xfId="30366" xr:uid="{00000000-0005-0000-0000-0000A5760000}"/>
    <cellStyle name="Comma 54 3 7 4" xfId="20990" xr:uid="{00000000-0005-0000-0000-000005520000}"/>
    <cellStyle name="Comma 54 4" xfId="1411" xr:uid="{00000000-0005-0000-0000-00008A050000}"/>
    <cellStyle name="Comma 54 4 10" xfId="11841" xr:uid="{00000000-0005-0000-0000-0000482E0000}"/>
    <cellStyle name="Comma 54 4 2" xfId="4901" xr:uid="{00000000-0005-0000-0000-00002C130000}"/>
    <cellStyle name="Comma 54 4 2 2" xfId="8433" xr:uid="{00000000-0005-0000-0000-0000F8200000}"/>
    <cellStyle name="Comma 54 4 2 2 2" xfId="28759" xr:uid="{00000000-0005-0000-0000-00005E700000}"/>
    <cellStyle name="Comma 54 4 2 2 4" xfId="19383" xr:uid="{00000000-0005-0000-0000-0000BE4B0000}"/>
    <cellStyle name="Comma 54 4 2 3" xfId="9792" xr:uid="{00000000-0005-0000-0000-000047260000}"/>
    <cellStyle name="Comma 54 4 2 3 2" xfId="29927" xr:uid="{00000000-0005-0000-0000-0000EE740000}"/>
    <cellStyle name="Comma 54 4 2 3 4" xfId="20551" xr:uid="{00000000-0005-0000-0000-00004E500000}"/>
    <cellStyle name="Comma 54 4 2 4" xfId="11150" xr:uid="{00000000-0005-0000-0000-0000952B0000}"/>
    <cellStyle name="Comma 54 4 2 4 2" xfId="31095" xr:uid="{00000000-0005-0000-0000-00007E790000}"/>
    <cellStyle name="Comma 54 4 2 4 4" xfId="21719" xr:uid="{00000000-0005-0000-0000-0000DE540000}"/>
    <cellStyle name="Comma 54 4 2 5" xfId="25239" xr:uid="{00000000-0005-0000-0000-00009E620000}"/>
    <cellStyle name="Comma 54 4 2 7" xfId="15863" xr:uid="{00000000-0005-0000-0000-0000FE3D0000}"/>
    <cellStyle name="Comma 54 4 3" xfId="4295" xr:uid="{00000000-0005-0000-0000-0000CE100000}"/>
    <cellStyle name="Comma 54 4 3 2" xfId="7849" xr:uid="{00000000-0005-0000-0000-0000B01E0000}"/>
    <cellStyle name="Comma 54 4 3 2 2" xfId="28175" xr:uid="{00000000-0005-0000-0000-0000166E0000}"/>
    <cellStyle name="Comma 54 4 3 2 4" xfId="18799" xr:uid="{00000000-0005-0000-0000-000076490000}"/>
    <cellStyle name="Comma 54 4 3 3" xfId="24655" xr:uid="{00000000-0005-0000-0000-000056600000}"/>
    <cellStyle name="Comma 54 4 3 5" xfId="15279" xr:uid="{00000000-0005-0000-0000-0000B63B0000}"/>
    <cellStyle name="Comma 54 4 4" xfId="5823" xr:uid="{00000000-0005-0000-0000-0000C6160000}"/>
    <cellStyle name="Comma 54 4 4 2" xfId="26149" xr:uid="{00000000-0005-0000-0000-00002C660000}"/>
    <cellStyle name="Comma 54 4 4 4" xfId="16773" xr:uid="{00000000-0005-0000-0000-00008C410000}"/>
    <cellStyle name="Comma 54 4 5" xfId="9208" xr:uid="{00000000-0005-0000-0000-0000FF230000}"/>
    <cellStyle name="Comma 54 4 5 2" xfId="29343" xr:uid="{00000000-0005-0000-0000-0000A6720000}"/>
    <cellStyle name="Comma 54 4 5 4" xfId="19967" xr:uid="{00000000-0005-0000-0000-0000064E0000}"/>
    <cellStyle name="Comma 54 4 6" xfId="10566" xr:uid="{00000000-0005-0000-0000-00004D290000}"/>
    <cellStyle name="Comma 54 4 6 2" xfId="30511" xr:uid="{00000000-0005-0000-0000-000036770000}"/>
    <cellStyle name="Comma 54 4 6 4" xfId="21135" xr:uid="{00000000-0005-0000-0000-000096520000}"/>
    <cellStyle name="Comma 54 4 7" xfId="13253" xr:uid="{00000000-0005-0000-0000-0000CC330000}"/>
    <cellStyle name="Comma 54 4 8" xfId="22629" xr:uid="{00000000-0005-0000-0000-00006C580000}"/>
    <cellStyle name="Comma 54 5" xfId="1169" xr:uid="{00000000-0005-0000-0000-000098040000}"/>
    <cellStyle name="Comma 54 5 2" xfId="4609" xr:uid="{00000000-0005-0000-0000-000008120000}"/>
    <cellStyle name="Comma 54 5 2 2" xfId="8141" xr:uid="{00000000-0005-0000-0000-0000D41F0000}"/>
    <cellStyle name="Comma 54 5 2 2 2" xfId="28467" xr:uid="{00000000-0005-0000-0000-00003A6F0000}"/>
    <cellStyle name="Comma 54 5 2 2 4" xfId="19091" xr:uid="{00000000-0005-0000-0000-00009A4A0000}"/>
    <cellStyle name="Comma 54 5 2 3" xfId="24947" xr:uid="{00000000-0005-0000-0000-00007A610000}"/>
    <cellStyle name="Comma 54 5 2 5" xfId="15571" xr:uid="{00000000-0005-0000-0000-0000DA3C0000}"/>
    <cellStyle name="Comma 54 5 3" xfId="5601" xr:uid="{00000000-0005-0000-0000-0000E8150000}"/>
    <cellStyle name="Comma 54 5 3 2" xfId="25927" xr:uid="{00000000-0005-0000-0000-00004E650000}"/>
    <cellStyle name="Comma 54 5 3 4" xfId="16551" xr:uid="{00000000-0005-0000-0000-0000AE400000}"/>
    <cellStyle name="Comma 54 5 4" xfId="9500" xr:uid="{00000000-0005-0000-0000-000023250000}"/>
    <cellStyle name="Comma 54 5 4 2" xfId="29635" xr:uid="{00000000-0005-0000-0000-0000CA730000}"/>
    <cellStyle name="Comma 54 5 4 4" xfId="20259" xr:uid="{00000000-0005-0000-0000-00002A4F0000}"/>
    <cellStyle name="Comma 54 5 5" xfId="10858" xr:uid="{00000000-0005-0000-0000-0000712A0000}"/>
    <cellStyle name="Comma 54 5 5 2" xfId="30803" xr:uid="{00000000-0005-0000-0000-00005A780000}"/>
    <cellStyle name="Comma 54 5 5 4" xfId="21427" xr:uid="{00000000-0005-0000-0000-0000BA530000}"/>
    <cellStyle name="Comma 54 5 6" xfId="22407" xr:uid="{00000000-0005-0000-0000-00008E570000}"/>
    <cellStyle name="Comma 54 5 8" xfId="13031" xr:uid="{00000000-0005-0000-0000-0000EE320000}"/>
    <cellStyle name="Comma 54 6" xfId="3764" xr:uid="{00000000-0005-0000-0000-0000BB0E0000}"/>
    <cellStyle name="Comma 54 6 2" xfId="7557" xr:uid="{00000000-0005-0000-0000-00008C1D0000}"/>
    <cellStyle name="Comma 54 6 2 2" xfId="27883" xr:uid="{00000000-0005-0000-0000-0000F26C0000}"/>
    <cellStyle name="Comma 54 6 2 4" xfId="18507" xr:uid="{00000000-0005-0000-0000-000052480000}"/>
    <cellStyle name="Comma 54 6 3" xfId="24363" xr:uid="{00000000-0005-0000-0000-0000325F0000}"/>
    <cellStyle name="Comma 54 6 5" xfId="14987" xr:uid="{00000000-0005-0000-0000-0000923A0000}"/>
    <cellStyle name="Comma 54 7" xfId="5382" xr:uid="{00000000-0005-0000-0000-00000D150000}"/>
    <cellStyle name="Comma 54 7 2" xfId="25708" xr:uid="{00000000-0005-0000-0000-000073640000}"/>
    <cellStyle name="Comma 54 7 4" xfId="16332" xr:uid="{00000000-0005-0000-0000-0000D33F0000}"/>
    <cellStyle name="Comma 54 8" xfId="8731" xr:uid="{00000000-0005-0000-0000-000022220000}"/>
    <cellStyle name="Comma 54 8 2" xfId="29051" xr:uid="{00000000-0005-0000-0000-000082710000}"/>
    <cellStyle name="Comma 54 8 4" xfId="19675" xr:uid="{00000000-0005-0000-0000-0000E24C0000}"/>
    <cellStyle name="Comma 54 9" xfId="10089" xr:uid="{00000000-0005-0000-0000-000070270000}"/>
    <cellStyle name="Comma 54 9 2" xfId="30219" xr:uid="{00000000-0005-0000-0000-000012760000}"/>
    <cellStyle name="Comma 54 9 4" xfId="20843" xr:uid="{00000000-0005-0000-0000-000072510000}"/>
    <cellStyle name="Comma 55" xfId="934" xr:uid="{00000000-0005-0000-0000-0000AD030000}"/>
    <cellStyle name="Comma 55 10" xfId="12814" xr:uid="{00000000-0005-0000-0000-000015320000}"/>
    <cellStyle name="Comma 55 11" xfId="22190" xr:uid="{00000000-0005-0000-0000-0000B5560000}"/>
    <cellStyle name="Comma 55 13" xfId="11621" xr:uid="{00000000-0005-0000-0000-00006C2D0000}"/>
    <cellStyle name="Comma 55 2" xfId="1535" xr:uid="{00000000-0005-0000-0000-000006060000}"/>
    <cellStyle name="Comma 55 2 10" xfId="22652" xr:uid="{00000000-0005-0000-0000-000083580000}"/>
    <cellStyle name="Comma 55 2 12" xfId="11864" xr:uid="{00000000-0005-0000-0000-00005F2E0000}"/>
    <cellStyle name="Comma 55 2 2" xfId="2097" xr:uid="{00000000-0005-0000-0000-000038080000}"/>
    <cellStyle name="Comma 55 2 2 11" xfId="12122" xr:uid="{00000000-0005-0000-0000-0000612F0000}"/>
    <cellStyle name="Comma 55 2 2 2" xfId="2599" xr:uid="{00000000-0005-0000-0000-00002E0A0000}"/>
    <cellStyle name="Comma 55 2 2 2 10" xfId="12592" xr:uid="{00000000-0005-0000-0000-000037310000}"/>
    <cellStyle name="Comma 55 2 2 2 2" xfId="3659" xr:uid="{00000000-0005-0000-0000-0000520E0000}"/>
    <cellStyle name="Comma 55 2 2 2 2 2" xfId="5118" xr:uid="{00000000-0005-0000-0000-000005140000}"/>
    <cellStyle name="Comma 55 2 2 2 2 2 2" xfId="8650" xr:uid="{00000000-0005-0000-0000-0000D1210000}"/>
    <cellStyle name="Comma 55 2 2 2 2 2 2 2" xfId="28976" xr:uid="{00000000-0005-0000-0000-000037710000}"/>
    <cellStyle name="Comma 55 2 2 2 2 2 2 4" xfId="19600" xr:uid="{00000000-0005-0000-0000-0000974C0000}"/>
    <cellStyle name="Comma 55 2 2 2 2 2 3" xfId="25456" xr:uid="{00000000-0005-0000-0000-000077630000}"/>
    <cellStyle name="Comma 55 2 2 2 2 2 5" xfId="16080" xr:uid="{00000000-0005-0000-0000-0000D73E0000}"/>
    <cellStyle name="Comma 55 2 2 2 2 3" xfId="7514" xr:uid="{00000000-0005-0000-0000-0000611D0000}"/>
    <cellStyle name="Comma 55 2 2 2 2 3 2" xfId="27840" xr:uid="{00000000-0005-0000-0000-0000C76C0000}"/>
    <cellStyle name="Comma 55 2 2 2 2 3 4" xfId="18464" xr:uid="{00000000-0005-0000-0000-000027480000}"/>
    <cellStyle name="Comma 55 2 2 2 2 4" xfId="10009" xr:uid="{00000000-0005-0000-0000-000020270000}"/>
    <cellStyle name="Comma 55 2 2 2 2 4 2" xfId="30144" xr:uid="{00000000-0005-0000-0000-0000C7750000}"/>
    <cellStyle name="Comma 55 2 2 2 2 4 4" xfId="20768" xr:uid="{00000000-0005-0000-0000-000027510000}"/>
    <cellStyle name="Comma 55 2 2 2 2 5" xfId="11367" xr:uid="{00000000-0005-0000-0000-00006E2C0000}"/>
    <cellStyle name="Comma 55 2 2 2 2 5 2" xfId="31312" xr:uid="{00000000-0005-0000-0000-0000577A0000}"/>
    <cellStyle name="Comma 55 2 2 2 2 5 4" xfId="21936" xr:uid="{00000000-0005-0000-0000-0000B7550000}"/>
    <cellStyle name="Comma 55 2 2 2 2 6" xfId="24320" xr:uid="{00000000-0005-0000-0000-0000075F0000}"/>
    <cellStyle name="Comma 55 2 2 2 2 8" xfId="14944" xr:uid="{00000000-0005-0000-0000-0000673A0000}"/>
    <cellStyle name="Comma 55 2 2 2 3" xfId="4512" xr:uid="{00000000-0005-0000-0000-0000A7110000}"/>
    <cellStyle name="Comma 55 2 2 2 3 2" xfId="8066" xr:uid="{00000000-0005-0000-0000-0000891F0000}"/>
    <cellStyle name="Comma 55 2 2 2 3 2 2" xfId="28392" xr:uid="{00000000-0005-0000-0000-0000EF6E0000}"/>
    <cellStyle name="Comma 55 2 2 2 3 2 4" xfId="19016" xr:uid="{00000000-0005-0000-0000-00004F4A0000}"/>
    <cellStyle name="Comma 55 2 2 2 3 3" xfId="24872" xr:uid="{00000000-0005-0000-0000-00002F610000}"/>
    <cellStyle name="Comma 55 2 2 2 3 5" xfId="15496" xr:uid="{00000000-0005-0000-0000-00008F3C0000}"/>
    <cellStyle name="Comma 55 2 2 2 4" xfId="6574" xr:uid="{00000000-0005-0000-0000-0000B5190000}"/>
    <cellStyle name="Comma 55 2 2 2 4 2" xfId="26900" xr:uid="{00000000-0005-0000-0000-00001B690000}"/>
    <cellStyle name="Comma 55 2 2 2 4 4" xfId="17524" xr:uid="{00000000-0005-0000-0000-00007B440000}"/>
    <cellStyle name="Comma 55 2 2 2 5" xfId="9425" xr:uid="{00000000-0005-0000-0000-0000D8240000}"/>
    <cellStyle name="Comma 55 2 2 2 5 2" xfId="29560" xr:uid="{00000000-0005-0000-0000-00007F730000}"/>
    <cellStyle name="Comma 55 2 2 2 5 4" xfId="20184" xr:uid="{00000000-0005-0000-0000-0000DF4E0000}"/>
    <cellStyle name="Comma 55 2 2 2 6" xfId="10783" xr:uid="{00000000-0005-0000-0000-0000262A0000}"/>
    <cellStyle name="Comma 55 2 2 2 6 2" xfId="30728" xr:uid="{00000000-0005-0000-0000-00000F780000}"/>
    <cellStyle name="Comma 55 2 2 2 6 4" xfId="21352" xr:uid="{00000000-0005-0000-0000-00006F530000}"/>
    <cellStyle name="Comma 55 2 2 2 7" xfId="14004" xr:uid="{00000000-0005-0000-0000-0000BB360000}"/>
    <cellStyle name="Comma 55 2 2 2 8" xfId="23380" xr:uid="{00000000-0005-0000-0000-00005B5B0000}"/>
    <cellStyle name="Comma 55 2 2 3" xfId="3189" xr:uid="{00000000-0005-0000-0000-00007C0C0000}"/>
    <cellStyle name="Comma 55 2 2 3 2" xfId="4826" xr:uid="{00000000-0005-0000-0000-0000E1120000}"/>
    <cellStyle name="Comma 55 2 2 3 2 2" xfId="8358" xr:uid="{00000000-0005-0000-0000-0000AD200000}"/>
    <cellStyle name="Comma 55 2 2 3 2 2 2" xfId="28684" xr:uid="{00000000-0005-0000-0000-000013700000}"/>
    <cellStyle name="Comma 55 2 2 3 2 2 4" xfId="19308" xr:uid="{00000000-0005-0000-0000-0000734B0000}"/>
    <cellStyle name="Comma 55 2 2 3 2 3" xfId="25164" xr:uid="{00000000-0005-0000-0000-000053620000}"/>
    <cellStyle name="Comma 55 2 2 3 2 5" xfId="15788" xr:uid="{00000000-0005-0000-0000-0000B33D0000}"/>
    <cellStyle name="Comma 55 2 2 3 3" xfId="7044" xr:uid="{00000000-0005-0000-0000-00008B1B0000}"/>
    <cellStyle name="Comma 55 2 2 3 3 2" xfId="27370" xr:uid="{00000000-0005-0000-0000-0000F16A0000}"/>
    <cellStyle name="Comma 55 2 2 3 3 4" xfId="17994" xr:uid="{00000000-0005-0000-0000-000051460000}"/>
    <cellStyle name="Comma 55 2 2 3 4" xfId="9717" xr:uid="{00000000-0005-0000-0000-0000FC250000}"/>
    <cellStyle name="Comma 55 2 2 3 4 2" xfId="29852" xr:uid="{00000000-0005-0000-0000-0000A3740000}"/>
    <cellStyle name="Comma 55 2 2 3 4 4" xfId="20476" xr:uid="{00000000-0005-0000-0000-000003500000}"/>
    <cellStyle name="Comma 55 2 2 3 5" xfId="11075" xr:uid="{00000000-0005-0000-0000-00004A2B0000}"/>
    <cellStyle name="Comma 55 2 2 3 5 2" xfId="31020" xr:uid="{00000000-0005-0000-0000-000033790000}"/>
    <cellStyle name="Comma 55 2 2 3 5 4" xfId="21644" xr:uid="{00000000-0005-0000-0000-000093540000}"/>
    <cellStyle name="Comma 55 2 2 3 6" xfId="23850" xr:uid="{00000000-0005-0000-0000-0000315D0000}"/>
    <cellStyle name="Comma 55 2 2 3 8" xfId="14474" xr:uid="{00000000-0005-0000-0000-000091380000}"/>
    <cellStyle name="Comma 55 2 2 4" xfId="4219" xr:uid="{00000000-0005-0000-0000-000082100000}"/>
    <cellStyle name="Comma 55 2 2 4 2" xfId="7774" xr:uid="{00000000-0005-0000-0000-0000651E0000}"/>
    <cellStyle name="Comma 55 2 2 4 2 2" xfId="28100" xr:uid="{00000000-0005-0000-0000-0000CB6D0000}"/>
    <cellStyle name="Comma 55 2 2 4 2 4" xfId="18724" xr:uid="{00000000-0005-0000-0000-00002B490000}"/>
    <cellStyle name="Comma 55 2 2 4 3" xfId="24580" xr:uid="{00000000-0005-0000-0000-00000B600000}"/>
    <cellStyle name="Comma 55 2 2 4 5" xfId="15204" xr:uid="{00000000-0005-0000-0000-00006B3B0000}"/>
    <cellStyle name="Comma 55 2 2 5" xfId="6104" xr:uid="{00000000-0005-0000-0000-0000DF170000}"/>
    <cellStyle name="Comma 55 2 2 5 2" xfId="26430" xr:uid="{00000000-0005-0000-0000-000045670000}"/>
    <cellStyle name="Comma 55 2 2 5 4" xfId="17054" xr:uid="{00000000-0005-0000-0000-0000A5420000}"/>
    <cellStyle name="Comma 55 2 2 6" xfId="9133" xr:uid="{00000000-0005-0000-0000-0000B4230000}"/>
    <cellStyle name="Comma 55 2 2 6 2" xfId="29268" xr:uid="{00000000-0005-0000-0000-00005B720000}"/>
    <cellStyle name="Comma 55 2 2 6 4" xfId="19892" xr:uid="{00000000-0005-0000-0000-0000BB4D0000}"/>
    <cellStyle name="Comma 55 2 2 7" xfId="10491" xr:uid="{00000000-0005-0000-0000-000002290000}"/>
    <cellStyle name="Comma 55 2 2 7 2" xfId="30436" xr:uid="{00000000-0005-0000-0000-0000EB760000}"/>
    <cellStyle name="Comma 55 2 2 7 4" xfId="21060" xr:uid="{00000000-0005-0000-0000-00004B520000}"/>
    <cellStyle name="Comma 55 2 2 8" xfId="13534" xr:uid="{00000000-0005-0000-0000-0000E5340000}"/>
    <cellStyle name="Comma 55 2 2 9" xfId="22910" xr:uid="{00000000-0005-0000-0000-000085590000}"/>
    <cellStyle name="Comma 55 2 3" xfId="2336" xr:uid="{00000000-0005-0000-0000-000027090000}"/>
    <cellStyle name="Comma 55 2 3 10" xfId="12329" xr:uid="{00000000-0005-0000-0000-000030300000}"/>
    <cellStyle name="Comma 55 2 3 2" xfId="3396" xr:uid="{00000000-0005-0000-0000-00004B0D0000}"/>
    <cellStyle name="Comma 55 2 3 2 2" xfId="4971" xr:uid="{00000000-0005-0000-0000-000072130000}"/>
    <cellStyle name="Comma 55 2 3 2 2 2" xfId="8503" xr:uid="{00000000-0005-0000-0000-00003E210000}"/>
    <cellStyle name="Comma 55 2 3 2 2 2 2" xfId="28829" xr:uid="{00000000-0005-0000-0000-0000A4700000}"/>
    <cellStyle name="Comma 55 2 3 2 2 2 4" xfId="19453" xr:uid="{00000000-0005-0000-0000-0000044C0000}"/>
    <cellStyle name="Comma 55 2 3 2 2 3" xfId="25309" xr:uid="{00000000-0005-0000-0000-0000E4620000}"/>
    <cellStyle name="Comma 55 2 3 2 2 5" xfId="15933" xr:uid="{00000000-0005-0000-0000-0000443E0000}"/>
    <cellStyle name="Comma 55 2 3 2 3" xfId="7251" xr:uid="{00000000-0005-0000-0000-00005A1C0000}"/>
    <cellStyle name="Comma 55 2 3 2 3 2" xfId="27577" xr:uid="{00000000-0005-0000-0000-0000C06B0000}"/>
    <cellStyle name="Comma 55 2 3 2 3 4" xfId="18201" xr:uid="{00000000-0005-0000-0000-000020470000}"/>
    <cellStyle name="Comma 55 2 3 2 4" xfId="9862" xr:uid="{00000000-0005-0000-0000-00008D260000}"/>
    <cellStyle name="Comma 55 2 3 2 4 2" xfId="29997" xr:uid="{00000000-0005-0000-0000-000034750000}"/>
    <cellStyle name="Comma 55 2 3 2 4 4" xfId="20621" xr:uid="{00000000-0005-0000-0000-000094500000}"/>
    <cellStyle name="Comma 55 2 3 2 5" xfId="11220" xr:uid="{00000000-0005-0000-0000-0000DB2B0000}"/>
    <cellStyle name="Comma 55 2 3 2 5 2" xfId="31165" xr:uid="{00000000-0005-0000-0000-0000C4790000}"/>
    <cellStyle name="Comma 55 2 3 2 5 4" xfId="21789" xr:uid="{00000000-0005-0000-0000-000024550000}"/>
    <cellStyle name="Comma 55 2 3 2 6" xfId="24057" xr:uid="{00000000-0005-0000-0000-0000005E0000}"/>
    <cellStyle name="Comma 55 2 3 2 8" xfId="14681" xr:uid="{00000000-0005-0000-0000-000060390000}"/>
    <cellStyle name="Comma 55 2 3 3" xfId="4365" xr:uid="{00000000-0005-0000-0000-000014110000}"/>
    <cellStyle name="Comma 55 2 3 3 2" xfId="7919" xr:uid="{00000000-0005-0000-0000-0000F61E0000}"/>
    <cellStyle name="Comma 55 2 3 3 2 2" xfId="28245" xr:uid="{00000000-0005-0000-0000-00005C6E0000}"/>
    <cellStyle name="Comma 55 2 3 3 2 4" xfId="18869" xr:uid="{00000000-0005-0000-0000-0000BC490000}"/>
    <cellStyle name="Comma 55 2 3 3 3" xfId="24725" xr:uid="{00000000-0005-0000-0000-00009C600000}"/>
    <cellStyle name="Comma 55 2 3 3 5" xfId="15349" xr:uid="{00000000-0005-0000-0000-0000FC3B0000}"/>
    <cellStyle name="Comma 55 2 3 4" xfId="6311" xr:uid="{00000000-0005-0000-0000-0000AE180000}"/>
    <cellStyle name="Comma 55 2 3 4 2" xfId="26637" xr:uid="{00000000-0005-0000-0000-000014680000}"/>
    <cellStyle name="Comma 55 2 3 4 4" xfId="17261" xr:uid="{00000000-0005-0000-0000-000074430000}"/>
    <cellStyle name="Comma 55 2 3 5" xfId="9278" xr:uid="{00000000-0005-0000-0000-000045240000}"/>
    <cellStyle name="Comma 55 2 3 5 2" xfId="29413" xr:uid="{00000000-0005-0000-0000-0000EC720000}"/>
    <cellStyle name="Comma 55 2 3 5 4" xfId="20037" xr:uid="{00000000-0005-0000-0000-00004C4E0000}"/>
    <cellStyle name="Comma 55 2 3 6" xfId="10636" xr:uid="{00000000-0005-0000-0000-000093290000}"/>
    <cellStyle name="Comma 55 2 3 6 2" xfId="30581" xr:uid="{00000000-0005-0000-0000-00007C770000}"/>
    <cellStyle name="Comma 55 2 3 6 4" xfId="21205" xr:uid="{00000000-0005-0000-0000-0000DC520000}"/>
    <cellStyle name="Comma 55 2 3 7" xfId="13741" xr:uid="{00000000-0005-0000-0000-0000B4350000}"/>
    <cellStyle name="Comma 55 2 3 8" xfId="23117" xr:uid="{00000000-0005-0000-0000-0000545A0000}"/>
    <cellStyle name="Comma 55 2 4" xfId="2926" xr:uid="{00000000-0005-0000-0000-0000750B0000}"/>
    <cellStyle name="Comma 55 2 4 2" xfId="4679" xr:uid="{00000000-0005-0000-0000-00004E120000}"/>
    <cellStyle name="Comma 55 2 4 2 2" xfId="8211" xr:uid="{00000000-0005-0000-0000-00001A200000}"/>
    <cellStyle name="Comma 55 2 4 2 2 2" xfId="28537" xr:uid="{00000000-0005-0000-0000-0000806F0000}"/>
    <cellStyle name="Comma 55 2 4 2 2 4" xfId="19161" xr:uid="{00000000-0005-0000-0000-0000E04A0000}"/>
    <cellStyle name="Comma 55 2 4 2 3" xfId="25017" xr:uid="{00000000-0005-0000-0000-0000C0610000}"/>
    <cellStyle name="Comma 55 2 4 2 5" xfId="15641" xr:uid="{00000000-0005-0000-0000-0000203D0000}"/>
    <cellStyle name="Comma 55 2 4 3" xfId="6781" xr:uid="{00000000-0005-0000-0000-0000841A0000}"/>
    <cellStyle name="Comma 55 2 4 3 2" xfId="27107" xr:uid="{00000000-0005-0000-0000-0000EA690000}"/>
    <cellStyle name="Comma 55 2 4 3 4" xfId="17731" xr:uid="{00000000-0005-0000-0000-00004A450000}"/>
    <cellStyle name="Comma 55 2 4 4" xfId="9570" xr:uid="{00000000-0005-0000-0000-000069250000}"/>
    <cellStyle name="Comma 55 2 4 4 2" xfId="29705" xr:uid="{00000000-0005-0000-0000-000010740000}"/>
    <cellStyle name="Comma 55 2 4 4 4" xfId="20329" xr:uid="{00000000-0005-0000-0000-0000704F0000}"/>
    <cellStyle name="Comma 55 2 4 5" xfId="10928" xr:uid="{00000000-0005-0000-0000-0000B72A0000}"/>
    <cellStyle name="Comma 55 2 4 5 2" xfId="30873" xr:uid="{00000000-0005-0000-0000-0000A0780000}"/>
    <cellStyle name="Comma 55 2 4 5 4" xfId="21497" xr:uid="{00000000-0005-0000-0000-000000540000}"/>
    <cellStyle name="Comma 55 2 4 6" xfId="23587" xr:uid="{00000000-0005-0000-0000-00002A5C0000}"/>
    <cellStyle name="Comma 55 2 4 8" xfId="14211" xr:uid="{00000000-0005-0000-0000-00008A370000}"/>
    <cellStyle name="Comma 55 2 5" xfId="3834" xr:uid="{00000000-0005-0000-0000-0000010F0000}"/>
    <cellStyle name="Comma 55 2 5 2" xfId="7627" xr:uid="{00000000-0005-0000-0000-0000D21D0000}"/>
    <cellStyle name="Comma 55 2 5 2 2" xfId="27953" xr:uid="{00000000-0005-0000-0000-0000386D0000}"/>
    <cellStyle name="Comma 55 2 5 2 4" xfId="18577" xr:uid="{00000000-0005-0000-0000-000098480000}"/>
    <cellStyle name="Comma 55 2 5 3" xfId="24433" xr:uid="{00000000-0005-0000-0000-0000785F0000}"/>
    <cellStyle name="Comma 55 2 5 5" xfId="15057" xr:uid="{00000000-0005-0000-0000-0000D83A0000}"/>
    <cellStyle name="Comma 55 2 6" xfId="5846" xr:uid="{00000000-0005-0000-0000-0000DD160000}"/>
    <cellStyle name="Comma 55 2 6 2" xfId="26172" xr:uid="{00000000-0005-0000-0000-000043660000}"/>
    <cellStyle name="Comma 55 2 6 4" xfId="16796" xr:uid="{00000000-0005-0000-0000-0000A3410000}"/>
    <cellStyle name="Comma 55 2 7" xfId="8801" xr:uid="{00000000-0005-0000-0000-000068220000}"/>
    <cellStyle name="Comma 55 2 7 2" xfId="29121" xr:uid="{00000000-0005-0000-0000-0000C8710000}"/>
    <cellStyle name="Comma 55 2 7 4" xfId="19745" xr:uid="{00000000-0005-0000-0000-0000284D0000}"/>
    <cellStyle name="Comma 55 2 8" xfId="10159" xr:uid="{00000000-0005-0000-0000-0000B6270000}"/>
    <cellStyle name="Comma 55 2 8 2" xfId="30289" xr:uid="{00000000-0005-0000-0000-000058760000}"/>
    <cellStyle name="Comma 55 2 8 4" xfId="20913" xr:uid="{00000000-0005-0000-0000-0000B8510000}"/>
    <cellStyle name="Comma 55 2 9" xfId="13276" xr:uid="{00000000-0005-0000-0000-0000E3330000}"/>
    <cellStyle name="Comma 55 3" xfId="1796" xr:uid="{00000000-0005-0000-0000-00000B070000}"/>
    <cellStyle name="Comma 55 3 2" xfId="2568" xr:uid="{00000000-0005-0000-0000-00000F0A0000}"/>
    <cellStyle name="Comma 55 3 2 10" xfId="12561" xr:uid="{00000000-0005-0000-0000-000018310000}"/>
    <cellStyle name="Comma 55 3 2 2" xfId="3628" xr:uid="{00000000-0005-0000-0000-0000330E0000}"/>
    <cellStyle name="Comma 55 3 2 2 2" xfId="5049" xr:uid="{00000000-0005-0000-0000-0000C0130000}"/>
    <cellStyle name="Comma 55 3 2 2 2 2" xfId="8581" xr:uid="{00000000-0005-0000-0000-00008C210000}"/>
    <cellStyle name="Comma 55 3 2 2 2 2 2" xfId="28907" xr:uid="{00000000-0005-0000-0000-0000F2700000}"/>
    <cellStyle name="Comma 55 3 2 2 2 2 4" xfId="19531" xr:uid="{00000000-0005-0000-0000-0000524C0000}"/>
    <cellStyle name="Comma 55 3 2 2 2 3" xfId="25387" xr:uid="{00000000-0005-0000-0000-000032630000}"/>
    <cellStyle name="Comma 55 3 2 2 2 5" xfId="16011" xr:uid="{00000000-0005-0000-0000-0000923E0000}"/>
    <cellStyle name="Comma 55 3 2 2 3" xfId="7483" xr:uid="{00000000-0005-0000-0000-0000421D0000}"/>
    <cellStyle name="Comma 55 3 2 2 3 2" xfId="27809" xr:uid="{00000000-0005-0000-0000-0000A86C0000}"/>
    <cellStyle name="Comma 55 3 2 2 3 4" xfId="18433" xr:uid="{00000000-0005-0000-0000-000008480000}"/>
    <cellStyle name="Comma 55 3 2 2 4" xfId="9940" xr:uid="{00000000-0005-0000-0000-0000DB260000}"/>
    <cellStyle name="Comma 55 3 2 2 4 2" xfId="30075" xr:uid="{00000000-0005-0000-0000-000082750000}"/>
    <cellStyle name="Comma 55 3 2 2 4 4" xfId="20699" xr:uid="{00000000-0005-0000-0000-0000E2500000}"/>
    <cellStyle name="Comma 55 3 2 2 5" xfId="11298" xr:uid="{00000000-0005-0000-0000-0000292C0000}"/>
    <cellStyle name="Comma 55 3 2 2 5 2" xfId="31243" xr:uid="{00000000-0005-0000-0000-0000127A0000}"/>
    <cellStyle name="Comma 55 3 2 2 5 4" xfId="21867" xr:uid="{00000000-0005-0000-0000-000072550000}"/>
    <cellStyle name="Comma 55 3 2 2 6" xfId="24289" xr:uid="{00000000-0005-0000-0000-0000E85E0000}"/>
    <cellStyle name="Comma 55 3 2 2 8" xfId="14913" xr:uid="{00000000-0005-0000-0000-0000483A0000}"/>
    <cellStyle name="Comma 55 3 2 3" xfId="4443" xr:uid="{00000000-0005-0000-0000-000062110000}"/>
    <cellStyle name="Comma 55 3 2 3 2" xfId="7997" xr:uid="{00000000-0005-0000-0000-0000441F0000}"/>
    <cellStyle name="Comma 55 3 2 3 2 2" xfId="28323" xr:uid="{00000000-0005-0000-0000-0000AA6E0000}"/>
    <cellStyle name="Comma 55 3 2 3 2 4" xfId="18947" xr:uid="{00000000-0005-0000-0000-00000A4A0000}"/>
    <cellStyle name="Comma 55 3 2 3 3" xfId="24803" xr:uid="{00000000-0005-0000-0000-0000EA600000}"/>
    <cellStyle name="Comma 55 3 2 3 5" xfId="15427" xr:uid="{00000000-0005-0000-0000-00004A3C0000}"/>
    <cellStyle name="Comma 55 3 2 4" xfId="6543" xr:uid="{00000000-0005-0000-0000-000096190000}"/>
    <cellStyle name="Comma 55 3 2 4 2" xfId="26869" xr:uid="{00000000-0005-0000-0000-0000FC680000}"/>
    <cellStyle name="Comma 55 3 2 4 4" xfId="17493" xr:uid="{00000000-0005-0000-0000-00005C440000}"/>
    <cellStyle name="Comma 55 3 2 5" xfId="9356" xr:uid="{00000000-0005-0000-0000-000093240000}"/>
    <cellStyle name="Comma 55 3 2 5 2" xfId="29491" xr:uid="{00000000-0005-0000-0000-00003A730000}"/>
    <cellStyle name="Comma 55 3 2 5 4" xfId="20115" xr:uid="{00000000-0005-0000-0000-00009A4E0000}"/>
    <cellStyle name="Comma 55 3 2 6" xfId="10714" xr:uid="{00000000-0005-0000-0000-0000E1290000}"/>
    <cellStyle name="Comma 55 3 2 6 2" xfId="30659" xr:uid="{00000000-0005-0000-0000-0000CA770000}"/>
    <cellStyle name="Comma 55 3 2 6 4" xfId="21283" xr:uid="{00000000-0005-0000-0000-00002A530000}"/>
    <cellStyle name="Comma 55 3 2 7" xfId="13973" xr:uid="{00000000-0005-0000-0000-00009C360000}"/>
    <cellStyle name="Comma 55 3 2 8" xfId="23349" xr:uid="{00000000-0005-0000-0000-00003C5B0000}"/>
    <cellStyle name="Comma 55 3 3" xfId="2068" xr:uid="{00000000-0005-0000-0000-00001B080000}"/>
    <cellStyle name="Comma 55 3 3 2" xfId="4757" xr:uid="{00000000-0005-0000-0000-00009C120000}"/>
    <cellStyle name="Comma 55 3 3 2 2" xfId="8289" xr:uid="{00000000-0005-0000-0000-000068200000}"/>
    <cellStyle name="Comma 55 3 3 2 2 2" xfId="28615" xr:uid="{00000000-0005-0000-0000-0000CE6F0000}"/>
    <cellStyle name="Comma 55 3 3 2 2 4" xfId="19239" xr:uid="{00000000-0005-0000-0000-00002E4B0000}"/>
    <cellStyle name="Comma 55 3 3 2 3" xfId="25095" xr:uid="{00000000-0005-0000-0000-00000E620000}"/>
    <cellStyle name="Comma 55 3 3 2 5" xfId="15719" xr:uid="{00000000-0005-0000-0000-00006E3D0000}"/>
    <cellStyle name="Comma 55 3 3 3" xfId="6076" xr:uid="{00000000-0005-0000-0000-0000C3170000}"/>
    <cellStyle name="Comma 55 3 3 3 2" xfId="26402" xr:uid="{00000000-0005-0000-0000-000029670000}"/>
    <cellStyle name="Comma 55 3 3 3 4" xfId="17026" xr:uid="{00000000-0005-0000-0000-000089420000}"/>
    <cellStyle name="Comma 55 3 3 4" xfId="9648" xr:uid="{00000000-0005-0000-0000-0000B7250000}"/>
    <cellStyle name="Comma 55 3 3 4 2" xfId="29783" xr:uid="{00000000-0005-0000-0000-00005E740000}"/>
    <cellStyle name="Comma 55 3 3 4 4" xfId="20407" xr:uid="{00000000-0005-0000-0000-0000BE4F0000}"/>
    <cellStyle name="Comma 55 3 3 5" xfId="11006" xr:uid="{00000000-0005-0000-0000-0000052B0000}"/>
    <cellStyle name="Comma 55 3 3 5 2" xfId="30951" xr:uid="{00000000-0005-0000-0000-0000EE780000}"/>
    <cellStyle name="Comma 55 3 3 5 4" xfId="21575" xr:uid="{00000000-0005-0000-0000-00004E540000}"/>
    <cellStyle name="Comma 55 3 3 6" xfId="13506" xr:uid="{00000000-0005-0000-0000-0000C9340000}"/>
    <cellStyle name="Comma 55 3 3 7" xfId="22882" xr:uid="{00000000-0005-0000-0000-000069590000}"/>
    <cellStyle name="Comma 55 3 3 9" xfId="12094" xr:uid="{00000000-0005-0000-0000-0000452F0000}"/>
    <cellStyle name="Comma 55 3 4" xfId="3158" xr:uid="{00000000-0005-0000-0000-00005D0C0000}"/>
    <cellStyle name="Comma 55 3 4 2" xfId="7013" xr:uid="{00000000-0005-0000-0000-00006C1B0000}"/>
    <cellStyle name="Comma 55 3 4 2 2" xfId="27339" xr:uid="{00000000-0005-0000-0000-0000D26A0000}"/>
    <cellStyle name="Comma 55 3 4 2 4" xfId="17963" xr:uid="{00000000-0005-0000-0000-000032460000}"/>
    <cellStyle name="Comma 55 3 4 3" xfId="23819" xr:uid="{00000000-0005-0000-0000-0000125D0000}"/>
    <cellStyle name="Comma 55 3 4 5" xfId="14443" xr:uid="{00000000-0005-0000-0000-000072380000}"/>
    <cellStyle name="Comma 55 3 5" xfId="4150" xr:uid="{00000000-0005-0000-0000-00003D100000}"/>
    <cellStyle name="Comma 55 3 5 2" xfId="7705" xr:uid="{00000000-0005-0000-0000-0000201E0000}"/>
    <cellStyle name="Comma 55 3 5 2 2" xfId="28031" xr:uid="{00000000-0005-0000-0000-0000866D0000}"/>
    <cellStyle name="Comma 55 3 5 2 4" xfId="18655" xr:uid="{00000000-0005-0000-0000-0000E6480000}"/>
    <cellStyle name="Comma 55 3 5 3" xfId="24511" xr:uid="{00000000-0005-0000-0000-0000C65F0000}"/>
    <cellStyle name="Comma 55 3 5 5" xfId="15135" xr:uid="{00000000-0005-0000-0000-0000263B0000}"/>
    <cellStyle name="Comma 55 3 6" xfId="9064" xr:uid="{00000000-0005-0000-0000-00006F230000}"/>
    <cellStyle name="Comma 55 3 6 2" xfId="29199" xr:uid="{00000000-0005-0000-0000-000016720000}"/>
    <cellStyle name="Comma 55 3 6 4" xfId="19823" xr:uid="{00000000-0005-0000-0000-0000764D0000}"/>
    <cellStyle name="Comma 55 3 7" xfId="10422" xr:uid="{00000000-0005-0000-0000-0000BD280000}"/>
    <cellStyle name="Comma 55 3 7 2" xfId="30367" xr:uid="{00000000-0005-0000-0000-0000A6760000}"/>
    <cellStyle name="Comma 55 3 7 4" xfId="20991" xr:uid="{00000000-0005-0000-0000-000006520000}"/>
    <cellStyle name="Comma 55 4" xfId="1413" xr:uid="{00000000-0005-0000-0000-00008C050000}"/>
    <cellStyle name="Comma 55 4 10" xfId="11843" xr:uid="{00000000-0005-0000-0000-00004A2E0000}"/>
    <cellStyle name="Comma 55 4 2" xfId="4902" xr:uid="{00000000-0005-0000-0000-00002D130000}"/>
    <cellStyle name="Comma 55 4 2 2" xfId="8434" xr:uid="{00000000-0005-0000-0000-0000F9200000}"/>
    <cellStyle name="Comma 55 4 2 2 2" xfId="28760" xr:uid="{00000000-0005-0000-0000-00005F700000}"/>
    <cellStyle name="Comma 55 4 2 2 4" xfId="19384" xr:uid="{00000000-0005-0000-0000-0000BF4B0000}"/>
    <cellStyle name="Comma 55 4 2 3" xfId="9793" xr:uid="{00000000-0005-0000-0000-000048260000}"/>
    <cellStyle name="Comma 55 4 2 3 2" xfId="29928" xr:uid="{00000000-0005-0000-0000-0000EF740000}"/>
    <cellStyle name="Comma 55 4 2 3 4" xfId="20552" xr:uid="{00000000-0005-0000-0000-00004F500000}"/>
    <cellStyle name="Comma 55 4 2 4" xfId="11151" xr:uid="{00000000-0005-0000-0000-0000962B0000}"/>
    <cellStyle name="Comma 55 4 2 4 2" xfId="31096" xr:uid="{00000000-0005-0000-0000-00007F790000}"/>
    <cellStyle name="Comma 55 4 2 4 4" xfId="21720" xr:uid="{00000000-0005-0000-0000-0000DF540000}"/>
    <cellStyle name="Comma 55 4 2 5" xfId="25240" xr:uid="{00000000-0005-0000-0000-00009F620000}"/>
    <cellStyle name="Comma 55 4 2 7" xfId="15864" xr:uid="{00000000-0005-0000-0000-0000FF3D0000}"/>
    <cellStyle name="Comma 55 4 3" xfId="4296" xr:uid="{00000000-0005-0000-0000-0000CF100000}"/>
    <cellStyle name="Comma 55 4 3 2" xfId="7850" xr:uid="{00000000-0005-0000-0000-0000B11E0000}"/>
    <cellStyle name="Comma 55 4 3 2 2" xfId="28176" xr:uid="{00000000-0005-0000-0000-0000176E0000}"/>
    <cellStyle name="Comma 55 4 3 2 4" xfId="18800" xr:uid="{00000000-0005-0000-0000-000077490000}"/>
    <cellStyle name="Comma 55 4 3 3" xfId="24656" xr:uid="{00000000-0005-0000-0000-000057600000}"/>
    <cellStyle name="Comma 55 4 3 5" xfId="15280" xr:uid="{00000000-0005-0000-0000-0000B73B0000}"/>
    <cellStyle name="Comma 55 4 4" xfId="5825" xr:uid="{00000000-0005-0000-0000-0000C8160000}"/>
    <cellStyle name="Comma 55 4 4 2" xfId="26151" xr:uid="{00000000-0005-0000-0000-00002E660000}"/>
    <cellStyle name="Comma 55 4 4 4" xfId="16775" xr:uid="{00000000-0005-0000-0000-00008E410000}"/>
    <cellStyle name="Comma 55 4 5" xfId="9209" xr:uid="{00000000-0005-0000-0000-000000240000}"/>
    <cellStyle name="Comma 55 4 5 2" xfId="29344" xr:uid="{00000000-0005-0000-0000-0000A7720000}"/>
    <cellStyle name="Comma 55 4 5 4" xfId="19968" xr:uid="{00000000-0005-0000-0000-0000074E0000}"/>
    <cellStyle name="Comma 55 4 6" xfId="10567" xr:uid="{00000000-0005-0000-0000-00004E290000}"/>
    <cellStyle name="Comma 55 4 6 2" xfId="30512" xr:uid="{00000000-0005-0000-0000-000037770000}"/>
    <cellStyle name="Comma 55 4 6 4" xfId="21136" xr:uid="{00000000-0005-0000-0000-000097520000}"/>
    <cellStyle name="Comma 55 4 7" xfId="13255" xr:uid="{00000000-0005-0000-0000-0000CE330000}"/>
    <cellStyle name="Comma 55 4 8" xfId="22631" xr:uid="{00000000-0005-0000-0000-00006E580000}"/>
    <cellStyle name="Comma 55 5" xfId="1171" xr:uid="{00000000-0005-0000-0000-00009A040000}"/>
    <cellStyle name="Comma 55 5 2" xfId="4610" xr:uid="{00000000-0005-0000-0000-000009120000}"/>
    <cellStyle name="Comma 55 5 2 2" xfId="8142" xr:uid="{00000000-0005-0000-0000-0000D51F0000}"/>
    <cellStyle name="Comma 55 5 2 2 2" xfId="28468" xr:uid="{00000000-0005-0000-0000-00003B6F0000}"/>
    <cellStyle name="Comma 55 5 2 2 4" xfId="19092" xr:uid="{00000000-0005-0000-0000-00009B4A0000}"/>
    <cellStyle name="Comma 55 5 2 3" xfId="24948" xr:uid="{00000000-0005-0000-0000-00007B610000}"/>
    <cellStyle name="Comma 55 5 2 5" xfId="15572" xr:uid="{00000000-0005-0000-0000-0000DB3C0000}"/>
    <cellStyle name="Comma 55 5 3" xfId="5603" xr:uid="{00000000-0005-0000-0000-0000EA150000}"/>
    <cellStyle name="Comma 55 5 3 2" xfId="25929" xr:uid="{00000000-0005-0000-0000-000050650000}"/>
    <cellStyle name="Comma 55 5 3 4" xfId="16553" xr:uid="{00000000-0005-0000-0000-0000B0400000}"/>
    <cellStyle name="Comma 55 5 4" xfId="9501" xr:uid="{00000000-0005-0000-0000-000024250000}"/>
    <cellStyle name="Comma 55 5 4 2" xfId="29636" xr:uid="{00000000-0005-0000-0000-0000CB730000}"/>
    <cellStyle name="Comma 55 5 4 4" xfId="20260" xr:uid="{00000000-0005-0000-0000-00002B4F0000}"/>
    <cellStyle name="Comma 55 5 5" xfId="10859" xr:uid="{00000000-0005-0000-0000-0000722A0000}"/>
    <cellStyle name="Comma 55 5 5 2" xfId="30804" xr:uid="{00000000-0005-0000-0000-00005B780000}"/>
    <cellStyle name="Comma 55 5 5 4" xfId="21428" xr:uid="{00000000-0005-0000-0000-0000BB530000}"/>
    <cellStyle name="Comma 55 5 6" xfId="22409" xr:uid="{00000000-0005-0000-0000-000090570000}"/>
    <cellStyle name="Comma 55 5 8" xfId="13033" xr:uid="{00000000-0005-0000-0000-0000F0320000}"/>
    <cellStyle name="Comma 55 6" xfId="3765" xr:uid="{00000000-0005-0000-0000-0000BC0E0000}"/>
    <cellStyle name="Comma 55 6 2" xfId="7558" xr:uid="{00000000-0005-0000-0000-00008D1D0000}"/>
    <cellStyle name="Comma 55 6 2 2" xfId="27884" xr:uid="{00000000-0005-0000-0000-0000F36C0000}"/>
    <cellStyle name="Comma 55 6 2 4" xfId="18508" xr:uid="{00000000-0005-0000-0000-000053480000}"/>
    <cellStyle name="Comma 55 6 3" xfId="24364" xr:uid="{00000000-0005-0000-0000-0000335F0000}"/>
    <cellStyle name="Comma 55 6 5" xfId="14988" xr:uid="{00000000-0005-0000-0000-0000933A0000}"/>
    <cellStyle name="Comma 55 7" xfId="5384" xr:uid="{00000000-0005-0000-0000-00000F150000}"/>
    <cellStyle name="Comma 55 7 2" xfId="25710" xr:uid="{00000000-0005-0000-0000-000075640000}"/>
    <cellStyle name="Comma 55 7 4" xfId="16334" xr:uid="{00000000-0005-0000-0000-0000D53F0000}"/>
    <cellStyle name="Comma 55 8" xfId="8732" xr:uid="{00000000-0005-0000-0000-000023220000}"/>
    <cellStyle name="Comma 55 8 2" xfId="29052" xr:uid="{00000000-0005-0000-0000-000083710000}"/>
    <cellStyle name="Comma 55 8 4" xfId="19676" xr:uid="{00000000-0005-0000-0000-0000E34C0000}"/>
    <cellStyle name="Comma 55 9" xfId="10090" xr:uid="{00000000-0005-0000-0000-000071270000}"/>
    <cellStyle name="Comma 55 9 2" xfId="30220" xr:uid="{00000000-0005-0000-0000-000013760000}"/>
    <cellStyle name="Comma 55 9 4" xfId="20844" xr:uid="{00000000-0005-0000-0000-000073510000}"/>
    <cellStyle name="Comma 56" xfId="1536" xr:uid="{00000000-0005-0000-0000-000007060000}"/>
    <cellStyle name="Comma 56 2" xfId="3835" xr:uid="{00000000-0005-0000-0000-0000020F0000}"/>
    <cellStyle name="Comma 56 2 10" xfId="15058" xr:uid="{00000000-0005-0000-0000-0000D93A0000}"/>
    <cellStyle name="Comma 56 2 2" xfId="4220" xr:uid="{00000000-0005-0000-0000-000083100000}"/>
    <cellStyle name="Comma 56 2 2 2" xfId="4513" xr:uid="{00000000-0005-0000-0000-0000A8110000}"/>
    <cellStyle name="Comma 56 2 2 2 2" xfId="5119" xr:uid="{00000000-0005-0000-0000-000006140000}"/>
    <cellStyle name="Comma 56 2 2 2 2 2" xfId="8651" xr:uid="{00000000-0005-0000-0000-0000D2210000}"/>
    <cellStyle name="Comma 56 2 2 2 2 2 2" xfId="28977" xr:uid="{00000000-0005-0000-0000-000038710000}"/>
    <cellStyle name="Comma 56 2 2 2 2 2 4" xfId="19601" xr:uid="{00000000-0005-0000-0000-0000984C0000}"/>
    <cellStyle name="Comma 56 2 2 2 2 3" xfId="10010" xr:uid="{00000000-0005-0000-0000-000021270000}"/>
    <cellStyle name="Comma 56 2 2 2 2 3 2" xfId="30145" xr:uid="{00000000-0005-0000-0000-0000C8750000}"/>
    <cellStyle name="Comma 56 2 2 2 2 3 4" xfId="20769" xr:uid="{00000000-0005-0000-0000-000028510000}"/>
    <cellStyle name="Comma 56 2 2 2 2 4" xfId="11368" xr:uid="{00000000-0005-0000-0000-00006F2C0000}"/>
    <cellStyle name="Comma 56 2 2 2 2 4 2" xfId="31313" xr:uid="{00000000-0005-0000-0000-0000587A0000}"/>
    <cellStyle name="Comma 56 2 2 2 2 4 4" xfId="21937" xr:uid="{00000000-0005-0000-0000-0000B8550000}"/>
    <cellStyle name="Comma 56 2 2 2 2 5" xfId="25457" xr:uid="{00000000-0005-0000-0000-000078630000}"/>
    <cellStyle name="Comma 56 2 2 2 2 7" xfId="16081" xr:uid="{00000000-0005-0000-0000-0000D83E0000}"/>
    <cellStyle name="Comma 56 2 2 2 3" xfId="8067" xr:uid="{00000000-0005-0000-0000-00008A1F0000}"/>
    <cellStyle name="Comma 56 2 2 2 3 2" xfId="28393" xr:uid="{00000000-0005-0000-0000-0000F06E0000}"/>
    <cellStyle name="Comma 56 2 2 2 3 4" xfId="19017" xr:uid="{00000000-0005-0000-0000-0000504A0000}"/>
    <cellStyle name="Comma 56 2 2 2 4" xfId="9426" xr:uid="{00000000-0005-0000-0000-0000D9240000}"/>
    <cellStyle name="Comma 56 2 2 2 4 2" xfId="29561" xr:uid="{00000000-0005-0000-0000-000080730000}"/>
    <cellStyle name="Comma 56 2 2 2 4 4" xfId="20185" xr:uid="{00000000-0005-0000-0000-0000E04E0000}"/>
    <cellStyle name="Comma 56 2 2 2 5" xfId="10784" xr:uid="{00000000-0005-0000-0000-0000272A0000}"/>
    <cellStyle name="Comma 56 2 2 2 5 2" xfId="30729" xr:uid="{00000000-0005-0000-0000-000010780000}"/>
    <cellStyle name="Comma 56 2 2 2 5 4" xfId="21353" xr:uid="{00000000-0005-0000-0000-000070530000}"/>
    <cellStyle name="Comma 56 2 2 2 6" xfId="24873" xr:uid="{00000000-0005-0000-0000-000030610000}"/>
    <cellStyle name="Comma 56 2 2 2 8" xfId="15497" xr:uid="{00000000-0005-0000-0000-0000903C0000}"/>
    <cellStyle name="Comma 56 2 2 3" xfId="4827" xr:uid="{00000000-0005-0000-0000-0000E2120000}"/>
    <cellStyle name="Comma 56 2 2 3 2" xfId="8359" xr:uid="{00000000-0005-0000-0000-0000AE200000}"/>
    <cellStyle name="Comma 56 2 2 3 2 2" xfId="28685" xr:uid="{00000000-0005-0000-0000-000014700000}"/>
    <cellStyle name="Comma 56 2 2 3 2 4" xfId="19309" xr:uid="{00000000-0005-0000-0000-0000744B0000}"/>
    <cellStyle name="Comma 56 2 2 3 3" xfId="9718" xr:uid="{00000000-0005-0000-0000-0000FD250000}"/>
    <cellStyle name="Comma 56 2 2 3 3 2" xfId="29853" xr:uid="{00000000-0005-0000-0000-0000A4740000}"/>
    <cellStyle name="Comma 56 2 2 3 3 4" xfId="20477" xr:uid="{00000000-0005-0000-0000-000004500000}"/>
    <cellStyle name="Comma 56 2 2 3 4" xfId="11076" xr:uid="{00000000-0005-0000-0000-00004B2B0000}"/>
    <cellStyle name="Comma 56 2 2 3 4 2" xfId="31021" xr:uid="{00000000-0005-0000-0000-000034790000}"/>
    <cellStyle name="Comma 56 2 2 3 4 4" xfId="21645" xr:uid="{00000000-0005-0000-0000-000094540000}"/>
    <cellStyle name="Comma 56 2 2 3 5" xfId="25165" xr:uid="{00000000-0005-0000-0000-000054620000}"/>
    <cellStyle name="Comma 56 2 2 3 7" xfId="15789" xr:uid="{00000000-0005-0000-0000-0000B43D0000}"/>
    <cellStyle name="Comma 56 2 2 4" xfId="7775" xr:uid="{00000000-0005-0000-0000-0000661E0000}"/>
    <cellStyle name="Comma 56 2 2 4 2" xfId="28101" xr:uid="{00000000-0005-0000-0000-0000CC6D0000}"/>
    <cellStyle name="Comma 56 2 2 4 4" xfId="18725" xr:uid="{00000000-0005-0000-0000-00002C490000}"/>
    <cellStyle name="Comma 56 2 2 5" xfId="9134" xr:uid="{00000000-0005-0000-0000-0000B5230000}"/>
    <cellStyle name="Comma 56 2 2 5 2" xfId="29269" xr:uid="{00000000-0005-0000-0000-00005C720000}"/>
    <cellStyle name="Comma 56 2 2 5 4" xfId="19893" xr:uid="{00000000-0005-0000-0000-0000BC4D0000}"/>
    <cellStyle name="Comma 56 2 2 6" xfId="10492" xr:uid="{00000000-0005-0000-0000-000003290000}"/>
    <cellStyle name="Comma 56 2 2 6 2" xfId="30437" xr:uid="{00000000-0005-0000-0000-0000EC760000}"/>
    <cellStyle name="Comma 56 2 2 6 4" xfId="21061" xr:uid="{00000000-0005-0000-0000-00004C520000}"/>
    <cellStyle name="Comma 56 2 2 7" xfId="24581" xr:uid="{00000000-0005-0000-0000-00000C600000}"/>
    <cellStyle name="Comma 56 2 2 9" xfId="15205" xr:uid="{00000000-0005-0000-0000-00006C3B0000}"/>
    <cellStyle name="Comma 56 2 3" xfId="4366" xr:uid="{00000000-0005-0000-0000-000015110000}"/>
    <cellStyle name="Comma 56 2 3 2" xfId="4972" xr:uid="{00000000-0005-0000-0000-000073130000}"/>
    <cellStyle name="Comma 56 2 3 2 2" xfId="8504" xr:uid="{00000000-0005-0000-0000-00003F210000}"/>
    <cellStyle name="Comma 56 2 3 2 2 2" xfId="28830" xr:uid="{00000000-0005-0000-0000-0000A5700000}"/>
    <cellStyle name="Comma 56 2 3 2 2 4" xfId="19454" xr:uid="{00000000-0005-0000-0000-0000054C0000}"/>
    <cellStyle name="Comma 56 2 3 2 3" xfId="9863" xr:uid="{00000000-0005-0000-0000-00008E260000}"/>
    <cellStyle name="Comma 56 2 3 2 3 2" xfId="29998" xr:uid="{00000000-0005-0000-0000-000035750000}"/>
    <cellStyle name="Comma 56 2 3 2 3 4" xfId="20622" xr:uid="{00000000-0005-0000-0000-000095500000}"/>
    <cellStyle name="Comma 56 2 3 2 4" xfId="11221" xr:uid="{00000000-0005-0000-0000-0000DC2B0000}"/>
    <cellStyle name="Comma 56 2 3 2 4 2" xfId="31166" xr:uid="{00000000-0005-0000-0000-0000C5790000}"/>
    <cellStyle name="Comma 56 2 3 2 4 4" xfId="21790" xr:uid="{00000000-0005-0000-0000-000025550000}"/>
    <cellStyle name="Comma 56 2 3 2 5" xfId="25310" xr:uid="{00000000-0005-0000-0000-0000E5620000}"/>
    <cellStyle name="Comma 56 2 3 2 7" xfId="15934" xr:uid="{00000000-0005-0000-0000-0000453E0000}"/>
    <cellStyle name="Comma 56 2 3 3" xfId="7920" xr:uid="{00000000-0005-0000-0000-0000F71E0000}"/>
    <cellStyle name="Comma 56 2 3 3 2" xfId="28246" xr:uid="{00000000-0005-0000-0000-00005D6E0000}"/>
    <cellStyle name="Comma 56 2 3 3 4" xfId="18870" xr:uid="{00000000-0005-0000-0000-0000BD490000}"/>
    <cellStyle name="Comma 56 2 3 4" xfId="9279" xr:uid="{00000000-0005-0000-0000-000046240000}"/>
    <cellStyle name="Comma 56 2 3 4 2" xfId="29414" xr:uid="{00000000-0005-0000-0000-0000ED720000}"/>
    <cellStyle name="Comma 56 2 3 4 4" xfId="20038" xr:uid="{00000000-0005-0000-0000-00004D4E0000}"/>
    <cellStyle name="Comma 56 2 3 5" xfId="10637" xr:uid="{00000000-0005-0000-0000-000094290000}"/>
    <cellStyle name="Comma 56 2 3 5 2" xfId="30582" xr:uid="{00000000-0005-0000-0000-00007D770000}"/>
    <cellStyle name="Comma 56 2 3 5 4" xfId="21206" xr:uid="{00000000-0005-0000-0000-0000DD520000}"/>
    <cellStyle name="Comma 56 2 3 6" xfId="24726" xr:uid="{00000000-0005-0000-0000-00009D600000}"/>
    <cellStyle name="Comma 56 2 3 8" xfId="15350" xr:uid="{00000000-0005-0000-0000-0000FD3B0000}"/>
    <cellStyle name="Comma 56 2 4" xfId="4680" xr:uid="{00000000-0005-0000-0000-00004F120000}"/>
    <cellStyle name="Comma 56 2 4 2" xfId="8212" xr:uid="{00000000-0005-0000-0000-00001B200000}"/>
    <cellStyle name="Comma 56 2 4 2 2" xfId="28538" xr:uid="{00000000-0005-0000-0000-0000816F0000}"/>
    <cellStyle name="Comma 56 2 4 2 4" xfId="19162" xr:uid="{00000000-0005-0000-0000-0000E14A0000}"/>
    <cellStyle name="Comma 56 2 4 3" xfId="9571" xr:uid="{00000000-0005-0000-0000-00006A250000}"/>
    <cellStyle name="Comma 56 2 4 3 2" xfId="29706" xr:uid="{00000000-0005-0000-0000-000011740000}"/>
    <cellStyle name="Comma 56 2 4 3 4" xfId="20330" xr:uid="{00000000-0005-0000-0000-0000714F0000}"/>
    <cellStyle name="Comma 56 2 4 4" xfId="10929" xr:uid="{00000000-0005-0000-0000-0000B82A0000}"/>
    <cellStyle name="Comma 56 2 4 4 2" xfId="30874" xr:uid="{00000000-0005-0000-0000-0000A1780000}"/>
    <cellStyle name="Comma 56 2 4 4 4" xfId="21498" xr:uid="{00000000-0005-0000-0000-000001540000}"/>
    <cellStyle name="Comma 56 2 4 5" xfId="25018" xr:uid="{00000000-0005-0000-0000-0000C1610000}"/>
    <cellStyle name="Comma 56 2 4 7" xfId="15642" xr:uid="{00000000-0005-0000-0000-0000213D0000}"/>
    <cellStyle name="Comma 56 2 5" xfId="7628" xr:uid="{00000000-0005-0000-0000-0000D31D0000}"/>
    <cellStyle name="Comma 56 2 5 2" xfId="27954" xr:uid="{00000000-0005-0000-0000-0000396D0000}"/>
    <cellStyle name="Comma 56 2 5 4" xfId="18578" xr:uid="{00000000-0005-0000-0000-000099480000}"/>
    <cellStyle name="Comma 56 2 6" xfId="8802" xr:uid="{00000000-0005-0000-0000-000069220000}"/>
    <cellStyle name="Comma 56 2 6 2" xfId="29122" xr:uid="{00000000-0005-0000-0000-0000C9710000}"/>
    <cellStyle name="Comma 56 2 6 4" xfId="19746" xr:uid="{00000000-0005-0000-0000-0000294D0000}"/>
    <cellStyle name="Comma 56 2 7" xfId="10160" xr:uid="{00000000-0005-0000-0000-0000B7270000}"/>
    <cellStyle name="Comma 56 2 7 2" xfId="30290" xr:uid="{00000000-0005-0000-0000-000059760000}"/>
    <cellStyle name="Comma 56 2 7 4" xfId="20914" xr:uid="{00000000-0005-0000-0000-0000B9510000}"/>
    <cellStyle name="Comma 56 2 8" xfId="24434" xr:uid="{00000000-0005-0000-0000-0000795F0000}"/>
    <cellStyle name="Comma 56 3" xfId="4151" xr:uid="{00000000-0005-0000-0000-00003E100000}"/>
    <cellStyle name="Comma 56 3 2" xfId="4444" xr:uid="{00000000-0005-0000-0000-000063110000}"/>
    <cellStyle name="Comma 56 3 2 2" xfId="5050" xr:uid="{00000000-0005-0000-0000-0000C1130000}"/>
    <cellStyle name="Comma 56 3 2 2 2" xfId="8582" xr:uid="{00000000-0005-0000-0000-00008D210000}"/>
    <cellStyle name="Comma 56 3 2 2 2 2" xfId="28908" xr:uid="{00000000-0005-0000-0000-0000F3700000}"/>
    <cellStyle name="Comma 56 3 2 2 2 4" xfId="19532" xr:uid="{00000000-0005-0000-0000-0000534C0000}"/>
    <cellStyle name="Comma 56 3 2 2 3" xfId="9941" xr:uid="{00000000-0005-0000-0000-0000DC260000}"/>
    <cellStyle name="Comma 56 3 2 2 3 2" xfId="30076" xr:uid="{00000000-0005-0000-0000-000083750000}"/>
    <cellStyle name="Comma 56 3 2 2 3 4" xfId="20700" xr:uid="{00000000-0005-0000-0000-0000E3500000}"/>
    <cellStyle name="Comma 56 3 2 2 4" xfId="11299" xr:uid="{00000000-0005-0000-0000-00002A2C0000}"/>
    <cellStyle name="Comma 56 3 2 2 4 2" xfId="31244" xr:uid="{00000000-0005-0000-0000-0000137A0000}"/>
    <cellStyle name="Comma 56 3 2 2 4 4" xfId="21868" xr:uid="{00000000-0005-0000-0000-000073550000}"/>
    <cellStyle name="Comma 56 3 2 2 5" xfId="25388" xr:uid="{00000000-0005-0000-0000-000033630000}"/>
    <cellStyle name="Comma 56 3 2 2 7" xfId="16012" xr:uid="{00000000-0005-0000-0000-0000933E0000}"/>
    <cellStyle name="Comma 56 3 2 3" xfId="7998" xr:uid="{00000000-0005-0000-0000-0000451F0000}"/>
    <cellStyle name="Comma 56 3 2 3 2" xfId="28324" xr:uid="{00000000-0005-0000-0000-0000AB6E0000}"/>
    <cellStyle name="Comma 56 3 2 3 4" xfId="18948" xr:uid="{00000000-0005-0000-0000-00000B4A0000}"/>
    <cellStyle name="Comma 56 3 2 4" xfId="9357" xr:uid="{00000000-0005-0000-0000-000094240000}"/>
    <cellStyle name="Comma 56 3 2 4 2" xfId="29492" xr:uid="{00000000-0005-0000-0000-00003B730000}"/>
    <cellStyle name="Comma 56 3 2 4 4" xfId="20116" xr:uid="{00000000-0005-0000-0000-00009B4E0000}"/>
    <cellStyle name="Comma 56 3 2 5" xfId="10715" xr:uid="{00000000-0005-0000-0000-0000E2290000}"/>
    <cellStyle name="Comma 56 3 2 5 2" xfId="30660" xr:uid="{00000000-0005-0000-0000-0000CB770000}"/>
    <cellStyle name="Comma 56 3 2 5 4" xfId="21284" xr:uid="{00000000-0005-0000-0000-00002B530000}"/>
    <cellStyle name="Comma 56 3 2 6" xfId="24804" xr:uid="{00000000-0005-0000-0000-0000EB600000}"/>
    <cellStyle name="Comma 56 3 2 8" xfId="15428" xr:uid="{00000000-0005-0000-0000-00004B3C0000}"/>
    <cellStyle name="Comma 56 3 3" xfId="4758" xr:uid="{00000000-0005-0000-0000-00009D120000}"/>
    <cellStyle name="Comma 56 3 3 2" xfId="8290" xr:uid="{00000000-0005-0000-0000-000069200000}"/>
    <cellStyle name="Comma 56 3 3 2 2" xfId="28616" xr:uid="{00000000-0005-0000-0000-0000CF6F0000}"/>
    <cellStyle name="Comma 56 3 3 2 4" xfId="19240" xr:uid="{00000000-0005-0000-0000-00002F4B0000}"/>
    <cellStyle name="Comma 56 3 3 3" xfId="9649" xr:uid="{00000000-0005-0000-0000-0000B8250000}"/>
    <cellStyle name="Comma 56 3 3 3 2" xfId="29784" xr:uid="{00000000-0005-0000-0000-00005F740000}"/>
    <cellStyle name="Comma 56 3 3 3 4" xfId="20408" xr:uid="{00000000-0005-0000-0000-0000BF4F0000}"/>
    <cellStyle name="Comma 56 3 3 4" xfId="11007" xr:uid="{00000000-0005-0000-0000-0000062B0000}"/>
    <cellStyle name="Comma 56 3 3 4 2" xfId="30952" xr:uid="{00000000-0005-0000-0000-0000EF780000}"/>
    <cellStyle name="Comma 56 3 3 4 4" xfId="21576" xr:uid="{00000000-0005-0000-0000-00004F540000}"/>
    <cellStyle name="Comma 56 3 3 5" xfId="25096" xr:uid="{00000000-0005-0000-0000-00000F620000}"/>
    <cellStyle name="Comma 56 3 3 7" xfId="15720" xr:uid="{00000000-0005-0000-0000-00006F3D0000}"/>
    <cellStyle name="Comma 56 3 4" xfId="7706" xr:uid="{00000000-0005-0000-0000-0000211E0000}"/>
    <cellStyle name="Comma 56 3 4 2" xfId="28032" xr:uid="{00000000-0005-0000-0000-0000876D0000}"/>
    <cellStyle name="Comma 56 3 4 4" xfId="18656" xr:uid="{00000000-0005-0000-0000-0000E7480000}"/>
    <cellStyle name="Comma 56 3 5" xfId="9065" xr:uid="{00000000-0005-0000-0000-000070230000}"/>
    <cellStyle name="Comma 56 3 5 2" xfId="29200" xr:uid="{00000000-0005-0000-0000-000017720000}"/>
    <cellStyle name="Comma 56 3 5 4" xfId="19824" xr:uid="{00000000-0005-0000-0000-0000774D0000}"/>
    <cellStyle name="Comma 56 3 6" xfId="10423" xr:uid="{00000000-0005-0000-0000-0000BE280000}"/>
    <cellStyle name="Comma 56 3 6 2" xfId="30368" xr:uid="{00000000-0005-0000-0000-0000A7760000}"/>
    <cellStyle name="Comma 56 3 6 4" xfId="20992" xr:uid="{00000000-0005-0000-0000-000007520000}"/>
    <cellStyle name="Comma 56 3 7" xfId="24512" xr:uid="{00000000-0005-0000-0000-0000C75F0000}"/>
    <cellStyle name="Comma 56 3 9" xfId="15136" xr:uid="{00000000-0005-0000-0000-0000273B0000}"/>
    <cellStyle name="Comma 56 4" xfId="4297" xr:uid="{00000000-0005-0000-0000-0000D0100000}"/>
    <cellStyle name="Comma 56 4 2" xfId="4903" xr:uid="{00000000-0005-0000-0000-00002E130000}"/>
    <cellStyle name="Comma 56 4 2 2" xfId="8435" xr:uid="{00000000-0005-0000-0000-0000FA200000}"/>
    <cellStyle name="Comma 56 4 2 2 2" xfId="28761" xr:uid="{00000000-0005-0000-0000-000060700000}"/>
    <cellStyle name="Comma 56 4 2 2 4" xfId="19385" xr:uid="{00000000-0005-0000-0000-0000C04B0000}"/>
    <cellStyle name="Comma 56 4 2 3" xfId="9794" xr:uid="{00000000-0005-0000-0000-000049260000}"/>
    <cellStyle name="Comma 56 4 2 3 2" xfId="29929" xr:uid="{00000000-0005-0000-0000-0000F0740000}"/>
    <cellStyle name="Comma 56 4 2 3 4" xfId="20553" xr:uid="{00000000-0005-0000-0000-000050500000}"/>
    <cellStyle name="Comma 56 4 2 4" xfId="11152" xr:uid="{00000000-0005-0000-0000-0000972B0000}"/>
    <cellStyle name="Comma 56 4 2 4 2" xfId="31097" xr:uid="{00000000-0005-0000-0000-000080790000}"/>
    <cellStyle name="Comma 56 4 2 4 4" xfId="21721" xr:uid="{00000000-0005-0000-0000-0000E0540000}"/>
    <cellStyle name="Comma 56 4 2 5" xfId="25241" xr:uid="{00000000-0005-0000-0000-0000A0620000}"/>
    <cellStyle name="Comma 56 4 2 7" xfId="15865" xr:uid="{00000000-0005-0000-0000-0000003E0000}"/>
    <cellStyle name="Comma 56 4 3" xfId="7851" xr:uid="{00000000-0005-0000-0000-0000B21E0000}"/>
    <cellStyle name="Comma 56 4 3 2" xfId="28177" xr:uid="{00000000-0005-0000-0000-0000186E0000}"/>
    <cellStyle name="Comma 56 4 3 4" xfId="18801" xr:uid="{00000000-0005-0000-0000-000078490000}"/>
    <cellStyle name="Comma 56 4 4" xfId="9210" xr:uid="{00000000-0005-0000-0000-000001240000}"/>
    <cellStyle name="Comma 56 4 4 2" xfId="29345" xr:uid="{00000000-0005-0000-0000-0000A8720000}"/>
    <cellStyle name="Comma 56 4 4 4" xfId="19969" xr:uid="{00000000-0005-0000-0000-0000084E0000}"/>
    <cellStyle name="Comma 56 4 5" xfId="10568" xr:uid="{00000000-0005-0000-0000-00004F290000}"/>
    <cellStyle name="Comma 56 4 5 2" xfId="30513" xr:uid="{00000000-0005-0000-0000-000038770000}"/>
    <cellStyle name="Comma 56 4 5 4" xfId="21137" xr:uid="{00000000-0005-0000-0000-000098520000}"/>
    <cellStyle name="Comma 56 4 6" xfId="24657" xr:uid="{00000000-0005-0000-0000-000058600000}"/>
    <cellStyle name="Comma 56 4 8" xfId="15281" xr:uid="{00000000-0005-0000-0000-0000B83B0000}"/>
    <cellStyle name="Comma 56 5" xfId="4611" xr:uid="{00000000-0005-0000-0000-00000A120000}"/>
    <cellStyle name="Comma 56 5 2" xfId="8143" xr:uid="{00000000-0005-0000-0000-0000D61F0000}"/>
    <cellStyle name="Comma 56 5 2 2" xfId="28469" xr:uid="{00000000-0005-0000-0000-00003C6F0000}"/>
    <cellStyle name="Comma 56 5 2 4" xfId="19093" xr:uid="{00000000-0005-0000-0000-00009C4A0000}"/>
    <cellStyle name="Comma 56 5 3" xfId="9502" xr:uid="{00000000-0005-0000-0000-000025250000}"/>
    <cellStyle name="Comma 56 5 3 2" xfId="29637" xr:uid="{00000000-0005-0000-0000-0000CC730000}"/>
    <cellStyle name="Comma 56 5 3 4" xfId="20261" xr:uid="{00000000-0005-0000-0000-00002C4F0000}"/>
    <cellStyle name="Comma 56 5 4" xfId="10860" xr:uid="{00000000-0005-0000-0000-0000732A0000}"/>
    <cellStyle name="Comma 56 5 4 2" xfId="30805" xr:uid="{00000000-0005-0000-0000-00005C780000}"/>
    <cellStyle name="Comma 56 5 4 4" xfId="21429" xr:uid="{00000000-0005-0000-0000-0000BC530000}"/>
    <cellStyle name="Comma 56 5 5" xfId="24949" xr:uid="{00000000-0005-0000-0000-00007C610000}"/>
    <cellStyle name="Comma 56 5 7" xfId="15573" xr:uid="{00000000-0005-0000-0000-0000DC3C0000}"/>
    <cellStyle name="Comma 56 6" xfId="3766" xr:uid="{00000000-0005-0000-0000-0000BD0E0000}"/>
    <cellStyle name="Comma 56 6 2" xfId="7559" xr:uid="{00000000-0005-0000-0000-00008E1D0000}"/>
    <cellStyle name="Comma 56 6 2 2" xfId="27885" xr:uid="{00000000-0005-0000-0000-0000F46C0000}"/>
    <cellStyle name="Comma 56 6 2 4" xfId="18509" xr:uid="{00000000-0005-0000-0000-000054480000}"/>
    <cellStyle name="Comma 56 6 3" xfId="24365" xr:uid="{00000000-0005-0000-0000-0000345F0000}"/>
    <cellStyle name="Comma 56 6 5" xfId="14989" xr:uid="{00000000-0005-0000-0000-0000943A0000}"/>
    <cellStyle name="Comma 56 7" xfId="8733" xr:uid="{00000000-0005-0000-0000-000024220000}"/>
    <cellStyle name="Comma 56 7 2" xfId="29053" xr:uid="{00000000-0005-0000-0000-000084710000}"/>
    <cellStyle name="Comma 56 7 4" xfId="19677" xr:uid="{00000000-0005-0000-0000-0000E44C0000}"/>
    <cellStyle name="Comma 56 8" xfId="10091" xr:uid="{00000000-0005-0000-0000-000072270000}"/>
    <cellStyle name="Comma 56 8 2" xfId="30221" xr:uid="{00000000-0005-0000-0000-000014760000}"/>
    <cellStyle name="Comma 56 8 4" xfId="20845" xr:uid="{00000000-0005-0000-0000-000074510000}"/>
    <cellStyle name="Comma 57" xfId="1537" xr:uid="{00000000-0005-0000-0000-000008060000}"/>
    <cellStyle name="Comma 57 2" xfId="3836" xr:uid="{00000000-0005-0000-0000-0000030F0000}"/>
    <cellStyle name="Comma 57 2 10" xfId="15059" xr:uid="{00000000-0005-0000-0000-0000DA3A0000}"/>
    <cellStyle name="Comma 57 2 2" xfId="4221" xr:uid="{00000000-0005-0000-0000-000084100000}"/>
    <cellStyle name="Comma 57 2 2 2" xfId="4514" xr:uid="{00000000-0005-0000-0000-0000A9110000}"/>
    <cellStyle name="Comma 57 2 2 2 2" xfId="5120" xr:uid="{00000000-0005-0000-0000-000007140000}"/>
    <cellStyle name="Comma 57 2 2 2 2 2" xfId="8652" xr:uid="{00000000-0005-0000-0000-0000D3210000}"/>
    <cellStyle name="Comma 57 2 2 2 2 2 2" xfId="28978" xr:uid="{00000000-0005-0000-0000-000039710000}"/>
    <cellStyle name="Comma 57 2 2 2 2 2 4" xfId="19602" xr:uid="{00000000-0005-0000-0000-0000994C0000}"/>
    <cellStyle name="Comma 57 2 2 2 2 3" xfId="10011" xr:uid="{00000000-0005-0000-0000-000022270000}"/>
    <cellStyle name="Comma 57 2 2 2 2 3 2" xfId="30146" xr:uid="{00000000-0005-0000-0000-0000C9750000}"/>
    <cellStyle name="Comma 57 2 2 2 2 3 4" xfId="20770" xr:uid="{00000000-0005-0000-0000-000029510000}"/>
    <cellStyle name="Comma 57 2 2 2 2 4" xfId="11369" xr:uid="{00000000-0005-0000-0000-0000702C0000}"/>
    <cellStyle name="Comma 57 2 2 2 2 4 2" xfId="31314" xr:uid="{00000000-0005-0000-0000-0000597A0000}"/>
    <cellStyle name="Comma 57 2 2 2 2 4 4" xfId="21938" xr:uid="{00000000-0005-0000-0000-0000B9550000}"/>
    <cellStyle name="Comma 57 2 2 2 2 5" xfId="25458" xr:uid="{00000000-0005-0000-0000-000079630000}"/>
    <cellStyle name="Comma 57 2 2 2 2 7" xfId="16082" xr:uid="{00000000-0005-0000-0000-0000D93E0000}"/>
    <cellStyle name="Comma 57 2 2 2 3" xfId="8068" xr:uid="{00000000-0005-0000-0000-00008B1F0000}"/>
    <cellStyle name="Comma 57 2 2 2 3 2" xfId="28394" xr:uid="{00000000-0005-0000-0000-0000F16E0000}"/>
    <cellStyle name="Comma 57 2 2 2 3 4" xfId="19018" xr:uid="{00000000-0005-0000-0000-0000514A0000}"/>
    <cellStyle name="Comma 57 2 2 2 4" xfId="9427" xr:uid="{00000000-0005-0000-0000-0000DA240000}"/>
    <cellStyle name="Comma 57 2 2 2 4 2" xfId="29562" xr:uid="{00000000-0005-0000-0000-000081730000}"/>
    <cellStyle name="Comma 57 2 2 2 4 4" xfId="20186" xr:uid="{00000000-0005-0000-0000-0000E14E0000}"/>
    <cellStyle name="Comma 57 2 2 2 5" xfId="10785" xr:uid="{00000000-0005-0000-0000-0000282A0000}"/>
    <cellStyle name="Comma 57 2 2 2 5 2" xfId="30730" xr:uid="{00000000-0005-0000-0000-000011780000}"/>
    <cellStyle name="Comma 57 2 2 2 5 4" xfId="21354" xr:uid="{00000000-0005-0000-0000-000071530000}"/>
    <cellStyle name="Comma 57 2 2 2 6" xfId="24874" xr:uid="{00000000-0005-0000-0000-000031610000}"/>
    <cellStyle name="Comma 57 2 2 2 8" xfId="15498" xr:uid="{00000000-0005-0000-0000-0000913C0000}"/>
    <cellStyle name="Comma 57 2 2 3" xfId="4828" xr:uid="{00000000-0005-0000-0000-0000E3120000}"/>
    <cellStyle name="Comma 57 2 2 3 2" xfId="8360" xr:uid="{00000000-0005-0000-0000-0000AF200000}"/>
    <cellStyle name="Comma 57 2 2 3 2 2" xfId="28686" xr:uid="{00000000-0005-0000-0000-000015700000}"/>
    <cellStyle name="Comma 57 2 2 3 2 4" xfId="19310" xr:uid="{00000000-0005-0000-0000-0000754B0000}"/>
    <cellStyle name="Comma 57 2 2 3 3" xfId="9719" xr:uid="{00000000-0005-0000-0000-0000FE250000}"/>
    <cellStyle name="Comma 57 2 2 3 3 2" xfId="29854" xr:uid="{00000000-0005-0000-0000-0000A5740000}"/>
    <cellStyle name="Comma 57 2 2 3 3 4" xfId="20478" xr:uid="{00000000-0005-0000-0000-000005500000}"/>
    <cellStyle name="Comma 57 2 2 3 4" xfId="11077" xr:uid="{00000000-0005-0000-0000-00004C2B0000}"/>
    <cellStyle name="Comma 57 2 2 3 4 2" xfId="31022" xr:uid="{00000000-0005-0000-0000-000035790000}"/>
    <cellStyle name="Comma 57 2 2 3 4 4" xfId="21646" xr:uid="{00000000-0005-0000-0000-000095540000}"/>
    <cellStyle name="Comma 57 2 2 3 5" xfId="25166" xr:uid="{00000000-0005-0000-0000-000055620000}"/>
    <cellStyle name="Comma 57 2 2 3 7" xfId="15790" xr:uid="{00000000-0005-0000-0000-0000B53D0000}"/>
    <cellStyle name="Comma 57 2 2 4" xfId="7776" xr:uid="{00000000-0005-0000-0000-0000671E0000}"/>
    <cellStyle name="Comma 57 2 2 4 2" xfId="28102" xr:uid="{00000000-0005-0000-0000-0000CD6D0000}"/>
    <cellStyle name="Comma 57 2 2 4 4" xfId="18726" xr:uid="{00000000-0005-0000-0000-00002D490000}"/>
    <cellStyle name="Comma 57 2 2 5" xfId="9135" xr:uid="{00000000-0005-0000-0000-0000B6230000}"/>
    <cellStyle name="Comma 57 2 2 5 2" xfId="29270" xr:uid="{00000000-0005-0000-0000-00005D720000}"/>
    <cellStyle name="Comma 57 2 2 5 4" xfId="19894" xr:uid="{00000000-0005-0000-0000-0000BD4D0000}"/>
    <cellStyle name="Comma 57 2 2 6" xfId="10493" xr:uid="{00000000-0005-0000-0000-000004290000}"/>
    <cellStyle name="Comma 57 2 2 6 2" xfId="30438" xr:uid="{00000000-0005-0000-0000-0000ED760000}"/>
    <cellStyle name="Comma 57 2 2 6 4" xfId="21062" xr:uid="{00000000-0005-0000-0000-00004D520000}"/>
    <cellStyle name="Comma 57 2 2 7" xfId="24582" xr:uid="{00000000-0005-0000-0000-00000D600000}"/>
    <cellStyle name="Comma 57 2 2 9" xfId="15206" xr:uid="{00000000-0005-0000-0000-00006D3B0000}"/>
    <cellStyle name="Comma 57 2 3" xfId="4367" xr:uid="{00000000-0005-0000-0000-000016110000}"/>
    <cellStyle name="Comma 57 2 3 2" xfId="4973" xr:uid="{00000000-0005-0000-0000-000074130000}"/>
    <cellStyle name="Comma 57 2 3 2 2" xfId="8505" xr:uid="{00000000-0005-0000-0000-000040210000}"/>
    <cellStyle name="Comma 57 2 3 2 2 2" xfId="28831" xr:uid="{00000000-0005-0000-0000-0000A6700000}"/>
    <cellStyle name="Comma 57 2 3 2 2 4" xfId="19455" xr:uid="{00000000-0005-0000-0000-0000064C0000}"/>
    <cellStyle name="Comma 57 2 3 2 3" xfId="9864" xr:uid="{00000000-0005-0000-0000-00008F260000}"/>
    <cellStyle name="Comma 57 2 3 2 3 2" xfId="29999" xr:uid="{00000000-0005-0000-0000-000036750000}"/>
    <cellStyle name="Comma 57 2 3 2 3 4" xfId="20623" xr:uid="{00000000-0005-0000-0000-000096500000}"/>
    <cellStyle name="Comma 57 2 3 2 4" xfId="11222" xr:uid="{00000000-0005-0000-0000-0000DD2B0000}"/>
    <cellStyle name="Comma 57 2 3 2 4 2" xfId="31167" xr:uid="{00000000-0005-0000-0000-0000C6790000}"/>
    <cellStyle name="Comma 57 2 3 2 4 4" xfId="21791" xr:uid="{00000000-0005-0000-0000-000026550000}"/>
    <cellStyle name="Comma 57 2 3 2 5" xfId="25311" xr:uid="{00000000-0005-0000-0000-0000E6620000}"/>
    <cellStyle name="Comma 57 2 3 2 7" xfId="15935" xr:uid="{00000000-0005-0000-0000-0000463E0000}"/>
    <cellStyle name="Comma 57 2 3 3" xfId="7921" xr:uid="{00000000-0005-0000-0000-0000F81E0000}"/>
    <cellStyle name="Comma 57 2 3 3 2" xfId="28247" xr:uid="{00000000-0005-0000-0000-00005E6E0000}"/>
    <cellStyle name="Comma 57 2 3 3 4" xfId="18871" xr:uid="{00000000-0005-0000-0000-0000BE490000}"/>
    <cellStyle name="Comma 57 2 3 4" xfId="9280" xr:uid="{00000000-0005-0000-0000-000047240000}"/>
    <cellStyle name="Comma 57 2 3 4 2" xfId="29415" xr:uid="{00000000-0005-0000-0000-0000EE720000}"/>
    <cellStyle name="Comma 57 2 3 4 4" xfId="20039" xr:uid="{00000000-0005-0000-0000-00004E4E0000}"/>
    <cellStyle name="Comma 57 2 3 5" xfId="10638" xr:uid="{00000000-0005-0000-0000-000095290000}"/>
    <cellStyle name="Comma 57 2 3 5 2" xfId="30583" xr:uid="{00000000-0005-0000-0000-00007E770000}"/>
    <cellStyle name="Comma 57 2 3 5 4" xfId="21207" xr:uid="{00000000-0005-0000-0000-0000DE520000}"/>
    <cellStyle name="Comma 57 2 3 6" xfId="24727" xr:uid="{00000000-0005-0000-0000-00009E600000}"/>
    <cellStyle name="Comma 57 2 3 8" xfId="15351" xr:uid="{00000000-0005-0000-0000-0000FE3B0000}"/>
    <cellStyle name="Comma 57 2 4" xfId="4681" xr:uid="{00000000-0005-0000-0000-000050120000}"/>
    <cellStyle name="Comma 57 2 4 2" xfId="8213" xr:uid="{00000000-0005-0000-0000-00001C200000}"/>
    <cellStyle name="Comma 57 2 4 2 2" xfId="28539" xr:uid="{00000000-0005-0000-0000-0000826F0000}"/>
    <cellStyle name="Comma 57 2 4 2 4" xfId="19163" xr:uid="{00000000-0005-0000-0000-0000E24A0000}"/>
    <cellStyle name="Comma 57 2 4 3" xfId="9572" xr:uid="{00000000-0005-0000-0000-00006B250000}"/>
    <cellStyle name="Comma 57 2 4 3 2" xfId="29707" xr:uid="{00000000-0005-0000-0000-000012740000}"/>
    <cellStyle name="Comma 57 2 4 3 4" xfId="20331" xr:uid="{00000000-0005-0000-0000-0000724F0000}"/>
    <cellStyle name="Comma 57 2 4 4" xfId="10930" xr:uid="{00000000-0005-0000-0000-0000B92A0000}"/>
    <cellStyle name="Comma 57 2 4 4 2" xfId="30875" xr:uid="{00000000-0005-0000-0000-0000A2780000}"/>
    <cellStyle name="Comma 57 2 4 4 4" xfId="21499" xr:uid="{00000000-0005-0000-0000-000002540000}"/>
    <cellStyle name="Comma 57 2 4 5" xfId="25019" xr:uid="{00000000-0005-0000-0000-0000C2610000}"/>
    <cellStyle name="Comma 57 2 4 7" xfId="15643" xr:uid="{00000000-0005-0000-0000-0000223D0000}"/>
    <cellStyle name="Comma 57 2 5" xfId="7629" xr:uid="{00000000-0005-0000-0000-0000D41D0000}"/>
    <cellStyle name="Comma 57 2 5 2" xfId="27955" xr:uid="{00000000-0005-0000-0000-00003A6D0000}"/>
    <cellStyle name="Comma 57 2 5 4" xfId="18579" xr:uid="{00000000-0005-0000-0000-00009A480000}"/>
    <cellStyle name="Comma 57 2 6" xfId="8803" xr:uid="{00000000-0005-0000-0000-00006A220000}"/>
    <cellStyle name="Comma 57 2 6 2" xfId="29123" xr:uid="{00000000-0005-0000-0000-0000CA710000}"/>
    <cellStyle name="Comma 57 2 6 4" xfId="19747" xr:uid="{00000000-0005-0000-0000-00002A4D0000}"/>
    <cellStyle name="Comma 57 2 7" xfId="10161" xr:uid="{00000000-0005-0000-0000-0000B8270000}"/>
    <cellStyle name="Comma 57 2 7 2" xfId="30291" xr:uid="{00000000-0005-0000-0000-00005A760000}"/>
    <cellStyle name="Comma 57 2 7 4" xfId="20915" xr:uid="{00000000-0005-0000-0000-0000BA510000}"/>
    <cellStyle name="Comma 57 2 8" xfId="24435" xr:uid="{00000000-0005-0000-0000-00007A5F0000}"/>
    <cellStyle name="Comma 57 3" xfId="4152" xr:uid="{00000000-0005-0000-0000-00003F100000}"/>
    <cellStyle name="Comma 57 3 2" xfId="4445" xr:uid="{00000000-0005-0000-0000-000064110000}"/>
    <cellStyle name="Comma 57 3 2 2" xfId="5051" xr:uid="{00000000-0005-0000-0000-0000C2130000}"/>
    <cellStyle name="Comma 57 3 2 2 2" xfId="8583" xr:uid="{00000000-0005-0000-0000-00008E210000}"/>
    <cellStyle name="Comma 57 3 2 2 2 2" xfId="28909" xr:uid="{00000000-0005-0000-0000-0000F4700000}"/>
    <cellStyle name="Comma 57 3 2 2 2 4" xfId="19533" xr:uid="{00000000-0005-0000-0000-0000544C0000}"/>
    <cellStyle name="Comma 57 3 2 2 3" xfId="9942" xr:uid="{00000000-0005-0000-0000-0000DD260000}"/>
    <cellStyle name="Comma 57 3 2 2 3 2" xfId="30077" xr:uid="{00000000-0005-0000-0000-000084750000}"/>
    <cellStyle name="Comma 57 3 2 2 3 4" xfId="20701" xr:uid="{00000000-0005-0000-0000-0000E4500000}"/>
    <cellStyle name="Comma 57 3 2 2 4" xfId="11300" xr:uid="{00000000-0005-0000-0000-00002B2C0000}"/>
    <cellStyle name="Comma 57 3 2 2 4 2" xfId="31245" xr:uid="{00000000-0005-0000-0000-0000147A0000}"/>
    <cellStyle name="Comma 57 3 2 2 4 4" xfId="21869" xr:uid="{00000000-0005-0000-0000-000074550000}"/>
    <cellStyle name="Comma 57 3 2 2 5" xfId="25389" xr:uid="{00000000-0005-0000-0000-000034630000}"/>
    <cellStyle name="Comma 57 3 2 2 7" xfId="16013" xr:uid="{00000000-0005-0000-0000-0000943E0000}"/>
    <cellStyle name="Comma 57 3 2 3" xfId="7999" xr:uid="{00000000-0005-0000-0000-0000461F0000}"/>
    <cellStyle name="Comma 57 3 2 3 2" xfId="28325" xr:uid="{00000000-0005-0000-0000-0000AC6E0000}"/>
    <cellStyle name="Comma 57 3 2 3 4" xfId="18949" xr:uid="{00000000-0005-0000-0000-00000C4A0000}"/>
    <cellStyle name="Comma 57 3 2 4" xfId="9358" xr:uid="{00000000-0005-0000-0000-000095240000}"/>
    <cellStyle name="Comma 57 3 2 4 2" xfId="29493" xr:uid="{00000000-0005-0000-0000-00003C730000}"/>
    <cellStyle name="Comma 57 3 2 4 4" xfId="20117" xr:uid="{00000000-0005-0000-0000-00009C4E0000}"/>
    <cellStyle name="Comma 57 3 2 5" xfId="10716" xr:uid="{00000000-0005-0000-0000-0000E3290000}"/>
    <cellStyle name="Comma 57 3 2 5 2" xfId="30661" xr:uid="{00000000-0005-0000-0000-0000CC770000}"/>
    <cellStyle name="Comma 57 3 2 5 4" xfId="21285" xr:uid="{00000000-0005-0000-0000-00002C530000}"/>
    <cellStyle name="Comma 57 3 2 6" xfId="24805" xr:uid="{00000000-0005-0000-0000-0000EC600000}"/>
    <cellStyle name="Comma 57 3 2 8" xfId="15429" xr:uid="{00000000-0005-0000-0000-00004C3C0000}"/>
    <cellStyle name="Comma 57 3 3" xfId="4759" xr:uid="{00000000-0005-0000-0000-00009E120000}"/>
    <cellStyle name="Comma 57 3 3 2" xfId="8291" xr:uid="{00000000-0005-0000-0000-00006A200000}"/>
    <cellStyle name="Comma 57 3 3 2 2" xfId="28617" xr:uid="{00000000-0005-0000-0000-0000D06F0000}"/>
    <cellStyle name="Comma 57 3 3 2 4" xfId="19241" xr:uid="{00000000-0005-0000-0000-0000304B0000}"/>
    <cellStyle name="Comma 57 3 3 3" xfId="9650" xr:uid="{00000000-0005-0000-0000-0000B9250000}"/>
    <cellStyle name="Comma 57 3 3 3 2" xfId="29785" xr:uid="{00000000-0005-0000-0000-000060740000}"/>
    <cellStyle name="Comma 57 3 3 3 4" xfId="20409" xr:uid="{00000000-0005-0000-0000-0000C04F0000}"/>
    <cellStyle name="Comma 57 3 3 4" xfId="11008" xr:uid="{00000000-0005-0000-0000-0000072B0000}"/>
    <cellStyle name="Comma 57 3 3 4 2" xfId="30953" xr:uid="{00000000-0005-0000-0000-0000F0780000}"/>
    <cellStyle name="Comma 57 3 3 4 4" xfId="21577" xr:uid="{00000000-0005-0000-0000-000050540000}"/>
    <cellStyle name="Comma 57 3 3 5" xfId="25097" xr:uid="{00000000-0005-0000-0000-000010620000}"/>
    <cellStyle name="Comma 57 3 3 7" xfId="15721" xr:uid="{00000000-0005-0000-0000-0000703D0000}"/>
    <cellStyle name="Comma 57 3 4" xfId="7707" xr:uid="{00000000-0005-0000-0000-0000221E0000}"/>
    <cellStyle name="Comma 57 3 4 2" xfId="28033" xr:uid="{00000000-0005-0000-0000-0000886D0000}"/>
    <cellStyle name="Comma 57 3 4 4" xfId="18657" xr:uid="{00000000-0005-0000-0000-0000E8480000}"/>
    <cellStyle name="Comma 57 3 5" xfId="9066" xr:uid="{00000000-0005-0000-0000-000071230000}"/>
    <cellStyle name="Comma 57 3 5 2" xfId="29201" xr:uid="{00000000-0005-0000-0000-000018720000}"/>
    <cellStyle name="Comma 57 3 5 4" xfId="19825" xr:uid="{00000000-0005-0000-0000-0000784D0000}"/>
    <cellStyle name="Comma 57 3 6" xfId="10424" xr:uid="{00000000-0005-0000-0000-0000BF280000}"/>
    <cellStyle name="Comma 57 3 6 2" xfId="30369" xr:uid="{00000000-0005-0000-0000-0000A8760000}"/>
    <cellStyle name="Comma 57 3 6 4" xfId="20993" xr:uid="{00000000-0005-0000-0000-000008520000}"/>
    <cellStyle name="Comma 57 3 7" xfId="24513" xr:uid="{00000000-0005-0000-0000-0000C85F0000}"/>
    <cellStyle name="Comma 57 3 9" xfId="15137" xr:uid="{00000000-0005-0000-0000-0000283B0000}"/>
    <cellStyle name="Comma 57 4" xfId="4298" xr:uid="{00000000-0005-0000-0000-0000D1100000}"/>
    <cellStyle name="Comma 57 4 2" xfId="4904" xr:uid="{00000000-0005-0000-0000-00002F130000}"/>
    <cellStyle name="Comma 57 4 2 2" xfId="8436" xr:uid="{00000000-0005-0000-0000-0000FB200000}"/>
    <cellStyle name="Comma 57 4 2 2 2" xfId="28762" xr:uid="{00000000-0005-0000-0000-000061700000}"/>
    <cellStyle name="Comma 57 4 2 2 4" xfId="19386" xr:uid="{00000000-0005-0000-0000-0000C14B0000}"/>
    <cellStyle name="Comma 57 4 2 3" xfId="9795" xr:uid="{00000000-0005-0000-0000-00004A260000}"/>
    <cellStyle name="Comma 57 4 2 3 2" xfId="29930" xr:uid="{00000000-0005-0000-0000-0000F1740000}"/>
    <cellStyle name="Comma 57 4 2 3 4" xfId="20554" xr:uid="{00000000-0005-0000-0000-000051500000}"/>
    <cellStyle name="Comma 57 4 2 4" xfId="11153" xr:uid="{00000000-0005-0000-0000-0000982B0000}"/>
    <cellStyle name="Comma 57 4 2 4 2" xfId="31098" xr:uid="{00000000-0005-0000-0000-000081790000}"/>
    <cellStyle name="Comma 57 4 2 4 4" xfId="21722" xr:uid="{00000000-0005-0000-0000-0000E1540000}"/>
    <cellStyle name="Comma 57 4 2 5" xfId="25242" xr:uid="{00000000-0005-0000-0000-0000A1620000}"/>
    <cellStyle name="Comma 57 4 2 7" xfId="15866" xr:uid="{00000000-0005-0000-0000-0000013E0000}"/>
    <cellStyle name="Comma 57 4 3" xfId="7852" xr:uid="{00000000-0005-0000-0000-0000B31E0000}"/>
    <cellStyle name="Comma 57 4 3 2" xfId="28178" xr:uid="{00000000-0005-0000-0000-0000196E0000}"/>
    <cellStyle name="Comma 57 4 3 4" xfId="18802" xr:uid="{00000000-0005-0000-0000-000079490000}"/>
    <cellStyle name="Comma 57 4 4" xfId="9211" xr:uid="{00000000-0005-0000-0000-000002240000}"/>
    <cellStyle name="Comma 57 4 4 2" xfId="29346" xr:uid="{00000000-0005-0000-0000-0000A9720000}"/>
    <cellStyle name="Comma 57 4 4 4" xfId="19970" xr:uid="{00000000-0005-0000-0000-0000094E0000}"/>
    <cellStyle name="Comma 57 4 5" xfId="10569" xr:uid="{00000000-0005-0000-0000-000050290000}"/>
    <cellStyle name="Comma 57 4 5 2" xfId="30514" xr:uid="{00000000-0005-0000-0000-000039770000}"/>
    <cellStyle name="Comma 57 4 5 4" xfId="21138" xr:uid="{00000000-0005-0000-0000-000099520000}"/>
    <cellStyle name="Comma 57 4 6" xfId="24658" xr:uid="{00000000-0005-0000-0000-000059600000}"/>
    <cellStyle name="Comma 57 4 8" xfId="15282" xr:uid="{00000000-0005-0000-0000-0000B93B0000}"/>
    <cellStyle name="Comma 57 5" xfId="4612" xr:uid="{00000000-0005-0000-0000-00000B120000}"/>
    <cellStyle name="Comma 57 5 2" xfId="8144" xr:uid="{00000000-0005-0000-0000-0000D71F0000}"/>
    <cellStyle name="Comma 57 5 2 2" xfId="28470" xr:uid="{00000000-0005-0000-0000-00003D6F0000}"/>
    <cellStyle name="Comma 57 5 2 4" xfId="19094" xr:uid="{00000000-0005-0000-0000-00009D4A0000}"/>
    <cellStyle name="Comma 57 5 3" xfId="9503" xr:uid="{00000000-0005-0000-0000-000026250000}"/>
    <cellStyle name="Comma 57 5 3 2" xfId="29638" xr:uid="{00000000-0005-0000-0000-0000CD730000}"/>
    <cellStyle name="Comma 57 5 3 4" xfId="20262" xr:uid="{00000000-0005-0000-0000-00002D4F0000}"/>
    <cellStyle name="Comma 57 5 4" xfId="10861" xr:uid="{00000000-0005-0000-0000-0000742A0000}"/>
    <cellStyle name="Comma 57 5 4 2" xfId="30806" xr:uid="{00000000-0005-0000-0000-00005D780000}"/>
    <cellStyle name="Comma 57 5 4 4" xfId="21430" xr:uid="{00000000-0005-0000-0000-0000BD530000}"/>
    <cellStyle name="Comma 57 5 5" xfId="24950" xr:uid="{00000000-0005-0000-0000-00007D610000}"/>
    <cellStyle name="Comma 57 5 7" xfId="15574" xr:uid="{00000000-0005-0000-0000-0000DD3C0000}"/>
    <cellStyle name="Comma 57 6" xfId="3767" xr:uid="{00000000-0005-0000-0000-0000BE0E0000}"/>
    <cellStyle name="Comma 57 6 2" xfId="7560" xr:uid="{00000000-0005-0000-0000-00008F1D0000}"/>
    <cellStyle name="Comma 57 6 2 2" xfId="27886" xr:uid="{00000000-0005-0000-0000-0000F56C0000}"/>
    <cellStyle name="Comma 57 6 2 4" xfId="18510" xr:uid="{00000000-0005-0000-0000-000055480000}"/>
    <cellStyle name="Comma 57 6 3" xfId="24366" xr:uid="{00000000-0005-0000-0000-0000355F0000}"/>
    <cellStyle name="Comma 57 6 5" xfId="14990" xr:uid="{00000000-0005-0000-0000-0000953A0000}"/>
    <cellStyle name="Comma 57 7" xfId="8734" xr:uid="{00000000-0005-0000-0000-000025220000}"/>
    <cellStyle name="Comma 57 7 2" xfId="29054" xr:uid="{00000000-0005-0000-0000-000085710000}"/>
    <cellStyle name="Comma 57 7 4" xfId="19678" xr:uid="{00000000-0005-0000-0000-0000E54C0000}"/>
    <cellStyle name="Comma 57 8" xfId="10092" xr:uid="{00000000-0005-0000-0000-000073270000}"/>
    <cellStyle name="Comma 57 8 2" xfId="30222" xr:uid="{00000000-0005-0000-0000-000015760000}"/>
    <cellStyle name="Comma 57 8 4" xfId="20846" xr:uid="{00000000-0005-0000-0000-000075510000}"/>
    <cellStyle name="Comma 58" xfId="1538" xr:uid="{00000000-0005-0000-0000-000009060000}"/>
    <cellStyle name="Comma 58 10" xfId="13277" xr:uid="{00000000-0005-0000-0000-0000E4330000}"/>
    <cellStyle name="Comma 58 11" xfId="22653" xr:uid="{00000000-0005-0000-0000-000084580000}"/>
    <cellStyle name="Comma 58 13" xfId="11865" xr:uid="{00000000-0005-0000-0000-0000602E0000}"/>
    <cellStyle name="Comma 58 2" xfId="2071" xr:uid="{00000000-0005-0000-0000-00001E080000}"/>
    <cellStyle name="Comma 58 2 10" xfId="22884" xr:uid="{00000000-0005-0000-0000-00006B590000}"/>
    <cellStyle name="Comma 58 2 12" xfId="12096" xr:uid="{00000000-0005-0000-0000-0000472F0000}"/>
    <cellStyle name="Comma 58 2 2" xfId="2572" xr:uid="{00000000-0005-0000-0000-0000130A0000}"/>
    <cellStyle name="Comma 58 2 2 11" xfId="12565" xr:uid="{00000000-0005-0000-0000-00001C310000}"/>
    <cellStyle name="Comma 58 2 2 2" xfId="3632" xr:uid="{00000000-0005-0000-0000-0000370E0000}"/>
    <cellStyle name="Comma 58 2 2 2 2" xfId="5121" xr:uid="{00000000-0005-0000-0000-000008140000}"/>
    <cellStyle name="Comma 58 2 2 2 2 2" xfId="8653" xr:uid="{00000000-0005-0000-0000-0000D4210000}"/>
    <cellStyle name="Comma 58 2 2 2 2 2 2" xfId="28979" xr:uid="{00000000-0005-0000-0000-00003A710000}"/>
    <cellStyle name="Comma 58 2 2 2 2 2 4" xfId="19603" xr:uid="{00000000-0005-0000-0000-00009A4C0000}"/>
    <cellStyle name="Comma 58 2 2 2 2 3" xfId="10012" xr:uid="{00000000-0005-0000-0000-000023270000}"/>
    <cellStyle name="Comma 58 2 2 2 2 3 2" xfId="30147" xr:uid="{00000000-0005-0000-0000-0000CA750000}"/>
    <cellStyle name="Comma 58 2 2 2 2 3 4" xfId="20771" xr:uid="{00000000-0005-0000-0000-00002A510000}"/>
    <cellStyle name="Comma 58 2 2 2 2 4" xfId="11370" xr:uid="{00000000-0005-0000-0000-0000712C0000}"/>
    <cellStyle name="Comma 58 2 2 2 2 4 2" xfId="31315" xr:uid="{00000000-0005-0000-0000-00005A7A0000}"/>
    <cellStyle name="Comma 58 2 2 2 2 4 4" xfId="21939" xr:uid="{00000000-0005-0000-0000-0000BA550000}"/>
    <cellStyle name="Comma 58 2 2 2 2 5" xfId="25459" xr:uid="{00000000-0005-0000-0000-00007A630000}"/>
    <cellStyle name="Comma 58 2 2 2 2 7" xfId="16083" xr:uid="{00000000-0005-0000-0000-0000DA3E0000}"/>
    <cellStyle name="Comma 58 2 2 2 3" xfId="4515" xr:uid="{00000000-0005-0000-0000-0000AA110000}"/>
    <cellStyle name="Comma 58 2 2 2 3 2" xfId="8069" xr:uid="{00000000-0005-0000-0000-00008C1F0000}"/>
    <cellStyle name="Comma 58 2 2 2 3 2 2" xfId="28395" xr:uid="{00000000-0005-0000-0000-0000F26E0000}"/>
    <cellStyle name="Comma 58 2 2 2 3 2 4" xfId="19019" xr:uid="{00000000-0005-0000-0000-0000524A0000}"/>
    <cellStyle name="Comma 58 2 2 2 3 3" xfId="24875" xr:uid="{00000000-0005-0000-0000-000032610000}"/>
    <cellStyle name="Comma 58 2 2 2 3 5" xfId="15499" xr:uid="{00000000-0005-0000-0000-0000923C0000}"/>
    <cellStyle name="Comma 58 2 2 2 4" xfId="7487" xr:uid="{00000000-0005-0000-0000-0000461D0000}"/>
    <cellStyle name="Comma 58 2 2 2 4 2" xfId="27813" xr:uid="{00000000-0005-0000-0000-0000AC6C0000}"/>
    <cellStyle name="Comma 58 2 2 2 4 4" xfId="18437" xr:uid="{00000000-0005-0000-0000-00000C480000}"/>
    <cellStyle name="Comma 58 2 2 2 5" xfId="9428" xr:uid="{00000000-0005-0000-0000-0000DB240000}"/>
    <cellStyle name="Comma 58 2 2 2 5 2" xfId="29563" xr:uid="{00000000-0005-0000-0000-000082730000}"/>
    <cellStyle name="Comma 58 2 2 2 5 4" xfId="20187" xr:uid="{00000000-0005-0000-0000-0000E24E0000}"/>
    <cellStyle name="Comma 58 2 2 2 6" xfId="10786" xr:uid="{00000000-0005-0000-0000-0000292A0000}"/>
    <cellStyle name="Comma 58 2 2 2 6 2" xfId="30731" xr:uid="{00000000-0005-0000-0000-000012780000}"/>
    <cellStyle name="Comma 58 2 2 2 6 4" xfId="21355" xr:uid="{00000000-0005-0000-0000-000072530000}"/>
    <cellStyle name="Comma 58 2 2 2 7" xfId="24293" xr:uid="{00000000-0005-0000-0000-0000EC5E0000}"/>
    <cellStyle name="Comma 58 2 2 2 9" xfId="14917" xr:uid="{00000000-0005-0000-0000-00004C3A0000}"/>
    <cellStyle name="Comma 58 2 2 3" xfId="4829" xr:uid="{00000000-0005-0000-0000-0000E4120000}"/>
    <cellStyle name="Comma 58 2 2 3 2" xfId="8361" xr:uid="{00000000-0005-0000-0000-0000B0200000}"/>
    <cellStyle name="Comma 58 2 2 3 2 2" xfId="28687" xr:uid="{00000000-0005-0000-0000-000016700000}"/>
    <cellStyle name="Comma 58 2 2 3 2 4" xfId="19311" xr:uid="{00000000-0005-0000-0000-0000764B0000}"/>
    <cellStyle name="Comma 58 2 2 3 3" xfId="9720" xr:uid="{00000000-0005-0000-0000-0000FF250000}"/>
    <cellStyle name="Comma 58 2 2 3 3 2" xfId="29855" xr:uid="{00000000-0005-0000-0000-0000A6740000}"/>
    <cellStyle name="Comma 58 2 2 3 3 4" xfId="20479" xr:uid="{00000000-0005-0000-0000-000006500000}"/>
    <cellStyle name="Comma 58 2 2 3 4" xfId="11078" xr:uid="{00000000-0005-0000-0000-00004D2B0000}"/>
    <cellStyle name="Comma 58 2 2 3 4 2" xfId="31023" xr:uid="{00000000-0005-0000-0000-000036790000}"/>
    <cellStyle name="Comma 58 2 2 3 4 4" xfId="21647" xr:uid="{00000000-0005-0000-0000-000096540000}"/>
    <cellStyle name="Comma 58 2 2 3 5" xfId="25167" xr:uid="{00000000-0005-0000-0000-000056620000}"/>
    <cellStyle name="Comma 58 2 2 3 7" xfId="15791" xr:uid="{00000000-0005-0000-0000-0000B63D0000}"/>
    <cellStyle name="Comma 58 2 2 4" xfId="4222" xr:uid="{00000000-0005-0000-0000-000085100000}"/>
    <cellStyle name="Comma 58 2 2 4 2" xfId="7777" xr:uid="{00000000-0005-0000-0000-0000681E0000}"/>
    <cellStyle name="Comma 58 2 2 4 2 2" xfId="28103" xr:uid="{00000000-0005-0000-0000-0000CE6D0000}"/>
    <cellStyle name="Comma 58 2 2 4 2 4" xfId="18727" xr:uid="{00000000-0005-0000-0000-00002E490000}"/>
    <cellStyle name="Comma 58 2 2 4 3" xfId="24583" xr:uid="{00000000-0005-0000-0000-00000E600000}"/>
    <cellStyle name="Comma 58 2 2 4 5" xfId="15207" xr:uid="{00000000-0005-0000-0000-00006E3B0000}"/>
    <cellStyle name="Comma 58 2 2 5" xfId="6547" xr:uid="{00000000-0005-0000-0000-00009A190000}"/>
    <cellStyle name="Comma 58 2 2 5 2" xfId="26873" xr:uid="{00000000-0005-0000-0000-000000690000}"/>
    <cellStyle name="Comma 58 2 2 5 4" xfId="17497" xr:uid="{00000000-0005-0000-0000-000060440000}"/>
    <cellStyle name="Comma 58 2 2 6" xfId="9136" xr:uid="{00000000-0005-0000-0000-0000B7230000}"/>
    <cellStyle name="Comma 58 2 2 6 2" xfId="29271" xr:uid="{00000000-0005-0000-0000-00005E720000}"/>
    <cellStyle name="Comma 58 2 2 6 4" xfId="19895" xr:uid="{00000000-0005-0000-0000-0000BE4D0000}"/>
    <cellStyle name="Comma 58 2 2 7" xfId="10494" xr:uid="{00000000-0005-0000-0000-000005290000}"/>
    <cellStyle name="Comma 58 2 2 7 2" xfId="30439" xr:uid="{00000000-0005-0000-0000-0000EE760000}"/>
    <cellStyle name="Comma 58 2 2 7 4" xfId="21063" xr:uid="{00000000-0005-0000-0000-00004E520000}"/>
    <cellStyle name="Comma 58 2 2 8" xfId="13977" xr:uid="{00000000-0005-0000-0000-0000A0360000}"/>
    <cellStyle name="Comma 58 2 2 9" xfId="23353" xr:uid="{00000000-0005-0000-0000-0000405B0000}"/>
    <cellStyle name="Comma 58 2 3" xfId="3162" xr:uid="{00000000-0005-0000-0000-0000610C0000}"/>
    <cellStyle name="Comma 58 2 3 2" xfId="4974" xr:uid="{00000000-0005-0000-0000-000075130000}"/>
    <cellStyle name="Comma 58 2 3 2 2" xfId="8506" xr:uid="{00000000-0005-0000-0000-000041210000}"/>
    <cellStyle name="Comma 58 2 3 2 2 2" xfId="28832" xr:uid="{00000000-0005-0000-0000-0000A7700000}"/>
    <cellStyle name="Comma 58 2 3 2 2 4" xfId="19456" xr:uid="{00000000-0005-0000-0000-0000074C0000}"/>
    <cellStyle name="Comma 58 2 3 2 3" xfId="9865" xr:uid="{00000000-0005-0000-0000-000090260000}"/>
    <cellStyle name="Comma 58 2 3 2 3 2" xfId="30000" xr:uid="{00000000-0005-0000-0000-000037750000}"/>
    <cellStyle name="Comma 58 2 3 2 3 4" xfId="20624" xr:uid="{00000000-0005-0000-0000-000097500000}"/>
    <cellStyle name="Comma 58 2 3 2 4" xfId="11223" xr:uid="{00000000-0005-0000-0000-0000DE2B0000}"/>
    <cellStyle name="Comma 58 2 3 2 4 2" xfId="31168" xr:uid="{00000000-0005-0000-0000-0000C7790000}"/>
    <cellStyle name="Comma 58 2 3 2 4 4" xfId="21792" xr:uid="{00000000-0005-0000-0000-000027550000}"/>
    <cellStyle name="Comma 58 2 3 2 5" xfId="25312" xr:uid="{00000000-0005-0000-0000-0000E7620000}"/>
    <cellStyle name="Comma 58 2 3 2 7" xfId="15936" xr:uid="{00000000-0005-0000-0000-0000473E0000}"/>
    <cellStyle name="Comma 58 2 3 3" xfId="4368" xr:uid="{00000000-0005-0000-0000-000017110000}"/>
    <cellStyle name="Comma 58 2 3 3 2" xfId="7922" xr:uid="{00000000-0005-0000-0000-0000F91E0000}"/>
    <cellStyle name="Comma 58 2 3 3 2 2" xfId="28248" xr:uid="{00000000-0005-0000-0000-00005F6E0000}"/>
    <cellStyle name="Comma 58 2 3 3 2 4" xfId="18872" xr:uid="{00000000-0005-0000-0000-0000BF490000}"/>
    <cellStyle name="Comma 58 2 3 3 3" xfId="24728" xr:uid="{00000000-0005-0000-0000-00009F600000}"/>
    <cellStyle name="Comma 58 2 3 3 5" xfId="15352" xr:uid="{00000000-0005-0000-0000-0000FF3B0000}"/>
    <cellStyle name="Comma 58 2 3 4" xfId="7017" xr:uid="{00000000-0005-0000-0000-0000701B0000}"/>
    <cellStyle name="Comma 58 2 3 4 2" xfId="27343" xr:uid="{00000000-0005-0000-0000-0000D66A0000}"/>
    <cellStyle name="Comma 58 2 3 4 4" xfId="17967" xr:uid="{00000000-0005-0000-0000-000036460000}"/>
    <cellStyle name="Comma 58 2 3 5" xfId="9281" xr:uid="{00000000-0005-0000-0000-000048240000}"/>
    <cellStyle name="Comma 58 2 3 5 2" xfId="29416" xr:uid="{00000000-0005-0000-0000-0000EF720000}"/>
    <cellStyle name="Comma 58 2 3 5 4" xfId="20040" xr:uid="{00000000-0005-0000-0000-00004F4E0000}"/>
    <cellStyle name="Comma 58 2 3 6" xfId="10639" xr:uid="{00000000-0005-0000-0000-000096290000}"/>
    <cellStyle name="Comma 58 2 3 6 2" xfId="30584" xr:uid="{00000000-0005-0000-0000-00007F770000}"/>
    <cellStyle name="Comma 58 2 3 6 4" xfId="21208" xr:uid="{00000000-0005-0000-0000-0000DF520000}"/>
    <cellStyle name="Comma 58 2 3 7" xfId="23823" xr:uid="{00000000-0005-0000-0000-0000165D0000}"/>
    <cellStyle name="Comma 58 2 3 9" xfId="14447" xr:uid="{00000000-0005-0000-0000-000076380000}"/>
    <cellStyle name="Comma 58 2 4" xfId="4682" xr:uid="{00000000-0005-0000-0000-000051120000}"/>
    <cellStyle name="Comma 58 2 4 2" xfId="8214" xr:uid="{00000000-0005-0000-0000-00001D200000}"/>
    <cellStyle name="Comma 58 2 4 2 2" xfId="28540" xr:uid="{00000000-0005-0000-0000-0000836F0000}"/>
    <cellStyle name="Comma 58 2 4 2 4" xfId="19164" xr:uid="{00000000-0005-0000-0000-0000E34A0000}"/>
    <cellStyle name="Comma 58 2 4 3" xfId="9573" xr:uid="{00000000-0005-0000-0000-00006C250000}"/>
    <cellStyle name="Comma 58 2 4 3 2" xfId="29708" xr:uid="{00000000-0005-0000-0000-000013740000}"/>
    <cellStyle name="Comma 58 2 4 3 4" xfId="20332" xr:uid="{00000000-0005-0000-0000-0000734F0000}"/>
    <cellStyle name="Comma 58 2 4 4" xfId="10931" xr:uid="{00000000-0005-0000-0000-0000BA2A0000}"/>
    <cellStyle name="Comma 58 2 4 4 2" xfId="30876" xr:uid="{00000000-0005-0000-0000-0000A3780000}"/>
    <cellStyle name="Comma 58 2 4 4 4" xfId="21500" xr:uid="{00000000-0005-0000-0000-000003540000}"/>
    <cellStyle name="Comma 58 2 4 5" xfId="25020" xr:uid="{00000000-0005-0000-0000-0000C3610000}"/>
    <cellStyle name="Comma 58 2 4 7" xfId="15644" xr:uid="{00000000-0005-0000-0000-0000233D0000}"/>
    <cellStyle name="Comma 58 2 5" xfId="3837" xr:uid="{00000000-0005-0000-0000-0000040F0000}"/>
    <cellStyle name="Comma 58 2 5 2" xfId="7630" xr:uid="{00000000-0005-0000-0000-0000D51D0000}"/>
    <cellStyle name="Comma 58 2 5 2 2" xfId="27956" xr:uid="{00000000-0005-0000-0000-00003B6D0000}"/>
    <cellStyle name="Comma 58 2 5 2 4" xfId="18580" xr:uid="{00000000-0005-0000-0000-00009B480000}"/>
    <cellStyle name="Comma 58 2 5 3" xfId="24436" xr:uid="{00000000-0005-0000-0000-00007B5F0000}"/>
    <cellStyle name="Comma 58 2 5 5" xfId="15060" xr:uid="{00000000-0005-0000-0000-0000DB3A0000}"/>
    <cellStyle name="Comma 58 2 6" xfId="6078" xr:uid="{00000000-0005-0000-0000-0000C5170000}"/>
    <cellStyle name="Comma 58 2 6 2" xfId="26404" xr:uid="{00000000-0005-0000-0000-00002B670000}"/>
    <cellStyle name="Comma 58 2 6 4" xfId="17028" xr:uid="{00000000-0005-0000-0000-00008B420000}"/>
    <cellStyle name="Comma 58 2 7" xfId="8804" xr:uid="{00000000-0005-0000-0000-00006B220000}"/>
    <cellStyle name="Comma 58 2 7 2" xfId="29124" xr:uid="{00000000-0005-0000-0000-0000CB710000}"/>
    <cellStyle name="Comma 58 2 7 4" xfId="19748" xr:uid="{00000000-0005-0000-0000-00002B4D0000}"/>
    <cellStyle name="Comma 58 2 8" xfId="10162" xr:uid="{00000000-0005-0000-0000-0000B9270000}"/>
    <cellStyle name="Comma 58 2 8 2" xfId="30292" xr:uid="{00000000-0005-0000-0000-00005B760000}"/>
    <cellStyle name="Comma 58 2 8 4" xfId="20916" xr:uid="{00000000-0005-0000-0000-0000BB510000}"/>
    <cellStyle name="Comma 58 2 9" xfId="13508" xr:uid="{00000000-0005-0000-0000-0000CB340000}"/>
    <cellStyle name="Comma 58 3" xfId="2293" xr:uid="{00000000-0005-0000-0000-0000FC080000}"/>
    <cellStyle name="Comma 58 3 11" xfId="12286" xr:uid="{00000000-0005-0000-0000-000005300000}"/>
    <cellStyle name="Comma 58 3 2" xfId="3353" xr:uid="{00000000-0005-0000-0000-0000200D0000}"/>
    <cellStyle name="Comma 58 3 2 2" xfId="5052" xr:uid="{00000000-0005-0000-0000-0000C3130000}"/>
    <cellStyle name="Comma 58 3 2 2 2" xfId="8584" xr:uid="{00000000-0005-0000-0000-00008F210000}"/>
    <cellStyle name="Comma 58 3 2 2 2 2" xfId="28910" xr:uid="{00000000-0005-0000-0000-0000F5700000}"/>
    <cellStyle name="Comma 58 3 2 2 2 4" xfId="19534" xr:uid="{00000000-0005-0000-0000-0000554C0000}"/>
    <cellStyle name="Comma 58 3 2 2 3" xfId="9943" xr:uid="{00000000-0005-0000-0000-0000DE260000}"/>
    <cellStyle name="Comma 58 3 2 2 3 2" xfId="30078" xr:uid="{00000000-0005-0000-0000-000085750000}"/>
    <cellStyle name="Comma 58 3 2 2 3 4" xfId="20702" xr:uid="{00000000-0005-0000-0000-0000E5500000}"/>
    <cellStyle name="Comma 58 3 2 2 4" xfId="11301" xr:uid="{00000000-0005-0000-0000-00002C2C0000}"/>
    <cellStyle name="Comma 58 3 2 2 4 2" xfId="31246" xr:uid="{00000000-0005-0000-0000-0000157A0000}"/>
    <cellStyle name="Comma 58 3 2 2 4 4" xfId="21870" xr:uid="{00000000-0005-0000-0000-000075550000}"/>
    <cellStyle name="Comma 58 3 2 2 5" xfId="25390" xr:uid="{00000000-0005-0000-0000-000035630000}"/>
    <cellStyle name="Comma 58 3 2 2 7" xfId="16014" xr:uid="{00000000-0005-0000-0000-0000953E0000}"/>
    <cellStyle name="Comma 58 3 2 3" xfId="4446" xr:uid="{00000000-0005-0000-0000-000065110000}"/>
    <cellStyle name="Comma 58 3 2 3 2" xfId="8000" xr:uid="{00000000-0005-0000-0000-0000471F0000}"/>
    <cellStyle name="Comma 58 3 2 3 2 2" xfId="28326" xr:uid="{00000000-0005-0000-0000-0000AD6E0000}"/>
    <cellStyle name="Comma 58 3 2 3 2 4" xfId="18950" xr:uid="{00000000-0005-0000-0000-00000D4A0000}"/>
    <cellStyle name="Comma 58 3 2 3 3" xfId="24806" xr:uid="{00000000-0005-0000-0000-0000ED600000}"/>
    <cellStyle name="Comma 58 3 2 3 5" xfId="15430" xr:uid="{00000000-0005-0000-0000-00004D3C0000}"/>
    <cellStyle name="Comma 58 3 2 4" xfId="7208" xr:uid="{00000000-0005-0000-0000-00002F1C0000}"/>
    <cellStyle name="Comma 58 3 2 4 2" xfId="27534" xr:uid="{00000000-0005-0000-0000-0000956B0000}"/>
    <cellStyle name="Comma 58 3 2 4 4" xfId="18158" xr:uid="{00000000-0005-0000-0000-0000F5460000}"/>
    <cellStyle name="Comma 58 3 2 5" xfId="9359" xr:uid="{00000000-0005-0000-0000-000096240000}"/>
    <cellStyle name="Comma 58 3 2 5 2" xfId="29494" xr:uid="{00000000-0005-0000-0000-00003D730000}"/>
    <cellStyle name="Comma 58 3 2 5 4" xfId="20118" xr:uid="{00000000-0005-0000-0000-00009D4E0000}"/>
    <cellStyle name="Comma 58 3 2 6" xfId="10717" xr:uid="{00000000-0005-0000-0000-0000E4290000}"/>
    <cellStyle name="Comma 58 3 2 6 2" xfId="30662" xr:uid="{00000000-0005-0000-0000-0000CD770000}"/>
    <cellStyle name="Comma 58 3 2 6 4" xfId="21286" xr:uid="{00000000-0005-0000-0000-00002D530000}"/>
    <cellStyle name="Comma 58 3 2 7" xfId="24014" xr:uid="{00000000-0005-0000-0000-0000D55D0000}"/>
    <cellStyle name="Comma 58 3 2 9" xfId="14638" xr:uid="{00000000-0005-0000-0000-000035390000}"/>
    <cellStyle name="Comma 58 3 3" xfId="4760" xr:uid="{00000000-0005-0000-0000-00009F120000}"/>
    <cellStyle name="Comma 58 3 3 2" xfId="8292" xr:uid="{00000000-0005-0000-0000-00006B200000}"/>
    <cellStyle name="Comma 58 3 3 2 2" xfId="28618" xr:uid="{00000000-0005-0000-0000-0000D16F0000}"/>
    <cellStyle name="Comma 58 3 3 2 4" xfId="19242" xr:uid="{00000000-0005-0000-0000-0000314B0000}"/>
    <cellStyle name="Comma 58 3 3 3" xfId="9651" xr:uid="{00000000-0005-0000-0000-0000BA250000}"/>
    <cellStyle name="Comma 58 3 3 3 2" xfId="29786" xr:uid="{00000000-0005-0000-0000-000061740000}"/>
    <cellStyle name="Comma 58 3 3 3 4" xfId="20410" xr:uid="{00000000-0005-0000-0000-0000C14F0000}"/>
    <cellStyle name="Comma 58 3 3 4" xfId="11009" xr:uid="{00000000-0005-0000-0000-0000082B0000}"/>
    <cellStyle name="Comma 58 3 3 4 2" xfId="30954" xr:uid="{00000000-0005-0000-0000-0000F1780000}"/>
    <cellStyle name="Comma 58 3 3 4 4" xfId="21578" xr:uid="{00000000-0005-0000-0000-000051540000}"/>
    <cellStyle name="Comma 58 3 3 5" xfId="25098" xr:uid="{00000000-0005-0000-0000-000011620000}"/>
    <cellStyle name="Comma 58 3 3 7" xfId="15722" xr:uid="{00000000-0005-0000-0000-0000713D0000}"/>
    <cellStyle name="Comma 58 3 4" xfId="4153" xr:uid="{00000000-0005-0000-0000-000040100000}"/>
    <cellStyle name="Comma 58 3 4 2" xfId="7708" xr:uid="{00000000-0005-0000-0000-0000231E0000}"/>
    <cellStyle name="Comma 58 3 4 2 2" xfId="28034" xr:uid="{00000000-0005-0000-0000-0000896D0000}"/>
    <cellStyle name="Comma 58 3 4 2 4" xfId="18658" xr:uid="{00000000-0005-0000-0000-0000E9480000}"/>
    <cellStyle name="Comma 58 3 4 3" xfId="24514" xr:uid="{00000000-0005-0000-0000-0000C95F0000}"/>
    <cellStyle name="Comma 58 3 4 5" xfId="15138" xr:uid="{00000000-0005-0000-0000-0000293B0000}"/>
    <cellStyle name="Comma 58 3 5" xfId="6268" xr:uid="{00000000-0005-0000-0000-000083180000}"/>
    <cellStyle name="Comma 58 3 5 2" xfId="26594" xr:uid="{00000000-0005-0000-0000-0000E9670000}"/>
    <cellStyle name="Comma 58 3 5 4" xfId="17218" xr:uid="{00000000-0005-0000-0000-000049430000}"/>
    <cellStyle name="Comma 58 3 6" xfId="9067" xr:uid="{00000000-0005-0000-0000-000072230000}"/>
    <cellStyle name="Comma 58 3 6 2" xfId="29202" xr:uid="{00000000-0005-0000-0000-000019720000}"/>
    <cellStyle name="Comma 58 3 6 4" xfId="19826" xr:uid="{00000000-0005-0000-0000-0000794D0000}"/>
    <cellStyle name="Comma 58 3 7" xfId="10425" xr:uid="{00000000-0005-0000-0000-0000C0280000}"/>
    <cellStyle name="Comma 58 3 7 2" xfId="30370" xr:uid="{00000000-0005-0000-0000-0000A9760000}"/>
    <cellStyle name="Comma 58 3 7 4" xfId="20994" xr:uid="{00000000-0005-0000-0000-000009520000}"/>
    <cellStyle name="Comma 58 3 8" xfId="13698" xr:uid="{00000000-0005-0000-0000-000089350000}"/>
    <cellStyle name="Comma 58 3 9" xfId="23074" xr:uid="{00000000-0005-0000-0000-0000295A0000}"/>
    <cellStyle name="Comma 58 4" xfId="2883" xr:uid="{00000000-0005-0000-0000-00004A0B0000}"/>
    <cellStyle name="Comma 58 4 2" xfId="4905" xr:uid="{00000000-0005-0000-0000-000030130000}"/>
    <cellStyle name="Comma 58 4 2 2" xfId="8437" xr:uid="{00000000-0005-0000-0000-0000FC200000}"/>
    <cellStyle name="Comma 58 4 2 2 2" xfId="28763" xr:uid="{00000000-0005-0000-0000-000062700000}"/>
    <cellStyle name="Comma 58 4 2 2 4" xfId="19387" xr:uid="{00000000-0005-0000-0000-0000C24B0000}"/>
    <cellStyle name="Comma 58 4 2 3" xfId="9796" xr:uid="{00000000-0005-0000-0000-00004B260000}"/>
    <cellStyle name="Comma 58 4 2 3 2" xfId="29931" xr:uid="{00000000-0005-0000-0000-0000F2740000}"/>
    <cellStyle name="Comma 58 4 2 3 4" xfId="20555" xr:uid="{00000000-0005-0000-0000-000052500000}"/>
    <cellStyle name="Comma 58 4 2 4" xfId="11154" xr:uid="{00000000-0005-0000-0000-0000992B0000}"/>
    <cellStyle name="Comma 58 4 2 4 2" xfId="31099" xr:uid="{00000000-0005-0000-0000-000082790000}"/>
    <cellStyle name="Comma 58 4 2 4 4" xfId="21723" xr:uid="{00000000-0005-0000-0000-0000E2540000}"/>
    <cellStyle name="Comma 58 4 2 5" xfId="25243" xr:uid="{00000000-0005-0000-0000-0000A2620000}"/>
    <cellStyle name="Comma 58 4 2 7" xfId="15867" xr:uid="{00000000-0005-0000-0000-0000023E0000}"/>
    <cellStyle name="Comma 58 4 3" xfId="4299" xr:uid="{00000000-0005-0000-0000-0000D2100000}"/>
    <cellStyle name="Comma 58 4 3 2" xfId="7853" xr:uid="{00000000-0005-0000-0000-0000B41E0000}"/>
    <cellStyle name="Comma 58 4 3 2 2" xfId="28179" xr:uid="{00000000-0005-0000-0000-00001A6E0000}"/>
    <cellStyle name="Comma 58 4 3 2 4" xfId="18803" xr:uid="{00000000-0005-0000-0000-00007A490000}"/>
    <cellStyle name="Comma 58 4 3 3" xfId="24659" xr:uid="{00000000-0005-0000-0000-00005A600000}"/>
    <cellStyle name="Comma 58 4 3 5" xfId="15283" xr:uid="{00000000-0005-0000-0000-0000BA3B0000}"/>
    <cellStyle name="Comma 58 4 4" xfId="6738" xr:uid="{00000000-0005-0000-0000-0000591A0000}"/>
    <cellStyle name="Comma 58 4 4 2" xfId="27064" xr:uid="{00000000-0005-0000-0000-0000BF690000}"/>
    <cellStyle name="Comma 58 4 4 4" xfId="17688" xr:uid="{00000000-0005-0000-0000-00001F450000}"/>
    <cellStyle name="Comma 58 4 5" xfId="9212" xr:uid="{00000000-0005-0000-0000-000003240000}"/>
    <cellStyle name="Comma 58 4 5 2" xfId="29347" xr:uid="{00000000-0005-0000-0000-0000AA720000}"/>
    <cellStyle name="Comma 58 4 5 4" xfId="19971" xr:uid="{00000000-0005-0000-0000-00000A4E0000}"/>
    <cellStyle name="Comma 58 4 6" xfId="10570" xr:uid="{00000000-0005-0000-0000-000051290000}"/>
    <cellStyle name="Comma 58 4 6 2" xfId="30515" xr:uid="{00000000-0005-0000-0000-00003A770000}"/>
    <cellStyle name="Comma 58 4 6 4" xfId="21139" xr:uid="{00000000-0005-0000-0000-00009A520000}"/>
    <cellStyle name="Comma 58 4 7" xfId="23544" xr:uid="{00000000-0005-0000-0000-0000FF5B0000}"/>
    <cellStyle name="Comma 58 4 9" xfId="14168" xr:uid="{00000000-0005-0000-0000-00005F370000}"/>
    <cellStyle name="Comma 58 5" xfId="4613" xr:uid="{00000000-0005-0000-0000-00000C120000}"/>
    <cellStyle name="Comma 58 5 2" xfId="8145" xr:uid="{00000000-0005-0000-0000-0000D81F0000}"/>
    <cellStyle name="Comma 58 5 2 2" xfId="28471" xr:uid="{00000000-0005-0000-0000-00003E6F0000}"/>
    <cellStyle name="Comma 58 5 2 4" xfId="19095" xr:uid="{00000000-0005-0000-0000-00009E4A0000}"/>
    <cellStyle name="Comma 58 5 3" xfId="9504" xr:uid="{00000000-0005-0000-0000-000027250000}"/>
    <cellStyle name="Comma 58 5 3 2" xfId="29639" xr:uid="{00000000-0005-0000-0000-0000CE730000}"/>
    <cellStyle name="Comma 58 5 3 4" xfId="20263" xr:uid="{00000000-0005-0000-0000-00002E4F0000}"/>
    <cellStyle name="Comma 58 5 4" xfId="10862" xr:uid="{00000000-0005-0000-0000-0000752A0000}"/>
    <cellStyle name="Comma 58 5 4 2" xfId="30807" xr:uid="{00000000-0005-0000-0000-00005E780000}"/>
    <cellStyle name="Comma 58 5 4 4" xfId="21431" xr:uid="{00000000-0005-0000-0000-0000BE530000}"/>
    <cellStyle name="Comma 58 5 5" xfId="24951" xr:uid="{00000000-0005-0000-0000-00007E610000}"/>
    <cellStyle name="Comma 58 5 7" xfId="15575" xr:uid="{00000000-0005-0000-0000-0000DE3C0000}"/>
    <cellStyle name="Comma 58 6" xfId="3768" xr:uid="{00000000-0005-0000-0000-0000BF0E0000}"/>
    <cellStyle name="Comma 58 6 2" xfId="7561" xr:uid="{00000000-0005-0000-0000-0000901D0000}"/>
    <cellStyle name="Comma 58 6 2 2" xfId="27887" xr:uid="{00000000-0005-0000-0000-0000F66C0000}"/>
    <cellStyle name="Comma 58 6 2 4" xfId="18511" xr:uid="{00000000-0005-0000-0000-000056480000}"/>
    <cellStyle name="Comma 58 6 3" xfId="24367" xr:uid="{00000000-0005-0000-0000-0000365F0000}"/>
    <cellStyle name="Comma 58 6 5" xfId="14991" xr:uid="{00000000-0005-0000-0000-0000963A0000}"/>
    <cellStyle name="Comma 58 7" xfId="5847" xr:uid="{00000000-0005-0000-0000-0000DE160000}"/>
    <cellStyle name="Comma 58 7 2" xfId="26173" xr:uid="{00000000-0005-0000-0000-000044660000}"/>
    <cellStyle name="Comma 58 7 4" xfId="16797" xr:uid="{00000000-0005-0000-0000-0000A4410000}"/>
    <cellStyle name="Comma 58 8" xfId="8735" xr:uid="{00000000-0005-0000-0000-000026220000}"/>
    <cellStyle name="Comma 58 8 2" xfId="29055" xr:uid="{00000000-0005-0000-0000-000086710000}"/>
    <cellStyle name="Comma 58 8 4" xfId="19679" xr:uid="{00000000-0005-0000-0000-0000E64C0000}"/>
    <cellStyle name="Comma 58 9" xfId="10093" xr:uid="{00000000-0005-0000-0000-000074270000}"/>
    <cellStyle name="Comma 58 9 2" xfId="30223" xr:uid="{00000000-0005-0000-0000-000016760000}"/>
    <cellStyle name="Comma 58 9 4" xfId="20847" xr:uid="{00000000-0005-0000-0000-000076510000}"/>
    <cellStyle name="Comma 59" xfId="1539" xr:uid="{00000000-0005-0000-0000-00000A060000}"/>
    <cellStyle name="Comma 59 10" xfId="13278" xr:uid="{00000000-0005-0000-0000-0000E5330000}"/>
    <cellStyle name="Comma 59 11" xfId="22654" xr:uid="{00000000-0005-0000-0000-000085580000}"/>
    <cellStyle name="Comma 59 13" xfId="11866" xr:uid="{00000000-0005-0000-0000-0000612E0000}"/>
    <cellStyle name="Comma 59 2" xfId="2072" xr:uid="{00000000-0005-0000-0000-00001F080000}"/>
    <cellStyle name="Comma 59 2 10" xfId="22885" xr:uid="{00000000-0005-0000-0000-00006C590000}"/>
    <cellStyle name="Comma 59 2 12" xfId="12097" xr:uid="{00000000-0005-0000-0000-0000482F0000}"/>
    <cellStyle name="Comma 59 2 2" xfId="2573" xr:uid="{00000000-0005-0000-0000-0000140A0000}"/>
    <cellStyle name="Comma 59 2 2 11" xfId="12566" xr:uid="{00000000-0005-0000-0000-00001D310000}"/>
    <cellStyle name="Comma 59 2 2 2" xfId="3633" xr:uid="{00000000-0005-0000-0000-0000380E0000}"/>
    <cellStyle name="Comma 59 2 2 2 2" xfId="5122" xr:uid="{00000000-0005-0000-0000-000009140000}"/>
    <cellStyle name="Comma 59 2 2 2 2 2" xfId="8654" xr:uid="{00000000-0005-0000-0000-0000D5210000}"/>
    <cellStyle name="Comma 59 2 2 2 2 2 2" xfId="28980" xr:uid="{00000000-0005-0000-0000-00003B710000}"/>
    <cellStyle name="Comma 59 2 2 2 2 2 4" xfId="19604" xr:uid="{00000000-0005-0000-0000-00009B4C0000}"/>
    <cellStyle name="Comma 59 2 2 2 2 3" xfId="10013" xr:uid="{00000000-0005-0000-0000-000024270000}"/>
    <cellStyle name="Comma 59 2 2 2 2 3 2" xfId="30148" xr:uid="{00000000-0005-0000-0000-0000CB750000}"/>
    <cellStyle name="Comma 59 2 2 2 2 3 4" xfId="20772" xr:uid="{00000000-0005-0000-0000-00002B510000}"/>
    <cellStyle name="Comma 59 2 2 2 2 4" xfId="11371" xr:uid="{00000000-0005-0000-0000-0000722C0000}"/>
    <cellStyle name="Comma 59 2 2 2 2 4 2" xfId="31316" xr:uid="{00000000-0005-0000-0000-00005B7A0000}"/>
    <cellStyle name="Comma 59 2 2 2 2 4 4" xfId="21940" xr:uid="{00000000-0005-0000-0000-0000BB550000}"/>
    <cellStyle name="Comma 59 2 2 2 2 5" xfId="25460" xr:uid="{00000000-0005-0000-0000-00007B630000}"/>
    <cellStyle name="Comma 59 2 2 2 2 7" xfId="16084" xr:uid="{00000000-0005-0000-0000-0000DB3E0000}"/>
    <cellStyle name="Comma 59 2 2 2 3" xfId="4516" xr:uid="{00000000-0005-0000-0000-0000AB110000}"/>
    <cellStyle name="Comma 59 2 2 2 3 2" xfId="8070" xr:uid="{00000000-0005-0000-0000-00008D1F0000}"/>
    <cellStyle name="Comma 59 2 2 2 3 2 2" xfId="28396" xr:uid="{00000000-0005-0000-0000-0000F36E0000}"/>
    <cellStyle name="Comma 59 2 2 2 3 2 4" xfId="19020" xr:uid="{00000000-0005-0000-0000-0000534A0000}"/>
    <cellStyle name="Comma 59 2 2 2 3 3" xfId="24876" xr:uid="{00000000-0005-0000-0000-000033610000}"/>
    <cellStyle name="Comma 59 2 2 2 3 5" xfId="15500" xr:uid="{00000000-0005-0000-0000-0000933C0000}"/>
    <cellStyle name="Comma 59 2 2 2 4" xfId="7488" xr:uid="{00000000-0005-0000-0000-0000471D0000}"/>
    <cellStyle name="Comma 59 2 2 2 4 2" xfId="27814" xr:uid="{00000000-0005-0000-0000-0000AD6C0000}"/>
    <cellStyle name="Comma 59 2 2 2 4 4" xfId="18438" xr:uid="{00000000-0005-0000-0000-00000D480000}"/>
    <cellStyle name="Comma 59 2 2 2 5" xfId="9429" xr:uid="{00000000-0005-0000-0000-0000DC240000}"/>
    <cellStyle name="Comma 59 2 2 2 5 2" xfId="29564" xr:uid="{00000000-0005-0000-0000-000083730000}"/>
    <cellStyle name="Comma 59 2 2 2 5 4" xfId="20188" xr:uid="{00000000-0005-0000-0000-0000E34E0000}"/>
    <cellStyle name="Comma 59 2 2 2 6" xfId="10787" xr:uid="{00000000-0005-0000-0000-00002A2A0000}"/>
    <cellStyle name="Comma 59 2 2 2 6 2" xfId="30732" xr:uid="{00000000-0005-0000-0000-000013780000}"/>
    <cellStyle name="Comma 59 2 2 2 6 4" xfId="21356" xr:uid="{00000000-0005-0000-0000-000073530000}"/>
    <cellStyle name="Comma 59 2 2 2 7" xfId="24294" xr:uid="{00000000-0005-0000-0000-0000ED5E0000}"/>
    <cellStyle name="Comma 59 2 2 2 9" xfId="14918" xr:uid="{00000000-0005-0000-0000-00004D3A0000}"/>
    <cellStyle name="Comma 59 2 2 3" xfId="4830" xr:uid="{00000000-0005-0000-0000-0000E5120000}"/>
    <cellStyle name="Comma 59 2 2 3 2" xfId="8362" xr:uid="{00000000-0005-0000-0000-0000B1200000}"/>
    <cellStyle name="Comma 59 2 2 3 2 2" xfId="28688" xr:uid="{00000000-0005-0000-0000-000017700000}"/>
    <cellStyle name="Comma 59 2 2 3 2 4" xfId="19312" xr:uid="{00000000-0005-0000-0000-0000774B0000}"/>
    <cellStyle name="Comma 59 2 2 3 3" xfId="9721" xr:uid="{00000000-0005-0000-0000-000000260000}"/>
    <cellStyle name="Comma 59 2 2 3 3 2" xfId="29856" xr:uid="{00000000-0005-0000-0000-0000A7740000}"/>
    <cellStyle name="Comma 59 2 2 3 3 4" xfId="20480" xr:uid="{00000000-0005-0000-0000-000007500000}"/>
    <cellStyle name="Comma 59 2 2 3 4" xfId="11079" xr:uid="{00000000-0005-0000-0000-00004E2B0000}"/>
    <cellStyle name="Comma 59 2 2 3 4 2" xfId="31024" xr:uid="{00000000-0005-0000-0000-000037790000}"/>
    <cellStyle name="Comma 59 2 2 3 4 4" xfId="21648" xr:uid="{00000000-0005-0000-0000-000097540000}"/>
    <cellStyle name="Comma 59 2 2 3 5" xfId="25168" xr:uid="{00000000-0005-0000-0000-000057620000}"/>
    <cellStyle name="Comma 59 2 2 3 7" xfId="15792" xr:uid="{00000000-0005-0000-0000-0000B73D0000}"/>
    <cellStyle name="Comma 59 2 2 4" xfId="4223" xr:uid="{00000000-0005-0000-0000-000086100000}"/>
    <cellStyle name="Comma 59 2 2 4 2" xfId="7778" xr:uid="{00000000-0005-0000-0000-0000691E0000}"/>
    <cellStyle name="Comma 59 2 2 4 2 2" xfId="28104" xr:uid="{00000000-0005-0000-0000-0000CF6D0000}"/>
    <cellStyle name="Comma 59 2 2 4 2 4" xfId="18728" xr:uid="{00000000-0005-0000-0000-00002F490000}"/>
    <cellStyle name="Comma 59 2 2 4 3" xfId="24584" xr:uid="{00000000-0005-0000-0000-00000F600000}"/>
    <cellStyle name="Comma 59 2 2 4 5" xfId="15208" xr:uid="{00000000-0005-0000-0000-00006F3B0000}"/>
    <cellStyle name="Comma 59 2 2 5" xfId="6548" xr:uid="{00000000-0005-0000-0000-00009B190000}"/>
    <cellStyle name="Comma 59 2 2 5 2" xfId="26874" xr:uid="{00000000-0005-0000-0000-000001690000}"/>
    <cellStyle name="Comma 59 2 2 5 4" xfId="17498" xr:uid="{00000000-0005-0000-0000-000061440000}"/>
    <cellStyle name="Comma 59 2 2 6" xfId="9137" xr:uid="{00000000-0005-0000-0000-0000B8230000}"/>
    <cellStyle name="Comma 59 2 2 6 2" xfId="29272" xr:uid="{00000000-0005-0000-0000-00005F720000}"/>
    <cellStyle name="Comma 59 2 2 6 4" xfId="19896" xr:uid="{00000000-0005-0000-0000-0000BF4D0000}"/>
    <cellStyle name="Comma 59 2 2 7" xfId="10495" xr:uid="{00000000-0005-0000-0000-000006290000}"/>
    <cellStyle name="Comma 59 2 2 7 2" xfId="30440" xr:uid="{00000000-0005-0000-0000-0000EF760000}"/>
    <cellStyle name="Comma 59 2 2 7 4" xfId="21064" xr:uid="{00000000-0005-0000-0000-00004F520000}"/>
    <cellStyle name="Comma 59 2 2 8" xfId="13978" xr:uid="{00000000-0005-0000-0000-0000A1360000}"/>
    <cellStyle name="Comma 59 2 2 9" xfId="23354" xr:uid="{00000000-0005-0000-0000-0000415B0000}"/>
    <cellStyle name="Comma 59 2 3" xfId="3163" xr:uid="{00000000-0005-0000-0000-0000620C0000}"/>
    <cellStyle name="Comma 59 2 3 2" xfId="4975" xr:uid="{00000000-0005-0000-0000-000076130000}"/>
    <cellStyle name="Comma 59 2 3 2 2" xfId="8507" xr:uid="{00000000-0005-0000-0000-000042210000}"/>
    <cellStyle name="Comma 59 2 3 2 2 2" xfId="28833" xr:uid="{00000000-0005-0000-0000-0000A8700000}"/>
    <cellStyle name="Comma 59 2 3 2 2 4" xfId="19457" xr:uid="{00000000-0005-0000-0000-0000084C0000}"/>
    <cellStyle name="Comma 59 2 3 2 3" xfId="9866" xr:uid="{00000000-0005-0000-0000-000091260000}"/>
    <cellStyle name="Comma 59 2 3 2 3 2" xfId="30001" xr:uid="{00000000-0005-0000-0000-000038750000}"/>
    <cellStyle name="Comma 59 2 3 2 3 4" xfId="20625" xr:uid="{00000000-0005-0000-0000-000098500000}"/>
    <cellStyle name="Comma 59 2 3 2 4" xfId="11224" xr:uid="{00000000-0005-0000-0000-0000DF2B0000}"/>
    <cellStyle name="Comma 59 2 3 2 4 2" xfId="31169" xr:uid="{00000000-0005-0000-0000-0000C8790000}"/>
    <cellStyle name="Comma 59 2 3 2 4 4" xfId="21793" xr:uid="{00000000-0005-0000-0000-000028550000}"/>
    <cellStyle name="Comma 59 2 3 2 5" xfId="25313" xr:uid="{00000000-0005-0000-0000-0000E8620000}"/>
    <cellStyle name="Comma 59 2 3 2 7" xfId="15937" xr:uid="{00000000-0005-0000-0000-0000483E0000}"/>
    <cellStyle name="Comma 59 2 3 3" xfId="4369" xr:uid="{00000000-0005-0000-0000-000018110000}"/>
    <cellStyle name="Comma 59 2 3 3 2" xfId="7923" xr:uid="{00000000-0005-0000-0000-0000FA1E0000}"/>
    <cellStyle name="Comma 59 2 3 3 2 2" xfId="28249" xr:uid="{00000000-0005-0000-0000-0000606E0000}"/>
    <cellStyle name="Comma 59 2 3 3 2 4" xfId="18873" xr:uid="{00000000-0005-0000-0000-0000C0490000}"/>
    <cellStyle name="Comma 59 2 3 3 3" xfId="24729" xr:uid="{00000000-0005-0000-0000-0000A0600000}"/>
    <cellStyle name="Comma 59 2 3 3 5" xfId="15353" xr:uid="{00000000-0005-0000-0000-0000003C0000}"/>
    <cellStyle name="Comma 59 2 3 4" xfId="7018" xr:uid="{00000000-0005-0000-0000-0000711B0000}"/>
    <cellStyle name="Comma 59 2 3 4 2" xfId="27344" xr:uid="{00000000-0005-0000-0000-0000D76A0000}"/>
    <cellStyle name="Comma 59 2 3 4 4" xfId="17968" xr:uid="{00000000-0005-0000-0000-000037460000}"/>
    <cellStyle name="Comma 59 2 3 5" xfId="9282" xr:uid="{00000000-0005-0000-0000-000049240000}"/>
    <cellStyle name="Comma 59 2 3 5 2" xfId="29417" xr:uid="{00000000-0005-0000-0000-0000F0720000}"/>
    <cellStyle name="Comma 59 2 3 5 4" xfId="20041" xr:uid="{00000000-0005-0000-0000-0000504E0000}"/>
    <cellStyle name="Comma 59 2 3 6" xfId="10640" xr:uid="{00000000-0005-0000-0000-000097290000}"/>
    <cellStyle name="Comma 59 2 3 6 2" xfId="30585" xr:uid="{00000000-0005-0000-0000-000080770000}"/>
    <cellStyle name="Comma 59 2 3 6 4" xfId="21209" xr:uid="{00000000-0005-0000-0000-0000E0520000}"/>
    <cellStyle name="Comma 59 2 3 7" xfId="23824" xr:uid="{00000000-0005-0000-0000-0000175D0000}"/>
    <cellStyle name="Comma 59 2 3 9" xfId="14448" xr:uid="{00000000-0005-0000-0000-000077380000}"/>
    <cellStyle name="Comma 59 2 4" xfId="4683" xr:uid="{00000000-0005-0000-0000-000052120000}"/>
    <cellStyle name="Comma 59 2 4 2" xfId="8215" xr:uid="{00000000-0005-0000-0000-00001E200000}"/>
    <cellStyle name="Comma 59 2 4 2 2" xfId="28541" xr:uid="{00000000-0005-0000-0000-0000846F0000}"/>
    <cellStyle name="Comma 59 2 4 2 4" xfId="19165" xr:uid="{00000000-0005-0000-0000-0000E44A0000}"/>
    <cellStyle name="Comma 59 2 4 3" xfId="9574" xr:uid="{00000000-0005-0000-0000-00006D250000}"/>
    <cellStyle name="Comma 59 2 4 3 2" xfId="29709" xr:uid="{00000000-0005-0000-0000-000014740000}"/>
    <cellStyle name="Comma 59 2 4 3 4" xfId="20333" xr:uid="{00000000-0005-0000-0000-0000744F0000}"/>
    <cellStyle name="Comma 59 2 4 4" xfId="10932" xr:uid="{00000000-0005-0000-0000-0000BB2A0000}"/>
    <cellStyle name="Comma 59 2 4 4 2" xfId="30877" xr:uid="{00000000-0005-0000-0000-0000A4780000}"/>
    <cellStyle name="Comma 59 2 4 4 4" xfId="21501" xr:uid="{00000000-0005-0000-0000-000004540000}"/>
    <cellStyle name="Comma 59 2 4 5" xfId="25021" xr:uid="{00000000-0005-0000-0000-0000C4610000}"/>
    <cellStyle name="Comma 59 2 4 7" xfId="15645" xr:uid="{00000000-0005-0000-0000-0000243D0000}"/>
    <cellStyle name="Comma 59 2 5" xfId="3838" xr:uid="{00000000-0005-0000-0000-0000050F0000}"/>
    <cellStyle name="Comma 59 2 5 2" xfId="7631" xr:uid="{00000000-0005-0000-0000-0000D61D0000}"/>
    <cellStyle name="Comma 59 2 5 2 2" xfId="27957" xr:uid="{00000000-0005-0000-0000-00003C6D0000}"/>
    <cellStyle name="Comma 59 2 5 2 4" xfId="18581" xr:uid="{00000000-0005-0000-0000-00009C480000}"/>
    <cellStyle name="Comma 59 2 5 3" xfId="24437" xr:uid="{00000000-0005-0000-0000-00007C5F0000}"/>
    <cellStyle name="Comma 59 2 5 5" xfId="15061" xr:uid="{00000000-0005-0000-0000-0000DC3A0000}"/>
    <cellStyle name="Comma 59 2 6" xfId="6079" xr:uid="{00000000-0005-0000-0000-0000C6170000}"/>
    <cellStyle name="Comma 59 2 6 2" xfId="26405" xr:uid="{00000000-0005-0000-0000-00002C670000}"/>
    <cellStyle name="Comma 59 2 6 4" xfId="17029" xr:uid="{00000000-0005-0000-0000-00008C420000}"/>
    <cellStyle name="Comma 59 2 7" xfId="8805" xr:uid="{00000000-0005-0000-0000-00006C220000}"/>
    <cellStyle name="Comma 59 2 7 2" xfId="29125" xr:uid="{00000000-0005-0000-0000-0000CC710000}"/>
    <cellStyle name="Comma 59 2 7 4" xfId="19749" xr:uid="{00000000-0005-0000-0000-00002C4D0000}"/>
    <cellStyle name="Comma 59 2 8" xfId="10163" xr:uid="{00000000-0005-0000-0000-0000BA270000}"/>
    <cellStyle name="Comma 59 2 8 2" xfId="30293" xr:uid="{00000000-0005-0000-0000-00005C760000}"/>
    <cellStyle name="Comma 59 2 8 4" xfId="20917" xr:uid="{00000000-0005-0000-0000-0000BC510000}"/>
    <cellStyle name="Comma 59 2 9" xfId="13509" xr:uid="{00000000-0005-0000-0000-0000CC340000}"/>
    <cellStyle name="Comma 59 3" xfId="2294" xr:uid="{00000000-0005-0000-0000-0000FD080000}"/>
    <cellStyle name="Comma 59 3 11" xfId="12287" xr:uid="{00000000-0005-0000-0000-000006300000}"/>
    <cellStyle name="Comma 59 3 2" xfId="3354" xr:uid="{00000000-0005-0000-0000-0000210D0000}"/>
    <cellStyle name="Comma 59 3 2 2" xfId="5053" xr:uid="{00000000-0005-0000-0000-0000C4130000}"/>
    <cellStyle name="Comma 59 3 2 2 2" xfId="8585" xr:uid="{00000000-0005-0000-0000-000090210000}"/>
    <cellStyle name="Comma 59 3 2 2 2 2" xfId="28911" xr:uid="{00000000-0005-0000-0000-0000F6700000}"/>
    <cellStyle name="Comma 59 3 2 2 2 4" xfId="19535" xr:uid="{00000000-0005-0000-0000-0000564C0000}"/>
    <cellStyle name="Comma 59 3 2 2 3" xfId="9944" xr:uid="{00000000-0005-0000-0000-0000DF260000}"/>
    <cellStyle name="Comma 59 3 2 2 3 2" xfId="30079" xr:uid="{00000000-0005-0000-0000-000086750000}"/>
    <cellStyle name="Comma 59 3 2 2 3 4" xfId="20703" xr:uid="{00000000-0005-0000-0000-0000E6500000}"/>
    <cellStyle name="Comma 59 3 2 2 4" xfId="11302" xr:uid="{00000000-0005-0000-0000-00002D2C0000}"/>
    <cellStyle name="Comma 59 3 2 2 4 2" xfId="31247" xr:uid="{00000000-0005-0000-0000-0000167A0000}"/>
    <cellStyle name="Comma 59 3 2 2 4 4" xfId="21871" xr:uid="{00000000-0005-0000-0000-000076550000}"/>
    <cellStyle name="Comma 59 3 2 2 5" xfId="25391" xr:uid="{00000000-0005-0000-0000-000036630000}"/>
    <cellStyle name="Comma 59 3 2 2 7" xfId="16015" xr:uid="{00000000-0005-0000-0000-0000963E0000}"/>
    <cellStyle name="Comma 59 3 2 3" xfId="4447" xr:uid="{00000000-0005-0000-0000-000066110000}"/>
    <cellStyle name="Comma 59 3 2 3 2" xfId="8001" xr:uid="{00000000-0005-0000-0000-0000481F0000}"/>
    <cellStyle name="Comma 59 3 2 3 2 2" xfId="28327" xr:uid="{00000000-0005-0000-0000-0000AE6E0000}"/>
    <cellStyle name="Comma 59 3 2 3 2 4" xfId="18951" xr:uid="{00000000-0005-0000-0000-00000E4A0000}"/>
    <cellStyle name="Comma 59 3 2 3 3" xfId="24807" xr:uid="{00000000-0005-0000-0000-0000EE600000}"/>
    <cellStyle name="Comma 59 3 2 3 5" xfId="15431" xr:uid="{00000000-0005-0000-0000-00004E3C0000}"/>
    <cellStyle name="Comma 59 3 2 4" xfId="7209" xr:uid="{00000000-0005-0000-0000-0000301C0000}"/>
    <cellStyle name="Comma 59 3 2 4 2" xfId="27535" xr:uid="{00000000-0005-0000-0000-0000966B0000}"/>
    <cellStyle name="Comma 59 3 2 4 4" xfId="18159" xr:uid="{00000000-0005-0000-0000-0000F6460000}"/>
    <cellStyle name="Comma 59 3 2 5" xfId="9360" xr:uid="{00000000-0005-0000-0000-000097240000}"/>
    <cellStyle name="Comma 59 3 2 5 2" xfId="29495" xr:uid="{00000000-0005-0000-0000-00003E730000}"/>
    <cellStyle name="Comma 59 3 2 5 4" xfId="20119" xr:uid="{00000000-0005-0000-0000-00009E4E0000}"/>
    <cellStyle name="Comma 59 3 2 6" xfId="10718" xr:uid="{00000000-0005-0000-0000-0000E5290000}"/>
    <cellStyle name="Comma 59 3 2 6 2" xfId="30663" xr:uid="{00000000-0005-0000-0000-0000CE770000}"/>
    <cellStyle name="Comma 59 3 2 6 4" xfId="21287" xr:uid="{00000000-0005-0000-0000-00002E530000}"/>
    <cellStyle name="Comma 59 3 2 7" xfId="24015" xr:uid="{00000000-0005-0000-0000-0000D65D0000}"/>
    <cellStyle name="Comma 59 3 2 9" xfId="14639" xr:uid="{00000000-0005-0000-0000-000036390000}"/>
    <cellStyle name="Comma 59 3 3" xfId="4761" xr:uid="{00000000-0005-0000-0000-0000A0120000}"/>
    <cellStyle name="Comma 59 3 3 2" xfId="8293" xr:uid="{00000000-0005-0000-0000-00006C200000}"/>
    <cellStyle name="Comma 59 3 3 2 2" xfId="28619" xr:uid="{00000000-0005-0000-0000-0000D26F0000}"/>
    <cellStyle name="Comma 59 3 3 2 4" xfId="19243" xr:uid="{00000000-0005-0000-0000-0000324B0000}"/>
    <cellStyle name="Comma 59 3 3 3" xfId="9652" xr:uid="{00000000-0005-0000-0000-0000BB250000}"/>
    <cellStyle name="Comma 59 3 3 3 2" xfId="29787" xr:uid="{00000000-0005-0000-0000-000062740000}"/>
    <cellStyle name="Comma 59 3 3 3 4" xfId="20411" xr:uid="{00000000-0005-0000-0000-0000C24F0000}"/>
    <cellStyle name="Comma 59 3 3 4" xfId="11010" xr:uid="{00000000-0005-0000-0000-0000092B0000}"/>
    <cellStyle name="Comma 59 3 3 4 2" xfId="30955" xr:uid="{00000000-0005-0000-0000-0000F2780000}"/>
    <cellStyle name="Comma 59 3 3 4 4" xfId="21579" xr:uid="{00000000-0005-0000-0000-000052540000}"/>
    <cellStyle name="Comma 59 3 3 5" xfId="25099" xr:uid="{00000000-0005-0000-0000-000012620000}"/>
    <cellStyle name="Comma 59 3 3 7" xfId="15723" xr:uid="{00000000-0005-0000-0000-0000723D0000}"/>
    <cellStyle name="Comma 59 3 4" xfId="4154" xr:uid="{00000000-0005-0000-0000-000041100000}"/>
    <cellStyle name="Comma 59 3 4 2" xfId="7709" xr:uid="{00000000-0005-0000-0000-0000241E0000}"/>
    <cellStyle name="Comma 59 3 4 2 2" xfId="28035" xr:uid="{00000000-0005-0000-0000-00008A6D0000}"/>
    <cellStyle name="Comma 59 3 4 2 4" xfId="18659" xr:uid="{00000000-0005-0000-0000-0000EA480000}"/>
    <cellStyle name="Comma 59 3 4 3" xfId="24515" xr:uid="{00000000-0005-0000-0000-0000CA5F0000}"/>
    <cellStyle name="Comma 59 3 4 5" xfId="15139" xr:uid="{00000000-0005-0000-0000-00002A3B0000}"/>
    <cellStyle name="Comma 59 3 5" xfId="6269" xr:uid="{00000000-0005-0000-0000-000084180000}"/>
    <cellStyle name="Comma 59 3 5 2" xfId="26595" xr:uid="{00000000-0005-0000-0000-0000EA670000}"/>
    <cellStyle name="Comma 59 3 5 4" xfId="17219" xr:uid="{00000000-0005-0000-0000-00004A430000}"/>
    <cellStyle name="Comma 59 3 6" xfId="9068" xr:uid="{00000000-0005-0000-0000-000073230000}"/>
    <cellStyle name="Comma 59 3 6 2" xfId="29203" xr:uid="{00000000-0005-0000-0000-00001A720000}"/>
    <cellStyle name="Comma 59 3 6 4" xfId="19827" xr:uid="{00000000-0005-0000-0000-00007A4D0000}"/>
    <cellStyle name="Comma 59 3 7" xfId="10426" xr:uid="{00000000-0005-0000-0000-0000C1280000}"/>
    <cellStyle name="Comma 59 3 7 2" xfId="30371" xr:uid="{00000000-0005-0000-0000-0000AA760000}"/>
    <cellStyle name="Comma 59 3 7 4" xfId="20995" xr:uid="{00000000-0005-0000-0000-00000A520000}"/>
    <cellStyle name="Comma 59 3 8" xfId="13699" xr:uid="{00000000-0005-0000-0000-00008A350000}"/>
    <cellStyle name="Comma 59 3 9" xfId="23075" xr:uid="{00000000-0005-0000-0000-00002A5A0000}"/>
    <cellStyle name="Comma 59 4" xfId="2884" xr:uid="{00000000-0005-0000-0000-00004B0B0000}"/>
    <cellStyle name="Comma 59 4 2" xfId="4906" xr:uid="{00000000-0005-0000-0000-000031130000}"/>
    <cellStyle name="Comma 59 4 2 2" xfId="8438" xr:uid="{00000000-0005-0000-0000-0000FD200000}"/>
    <cellStyle name="Comma 59 4 2 2 2" xfId="28764" xr:uid="{00000000-0005-0000-0000-000063700000}"/>
    <cellStyle name="Comma 59 4 2 2 4" xfId="19388" xr:uid="{00000000-0005-0000-0000-0000C34B0000}"/>
    <cellStyle name="Comma 59 4 2 3" xfId="9797" xr:uid="{00000000-0005-0000-0000-00004C260000}"/>
    <cellStyle name="Comma 59 4 2 3 2" xfId="29932" xr:uid="{00000000-0005-0000-0000-0000F3740000}"/>
    <cellStyle name="Comma 59 4 2 3 4" xfId="20556" xr:uid="{00000000-0005-0000-0000-000053500000}"/>
    <cellStyle name="Comma 59 4 2 4" xfId="11155" xr:uid="{00000000-0005-0000-0000-00009A2B0000}"/>
    <cellStyle name="Comma 59 4 2 4 2" xfId="31100" xr:uid="{00000000-0005-0000-0000-000083790000}"/>
    <cellStyle name="Comma 59 4 2 4 4" xfId="21724" xr:uid="{00000000-0005-0000-0000-0000E3540000}"/>
    <cellStyle name="Comma 59 4 2 5" xfId="25244" xr:uid="{00000000-0005-0000-0000-0000A3620000}"/>
    <cellStyle name="Comma 59 4 2 7" xfId="15868" xr:uid="{00000000-0005-0000-0000-0000033E0000}"/>
    <cellStyle name="Comma 59 4 3" xfId="4300" xr:uid="{00000000-0005-0000-0000-0000D3100000}"/>
    <cellStyle name="Comma 59 4 3 2" xfId="7854" xr:uid="{00000000-0005-0000-0000-0000B51E0000}"/>
    <cellStyle name="Comma 59 4 3 2 2" xfId="28180" xr:uid="{00000000-0005-0000-0000-00001B6E0000}"/>
    <cellStyle name="Comma 59 4 3 2 4" xfId="18804" xr:uid="{00000000-0005-0000-0000-00007B490000}"/>
    <cellStyle name="Comma 59 4 3 3" xfId="24660" xr:uid="{00000000-0005-0000-0000-00005B600000}"/>
    <cellStyle name="Comma 59 4 3 5" xfId="15284" xr:uid="{00000000-0005-0000-0000-0000BB3B0000}"/>
    <cellStyle name="Comma 59 4 4" xfId="6739" xr:uid="{00000000-0005-0000-0000-00005A1A0000}"/>
    <cellStyle name="Comma 59 4 4 2" xfId="27065" xr:uid="{00000000-0005-0000-0000-0000C0690000}"/>
    <cellStyle name="Comma 59 4 4 4" xfId="17689" xr:uid="{00000000-0005-0000-0000-000020450000}"/>
    <cellStyle name="Comma 59 4 5" xfId="9213" xr:uid="{00000000-0005-0000-0000-000004240000}"/>
    <cellStyle name="Comma 59 4 5 2" xfId="29348" xr:uid="{00000000-0005-0000-0000-0000AB720000}"/>
    <cellStyle name="Comma 59 4 5 4" xfId="19972" xr:uid="{00000000-0005-0000-0000-00000B4E0000}"/>
    <cellStyle name="Comma 59 4 6" xfId="10571" xr:uid="{00000000-0005-0000-0000-000052290000}"/>
    <cellStyle name="Comma 59 4 6 2" xfId="30516" xr:uid="{00000000-0005-0000-0000-00003B770000}"/>
    <cellStyle name="Comma 59 4 6 4" xfId="21140" xr:uid="{00000000-0005-0000-0000-00009B520000}"/>
    <cellStyle name="Comma 59 4 7" xfId="23545" xr:uid="{00000000-0005-0000-0000-0000005C0000}"/>
    <cellStyle name="Comma 59 4 9" xfId="14169" xr:uid="{00000000-0005-0000-0000-000060370000}"/>
    <cellStyle name="Comma 59 5" xfId="4614" xr:uid="{00000000-0005-0000-0000-00000D120000}"/>
    <cellStyle name="Comma 59 5 2" xfId="8146" xr:uid="{00000000-0005-0000-0000-0000D91F0000}"/>
    <cellStyle name="Comma 59 5 2 2" xfId="28472" xr:uid="{00000000-0005-0000-0000-00003F6F0000}"/>
    <cellStyle name="Comma 59 5 2 4" xfId="19096" xr:uid="{00000000-0005-0000-0000-00009F4A0000}"/>
    <cellStyle name="Comma 59 5 3" xfId="9505" xr:uid="{00000000-0005-0000-0000-000028250000}"/>
    <cellStyle name="Comma 59 5 3 2" xfId="29640" xr:uid="{00000000-0005-0000-0000-0000CF730000}"/>
    <cellStyle name="Comma 59 5 3 4" xfId="20264" xr:uid="{00000000-0005-0000-0000-00002F4F0000}"/>
    <cellStyle name="Comma 59 5 4" xfId="10863" xr:uid="{00000000-0005-0000-0000-0000762A0000}"/>
    <cellStyle name="Comma 59 5 4 2" xfId="30808" xr:uid="{00000000-0005-0000-0000-00005F780000}"/>
    <cellStyle name="Comma 59 5 4 4" xfId="21432" xr:uid="{00000000-0005-0000-0000-0000BF530000}"/>
    <cellStyle name="Comma 59 5 5" xfId="24952" xr:uid="{00000000-0005-0000-0000-00007F610000}"/>
    <cellStyle name="Comma 59 5 7" xfId="15576" xr:uid="{00000000-0005-0000-0000-0000DF3C0000}"/>
    <cellStyle name="Comma 59 6" xfId="3769" xr:uid="{00000000-0005-0000-0000-0000C00E0000}"/>
    <cellStyle name="Comma 59 6 2" xfId="7562" xr:uid="{00000000-0005-0000-0000-0000911D0000}"/>
    <cellStyle name="Comma 59 6 2 2" xfId="27888" xr:uid="{00000000-0005-0000-0000-0000F76C0000}"/>
    <cellStyle name="Comma 59 6 2 4" xfId="18512" xr:uid="{00000000-0005-0000-0000-000057480000}"/>
    <cellStyle name="Comma 59 6 3" xfId="24368" xr:uid="{00000000-0005-0000-0000-0000375F0000}"/>
    <cellStyle name="Comma 59 6 5" xfId="14992" xr:uid="{00000000-0005-0000-0000-0000973A0000}"/>
    <cellStyle name="Comma 59 7" xfId="5848" xr:uid="{00000000-0005-0000-0000-0000DF160000}"/>
    <cellStyle name="Comma 59 7 2" xfId="26174" xr:uid="{00000000-0005-0000-0000-000045660000}"/>
    <cellStyle name="Comma 59 7 4" xfId="16798" xr:uid="{00000000-0005-0000-0000-0000A5410000}"/>
    <cellStyle name="Comma 59 8" xfId="8736" xr:uid="{00000000-0005-0000-0000-000027220000}"/>
    <cellStyle name="Comma 59 8 2" xfId="29056" xr:uid="{00000000-0005-0000-0000-000087710000}"/>
    <cellStyle name="Comma 59 8 4" xfId="19680" xr:uid="{00000000-0005-0000-0000-0000E74C0000}"/>
    <cellStyle name="Comma 59 9" xfId="10094" xr:uid="{00000000-0005-0000-0000-000075270000}"/>
    <cellStyle name="Comma 59 9 2" xfId="30224" xr:uid="{00000000-0005-0000-0000-000017760000}"/>
    <cellStyle name="Comma 59 9 4" xfId="20848" xr:uid="{00000000-0005-0000-0000-000077510000}"/>
    <cellStyle name="Comma 6" xfId="9" xr:uid="{00000000-0005-0000-0000-000009000000}"/>
    <cellStyle name="Comma 60" xfId="1540" xr:uid="{00000000-0005-0000-0000-00000B060000}"/>
    <cellStyle name="Comma 60 10" xfId="13279" xr:uid="{00000000-0005-0000-0000-0000E6330000}"/>
    <cellStyle name="Comma 60 11" xfId="22655" xr:uid="{00000000-0005-0000-0000-000086580000}"/>
    <cellStyle name="Comma 60 13" xfId="11867" xr:uid="{00000000-0005-0000-0000-0000622E0000}"/>
    <cellStyle name="Comma 60 2" xfId="2073" xr:uid="{00000000-0005-0000-0000-000020080000}"/>
    <cellStyle name="Comma 60 2 10" xfId="22886" xr:uid="{00000000-0005-0000-0000-00006D590000}"/>
    <cellStyle name="Comma 60 2 12" xfId="12098" xr:uid="{00000000-0005-0000-0000-0000492F0000}"/>
    <cellStyle name="Comma 60 2 2" xfId="2574" xr:uid="{00000000-0005-0000-0000-0000150A0000}"/>
    <cellStyle name="Comma 60 2 2 11" xfId="12567" xr:uid="{00000000-0005-0000-0000-00001E310000}"/>
    <cellStyle name="Comma 60 2 2 2" xfId="3634" xr:uid="{00000000-0005-0000-0000-0000390E0000}"/>
    <cellStyle name="Comma 60 2 2 2 2" xfId="5123" xr:uid="{00000000-0005-0000-0000-00000A140000}"/>
    <cellStyle name="Comma 60 2 2 2 2 2" xfId="8655" xr:uid="{00000000-0005-0000-0000-0000D6210000}"/>
    <cellStyle name="Comma 60 2 2 2 2 2 2" xfId="28981" xr:uid="{00000000-0005-0000-0000-00003C710000}"/>
    <cellStyle name="Comma 60 2 2 2 2 2 4" xfId="19605" xr:uid="{00000000-0005-0000-0000-00009C4C0000}"/>
    <cellStyle name="Comma 60 2 2 2 2 3" xfId="10014" xr:uid="{00000000-0005-0000-0000-000025270000}"/>
    <cellStyle name="Comma 60 2 2 2 2 3 2" xfId="30149" xr:uid="{00000000-0005-0000-0000-0000CC750000}"/>
    <cellStyle name="Comma 60 2 2 2 2 3 4" xfId="20773" xr:uid="{00000000-0005-0000-0000-00002C510000}"/>
    <cellStyle name="Comma 60 2 2 2 2 4" xfId="11372" xr:uid="{00000000-0005-0000-0000-0000732C0000}"/>
    <cellStyle name="Comma 60 2 2 2 2 4 2" xfId="31317" xr:uid="{00000000-0005-0000-0000-00005C7A0000}"/>
    <cellStyle name="Comma 60 2 2 2 2 4 4" xfId="21941" xr:uid="{00000000-0005-0000-0000-0000BC550000}"/>
    <cellStyle name="Comma 60 2 2 2 2 5" xfId="25461" xr:uid="{00000000-0005-0000-0000-00007C630000}"/>
    <cellStyle name="Comma 60 2 2 2 2 7" xfId="16085" xr:uid="{00000000-0005-0000-0000-0000DC3E0000}"/>
    <cellStyle name="Comma 60 2 2 2 3" xfId="4517" xr:uid="{00000000-0005-0000-0000-0000AC110000}"/>
    <cellStyle name="Comma 60 2 2 2 3 2" xfId="8071" xr:uid="{00000000-0005-0000-0000-00008E1F0000}"/>
    <cellStyle name="Comma 60 2 2 2 3 2 2" xfId="28397" xr:uid="{00000000-0005-0000-0000-0000F46E0000}"/>
    <cellStyle name="Comma 60 2 2 2 3 2 4" xfId="19021" xr:uid="{00000000-0005-0000-0000-0000544A0000}"/>
    <cellStyle name="Comma 60 2 2 2 3 3" xfId="24877" xr:uid="{00000000-0005-0000-0000-000034610000}"/>
    <cellStyle name="Comma 60 2 2 2 3 5" xfId="15501" xr:uid="{00000000-0005-0000-0000-0000943C0000}"/>
    <cellStyle name="Comma 60 2 2 2 4" xfId="7489" xr:uid="{00000000-0005-0000-0000-0000481D0000}"/>
    <cellStyle name="Comma 60 2 2 2 4 2" xfId="27815" xr:uid="{00000000-0005-0000-0000-0000AE6C0000}"/>
    <cellStyle name="Comma 60 2 2 2 4 4" xfId="18439" xr:uid="{00000000-0005-0000-0000-00000E480000}"/>
    <cellStyle name="Comma 60 2 2 2 5" xfId="9430" xr:uid="{00000000-0005-0000-0000-0000DD240000}"/>
    <cellStyle name="Comma 60 2 2 2 5 2" xfId="29565" xr:uid="{00000000-0005-0000-0000-000084730000}"/>
    <cellStyle name="Comma 60 2 2 2 5 4" xfId="20189" xr:uid="{00000000-0005-0000-0000-0000E44E0000}"/>
    <cellStyle name="Comma 60 2 2 2 6" xfId="10788" xr:uid="{00000000-0005-0000-0000-00002B2A0000}"/>
    <cellStyle name="Comma 60 2 2 2 6 2" xfId="30733" xr:uid="{00000000-0005-0000-0000-000014780000}"/>
    <cellStyle name="Comma 60 2 2 2 6 4" xfId="21357" xr:uid="{00000000-0005-0000-0000-000074530000}"/>
    <cellStyle name="Comma 60 2 2 2 7" xfId="24295" xr:uid="{00000000-0005-0000-0000-0000EE5E0000}"/>
    <cellStyle name="Comma 60 2 2 2 9" xfId="14919" xr:uid="{00000000-0005-0000-0000-00004E3A0000}"/>
    <cellStyle name="Comma 60 2 2 3" xfId="4831" xr:uid="{00000000-0005-0000-0000-0000E6120000}"/>
    <cellStyle name="Comma 60 2 2 3 2" xfId="8363" xr:uid="{00000000-0005-0000-0000-0000B2200000}"/>
    <cellStyle name="Comma 60 2 2 3 2 2" xfId="28689" xr:uid="{00000000-0005-0000-0000-000018700000}"/>
    <cellStyle name="Comma 60 2 2 3 2 4" xfId="19313" xr:uid="{00000000-0005-0000-0000-0000784B0000}"/>
    <cellStyle name="Comma 60 2 2 3 3" xfId="9722" xr:uid="{00000000-0005-0000-0000-000001260000}"/>
    <cellStyle name="Comma 60 2 2 3 3 2" xfId="29857" xr:uid="{00000000-0005-0000-0000-0000A8740000}"/>
    <cellStyle name="Comma 60 2 2 3 3 4" xfId="20481" xr:uid="{00000000-0005-0000-0000-000008500000}"/>
    <cellStyle name="Comma 60 2 2 3 4" xfId="11080" xr:uid="{00000000-0005-0000-0000-00004F2B0000}"/>
    <cellStyle name="Comma 60 2 2 3 4 2" xfId="31025" xr:uid="{00000000-0005-0000-0000-000038790000}"/>
    <cellStyle name="Comma 60 2 2 3 4 4" xfId="21649" xr:uid="{00000000-0005-0000-0000-000098540000}"/>
    <cellStyle name="Comma 60 2 2 3 5" xfId="25169" xr:uid="{00000000-0005-0000-0000-000058620000}"/>
    <cellStyle name="Comma 60 2 2 3 7" xfId="15793" xr:uid="{00000000-0005-0000-0000-0000B83D0000}"/>
    <cellStyle name="Comma 60 2 2 4" xfId="4224" xr:uid="{00000000-0005-0000-0000-000087100000}"/>
    <cellStyle name="Comma 60 2 2 4 2" xfId="7779" xr:uid="{00000000-0005-0000-0000-00006A1E0000}"/>
    <cellStyle name="Comma 60 2 2 4 2 2" xfId="28105" xr:uid="{00000000-0005-0000-0000-0000D06D0000}"/>
    <cellStyle name="Comma 60 2 2 4 2 4" xfId="18729" xr:uid="{00000000-0005-0000-0000-000030490000}"/>
    <cellStyle name="Comma 60 2 2 4 3" xfId="24585" xr:uid="{00000000-0005-0000-0000-000010600000}"/>
    <cellStyle name="Comma 60 2 2 4 5" xfId="15209" xr:uid="{00000000-0005-0000-0000-0000703B0000}"/>
    <cellStyle name="Comma 60 2 2 5" xfId="6549" xr:uid="{00000000-0005-0000-0000-00009C190000}"/>
    <cellStyle name="Comma 60 2 2 5 2" xfId="26875" xr:uid="{00000000-0005-0000-0000-000002690000}"/>
    <cellStyle name="Comma 60 2 2 5 4" xfId="17499" xr:uid="{00000000-0005-0000-0000-000062440000}"/>
    <cellStyle name="Comma 60 2 2 6" xfId="9138" xr:uid="{00000000-0005-0000-0000-0000B9230000}"/>
    <cellStyle name="Comma 60 2 2 6 2" xfId="29273" xr:uid="{00000000-0005-0000-0000-000060720000}"/>
    <cellStyle name="Comma 60 2 2 6 4" xfId="19897" xr:uid="{00000000-0005-0000-0000-0000C04D0000}"/>
    <cellStyle name="Comma 60 2 2 7" xfId="10496" xr:uid="{00000000-0005-0000-0000-000007290000}"/>
    <cellStyle name="Comma 60 2 2 7 2" xfId="30441" xr:uid="{00000000-0005-0000-0000-0000F0760000}"/>
    <cellStyle name="Comma 60 2 2 7 4" xfId="21065" xr:uid="{00000000-0005-0000-0000-000050520000}"/>
    <cellStyle name="Comma 60 2 2 8" xfId="13979" xr:uid="{00000000-0005-0000-0000-0000A2360000}"/>
    <cellStyle name="Comma 60 2 2 9" xfId="23355" xr:uid="{00000000-0005-0000-0000-0000425B0000}"/>
    <cellStyle name="Comma 60 2 3" xfId="3164" xr:uid="{00000000-0005-0000-0000-0000630C0000}"/>
    <cellStyle name="Comma 60 2 3 2" xfId="4976" xr:uid="{00000000-0005-0000-0000-000077130000}"/>
    <cellStyle name="Comma 60 2 3 2 2" xfId="8508" xr:uid="{00000000-0005-0000-0000-000043210000}"/>
    <cellStyle name="Comma 60 2 3 2 2 2" xfId="28834" xr:uid="{00000000-0005-0000-0000-0000A9700000}"/>
    <cellStyle name="Comma 60 2 3 2 2 4" xfId="19458" xr:uid="{00000000-0005-0000-0000-0000094C0000}"/>
    <cellStyle name="Comma 60 2 3 2 3" xfId="9867" xr:uid="{00000000-0005-0000-0000-000092260000}"/>
    <cellStyle name="Comma 60 2 3 2 3 2" xfId="30002" xr:uid="{00000000-0005-0000-0000-000039750000}"/>
    <cellStyle name="Comma 60 2 3 2 3 4" xfId="20626" xr:uid="{00000000-0005-0000-0000-000099500000}"/>
    <cellStyle name="Comma 60 2 3 2 4" xfId="11225" xr:uid="{00000000-0005-0000-0000-0000E02B0000}"/>
    <cellStyle name="Comma 60 2 3 2 4 2" xfId="31170" xr:uid="{00000000-0005-0000-0000-0000C9790000}"/>
    <cellStyle name="Comma 60 2 3 2 4 4" xfId="21794" xr:uid="{00000000-0005-0000-0000-000029550000}"/>
    <cellStyle name="Comma 60 2 3 2 5" xfId="25314" xr:uid="{00000000-0005-0000-0000-0000E9620000}"/>
    <cellStyle name="Comma 60 2 3 2 7" xfId="15938" xr:uid="{00000000-0005-0000-0000-0000493E0000}"/>
    <cellStyle name="Comma 60 2 3 3" xfId="4370" xr:uid="{00000000-0005-0000-0000-000019110000}"/>
    <cellStyle name="Comma 60 2 3 3 2" xfId="7924" xr:uid="{00000000-0005-0000-0000-0000FB1E0000}"/>
    <cellStyle name="Comma 60 2 3 3 2 2" xfId="28250" xr:uid="{00000000-0005-0000-0000-0000616E0000}"/>
    <cellStyle name="Comma 60 2 3 3 2 4" xfId="18874" xr:uid="{00000000-0005-0000-0000-0000C1490000}"/>
    <cellStyle name="Comma 60 2 3 3 3" xfId="24730" xr:uid="{00000000-0005-0000-0000-0000A1600000}"/>
    <cellStyle name="Comma 60 2 3 3 5" xfId="15354" xr:uid="{00000000-0005-0000-0000-0000013C0000}"/>
    <cellStyle name="Comma 60 2 3 4" xfId="7019" xr:uid="{00000000-0005-0000-0000-0000721B0000}"/>
    <cellStyle name="Comma 60 2 3 4 2" xfId="27345" xr:uid="{00000000-0005-0000-0000-0000D86A0000}"/>
    <cellStyle name="Comma 60 2 3 4 4" xfId="17969" xr:uid="{00000000-0005-0000-0000-000038460000}"/>
    <cellStyle name="Comma 60 2 3 5" xfId="9283" xr:uid="{00000000-0005-0000-0000-00004A240000}"/>
    <cellStyle name="Comma 60 2 3 5 2" xfId="29418" xr:uid="{00000000-0005-0000-0000-0000F1720000}"/>
    <cellStyle name="Comma 60 2 3 5 4" xfId="20042" xr:uid="{00000000-0005-0000-0000-0000514E0000}"/>
    <cellStyle name="Comma 60 2 3 6" xfId="10641" xr:uid="{00000000-0005-0000-0000-000098290000}"/>
    <cellStyle name="Comma 60 2 3 6 2" xfId="30586" xr:uid="{00000000-0005-0000-0000-000081770000}"/>
    <cellStyle name="Comma 60 2 3 6 4" xfId="21210" xr:uid="{00000000-0005-0000-0000-0000E1520000}"/>
    <cellStyle name="Comma 60 2 3 7" xfId="23825" xr:uid="{00000000-0005-0000-0000-0000185D0000}"/>
    <cellStyle name="Comma 60 2 3 9" xfId="14449" xr:uid="{00000000-0005-0000-0000-000078380000}"/>
    <cellStyle name="Comma 60 2 4" xfId="4684" xr:uid="{00000000-0005-0000-0000-000053120000}"/>
    <cellStyle name="Comma 60 2 4 2" xfId="8216" xr:uid="{00000000-0005-0000-0000-00001F200000}"/>
    <cellStyle name="Comma 60 2 4 2 2" xfId="28542" xr:uid="{00000000-0005-0000-0000-0000856F0000}"/>
    <cellStyle name="Comma 60 2 4 2 4" xfId="19166" xr:uid="{00000000-0005-0000-0000-0000E54A0000}"/>
    <cellStyle name="Comma 60 2 4 3" xfId="9575" xr:uid="{00000000-0005-0000-0000-00006E250000}"/>
    <cellStyle name="Comma 60 2 4 3 2" xfId="29710" xr:uid="{00000000-0005-0000-0000-000015740000}"/>
    <cellStyle name="Comma 60 2 4 3 4" xfId="20334" xr:uid="{00000000-0005-0000-0000-0000754F0000}"/>
    <cellStyle name="Comma 60 2 4 4" xfId="10933" xr:uid="{00000000-0005-0000-0000-0000BC2A0000}"/>
    <cellStyle name="Comma 60 2 4 4 2" xfId="30878" xr:uid="{00000000-0005-0000-0000-0000A5780000}"/>
    <cellStyle name="Comma 60 2 4 4 4" xfId="21502" xr:uid="{00000000-0005-0000-0000-000005540000}"/>
    <cellStyle name="Comma 60 2 4 5" xfId="25022" xr:uid="{00000000-0005-0000-0000-0000C5610000}"/>
    <cellStyle name="Comma 60 2 4 7" xfId="15646" xr:uid="{00000000-0005-0000-0000-0000253D0000}"/>
    <cellStyle name="Comma 60 2 5" xfId="3839" xr:uid="{00000000-0005-0000-0000-0000060F0000}"/>
    <cellStyle name="Comma 60 2 5 2" xfId="7632" xr:uid="{00000000-0005-0000-0000-0000D71D0000}"/>
    <cellStyle name="Comma 60 2 5 2 2" xfId="27958" xr:uid="{00000000-0005-0000-0000-00003D6D0000}"/>
    <cellStyle name="Comma 60 2 5 2 4" xfId="18582" xr:uid="{00000000-0005-0000-0000-00009D480000}"/>
    <cellStyle name="Comma 60 2 5 3" xfId="24438" xr:uid="{00000000-0005-0000-0000-00007D5F0000}"/>
    <cellStyle name="Comma 60 2 5 5" xfId="15062" xr:uid="{00000000-0005-0000-0000-0000DD3A0000}"/>
    <cellStyle name="Comma 60 2 6" xfId="6080" xr:uid="{00000000-0005-0000-0000-0000C7170000}"/>
    <cellStyle name="Comma 60 2 6 2" xfId="26406" xr:uid="{00000000-0005-0000-0000-00002D670000}"/>
    <cellStyle name="Comma 60 2 6 4" xfId="17030" xr:uid="{00000000-0005-0000-0000-00008D420000}"/>
    <cellStyle name="Comma 60 2 7" xfId="8806" xr:uid="{00000000-0005-0000-0000-00006D220000}"/>
    <cellStyle name="Comma 60 2 7 2" xfId="29126" xr:uid="{00000000-0005-0000-0000-0000CD710000}"/>
    <cellStyle name="Comma 60 2 7 4" xfId="19750" xr:uid="{00000000-0005-0000-0000-00002D4D0000}"/>
    <cellStyle name="Comma 60 2 8" xfId="10164" xr:uid="{00000000-0005-0000-0000-0000BB270000}"/>
    <cellStyle name="Comma 60 2 8 2" xfId="30294" xr:uid="{00000000-0005-0000-0000-00005D760000}"/>
    <cellStyle name="Comma 60 2 8 4" xfId="20918" xr:uid="{00000000-0005-0000-0000-0000BD510000}"/>
    <cellStyle name="Comma 60 2 9" xfId="13510" xr:uid="{00000000-0005-0000-0000-0000CD340000}"/>
    <cellStyle name="Comma 60 3" xfId="2295" xr:uid="{00000000-0005-0000-0000-0000FE080000}"/>
    <cellStyle name="Comma 60 3 11" xfId="12288" xr:uid="{00000000-0005-0000-0000-000007300000}"/>
    <cellStyle name="Comma 60 3 2" xfId="3355" xr:uid="{00000000-0005-0000-0000-0000220D0000}"/>
    <cellStyle name="Comma 60 3 2 2" xfId="5054" xr:uid="{00000000-0005-0000-0000-0000C5130000}"/>
    <cellStyle name="Comma 60 3 2 2 2" xfId="8586" xr:uid="{00000000-0005-0000-0000-000091210000}"/>
    <cellStyle name="Comma 60 3 2 2 2 2" xfId="28912" xr:uid="{00000000-0005-0000-0000-0000F7700000}"/>
    <cellStyle name="Comma 60 3 2 2 2 4" xfId="19536" xr:uid="{00000000-0005-0000-0000-0000574C0000}"/>
    <cellStyle name="Comma 60 3 2 2 3" xfId="9945" xr:uid="{00000000-0005-0000-0000-0000E0260000}"/>
    <cellStyle name="Comma 60 3 2 2 3 2" xfId="30080" xr:uid="{00000000-0005-0000-0000-000087750000}"/>
    <cellStyle name="Comma 60 3 2 2 3 4" xfId="20704" xr:uid="{00000000-0005-0000-0000-0000E7500000}"/>
    <cellStyle name="Comma 60 3 2 2 4" xfId="11303" xr:uid="{00000000-0005-0000-0000-00002E2C0000}"/>
    <cellStyle name="Comma 60 3 2 2 4 2" xfId="31248" xr:uid="{00000000-0005-0000-0000-0000177A0000}"/>
    <cellStyle name="Comma 60 3 2 2 4 4" xfId="21872" xr:uid="{00000000-0005-0000-0000-000077550000}"/>
    <cellStyle name="Comma 60 3 2 2 5" xfId="25392" xr:uid="{00000000-0005-0000-0000-000037630000}"/>
    <cellStyle name="Comma 60 3 2 2 7" xfId="16016" xr:uid="{00000000-0005-0000-0000-0000973E0000}"/>
    <cellStyle name="Comma 60 3 2 3" xfId="4448" xr:uid="{00000000-0005-0000-0000-000067110000}"/>
    <cellStyle name="Comma 60 3 2 3 2" xfId="8002" xr:uid="{00000000-0005-0000-0000-0000491F0000}"/>
    <cellStyle name="Comma 60 3 2 3 2 2" xfId="28328" xr:uid="{00000000-0005-0000-0000-0000AF6E0000}"/>
    <cellStyle name="Comma 60 3 2 3 2 4" xfId="18952" xr:uid="{00000000-0005-0000-0000-00000F4A0000}"/>
    <cellStyle name="Comma 60 3 2 3 3" xfId="24808" xr:uid="{00000000-0005-0000-0000-0000EF600000}"/>
    <cellStyle name="Comma 60 3 2 3 5" xfId="15432" xr:uid="{00000000-0005-0000-0000-00004F3C0000}"/>
    <cellStyle name="Comma 60 3 2 4" xfId="7210" xr:uid="{00000000-0005-0000-0000-0000311C0000}"/>
    <cellStyle name="Comma 60 3 2 4 2" xfId="27536" xr:uid="{00000000-0005-0000-0000-0000976B0000}"/>
    <cellStyle name="Comma 60 3 2 4 4" xfId="18160" xr:uid="{00000000-0005-0000-0000-0000F7460000}"/>
    <cellStyle name="Comma 60 3 2 5" xfId="9361" xr:uid="{00000000-0005-0000-0000-000098240000}"/>
    <cellStyle name="Comma 60 3 2 5 2" xfId="29496" xr:uid="{00000000-0005-0000-0000-00003F730000}"/>
    <cellStyle name="Comma 60 3 2 5 4" xfId="20120" xr:uid="{00000000-0005-0000-0000-00009F4E0000}"/>
    <cellStyle name="Comma 60 3 2 6" xfId="10719" xr:uid="{00000000-0005-0000-0000-0000E6290000}"/>
    <cellStyle name="Comma 60 3 2 6 2" xfId="30664" xr:uid="{00000000-0005-0000-0000-0000CF770000}"/>
    <cellStyle name="Comma 60 3 2 6 4" xfId="21288" xr:uid="{00000000-0005-0000-0000-00002F530000}"/>
    <cellStyle name="Comma 60 3 2 7" xfId="24016" xr:uid="{00000000-0005-0000-0000-0000D75D0000}"/>
    <cellStyle name="Comma 60 3 2 9" xfId="14640" xr:uid="{00000000-0005-0000-0000-000037390000}"/>
    <cellStyle name="Comma 60 3 3" xfId="4762" xr:uid="{00000000-0005-0000-0000-0000A1120000}"/>
    <cellStyle name="Comma 60 3 3 2" xfId="8294" xr:uid="{00000000-0005-0000-0000-00006D200000}"/>
    <cellStyle name="Comma 60 3 3 2 2" xfId="28620" xr:uid="{00000000-0005-0000-0000-0000D36F0000}"/>
    <cellStyle name="Comma 60 3 3 2 4" xfId="19244" xr:uid="{00000000-0005-0000-0000-0000334B0000}"/>
    <cellStyle name="Comma 60 3 3 3" xfId="9653" xr:uid="{00000000-0005-0000-0000-0000BC250000}"/>
    <cellStyle name="Comma 60 3 3 3 2" xfId="29788" xr:uid="{00000000-0005-0000-0000-000063740000}"/>
    <cellStyle name="Comma 60 3 3 3 4" xfId="20412" xr:uid="{00000000-0005-0000-0000-0000C34F0000}"/>
    <cellStyle name="Comma 60 3 3 4" xfId="11011" xr:uid="{00000000-0005-0000-0000-00000A2B0000}"/>
    <cellStyle name="Comma 60 3 3 4 2" xfId="30956" xr:uid="{00000000-0005-0000-0000-0000F3780000}"/>
    <cellStyle name="Comma 60 3 3 4 4" xfId="21580" xr:uid="{00000000-0005-0000-0000-000053540000}"/>
    <cellStyle name="Comma 60 3 3 5" xfId="25100" xr:uid="{00000000-0005-0000-0000-000013620000}"/>
    <cellStyle name="Comma 60 3 3 7" xfId="15724" xr:uid="{00000000-0005-0000-0000-0000733D0000}"/>
    <cellStyle name="Comma 60 3 4" xfId="4155" xr:uid="{00000000-0005-0000-0000-000042100000}"/>
    <cellStyle name="Comma 60 3 4 2" xfId="7710" xr:uid="{00000000-0005-0000-0000-0000251E0000}"/>
    <cellStyle name="Comma 60 3 4 2 2" xfId="28036" xr:uid="{00000000-0005-0000-0000-00008B6D0000}"/>
    <cellStyle name="Comma 60 3 4 2 4" xfId="18660" xr:uid="{00000000-0005-0000-0000-0000EB480000}"/>
    <cellStyle name="Comma 60 3 4 3" xfId="24516" xr:uid="{00000000-0005-0000-0000-0000CB5F0000}"/>
    <cellStyle name="Comma 60 3 4 5" xfId="15140" xr:uid="{00000000-0005-0000-0000-00002B3B0000}"/>
    <cellStyle name="Comma 60 3 5" xfId="6270" xr:uid="{00000000-0005-0000-0000-000085180000}"/>
    <cellStyle name="Comma 60 3 5 2" xfId="26596" xr:uid="{00000000-0005-0000-0000-0000EB670000}"/>
    <cellStyle name="Comma 60 3 5 4" xfId="17220" xr:uid="{00000000-0005-0000-0000-00004B430000}"/>
    <cellStyle name="Comma 60 3 6" xfId="9069" xr:uid="{00000000-0005-0000-0000-000074230000}"/>
    <cellStyle name="Comma 60 3 6 2" xfId="29204" xr:uid="{00000000-0005-0000-0000-00001B720000}"/>
    <cellStyle name="Comma 60 3 6 4" xfId="19828" xr:uid="{00000000-0005-0000-0000-00007B4D0000}"/>
    <cellStyle name="Comma 60 3 7" xfId="10427" xr:uid="{00000000-0005-0000-0000-0000C2280000}"/>
    <cellStyle name="Comma 60 3 7 2" xfId="30372" xr:uid="{00000000-0005-0000-0000-0000AB760000}"/>
    <cellStyle name="Comma 60 3 7 4" xfId="20996" xr:uid="{00000000-0005-0000-0000-00000B520000}"/>
    <cellStyle name="Comma 60 3 8" xfId="13700" xr:uid="{00000000-0005-0000-0000-00008B350000}"/>
    <cellStyle name="Comma 60 3 9" xfId="23076" xr:uid="{00000000-0005-0000-0000-00002B5A0000}"/>
    <cellStyle name="Comma 60 4" xfId="2885" xr:uid="{00000000-0005-0000-0000-00004C0B0000}"/>
    <cellStyle name="Comma 60 4 2" xfId="4907" xr:uid="{00000000-0005-0000-0000-000032130000}"/>
    <cellStyle name="Comma 60 4 2 2" xfId="8439" xr:uid="{00000000-0005-0000-0000-0000FE200000}"/>
    <cellStyle name="Comma 60 4 2 2 2" xfId="28765" xr:uid="{00000000-0005-0000-0000-000064700000}"/>
    <cellStyle name="Comma 60 4 2 2 4" xfId="19389" xr:uid="{00000000-0005-0000-0000-0000C44B0000}"/>
    <cellStyle name="Comma 60 4 2 3" xfId="9798" xr:uid="{00000000-0005-0000-0000-00004D260000}"/>
    <cellStyle name="Comma 60 4 2 3 2" xfId="29933" xr:uid="{00000000-0005-0000-0000-0000F4740000}"/>
    <cellStyle name="Comma 60 4 2 3 4" xfId="20557" xr:uid="{00000000-0005-0000-0000-000054500000}"/>
    <cellStyle name="Comma 60 4 2 4" xfId="11156" xr:uid="{00000000-0005-0000-0000-00009B2B0000}"/>
    <cellStyle name="Comma 60 4 2 4 2" xfId="31101" xr:uid="{00000000-0005-0000-0000-000084790000}"/>
    <cellStyle name="Comma 60 4 2 4 4" xfId="21725" xr:uid="{00000000-0005-0000-0000-0000E4540000}"/>
    <cellStyle name="Comma 60 4 2 5" xfId="25245" xr:uid="{00000000-0005-0000-0000-0000A4620000}"/>
    <cellStyle name="Comma 60 4 2 7" xfId="15869" xr:uid="{00000000-0005-0000-0000-0000043E0000}"/>
    <cellStyle name="Comma 60 4 3" xfId="4301" xr:uid="{00000000-0005-0000-0000-0000D4100000}"/>
    <cellStyle name="Comma 60 4 3 2" xfId="7855" xr:uid="{00000000-0005-0000-0000-0000B61E0000}"/>
    <cellStyle name="Comma 60 4 3 2 2" xfId="28181" xr:uid="{00000000-0005-0000-0000-00001C6E0000}"/>
    <cellStyle name="Comma 60 4 3 2 4" xfId="18805" xr:uid="{00000000-0005-0000-0000-00007C490000}"/>
    <cellStyle name="Comma 60 4 3 3" xfId="24661" xr:uid="{00000000-0005-0000-0000-00005C600000}"/>
    <cellStyle name="Comma 60 4 3 5" xfId="15285" xr:uid="{00000000-0005-0000-0000-0000BC3B0000}"/>
    <cellStyle name="Comma 60 4 4" xfId="6740" xr:uid="{00000000-0005-0000-0000-00005B1A0000}"/>
    <cellStyle name="Comma 60 4 4 2" xfId="27066" xr:uid="{00000000-0005-0000-0000-0000C1690000}"/>
    <cellStyle name="Comma 60 4 4 4" xfId="17690" xr:uid="{00000000-0005-0000-0000-000021450000}"/>
    <cellStyle name="Comma 60 4 5" xfId="9214" xr:uid="{00000000-0005-0000-0000-000005240000}"/>
    <cellStyle name="Comma 60 4 5 2" xfId="29349" xr:uid="{00000000-0005-0000-0000-0000AC720000}"/>
    <cellStyle name="Comma 60 4 5 4" xfId="19973" xr:uid="{00000000-0005-0000-0000-00000C4E0000}"/>
    <cellStyle name="Comma 60 4 6" xfId="10572" xr:uid="{00000000-0005-0000-0000-000053290000}"/>
    <cellStyle name="Comma 60 4 6 2" xfId="30517" xr:uid="{00000000-0005-0000-0000-00003C770000}"/>
    <cellStyle name="Comma 60 4 6 4" xfId="21141" xr:uid="{00000000-0005-0000-0000-00009C520000}"/>
    <cellStyle name="Comma 60 4 7" xfId="23546" xr:uid="{00000000-0005-0000-0000-0000015C0000}"/>
    <cellStyle name="Comma 60 4 9" xfId="14170" xr:uid="{00000000-0005-0000-0000-000061370000}"/>
    <cellStyle name="Comma 60 5" xfId="4615" xr:uid="{00000000-0005-0000-0000-00000E120000}"/>
    <cellStyle name="Comma 60 5 2" xfId="8147" xr:uid="{00000000-0005-0000-0000-0000DA1F0000}"/>
    <cellStyle name="Comma 60 5 2 2" xfId="28473" xr:uid="{00000000-0005-0000-0000-0000406F0000}"/>
    <cellStyle name="Comma 60 5 2 4" xfId="19097" xr:uid="{00000000-0005-0000-0000-0000A04A0000}"/>
    <cellStyle name="Comma 60 5 3" xfId="9506" xr:uid="{00000000-0005-0000-0000-000029250000}"/>
    <cellStyle name="Comma 60 5 3 2" xfId="29641" xr:uid="{00000000-0005-0000-0000-0000D0730000}"/>
    <cellStyle name="Comma 60 5 3 4" xfId="20265" xr:uid="{00000000-0005-0000-0000-0000304F0000}"/>
    <cellStyle name="Comma 60 5 4" xfId="10864" xr:uid="{00000000-0005-0000-0000-0000772A0000}"/>
    <cellStyle name="Comma 60 5 4 2" xfId="30809" xr:uid="{00000000-0005-0000-0000-000060780000}"/>
    <cellStyle name="Comma 60 5 4 4" xfId="21433" xr:uid="{00000000-0005-0000-0000-0000C0530000}"/>
    <cellStyle name="Comma 60 5 5" xfId="24953" xr:uid="{00000000-0005-0000-0000-000080610000}"/>
    <cellStyle name="Comma 60 5 7" xfId="15577" xr:uid="{00000000-0005-0000-0000-0000E03C0000}"/>
    <cellStyle name="Comma 60 6" xfId="3770" xr:uid="{00000000-0005-0000-0000-0000C10E0000}"/>
    <cellStyle name="Comma 60 6 2" xfId="7563" xr:uid="{00000000-0005-0000-0000-0000921D0000}"/>
    <cellStyle name="Comma 60 6 2 2" xfId="27889" xr:uid="{00000000-0005-0000-0000-0000F86C0000}"/>
    <cellStyle name="Comma 60 6 2 4" xfId="18513" xr:uid="{00000000-0005-0000-0000-000058480000}"/>
    <cellStyle name="Comma 60 6 3" xfId="24369" xr:uid="{00000000-0005-0000-0000-0000385F0000}"/>
    <cellStyle name="Comma 60 6 5" xfId="14993" xr:uid="{00000000-0005-0000-0000-0000983A0000}"/>
    <cellStyle name="Comma 60 7" xfId="5849" xr:uid="{00000000-0005-0000-0000-0000E0160000}"/>
    <cellStyle name="Comma 60 7 2" xfId="26175" xr:uid="{00000000-0005-0000-0000-000046660000}"/>
    <cellStyle name="Comma 60 7 4" xfId="16799" xr:uid="{00000000-0005-0000-0000-0000A6410000}"/>
    <cellStyle name="Comma 60 8" xfId="8737" xr:uid="{00000000-0005-0000-0000-000028220000}"/>
    <cellStyle name="Comma 60 8 2" xfId="29057" xr:uid="{00000000-0005-0000-0000-000088710000}"/>
    <cellStyle name="Comma 60 8 4" xfId="19681" xr:uid="{00000000-0005-0000-0000-0000E84C0000}"/>
    <cellStyle name="Comma 60 9" xfId="10095" xr:uid="{00000000-0005-0000-0000-000076270000}"/>
    <cellStyle name="Comma 60 9 2" xfId="30225" xr:uid="{00000000-0005-0000-0000-000018760000}"/>
    <cellStyle name="Comma 60 9 4" xfId="20849" xr:uid="{00000000-0005-0000-0000-000078510000}"/>
    <cellStyle name="Comma 61" xfId="1541" xr:uid="{00000000-0005-0000-0000-00000C060000}"/>
    <cellStyle name="Comma 61 10" xfId="13280" xr:uid="{00000000-0005-0000-0000-0000E7330000}"/>
    <cellStyle name="Comma 61 11" xfId="22656" xr:uid="{00000000-0005-0000-0000-000087580000}"/>
    <cellStyle name="Comma 61 13" xfId="11868" xr:uid="{00000000-0005-0000-0000-0000632E0000}"/>
    <cellStyle name="Comma 61 2" xfId="2074" xr:uid="{00000000-0005-0000-0000-000021080000}"/>
    <cellStyle name="Comma 61 2 10" xfId="22887" xr:uid="{00000000-0005-0000-0000-00006E590000}"/>
    <cellStyle name="Comma 61 2 12" xfId="12099" xr:uid="{00000000-0005-0000-0000-00004A2F0000}"/>
    <cellStyle name="Comma 61 2 2" xfId="2575" xr:uid="{00000000-0005-0000-0000-0000160A0000}"/>
    <cellStyle name="Comma 61 2 2 11" xfId="12568" xr:uid="{00000000-0005-0000-0000-00001F310000}"/>
    <cellStyle name="Comma 61 2 2 2" xfId="3635" xr:uid="{00000000-0005-0000-0000-00003A0E0000}"/>
    <cellStyle name="Comma 61 2 2 2 2" xfId="5124" xr:uid="{00000000-0005-0000-0000-00000B140000}"/>
    <cellStyle name="Comma 61 2 2 2 2 2" xfId="8656" xr:uid="{00000000-0005-0000-0000-0000D7210000}"/>
    <cellStyle name="Comma 61 2 2 2 2 2 2" xfId="28982" xr:uid="{00000000-0005-0000-0000-00003D710000}"/>
    <cellStyle name="Comma 61 2 2 2 2 2 4" xfId="19606" xr:uid="{00000000-0005-0000-0000-00009D4C0000}"/>
    <cellStyle name="Comma 61 2 2 2 2 3" xfId="10015" xr:uid="{00000000-0005-0000-0000-000026270000}"/>
    <cellStyle name="Comma 61 2 2 2 2 3 2" xfId="30150" xr:uid="{00000000-0005-0000-0000-0000CD750000}"/>
    <cellStyle name="Comma 61 2 2 2 2 3 4" xfId="20774" xr:uid="{00000000-0005-0000-0000-00002D510000}"/>
    <cellStyle name="Comma 61 2 2 2 2 4" xfId="11373" xr:uid="{00000000-0005-0000-0000-0000742C0000}"/>
    <cellStyle name="Comma 61 2 2 2 2 4 2" xfId="31318" xr:uid="{00000000-0005-0000-0000-00005D7A0000}"/>
    <cellStyle name="Comma 61 2 2 2 2 4 4" xfId="21942" xr:uid="{00000000-0005-0000-0000-0000BD550000}"/>
    <cellStyle name="Comma 61 2 2 2 2 5" xfId="25462" xr:uid="{00000000-0005-0000-0000-00007D630000}"/>
    <cellStyle name="Comma 61 2 2 2 2 7" xfId="16086" xr:uid="{00000000-0005-0000-0000-0000DD3E0000}"/>
    <cellStyle name="Comma 61 2 2 2 3" xfId="4518" xr:uid="{00000000-0005-0000-0000-0000AD110000}"/>
    <cellStyle name="Comma 61 2 2 2 3 2" xfId="8072" xr:uid="{00000000-0005-0000-0000-00008F1F0000}"/>
    <cellStyle name="Comma 61 2 2 2 3 2 2" xfId="28398" xr:uid="{00000000-0005-0000-0000-0000F56E0000}"/>
    <cellStyle name="Comma 61 2 2 2 3 2 4" xfId="19022" xr:uid="{00000000-0005-0000-0000-0000554A0000}"/>
    <cellStyle name="Comma 61 2 2 2 3 3" xfId="24878" xr:uid="{00000000-0005-0000-0000-000035610000}"/>
    <cellStyle name="Comma 61 2 2 2 3 5" xfId="15502" xr:uid="{00000000-0005-0000-0000-0000953C0000}"/>
    <cellStyle name="Comma 61 2 2 2 4" xfId="7490" xr:uid="{00000000-0005-0000-0000-0000491D0000}"/>
    <cellStyle name="Comma 61 2 2 2 4 2" xfId="27816" xr:uid="{00000000-0005-0000-0000-0000AF6C0000}"/>
    <cellStyle name="Comma 61 2 2 2 4 4" xfId="18440" xr:uid="{00000000-0005-0000-0000-00000F480000}"/>
    <cellStyle name="Comma 61 2 2 2 5" xfId="9431" xr:uid="{00000000-0005-0000-0000-0000DE240000}"/>
    <cellStyle name="Comma 61 2 2 2 5 2" xfId="29566" xr:uid="{00000000-0005-0000-0000-000085730000}"/>
    <cellStyle name="Comma 61 2 2 2 5 4" xfId="20190" xr:uid="{00000000-0005-0000-0000-0000E54E0000}"/>
    <cellStyle name="Comma 61 2 2 2 6" xfId="10789" xr:uid="{00000000-0005-0000-0000-00002C2A0000}"/>
    <cellStyle name="Comma 61 2 2 2 6 2" xfId="30734" xr:uid="{00000000-0005-0000-0000-000015780000}"/>
    <cellStyle name="Comma 61 2 2 2 6 4" xfId="21358" xr:uid="{00000000-0005-0000-0000-000075530000}"/>
    <cellStyle name="Comma 61 2 2 2 7" xfId="24296" xr:uid="{00000000-0005-0000-0000-0000EF5E0000}"/>
    <cellStyle name="Comma 61 2 2 2 9" xfId="14920" xr:uid="{00000000-0005-0000-0000-00004F3A0000}"/>
    <cellStyle name="Comma 61 2 2 3" xfId="4832" xr:uid="{00000000-0005-0000-0000-0000E7120000}"/>
    <cellStyle name="Comma 61 2 2 3 2" xfId="8364" xr:uid="{00000000-0005-0000-0000-0000B3200000}"/>
    <cellStyle name="Comma 61 2 2 3 2 2" xfId="28690" xr:uid="{00000000-0005-0000-0000-000019700000}"/>
    <cellStyle name="Comma 61 2 2 3 2 4" xfId="19314" xr:uid="{00000000-0005-0000-0000-0000794B0000}"/>
    <cellStyle name="Comma 61 2 2 3 3" xfId="9723" xr:uid="{00000000-0005-0000-0000-000002260000}"/>
    <cellStyle name="Comma 61 2 2 3 3 2" xfId="29858" xr:uid="{00000000-0005-0000-0000-0000A9740000}"/>
    <cellStyle name="Comma 61 2 2 3 3 4" xfId="20482" xr:uid="{00000000-0005-0000-0000-000009500000}"/>
    <cellStyle name="Comma 61 2 2 3 4" xfId="11081" xr:uid="{00000000-0005-0000-0000-0000502B0000}"/>
    <cellStyle name="Comma 61 2 2 3 4 2" xfId="31026" xr:uid="{00000000-0005-0000-0000-000039790000}"/>
    <cellStyle name="Comma 61 2 2 3 4 4" xfId="21650" xr:uid="{00000000-0005-0000-0000-000099540000}"/>
    <cellStyle name="Comma 61 2 2 3 5" xfId="25170" xr:uid="{00000000-0005-0000-0000-000059620000}"/>
    <cellStyle name="Comma 61 2 2 3 7" xfId="15794" xr:uid="{00000000-0005-0000-0000-0000B93D0000}"/>
    <cellStyle name="Comma 61 2 2 4" xfId="4225" xr:uid="{00000000-0005-0000-0000-000088100000}"/>
    <cellStyle name="Comma 61 2 2 4 2" xfId="7780" xr:uid="{00000000-0005-0000-0000-00006B1E0000}"/>
    <cellStyle name="Comma 61 2 2 4 2 2" xfId="28106" xr:uid="{00000000-0005-0000-0000-0000D16D0000}"/>
    <cellStyle name="Comma 61 2 2 4 2 4" xfId="18730" xr:uid="{00000000-0005-0000-0000-000031490000}"/>
    <cellStyle name="Comma 61 2 2 4 3" xfId="24586" xr:uid="{00000000-0005-0000-0000-000011600000}"/>
    <cellStyle name="Comma 61 2 2 4 5" xfId="15210" xr:uid="{00000000-0005-0000-0000-0000713B0000}"/>
    <cellStyle name="Comma 61 2 2 5" xfId="6550" xr:uid="{00000000-0005-0000-0000-00009D190000}"/>
    <cellStyle name="Comma 61 2 2 5 2" xfId="26876" xr:uid="{00000000-0005-0000-0000-000003690000}"/>
    <cellStyle name="Comma 61 2 2 5 4" xfId="17500" xr:uid="{00000000-0005-0000-0000-000063440000}"/>
    <cellStyle name="Comma 61 2 2 6" xfId="9139" xr:uid="{00000000-0005-0000-0000-0000BA230000}"/>
    <cellStyle name="Comma 61 2 2 6 2" xfId="29274" xr:uid="{00000000-0005-0000-0000-000061720000}"/>
    <cellStyle name="Comma 61 2 2 6 4" xfId="19898" xr:uid="{00000000-0005-0000-0000-0000C14D0000}"/>
    <cellStyle name="Comma 61 2 2 7" xfId="10497" xr:uid="{00000000-0005-0000-0000-000008290000}"/>
    <cellStyle name="Comma 61 2 2 7 2" xfId="30442" xr:uid="{00000000-0005-0000-0000-0000F1760000}"/>
    <cellStyle name="Comma 61 2 2 7 4" xfId="21066" xr:uid="{00000000-0005-0000-0000-000051520000}"/>
    <cellStyle name="Comma 61 2 2 8" xfId="13980" xr:uid="{00000000-0005-0000-0000-0000A3360000}"/>
    <cellStyle name="Comma 61 2 2 9" xfId="23356" xr:uid="{00000000-0005-0000-0000-0000435B0000}"/>
    <cellStyle name="Comma 61 2 3" xfId="3165" xr:uid="{00000000-0005-0000-0000-0000640C0000}"/>
    <cellStyle name="Comma 61 2 3 2" xfId="4977" xr:uid="{00000000-0005-0000-0000-000078130000}"/>
    <cellStyle name="Comma 61 2 3 2 2" xfId="8509" xr:uid="{00000000-0005-0000-0000-000044210000}"/>
    <cellStyle name="Comma 61 2 3 2 2 2" xfId="28835" xr:uid="{00000000-0005-0000-0000-0000AA700000}"/>
    <cellStyle name="Comma 61 2 3 2 2 4" xfId="19459" xr:uid="{00000000-0005-0000-0000-00000A4C0000}"/>
    <cellStyle name="Comma 61 2 3 2 3" xfId="9868" xr:uid="{00000000-0005-0000-0000-000093260000}"/>
    <cellStyle name="Comma 61 2 3 2 3 2" xfId="30003" xr:uid="{00000000-0005-0000-0000-00003A750000}"/>
    <cellStyle name="Comma 61 2 3 2 3 4" xfId="20627" xr:uid="{00000000-0005-0000-0000-00009A500000}"/>
    <cellStyle name="Comma 61 2 3 2 4" xfId="11226" xr:uid="{00000000-0005-0000-0000-0000E12B0000}"/>
    <cellStyle name="Comma 61 2 3 2 4 2" xfId="31171" xr:uid="{00000000-0005-0000-0000-0000CA790000}"/>
    <cellStyle name="Comma 61 2 3 2 4 4" xfId="21795" xr:uid="{00000000-0005-0000-0000-00002A550000}"/>
    <cellStyle name="Comma 61 2 3 2 5" xfId="25315" xr:uid="{00000000-0005-0000-0000-0000EA620000}"/>
    <cellStyle name="Comma 61 2 3 2 7" xfId="15939" xr:uid="{00000000-0005-0000-0000-00004A3E0000}"/>
    <cellStyle name="Comma 61 2 3 3" xfId="4371" xr:uid="{00000000-0005-0000-0000-00001A110000}"/>
    <cellStyle name="Comma 61 2 3 3 2" xfId="7925" xr:uid="{00000000-0005-0000-0000-0000FC1E0000}"/>
    <cellStyle name="Comma 61 2 3 3 2 2" xfId="28251" xr:uid="{00000000-0005-0000-0000-0000626E0000}"/>
    <cellStyle name="Comma 61 2 3 3 2 4" xfId="18875" xr:uid="{00000000-0005-0000-0000-0000C2490000}"/>
    <cellStyle name="Comma 61 2 3 3 3" xfId="24731" xr:uid="{00000000-0005-0000-0000-0000A2600000}"/>
    <cellStyle name="Comma 61 2 3 3 5" xfId="15355" xr:uid="{00000000-0005-0000-0000-0000023C0000}"/>
    <cellStyle name="Comma 61 2 3 4" xfId="7020" xr:uid="{00000000-0005-0000-0000-0000731B0000}"/>
    <cellStyle name="Comma 61 2 3 4 2" xfId="27346" xr:uid="{00000000-0005-0000-0000-0000D96A0000}"/>
    <cellStyle name="Comma 61 2 3 4 4" xfId="17970" xr:uid="{00000000-0005-0000-0000-000039460000}"/>
    <cellStyle name="Comma 61 2 3 5" xfId="9284" xr:uid="{00000000-0005-0000-0000-00004B240000}"/>
    <cellStyle name="Comma 61 2 3 5 2" xfId="29419" xr:uid="{00000000-0005-0000-0000-0000F2720000}"/>
    <cellStyle name="Comma 61 2 3 5 4" xfId="20043" xr:uid="{00000000-0005-0000-0000-0000524E0000}"/>
    <cellStyle name="Comma 61 2 3 6" xfId="10642" xr:uid="{00000000-0005-0000-0000-000099290000}"/>
    <cellStyle name="Comma 61 2 3 6 2" xfId="30587" xr:uid="{00000000-0005-0000-0000-000082770000}"/>
    <cellStyle name="Comma 61 2 3 6 4" xfId="21211" xr:uid="{00000000-0005-0000-0000-0000E2520000}"/>
    <cellStyle name="Comma 61 2 3 7" xfId="23826" xr:uid="{00000000-0005-0000-0000-0000195D0000}"/>
    <cellStyle name="Comma 61 2 3 9" xfId="14450" xr:uid="{00000000-0005-0000-0000-000079380000}"/>
    <cellStyle name="Comma 61 2 4" xfId="4685" xr:uid="{00000000-0005-0000-0000-000054120000}"/>
    <cellStyle name="Comma 61 2 4 2" xfId="8217" xr:uid="{00000000-0005-0000-0000-000020200000}"/>
    <cellStyle name="Comma 61 2 4 2 2" xfId="28543" xr:uid="{00000000-0005-0000-0000-0000866F0000}"/>
    <cellStyle name="Comma 61 2 4 2 4" xfId="19167" xr:uid="{00000000-0005-0000-0000-0000E64A0000}"/>
    <cellStyle name="Comma 61 2 4 3" xfId="9576" xr:uid="{00000000-0005-0000-0000-00006F250000}"/>
    <cellStyle name="Comma 61 2 4 3 2" xfId="29711" xr:uid="{00000000-0005-0000-0000-000016740000}"/>
    <cellStyle name="Comma 61 2 4 3 4" xfId="20335" xr:uid="{00000000-0005-0000-0000-0000764F0000}"/>
    <cellStyle name="Comma 61 2 4 4" xfId="10934" xr:uid="{00000000-0005-0000-0000-0000BD2A0000}"/>
    <cellStyle name="Comma 61 2 4 4 2" xfId="30879" xr:uid="{00000000-0005-0000-0000-0000A6780000}"/>
    <cellStyle name="Comma 61 2 4 4 4" xfId="21503" xr:uid="{00000000-0005-0000-0000-000006540000}"/>
    <cellStyle name="Comma 61 2 4 5" xfId="25023" xr:uid="{00000000-0005-0000-0000-0000C6610000}"/>
    <cellStyle name="Comma 61 2 4 7" xfId="15647" xr:uid="{00000000-0005-0000-0000-0000263D0000}"/>
    <cellStyle name="Comma 61 2 5" xfId="3840" xr:uid="{00000000-0005-0000-0000-0000070F0000}"/>
    <cellStyle name="Comma 61 2 5 2" xfId="7633" xr:uid="{00000000-0005-0000-0000-0000D81D0000}"/>
    <cellStyle name="Comma 61 2 5 2 2" xfId="27959" xr:uid="{00000000-0005-0000-0000-00003E6D0000}"/>
    <cellStyle name="Comma 61 2 5 2 4" xfId="18583" xr:uid="{00000000-0005-0000-0000-00009E480000}"/>
    <cellStyle name="Comma 61 2 5 3" xfId="24439" xr:uid="{00000000-0005-0000-0000-00007E5F0000}"/>
    <cellStyle name="Comma 61 2 5 5" xfId="15063" xr:uid="{00000000-0005-0000-0000-0000DE3A0000}"/>
    <cellStyle name="Comma 61 2 6" xfId="6081" xr:uid="{00000000-0005-0000-0000-0000C8170000}"/>
    <cellStyle name="Comma 61 2 6 2" xfId="26407" xr:uid="{00000000-0005-0000-0000-00002E670000}"/>
    <cellStyle name="Comma 61 2 6 4" xfId="17031" xr:uid="{00000000-0005-0000-0000-00008E420000}"/>
    <cellStyle name="Comma 61 2 7" xfId="8807" xr:uid="{00000000-0005-0000-0000-00006E220000}"/>
    <cellStyle name="Comma 61 2 7 2" xfId="29127" xr:uid="{00000000-0005-0000-0000-0000CE710000}"/>
    <cellStyle name="Comma 61 2 7 4" xfId="19751" xr:uid="{00000000-0005-0000-0000-00002E4D0000}"/>
    <cellStyle name="Comma 61 2 8" xfId="10165" xr:uid="{00000000-0005-0000-0000-0000BC270000}"/>
    <cellStyle name="Comma 61 2 8 2" xfId="30295" xr:uid="{00000000-0005-0000-0000-00005E760000}"/>
    <cellStyle name="Comma 61 2 8 4" xfId="20919" xr:uid="{00000000-0005-0000-0000-0000BE510000}"/>
    <cellStyle name="Comma 61 2 9" xfId="13511" xr:uid="{00000000-0005-0000-0000-0000CE340000}"/>
    <cellStyle name="Comma 61 3" xfId="2296" xr:uid="{00000000-0005-0000-0000-0000FF080000}"/>
    <cellStyle name="Comma 61 3 11" xfId="12289" xr:uid="{00000000-0005-0000-0000-000008300000}"/>
    <cellStyle name="Comma 61 3 2" xfId="3356" xr:uid="{00000000-0005-0000-0000-0000230D0000}"/>
    <cellStyle name="Comma 61 3 2 2" xfId="5055" xr:uid="{00000000-0005-0000-0000-0000C6130000}"/>
    <cellStyle name="Comma 61 3 2 2 2" xfId="8587" xr:uid="{00000000-0005-0000-0000-000092210000}"/>
    <cellStyle name="Comma 61 3 2 2 2 2" xfId="28913" xr:uid="{00000000-0005-0000-0000-0000F8700000}"/>
    <cellStyle name="Comma 61 3 2 2 2 4" xfId="19537" xr:uid="{00000000-0005-0000-0000-0000584C0000}"/>
    <cellStyle name="Comma 61 3 2 2 3" xfId="9946" xr:uid="{00000000-0005-0000-0000-0000E1260000}"/>
    <cellStyle name="Comma 61 3 2 2 3 2" xfId="30081" xr:uid="{00000000-0005-0000-0000-000088750000}"/>
    <cellStyle name="Comma 61 3 2 2 3 4" xfId="20705" xr:uid="{00000000-0005-0000-0000-0000E8500000}"/>
    <cellStyle name="Comma 61 3 2 2 4" xfId="11304" xr:uid="{00000000-0005-0000-0000-00002F2C0000}"/>
    <cellStyle name="Comma 61 3 2 2 4 2" xfId="31249" xr:uid="{00000000-0005-0000-0000-0000187A0000}"/>
    <cellStyle name="Comma 61 3 2 2 4 4" xfId="21873" xr:uid="{00000000-0005-0000-0000-000078550000}"/>
    <cellStyle name="Comma 61 3 2 2 5" xfId="25393" xr:uid="{00000000-0005-0000-0000-000038630000}"/>
    <cellStyle name="Comma 61 3 2 2 7" xfId="16017" xr:uid="{00000000-0005-0000-0000-0000983E0000}"/>
    <cellStyle name="Comma 61 3 2 3" xfId="4449" xr:uid="{00000000-0005-0000-0000-000068110000}"/>
    <cellStyle name="Comma 61 3 2 3 2" xfId="8003" xr:uid="{00000000-0005-0000-0000-00004A1F0000}"/>
    <cellStyle name="Comma 61 3 2 3 2 2" xfId="28329" xr:uid="{00000000-0005-0000-0000-0000B06E0000}"/>
    <cellStyle name="Comma 61 3 2 3 2 4" xfId="18953" xr:uid="{00000000-0005-0000-0000-0000104A0000}"/>
    <cellStyle name="Comma 61 3 2 3 3" xfId="24809" xr:uid="{00000000-0005-0000-0000-0000F0600000}"/>
    <cellStyle name="Comma 61 3 2 3 5" xfId="15433" xr:uid="{00000000-0005-0000-0000-0000503C0000}"/>
    <cellStyle name="Comma 61 3 2 4" xfId="7211" xr:uid="{00000000-0005-0000-0000-0000321C0000}"/>
    <cellStyle name="Comma 61 3 2 4 2" xfId="27537" xr:uid="{00000000-0005-0000-0000-0000986B0000}"/>
    <cellStyle name="Comma 61 3 2 4 4" xfId="18161" xr:uid="{00000000-0005-0000-0000-0000F8460000}"/>
    <cellStyle name="Comma 61 3 2 5" xfId="9362" xr:uid="{00000000-0005-0000-0000-000099240000}"/>
    <cellStyle name="Comma 61 3 2 5 2" xfId="29497" xr:uid="{00000000-0005-0000-0000-000040730000}"/>
    <cellStyle name="Comma 61 3 2 5 4" xfId="20121" xr:uid="{00000000-0005-0000-0000-0000A04E0000}"/>
    <cellStyle name="Comma 61 3 2 6" xfId="10720" xr:uid="{00000000-0005-0000-0000-0000E7290000}"/>
    <cellStyle name="Comma 61 3 2 6 2" xfId="30665" xr:uid="{00000000-0005-0000-0000-0000D0770000}"/>
    <cellStyle name="Comma 61 3 2 6 4" xfId="21289" xr:uid="{00000000-0005-0000-0000-000030530000}"/>
    <cellStyle name="Comma 61 3 2 7" xfId="24017" xr:uid="{00000000-0005-0000-0000-0000D85D0000}"/>
    <cellStyle name="Comma 61 3 2 9" xfId="14641" xr:uid="{00000000-0005-0000-0000-000038390000}"/>
    <cellStyle name="Comma 61 3 3" xfId="4763" xr:uid="{00000000-0005-0000-0000-0000A2120000}"/>
    <cellStyle name="Comma 61 3 3 2" xfId="8295" xr:uid="{00000000-0005-0000-0000-00006E200000}"/>
    <cellStyle name="Comma 61 3 3 2 2" xfId="28621" xr:uid="{00000000-0005-0000-0000-0000D46F0000}"/>
    <cellStyle name="Comma 61 3 3 2 4" xfId="19245" xr:uid="{00000000-0005-0000-0000-0000344B0000}"/>
    <cellStyle name="Comma 61 3 3 3" xfId="9654" xr:uid="{00000000-0005-0000-0000-0000BD250000}"/>
    <cellStyle name="Comma 61 3 3 3 2" xfId="29789" xr:uid="{00000000-0005-0000-0000-000064740000}"/>
    <cellStyle name="Comma 61 3 3 3 4" xfId="20413" xr:uid="{00000000-0005-0000-0000-0000C44F0000}"/>
    <cellStyle name="Comma 61 3 3 4" xfId="11012" xr:uid="{00000000-0005-0000-0000-00000B2B0000}"/>
    <cellStyle name="Comma 61 3 3 4 2" xfId="30957" xr:uid="{00000000-0005-0000-0000-0000F4780000}"/>
    <cellStyle name="Comma 61 3 3 4 4" xfId="21581" xr:uid="{00000000-0005-0000-0000-000054540000}"/>
    <cellStyle name="Comma 61 3 3 5" xfId="25101" xr:uid="{00000000-0005-0000-0000-000014620000}"/>
    <cellStyle name="Comma 61 3 3 7" xfId="15725" xr:uid="{00000000-0005-0000-0000-0000743D0000}"/>
    <cellStyle name="Comma 61 3 4" xfId="4156" xr:uid="{00000000-0005-0000-0000-000043100000}"/>
    <cellStyle name="Comma 61 3 4 2" xfId="7711" xr:uid="{00000000-0005-0000-0000-0000261E0000}"/>
    <cellStyle name="Comma 61 3 4 2 2" xfId="28037" xr:uid="{00000000-0005-0000-0000-00008C6D0000}"/>
    <cellStyle name="Comma 61 3 4 2 4" xfId="18661" xr:uid="{00000000-0005-0000-0000-0000EC480000}"/>
    <cellStyle name="Comma 61 3 4 3" xfId="24517" xr:uid="{00000000-0005-0000-0000-0000CC5F0000}"/>
    <cellStyle name="Comma 61 3 4 5" xfId="15141" xr:uid="{00000000-0005-0000-0000-00002C3B0000}"/>
    <cellStyle name="Comma 61 3 5" xfId="6271" xr:uid="{00000000-0005-0000-0000-000086180000}"/>
    <cellStyle name="Comma 61 3 5 2" xfId="26597" xr:uid="{00000000-0005-0000-0000-0000EC670000}"/>
    <cellStyle name="Comma 61 3 5 4" xfId="17221" xr:uid="{00000000-0005-0000-0000-00004C430000}"/>
    <cellStyle name="Comma 61 3 6" xfId="9070" xr:uid="{00000000-0005-0000-0000-000075230000}"/>
    <cellStyle name="Comma 61 3 6 2" xfId="29205" xr:uid="{00000000-0005-0000-0000-00001C720000}"/>
    <cellStyle name="Comma 61 3 6 4" xfId="19829" xr:uid="{00000000-0005-0000-0000-00007C4D0000}"/>
    <cellStyle name="Comma 61 3 7" xfId="10428" xr:uid="{00000000-0005-0000-0000-0000C3280000}"/>
    <cellStyle name="Comma 61 3 7 2" xfId="30373" xr:uid="{00000000-0005-0000-0000-0000AC760000}"/>
    <cellStyle name="Comma 61 3 7 4" xfId="20997" xr:uid="{00000000-0005-0000-0000-00000C520000}"/>
    <cellStyle name="Comma 61 3 8" xfId="13701" xr:uid="{00000000-0005-0000-0000-00008C350000}"/>
    <cellStyle name="Comma 61 3 9" xfId="23077" xr:uid="{00000000-0005-0000-0000-00002C5A0000}"/>
    <cellStyle name="Comma 61 4" xfId="2886" xr:uid="{00000000-0005-0000-0000-00004D0B0000}"/>
    <cellStyle name="Comma 61 4 2" xfId="4908" xr:uid="{00000000-0005-0000-0000-000033130000}"/>
    <cellStyle name="Comma 61 4 2 2" xfId="8440" xr:uid="{00000000-0005-0000-0000-0000FF200000}"/>
    <cellStyle name="Comma 61 4 2 2 2" xfId="28766" xr:uid="{00000000-0005-0000-0000-000065700000}"/>
    <cellStyle name="Comma 61 4 2 2 4" xfId="19390" xr:uid="{00000000-0005-0000-0000-0000C54B0000}"/>
    <cellStyle name="Comma 61 4 2 3" xfId="9799" xr:uid="{00000000-0005-0000-0000-00004E260000}"/>
    <cellStyle name="Comma 61 4 2 3 2" xfId="29934" xr:uid="{00000000-0005-0000-0000-0000F5740000}"/>
    <cellStyle name="Comma 61 4 2 3 4" xfId="20558" xr:uid="{00000000-0005-0000-0000-000055500000}"/>
    <cellStyle name="Comma 61 4 2 4" xfId="11157" xr:uid="{00000000-0005-0000-0000-00009C2B0000}"/>
    <cellStyle name="Comma 61 4 2 4 2" xfId="31102" xr:uid="{00000000-0005-0000-0000-000085790000}"/>
    <cellStyle name="Comma 61 4 2 4 4" xfId="21726" xr:uid="{00000000-0005-0000-0000-0000E5540000}"/>
    <cellStyle name="Comma 61 4 2 5" xfId="25246" xr:uid="{00000000-0005-0000-0000-0000A5620000}"/>
    <cellStyle name="Comma 61 4 2 7" xfId="15870" xr:uid="{00000000-0005-0000-0000-0000053E0000}"/>
    <cellStyle name="Comma 61 4 3" xfId="4302" xr:uid="{00000000-0005-0000-0000-0000D5100000}"/>
    <cellStyle name="Comma 61 4 3 2" xfId="7856" xr:uid="{00000000-0005-0000-0000-0000B71E0000}"/>
    <cellStyle name="Comma 61 4 3 2 2" xfId="28182" xr:uid="{00000000-0005-0000-0000-00001D6E0000}"/>
    <cellStyle name="Comma 61 4 3 2 4" xfId="18806" xr:uid="{00000000-0005-0000-0000-00007D490000}"/>
    <cellStyle name="Comma 61 4 3 3" xfId="24662" xr:uid="{00000000-0005-0000-0000-00005D600000}"/>
    <cellStyle name="Comma 61 4 3 5" xfId="15286" xr:uid="{00000000-0005-0000-0000-0000BD3B0000}"/>
    <cellStyle name="Comma 61 4 4" xfId="6741" xr:uid="{00000000-0005-0000-0000-00005C1A0000}"/>
    <cellStyle name="Comma 61 4 4 2" xfId="27067" xr:uid="{00000000-0005-0000-0000-0000C2690000}"/>
    <cellStyle name="Comma 61 4 4 4" xfId="17691" xr:uid="{00000000-0005-0000-0000-000022450000}"/>
    <cellStyle name="Comma 61 4 5" xfId="9215" xr:uid="{00000000-0005-0000-0000-000006240000}"/>
    <cellStyle name="Comma 61 4 5 2" xfId="29350" xr:uid="{00000000-0005-0000-0000-0000AD720000}"/>
    <cellStyle name="Comma 61 4 5 4" xfId="19974" xr:uid="{00000000-0005-0000-0000-00000D4E0000}"/>
    <cellStyle name="Comma 61 4 6" xfId="10573" xr:uid="{00000000-0005-0000-0000-000054290000}"/>
    <cellStyle name="Comma 61 4 6 2" xfId="30518" xr:uid="{00000000-0005-0000-0000-00003D770000}"/>
    <cellStyle name="Comma 61 4 6 4" xfId="21142" xr:uid="{00000000-0005-0000-0000-00009D520000}"/>
    <cellStyle name="Comma 61 4 7" xfId="23547" xr:uid="{00000000-0005-0000-0000-0000025C0000}"/>
    <cellStyle name="Comma 61 4 9" xfId="14171" xr:uid="{00000000-0005-0000-0000-000062370000}"/>
    <cellStyle name="Comma 61 5" xfId="4616" xr:uid="{00000000-0005-0000-0000-00000F120000}"/>
    <cellStyle name="Comma 61 5 2" xfId="8148" xr:uid="{00000000-0005-0000-0000-0000DB1F0000}"/>
    <cellStyle name="Comma 61 5 2 2" xfId="28474" xr:uid="{00000000-0005-0000-0000-0000416F0000}"/>
    <cellStyle name="Comma 61 5 2 4" xfId="19098" xr:uid="{00000000-0005-0000-0000-0000A14A0000}"/>
    <cellStyle name="Comma 61 5 3" xfId="9507" xr:uid="{00000000-0005-0000-0000-00002A250000}"/>
    <cellStyle name="Comma 61 5 3 2" xfId="29642" xr:uid="{00000000-0005-0000-0000-0000D1730000}"/>
    <cellStyle name="Comma 61 5 3 4" xfId="20266" xr:uid="{00000000-0005-0000-0000-0000314F0000}"/>
    <cellStyle name="Comma 61 5 4" xfId="10865" xr:uid="{00000000-0005-0000-0000-0000782A0000}"/>
    <cellStyle name="Comma 61 5 4 2" xfId="30810" xr:uid="{00000000-0005-0000-0000-000061780000}"/>
    <cellStyle name="Comma 61 5 4 4" xfId="21434" xr:uid="{00000000-0005-0000-0000-0000C1530000}"/>
    <cellStyle name="Comma 61 5 5" xfId="24954" xr:uid="{00000000-0005-0000-0000-000081610000}"/>
    <cellStyle name="Comma 61 5 7" xfId="15578" xr:uid="{00000000-0005-0000-0000-0000E13C0000}"/>
    <cellStyle name="Comma 61 6" xfId="3771" xr:uid="{00000000-0005-0000-0000-0000C20E0000}"/>
    <cellStyle name="Comma 61 6 2" xfId="7564" xr:uid="{00000000-0005-0000-0000-0000931D0000}"/>
    <cellStyle name="Comma 61 6 2 2" xfId="27890" xr:uid="{00000000-0005-0000-0000-0000F96C0000}"/>
    <cellStyle name="Comma 61 6 2 4" xfId="18514" xr:uid="{00000000-0005-0000-0000-000059480000}"/>
    <cellStyle name="Comma 61 6 3" xfId="24370" xr:uid="{00000000-0005-0000-0000-0000395F0000}"/>
    <cellStyle name="Comma 61 6 5" xfId="14994" xr:uid="{00000000-0005-0000-0000-0000993A0000}"/>
    <cellStyle name="Comma 61 7" xfId="5850" xr:uid="{00000000-0005-0000-0000-0000E1160000}"/>
    <cellStyle name="Comma 61 7 2" xfId="26176" xr:uid="{00000000-0005-0000-0000-000047660000}"/>
    <cellStyle name="Comma 61 7 4" xfId="16800" xr:uid="{00000000-0005-0000-0000-0000A7410000}"/>
    <cellStyle name="Comma 61 8" xfId="8738" xr:uid="{00000000-0005-0000-0000-000029220000}"/>
    <cellStyle name="Comma 61 8 2" xfId="29058" xr:uid="{00000000-0005-0000-0000-000089710000}"/>
    <cellStyle name="Comma 61 8 4" xfId="19682" xr:uid="{00000000-0005-0000-0000-0000E94C0000}"/>
    <cellStyle name="Comma 61 9" xfId="10096" xr:uid="{00000000-0005-0000-0000-000077270000}"/>
    <cellStyle name="Comma 61 9 2" xfId="30226" xr:uid="{00000000-0005-0000-0000-000019760000}"/>
    <cellStyle name="Comma 61 9 4" xfId="20850" xr:uid="{00000000-0005-0000-0000-000079510000}"/>
    <cellStyle name="Comma 62" xfId="1542" xr:uid="{00000000-0005-0000-0000-00000D060000}"/>
    <cellStyle name="Comma 62 10" xfId="13281" xr:uid="{00000000-0005-0000-0000-0000E8330000}"/>
    <cellStyle name="Comma 62 11" xfId="22657" xr:uid="{00000000-0005-0000-0000-000088580000}"/>
    <cellStyle name="Comma 62 13" xfId="11869" xr:uid="{00000000-0005-0000-0000-0000642E0000}"/>
    <cellStyle name="Comma 62 2" xfId="2075" xr:uid="{00000000-0005-0000-0000-000022080000}"/>
    <cellStyle name="Comma 62 2 10" xfId="22888" xr:uid="{00000000-0005-0000-0000-00006F590000}"/>
    <cellStyle name="Comma 62 2 12" xfId="12100" xr:uid="{00000000-0005-0000-0000-00004B2F0000}"/>
    <cellStyle name="Comma 62 2 2" xfId="2576" xr:uid="{00000000-0005-0000-0000-0000170A0000}"/>
    <cellStyle name="Comma 62 2 2 11" xfId="12569" xr:uid="{00000000-0005-0000-0000-000020310000}"/>
    <cellStyle name="Comma 62 2 2 2" xfId="3636" xr:uid="{00000000-0005-0000-0000-00003B0E0000}"/>
    <cellStyle name="Comma 62 2 2 2 2" xfId="5125" xr:uid="{00000000-0005-0000-0000-00000C140000}"/>
    <cellStyle name="Comma 62 2 2 2 2 2" xfId="8657" xr:uid="{00000000-0005-0000-0000-0000D8210000}"/>
    <cellStyle name="Comma 62 2 2 2 2 2 2" xfId="28983" xr:uid="{00000000-0005-0000-0000-00003E710000}"/>
    <cellStyle name="Comma 62 2 2 2 2 2 4" xfId="19607" xr:uid="{00000000-0005-0000-0000-00009E4C0000}"/>
    <cellStyle name="Comma 62 2 2 2 2 3" xfId="10016" xr:uid="{00000000-0005-0000-0000-000027270000}"/>
    <cellStyle name="Comma 62 2 2 2 2 3 2" xfId="30151" xr:uid="{00000000-0005-0000-0000-0000CE750000}"/>
    <cellStyle name="Comma 62 2 2 2 2 3 4" xfId="20775" xr:uid="{00000000-0005-0000-0000-00002E510000}"/>
    <cellStyle name="Comma 62 2 2 2 2 4" xfId="11374" xr:uid="{00000000-0005-0000-0000-0000752C0000}"/>
    <cellStyle name="Comma 62 2 2 2 2 4 2" xfId="31319" xr:uid="{00000000-0005-0000-0000-00005E7A0000}"/>
    <cellStyle name="Comma 62 2 2 2 2 4 4" xfId="21943" xr:uid="{00000000-0005-0000-0000-0000BE550000}"/>
    <cellStyle name="Comma 62 2 2 2 2 5" xfId="25463" xr:uid="{00000000-0005-0000-0000-00007E630000}"/>
    <cellStyle name="Comma 62 2 2 2 2 7" xfId="16087" xr:uid="{00000000-0005-0000-0000-0000DE3E0000}"/>
    <cellStyle name="Comma 62 2 2 2 3" xfId="4519" xr:uid="{00000000-0005-0000-0000-0000AE110000}"/>
    <cellStyle name="Comma 62 2 2 2 3 2" xfId="8073" xr:uid="{00000000-0005-0000-0000-0000901F0000}"/>
    <cellStyle name="Comma 62 2 2 2 3 2 2" xfId="28399" xr:uid="{00000000-0005-0000-0000-0000F66E0000}"/>
    <cellStyle name="Comma 62 2 2 2 3 2 4" xfId="19023" xr:uid="{00000000-0005-0000-0000-0000564A0000}"/>
    <cellStyle name="Comma 62 2 2 2 3 3" xfId="24879" xr:uid="{00000000-0005-0000-0000-000036610000}"/>
    <cellStyle name="Comma 62 2 2 2 3 5" xfId="15503" xr:uid="{00000000-0005-0000-0000-0000963C0000}"/>
    <cellStyle name="Comma 62 2 2 2 4" xfId="7491" xr:uid="{00000000-0005-0000-0000-00004A1D0000}"/>
    <cellStyle name="Comma 62 2 2 2 4 2" xfId="27817" xr:uid="{00000000-0005-0000-0000-0000B06C0000}"/>
    <cellStyle name="Comma 62 2 2 2 4 4" xfId="18441" xr:uid="{00000000-0005-0000-0000-000010480000}"/>
    <cellStyle name="Comma 62 2 2 2 5" xfId="9432" xr:uid="{00000000-0005-0000-0000-0000DF240000}"/>
    <cellStyle name="Comma 62 2 2 2 5 2" xfId="29567" xr:uid="{00000000-0005-0000-0000-000086730000}"/>
    <cellStyle name="Comma 62 2 2 2 5 4" xfId="20191" xr:uid="{00000000-0005-0000-0000-0000E64E0000}"/>
    <cellStyle name="Comma 62 2 2 2 6" xfId="10790" xr:uid="{00000000-0005-0000-0000-00002D2A0000}"/>
    <cellStyle name="Comma 62 2 2 2 6 2" xfId="30735" xr:uid="{00000000-0005-0000-0000-000016780000}"/>
    <cellStyle name="Comma 62 2 2 2 6 4" xfId="21359" xr:uid="{00000000-0005-0000-0000-000076530000}"/>
    <cellStyle name="Comma 62 2 2 2 7" xfId="24297" xr:uid="{00000000-0005-0000-0000-0000F05E0000}"/>
    <cellStyle name="Comma 62 2 2 2 9" xfId="14921" xr:uid="{00000000-0005-0000-0000-0000503A0000}"/>
    <cellStyle name="Comma 62 2 2 3" xfId="4833" xr:uid="{00000000-0005-0000-0000-0000E8120000}"/>
    <cellStyle name="Comma 62 2 2 3 2" xfId="8365" xr:uid="{00000000-0005-0000-0000-0000B4200000}"/>
    <cellStyle name="Comma 62 2 2 3 2 2" xfId="28691" xr:uid="{00000000-0005-0000-0000-00001A700000}"/>
    <cellStyle name="Comma 62 2 2 3 2 4" xfId="19315" xr:uid="{00000000-0005-0000-0000-00007A4B0000}"/>
    <cellStyle name="Comma 62 2 2 3 3" xfId="9724" xr:uid="{00000000-0005-0000-0000-000003260000}"/>
    <cellStyle name="Comma 62 2 2 3 3 2" xfId="29859" xr:uid="{00000000-0005-0000-0000-0000AA740000}"/>
    <cellStyle name="Comma 62 2 2 3 3 4" xfId="20483" xr:uid="{00000000-0005-0000-0000-00000A500000}"/>
    <cellStyle name="Comma 62 2 2 3 4" xfId="11082" xr:uid="{00000000-0005-0000-0000-0000512B0000}"/>
    <cellStyle name="Comma 62 2 2 3 4 2" xfId="31027" xr:uid="{00000000-0005-0000-0000-00003A790000}"/>
    <cellStyle name="Comma 62 2 2 3 4 4" xfId="21651" xr:uid="{00000000-0005-0000-0000-00009A540000}"/>
    <cellStyle name="Comma 62 2 2 3 5" xfId="25171" xr:uid="{00000000-0005-0000-0000-00005A620000}"/>
    <cellStyle name="Comma 62 2 2 3 7" xfId="15795" xr:uid="{00000000-0005-0000-0000-0000BA3D0000}"/>
    <cellStyle name="Comma 62 2 2 4" xfId="4226" xr:uid="{00000000-0005-0000-0000-000089100000}"/>
    <cellStyle name="Comma 62 2 2 4 2" xfId="7781" xr:uid="{00000000-0005-0000-0000-00006C1E0000}"/>
    <cellStyle name="Comma 62 2 2 4 2 2" xfId="28107" xr:uid="{00000000-0005-0000-0000-0000D26D0000}"/>
    <cellStyle name="Comma 62 2 2 4 2 4" xfId="18731" xr:uid="{00000000-0005-0000-0000-000032490000}"/>
    <cellStyle name="Comma 62 2 2 4 3" xfId="24587" xr:uid="{00000000-0005-0000-0000-000012600000}"/>
    <cellStyle name="Comma 62 2 2 4 5" xfId="15211" xr:uid="{00000000-0005-0000-0000-0000723B0000}"/>
    <cellStyle name="Comma 62 2 2 5" xfId="6551" xr:uid="{00000000-0005-0000-0000-00009E190000}"/>
    <cellStyle name="Comma 62 2 2 5 2" xfId="26877" xr:uid="{00000000-0005-0000-0000-000004690000}"/>
    <cellStyle name="Comma 62 2 2 5 4" xfId="17501" xr:uid="{00000000-0005-0000-0000-000064440000}"/>
    <cellStyle name="Comma 62 2 2 6" xfId="9140" xr:uid="{00000000-0005-0000-0000-0000BB230000}"/>
    <cellStyle name="Comma 62 2 2 6 2" xfId="29275" xr:uid="{00000000-0005-0000-0000-000062720000}"/>
    <cellStyle name="Comma 62 2 2 6 4" xfId="19899" xr:uid="{00000000-0005-0000-0000-0000C24D0000}"/>
    <cellStyle name="Comma 62 2 2 7" xfId="10498" xr:uid="{00000000-0005-0000-0000-000009290000}"/>
    <cellStyle name="Comma 62 2 2 7 2" xfId="30443" xr:uid="{00000000-0005-0000-0000-0000F2760000}"/>
    <cellStyle name="Comma 62 2 2 7 4" xfId="21067" xr:uid="{00000000-0005-0000-0000-000052520000}"/>
    <cellStyle name="Comma 62 2 2 8" xfId="13981" xr:uid="{00000000-0005-0000-0000-0000A4360000}"/>
    <cellStyle name="Comma 62 2 2 9" xfId="23357" xr:uid="{00000000-0005-0000-0000-0000445B0000}"/>
    <cellStyle name="Comma 62 2 3" xfId="3166" xr:uid="{00000000-0005-0000-0000-0000650C0000}"/>
    <cellStyle name="Comma 62 2 3 2" xfId="4978" xr:uid="{00000000-0005-0000-0000-000079130000}"/>
    <cellStyle name="Comma 62 2 3 2 2" xfId="8510" xr:uid="{00000000-0005-0000-0000-000045210000}"/>
    <cellStyle name="Comma 62 2 3 2 2 2" xfId="28836" xr:uid="{00000000-0005-0000-0000-0000AB700000}"/>
    <cellStyle name="Comma 62 2 3 2 2 4" xfId="19460" xr:uid="{00000000-0005-0000-0000-00000B4C0000}"/>
    <cellStyle name="Comma 62 2 3 2 3" xfId="9869" xr:uid="{00000000-0005-0000-0000-000094260000}"/>
    <cellStyle name="Comma 62 2 3 2 3 2" xfId="30004" xr:uid="{00000000-0005-0000-0000-00003B750000}"/>
    <cellStyle name="Comma 62 2 3 2 3 4" xfId="20628" xr:uid="{00000000-0005-0000-0000-00009B500000}"/>
    <cellStyle name="Comma 62 2 3 2 4" xfId="11227" xr:uid="{00000000-0005-0000-0000-0000E22B0000}"/>
    <cellStyle name="Comma 62 2 3 2 4 2" xfId="31172" xr:uid="{00000000-0005-0000-0000-0000CB790000}"/>
    <cellStyle name="Comma 62 2 3 2 4 4" xfId="21796" xr:uid="{00000000-0005-0000-0000-00002B550000}"/>
    <cellStyle name="Comma 62 2 3 2 5" xfId="25316" xr:uid="{00000000-0005-0000-0000-0000EB620000}"/>
    <cellStyle name="Comma 62 2 3 2 7" xfId="15940" xr:uid="{00000000-0005-0000-0000-00004B3E0000}"/>
    <cellStyle name="Comma 62 2 3 3" xfId="4372" xr:uid="{00000000-0005-0000-0000-00001B110000}"/>
    <cellStyle name="Comma 62 2 3 3 2" xfId="7926" xr:uid="{00000000-0005-0000-0000-0000FD1E0000}"/>
    <cellStyle name="Comma 62 2 3 3 2 2" xfId="28252" xr:uid="{00000000-0005-0000-0000-0000636E0000}"/>
    <cellStyle name="Comma 62 2 3 3 2 4" xfId="18876" xr:uid="{00000000-0005-0000-0000-0000C3490000}"/>
    <cellStyle name="Comma 62 2 3 3 3" xfId="24732" xr:uid="{00000000-0005-0000-0000-0000A3600000}"/>
    <cellStyle name="Comma 62 2 3 3 5" xfId="15356" xr:uid="{00000000-0005-0000-0000-0000033C0000}"/>
    <cellStyle name="Comma 62 2 3 4" xfId="7021" xr:uid="{00000000-0005-0000-0000-0000741B0000}"/>
    <cellStyle name="Comma 62 2 3 4 2" xfId="27347" xr:uid="{00000000-0005-0000-0000-0000DA6A0000}"/>
    <cellStyle name="Comma 62 2 3 4 4" xfId="17971" xr:uid="{00000000-0005-0000-0000-00003A460000}"/>
    <cellStyle name="Comma 62 2 3 5" xfId="9285" xr:uid="{00000000-0005-0000-0000-00004C240000}"/>
    <cellStyle name="Comma 62 2 3 5 2" xfId="29420" xr:uid="{00000000-0005-0000-0000-0000F3720000}"/>
    <cellStyle name="Comma 62 2 3 5 4" xfId="20044" xr:uid="{00000000-0005-0000-0000-0000534E0000}"/>
    <cellStyle name="Comma 62 2 3 6" xfId="10643" xr:uid="{00000000-0005-0000-0000-00009A290000}"/>
    <cellStyle name="Comma 62 2 3 6 2" xfId="30588" xr:uid="{00000000-0005-0000-0000-000083770000}"/>
    <cellStyle name="Comma 62 2 3 6 4" xfId="21212" xr:uid="{00000000-0005-0000-0000-0000E3520000}"/>
    <cellStyle name="Comma 62 2 3 7" xfId="23827" xr:uid="{00000000-0005-0000-0000-00001A5D0000}"/>
    <cellStyle name="Comma 62 2 3 9" xfId="14451" xr:uid="{00000000-0005-0000-0000-00007A380000}"/>
    <cellStyle name="Comma 62 2 4" xfId="4686" xr:uid="{00000000-0005-0000-0000-000055120000}"/>
    <cellStyle name="Comma 62 2 4 2" xfId="8218" xr:uid="{00000000-0005-0000-0000-000021200000}"/>
    <cellStyle name="Comma 62 2 4 2 2" xfId="28544" xr:uid="{00000000-0005-0000-0000-0000876F0000}"/>
    <cellStyle name="Comma 62 2 4 2 4" xfId="19168" xr:uid="{00000000-0005-0000-0000-0000E74A0000}"/>
    <cellStyle name="Comma 62 2 4 3" xfId="9577" xr:uid="{00000000-0005-0000-0000-000070250000}"/>
    <cellStyle name="Comma 62 2 4 3 2" xfId="29712" xr:uid="{00000000-0005-0000-0000-000017740000}"/>
    <cellStyle name="Comma 62 2 4 3 4" xfId="20336" xr:uid="{00000000-0005-0000-0000-0000774F0000}"/>
    <cellStyle name="Comma 62 2 4 4" xfId="10935" xr:uid="{00000000-0005-0000-0000-0000BE2A0000}"/>
    <cellStyle name="Comma 62 2 4 4 2" xfId="30880" xr:uid="{00000000-0005-0000-0000-0000A7780000}"/>
    <cellStyle name="Comma 62 2 4 4 4" xfId="21504" xr:uid="{00000000-0005-0000-0000-000007540000}"/>
    <cellStyle name="Comma 62 2 4 5" xfId="25024" xr:uid="{00000000-0005-0000-0000-0000C7610000}"/>
    <cellStyle name="Comma 62 2 4 7" xfId="15648" xr:uid="{00000000-0005-0000-0000-0000273D0000}"/>
    <cellStyle name="Comma 62 2 5" xfId="3841" xr:uid="{00000000-0005-0000-0000-0000080F0000}"/>
    <cellStyle name="Comma 62 2 5 2" xfId="7634" xr:uid="{00000000-0005-0000-0000-0000D91D0000}"/>
    <cellStyle name="Comma 62 2 5 2 2" xfId="27960" xr:uid="{00000000-0005-0000-0000-00003F6D0000}"/>
    <cellStyle name="Comma 62 2 5 2 4" xfId="18584" xr:uid="{00000000-0005-0000-0000-00009F480000}"/>
    <cellStyle name="Comma 62 2 5 3" xfId="24440" xr:uid="{00000000-0005-0000-0000-00007F5F0000}"/>
    <cellStyle name="Comma 62 2 5 5" xfId="15064" xr:uid="{00000000-0005-0000-0000-0000DF3A0000}"/>
    <cellStyle name="Comma 62 2 6" xfId="6082" xr:uid="{00000000-0005-0000-0000-0000C9170000}"/>
    <cellStyle name="Comma 62 2 6 2" xfId="26408" xr:uid="{00000000-0005-0000-0000-00002F670000}"/>
    <cellStyle name="Comma 62 2 6 4" xfId="17032" xr:uid="{00000000-0005-0000-0000-00008F420000}"/>
    <cellStyle name="Comma 62 2 7" xfId="8808" xr:uid="{00000000-0005-0000-0000-00006F220000}"/>
    <cellStyle name="Comma 62 2 7 2" xfId="29128" xr:uid="{00000000-0005-0000-0000-0000CF710000}"/>
    <cellStyle name="Comma 62 2 7 4" xfId="19752" xr:uid="{00000000-0005-0000-0000-00002F4D0000}"/>
    <cellStyle name="Comma 62 2 8" xfId="10166" xr:uid="{00000000-0005-0000-0000-0000BD270000}"/>
    <cellStyle name="Comma 62 2 8 2" xfId="30296" xr:uid="{00000000-0005-0000-0000-00005F760000}"/>
    <cellStyle name="Comma 62 2 8 4" xfId="20920" xr:uid="{00000000-0005-0000-0000-0000BF510000}"/>
    <cellStyle name="Comma 62 2 9" xfId="13512" xr:uid="{00000000-0005-0000-0000-0000CF340000}"/>
    <cellStyle name="Comma 62 3" xfId="2297" xr:uid="{00000000-0005-0000-0000-000000090000}"/>
    <cellStyle name="Comma 62 3 11" xfId="12290" xr:uid="{00000000-0005-0000-0000-000009300000}"/>
    <cellStyle name="Comma 62 3 2" xfId="3357" xr:uid="{00000000-0005-0000-0000-0000240D0000}"/>
    <cellStyle name="Comma 62 3 2 2" xfId="5056" xr:uid="{00000000-0005-0000-0000-0000C7130000}"/>
    <cellStyle name="Comma 62 3 2 2 2" xfId="8588" xr:uid="{00000000-0005-0000-0000-000093210000}"/>
    <cellStyle name="Comma 62 3 2 2 2 2" xfId="28914" xr:uid="{00000000-0005-0000-0000-0000F9700000}"/>
    <cellStyle name="Comma 62 3 2 2 2 4" xfId="19538" xr:uid="{00000000-0005-0000-0000-0000594C0000}"/>
    <cellStyle name="Comma 62 3 2 2 3" xfId="9947" xr:uid="{00000000-0005-0000-0000-0000E2260000}"/>
    <cellStyle name="Comma 62 3 2 2 3 2" xfId="30082" xr:uid="{00000000-0005-0000-0000-000089750000}"/>
    <cellStyle name="Comma 62 3 2 2 3 4" xfId="20706" xr:uid="{00000000-0005-0000-0000-0000E9500000}"/>
    <cellStyle name="Comma 62 3 2 2 4" xfId="11305" xr:uid="{00000000-0005-0000-0000-0000302C0000}"/>
    <cellStyle name="Comma 62 3 2 2 4 2" xfId="31250" xr:uid="{00000000-0005-0000-0000-0000197A0000}"/>
    <cellStyle name="Comma 62 3 2 2 4 4" xfId="21874" xr:uid="{00000000-0005-0000-0000-000079550000}"/>
    <cellStyle name="Comma 62 3 2 2 5" xfId="25394" xr:uid="{00000000-0005-0000-0000-000039630000}"/>
    <cellStyle name="Comma 62 3 2 2 7" xfId="16018" xr:uid="{00000000-0005-0000-0000-0000993E0000}"/>
    <cellStyle name="Comma 62 3 2 3" xfId="4450" xr:uid="{00000000-0005-0000-0000-000069110000}"/>
    <cellStyle name="Comma 62 3 2 3 2" xfId="8004" xr:uid="{00000000-0005-0000-0000-00004B1F0000}"/>
    <cellStyle name="Comma 62 3 2 3 2 2" xfId="28330" xr:uid="{00000000-0005-0000-0000-0000B16E0000}"/>
    <cellStyle name="Comma 62 3 2 3 2 4" xfId="18954" xr:uid="{00000000-0005-0000-0000-0000114A0000}"/>
    <cellStyle name="Comma 62 3 2 3 3" xfId="24810" xr:uid="{00000000-0005-0000-0000-0000F1600000}"/>
    <cellStyle name="Comma 62 3 2 3 5" xfId="15434" xr:uid="{00000000-0005-0000-0000-0000513C0000}"/>
    <cellStyle name="Comma 62 3 2 4" xfId="7212" xr:uid="{00000000-0005-0000-0000-0000331C0000}"/>
    <cellStyle name="Comma 62 3 2 4 2" xfId="27538" xr:uid="{00000000-0005-0000-0000-0000996B0000}"/>
    <cellStyle name="Comma 62 3 2 4 4" xfId="18162" xr:uid="{00000000-0005-0000-0000-0000F9460000}"/>
    <cellStyle name="Comma 62 3 2 5" xfId="9363" xr:uid="{00000000-0005-0000-0000-00009A240000}"/>
    <cellStyle name="Comma 62 3 2 5 2" xfId="29498" xr:uid="{00000000-0005-0000-0000-000041730000}"/>
    <cellStyle name="Comma 62 3 2 5 4" xfId="20122" xr:uid="{00000000-0005-0000-0000-0000A14E0000}"/>
    <cellStyle name="Comma 62 3 2 6" xfId="10721" xr:uid="{00000000-0005-0000-0000-0000E8290000}"/>
    <cellStyle name="Comma 62 3 2 6 2" xfId="30666" xr:uid="{00000000-0005-0000-0000-0000D1770000}"/>
    <cellStyle name="Comma 62 3 2 6 4" xfId="21290" xr:uid="{00000000-0005-0000-0000-000031530000}"/>
    <cellStyle name="Comma 62 3 2 7" xfId="24018" xr:uid="{00000000-0005-0000-0000-0000D95D0000}"/>
    <cellStyle name="Comma 62 3 2 9" xfId="14642" xr:uid="{00000000-0005-0000-0000-000039390000}"/>
    <cellStyle name="Comma 62 3 3" xfId="4764" xr:uid="{00000000-0005-0000-0000-0000A3120000}"/>
    <cellStyle name="Comma 62 3 3 2" xfId="8296" xr:uid="{00000000-0005-0000-0000-00006F200000}"/>
    <cellStyle name="Comma 62 3 3 2 2" xfId="28622" xr:uid="{00000000-0005-0000-0000-0000D56F0000}"/>
    <cellStyle name="Comma 62 3 3 2 4" xfId="19246" xr:uid="{00000000-0005-0000-0000-0000354B0000}"/>
    <cellStyle name="Comma 62 3 3 3" xfId="9655" xr:uid="{00000000-0005-0000-0000-0000BE250000}"/>
    <cellStyle name="Comma 62 3 3 3 2" xfId="29790" xr:uid="{00000000-0005-0000-0000-000065740000}"/>
    <cellStyle name="Comma 62 3 3 3 4" xfId="20414" xr:uid="{00000000-0005-0000-0000-0000C54F0000}"/>
    <cellStyle name="Comma 62 3 3 4" xfId="11013" xr:uid="{00000000-0005-0000-0000-00000C2B0000}"/>
    <cellStyle name="Comma 62 3 3 4 2" xfId="30958" xr:uid="{00000000-0005-0000-0000-0000F5780000}"/>
    <cellStyle name="Comma 62 3 3 4 4" xfId="21582" xr:uid="{00000000-0005-0000-0000-000055540000}"/>
    <cellStyle name="Comma 62 3 3 5" xfId="25102" xr:uid="{00000000-0005-0000-0000-000015620000}"/>
    <cellStyle name="Comma 62 3 3 7" xfId="15726" xr:uid="{00000000-0005-0000-0000-0000753D0000}"/>
    <cellStyle name="Comma 62 3 4" xfId="4157" xr:uid="{00000000-0005-0000-0000-000044100000}"/>
    <cellStyle name="Comma 62 3 4 2" xfId="7712" xr:uid="{00000000-0005-0000-0000-0000271E0000}"/>
    <cellStyle name="Comma 62 3 4 2 2" xfId="28038" xr:uid="{00000000-0005-0000-0000-00008D6D0000}"/>
    <cellStyle name="Comma 62 3 4 2 4" xfId="18662" xr:uid="{00000000-0005-0000-0000-0000ED480000}"/>
    <cellStyle name="Comma 62 3 4 3" xfId="24518" xr:uid="{00000000-0005-0000-0000-0000CD5F0000}"/>
    <cellStyle name="Comma 62 3 4 5" xfId="15142" xr:uid="{00000000-0005-0000-0000-00002D3B0000}"/>
    <cellStyle name="Comma 62 3 5" xfId="6272" xr:uid="{00000000-0005-0000-0000-000087180000}"/>
    <cellStyle name="Comma 62 3 5 2" xfId="26598" xr:uid="{00000000-0005-0000-0000-0000ED670000}"/>
    <cellStyle name="Comma 62 3 5 4" xfId="17222" xr:uid="{00000000-0005-0000-0000-00004D430000}"/>
    <cellStyle name="Comma 62 3 6" xfId="9071" xr:uid="{00000000-0005-0000-0000-000076230000}"/>
    <cellStyle name="Comma 62 3 6 2" xfId="29206" xr:uid="{00000000-0005-0000-0000-00001D720000}"/>
    <cellStyle name="Comma 62 3 6 4" xfId="19830" xr:uid="{00000000-0005-0000-0000-00007D4D0000}"/>
    <cellStyle name="Comma 62 3 7" xfId="10429" xr:uid="{00000000-0005-0000-0000-0000C4280000}"/>
    <cellStyle name="Comma 62 3 7 2" xfId="30374" xr:uid="{00000000-0005-0000-0000-0000AD760000}"/>
    <cellStyle name="Comma 62 3 7 4" xfId="20998" xr:uid="{00000000-0005-0000-0000-00000D520000}"/>
    <cellStyle name="Comma 62 3 8" xfId="13702" xr:uid="{00000000-0005-0000-0000-00008D350000}"/>
    <cellStyle name="Comma 62 3 9" xfId="23078" xr:uid="{00000000-0005-0000-0000-00002D5A0000}"/>
    <cellStyle name="Comma 62 4" xfId="2887" xr:uid="{00000000-0005-0000-0000-00004E0B0000}"/>
    <cellStyle name="Comma 62 4 2" xfId="4909" xr:uid="{00000000-0005-0000-0000-000034130000}"/>
    <cellStyle name="Comma 62 4 2 2" xfId="8441" xr:uid="{00000000-0005-0000-0000-000000210000}"/>
    <cellStyle name="Comma 62 4 2 2 2" xfId="28767" xr:uid="{00000000-0005-0000-0000-000066700000}"/>
    <cellStyle name="Comma 62 4 2 2 4" xfId="19391" xr:uid="{00000000-0005-0000-0000-0000C64B0000}"/>
    <cellStyle name="Comma 62 4 2 3" xfId="9800" xr:uid="{00000000-0005-0000-0000-00004F260000}"/>
    <cellStyle name="Comma 62 4 2 3 2" xfId="29935" xr:uid="{00000000-0005-0000-0000-0000F6740000}"/>
    <cellStyle name="Comma 62 4 2 3 4" xfId="20559" xr:uid="{00000000-0005-0000-0000-000056500000}"/>
    <cellStyle name="Comma 62 4 2 4" xfId="11158" xr:uid="{00000000-0005-0000-0000-00009D2B0000}"/>
    <cellStyle name="Comma 62 4 2 4 2" xfId="31103" xr:uid="{00000000-0005-0000-0000-000086790000}"/>
    <cellStyle name="Comma 62 4 2 4 4" xfId="21727" xr:uid="{00000000-0005-0000-0000-0000E6540000}"/>
    <cellStyle name="Comma 62 4 2 5" xfId="25247" xr:uid="{00000000-0005-0000-0000-0000A6620000}"/>
    <cellStyle name="Comma 62 4 2 7" xfId="15871" xr:uid="{00000000-0005-0000-0000-0000063E0000}"/>
    <cellStyle name="Comma 62 4 3" xfId="4303" xr:uid="{00000000-0005-0000-0000-0000D6100000}"/>
    <cellStyle name="Comma 62 4 3 2" xfId="7857" xr:uid="{00000000-0005-0000-0000-0000B81E0000}"/>
    <cellStyle name="Comma 62 4 3 2 2" xfId="28183" xr:uid="{00000000-0005-0000-0000-00001E6E0000}"/>
    <cellStyle name="Comma 62 4 3 2 4" xfId="18807" xr:uid="{00000000-0005-0000-0000-00007E490000}"/>
    <cellStyle name="Comma 62 4 3 3" xfId="24663" xr:uid="{00000000-0005-0000-0000-00005E600000}"/>
    <cellStyle name="Comma 62 4 3 5" xfId="15287" xr:uid="{00000000-0005-0000-0000-0000BE3B0000}"/>
    <cellStyle name="Comma 62 4 4" xfId="6742" xr:uid="{00000000-0005-0000-0000-00005D1A0000}"/>
    <cellStyle name="Comma 62 4 4 2" xfId="27068" xr:uid="{00000000-0005-0000-0000-0000C3690000}"/>
    <cellStyle name="Comma 62 4 4 4" xfId="17692" xr:uid="{00000000-0005-0000-0000-000023450000}"/>
    <cellStyle name="Comma 62 4 5" xfId="9216" xr:uid="{00000000-0005-0000-0000-000007240000}"/>
    <cellStyle name="Comma 62 4 5 2" xfId="29351" xr:uid="{00000000-0005-0000-0000-0000AE720000}"/>
    <cellStyle name="Comma 62 4 5 4" xfId="19975" xr:uid="{00000000-0005-0000-0000-00000E4E0000}"/>
    <cellStyle name="Comma 62 4 6" xfId="10574" xr:uid="{00000000-0005-0000-0000-000055290000}"/>
    <cellStyle name="Comma 62 4 6 2" xfId="30519" xr:uid="{00000000-0005-0000-0000-00003E770000}"/>
    <cellStyle name="Comma 62 4 6 4" xfId="21143" xr:uid="{00000000-0005-0000-0000-00009E520000}"/>
    <cellStyle name="Comma 62 4 7" xfId="23548" xr:uid="{00000000-0005-0000-0000-0000035C0000}"/>
    <cellStyle name="Comma 62 4 9" xfId="14172" xr:uid="{00000000-0005-0000-0000-000063370000}"/>
    <cellStyle name="Comma 62 5" xfId="4617" xr:uid="{00000000-0005-0000-0000-000010120000}"/>
    <cellStyle name="Comma 62 5 2" xfId="8149" xr:uid="{00000000-0005-0000-0000-0000DC1F0000}"/>
    <cellStyle name="Comma 62 5 2 2" xfId="28475" xr:uid="{00000000-0005-0000-0000-0000426F0000}"/>
    <cellStyle name="Comma 62 5 2 4" xfId="19099" xr:uid="{00000000-0005-0000-0000-0000A24A0000}"/>
    <cellStyle name="Comma 62 5 3" xfId="9508" xr:uid="{00000000-0005-0000-0000-00002B250000}"/>
    <cellStyle name="Comma 62 5 3 2" xfId="29643" xr:uid="{00000000-0005-0000-0000-0000D2730000}"/>
    <cellStyle name="Comma 62 5 3 4" xfId="20267" xr:uid="{00000000-0005-0000-0000-0000324F0000}"/>
    <cellStyle name="Comma 62 5 4" xfId="10866" xr:uid="{00000000-0005-0000-0000-0000792A0000}"/>
    <cellStyle name="Comma 62 5 4 2" xfId="30811" xr:uid="{00000000-0005-0000-0000-000062780000}"/>
    <cellStyle name="Comma 62 5 4 4" xfId="21435" xr:uid="{00000000-0005-0000-0000-0000C2530000}"/>
    <cellStyle name="Comma 62 5 5" xfId="24955" xr:uid="{00000000-0005-0000-0000-000082610000}"/>
    <cellStyle name="Comma 62 5 7" xfId="15579" xr:uid="{00000000-0005-0000-0000-0000E23C0000}"/>
    <cellStyle name="Comma 62 6" xfId="3772" xr:uid="{00000000-0005-0000-0000-0000C30E0000}"/>
    <cellStyle name="Comma 62 6 2" xfId="7565" xr:uid="{00000000-0005-0000-0000-0000941D0000}"/>
    <cellStyle name="Comma 62 6 2 2" xfId="27891" xr:uid="{00000000-0005-0000-0000-0000FA6C0000}"/>
    <cellStyle name="Comma 62 6 2 4" xfId="18515" xr:uid="{00000000-0005-0000-0000-00005A480000}"/>
    <cellStyle name="Comma 62 6 3" xfId="24371" xr:uid="{00000000-0005-0000-0000-00003A5F0000}"/>
    <cellStyle name="Comma 62 6 5" xfId="14995" xr:uid="{00000000-0005-0000-0000-00009A3A0000}"/>
    <cellStyle name="Comma 62 7" xfId="5851" xr:uid="{00000000-0005-0000-0000-0000E2160000}"/>
    <cellStyle name="Comma 62 7 2" xfId="26177" xr:uid="{00000000-0005-0000-0000-000048660000}"/>
    <cellStyle name="Comma 62 7 4" xfId="16801" xr:uid="{00000000-0005-0000-0000-0000A8410000}"/>
    <cellStyle name="Comma 62 8" xfId="8739" xr:uid="{00000000-0005-0000-0000-00002A220000}"/>
    <cellStyle name="Comma 62 8 2" xfId="29059" xr:uid="{00000000-0005-0000-0000-00008A710000}"/>
    <cellStyle name="Comma 62 8 4" xfId="19683" xr:uid="{00000000-0005-0000-0000-0000EA4C0000}"/>
    <cellStyle name="Comma 62 9" xfId="10097" xr:uid="{00000000-0005-0000-0000-000078270000}"/>
    <cellStyle name="Comma 62 9 2" xfId="30227" xr:uid="{00000000-0005-0000-0000-00001A760000}"/>
    <cellStyle name="Comma 62 9 4" xfId="20851" xr:uid="{00000000-0005-0000-0000-00007A510000}"/>
    <cellStyle name="Comma 63" xfId="1543" xr:uid="{00000000-0005-0000-0000-00000E060000}"/>
    <cellStyle name="Comma 63 10" xfId="13282" xr:uid="{00000000-0005-0000-0000-0000E9330000}"/>
    <cellStyle name="Comma 63 11" xfId="22658" xr:uid="{00000000-0005-0000-0000-000089580000}"/>
    <cellStyle name="Comma 63 13" xfId="11870" xr:uid="{00000000-0005-0000-0000-0000652E0000}"/>
    <cellStyle name="Comma 63 2" xfId="2076" xr:uid="{00000000-0005-0000-0000-000023080000}"/>
    <cellStyle name="Comma 63 2 10" xfId="22889" xr:uid="{00000000-0005-0000-0000-000070590000}"/>
    <cellStyle name="Comma 63 2 12" xfId="12101" xr:uid="{00000000-0005-0000-0000-00004C2F0000}"/>
    <cellStyle name="Comma 63 2 2" xfId="2577" xr:uid="{00000000-0005-0000-0000-0000180A0000}"/>
    <cellStyle name="Comma 63 2 2 11" xfId="12570" xr:uid="{00000000-0005-0000-0000-000021310000}"/>
    <cellStyle name="Comma 63 2 2 2" xfId="3637" xr:uid="{00000000-0005-0000-0000-00003C0E0000}"/>
    <cellStyle name="Comma 63 2 2 2 2" xfId="5126" xr:uid="{00000000-0005-0000-0000-00000D140000}"/>
    <cellStyle name="Comma 63 2 2 2 2 2" xfId="8658" xr:uid="{00000000-0005-0000-0000-0000D9210000}"/>
    <cellStyle name="Comma 63 2 2 2 2 2 2" xfId="28984" xr:uid="{00000000-0005-0000-0000-00003F710000}"/>
    <cellStyle name="Comma 63 2 2 2 2 2 4" xfId="19608" xr:uid="{00000000-0005-0000-0000-00009F4C0000}"/>
    <cellStyle name="Comma 63 2 2 2 2 3" xfId="10017" xr:uid="{00000000-0005-0000-0000-000028270000}"/>
    <cellStyle name="Comma 63 2 2 2 2 3 2" xfId="30152" xr:uid="{00000000-0005-0000-0000-0000CF750000}"/>
    <cellStyle name="Comma 63 2 2 2 2 3 4" xfId="20776" xr:uid="{00000000-0005-0000-0000-00002F510000}"/>
    <cellStyle name="Comma 63 2 2 2 2 4" xfId="11375" xr:uid="{00000000-0005-0000-0000-0000762C0000}"/>
    <cellStyle name="Comma 63 2 2 2 2 4 2" xfId="31320" xr:uid="{00000000-0005-0000-0000-00005F7A0000}"/>
    <cellStyle name="Comma 63 2 2 2 2 4 4" xfId="21944" xr:uid="{00000000-0005-0000-0000-0000BF550000}"/>
    <cellStyle name="Comma 63 2 2 2 2 5" xfId="25464" xr:uid="{00000000-0005-0000-0000-00007F630000}"/>
    <cellStyle name="Comma 63 2 2 2 2 7" xfId="16088" xr:uid="{00000000-0005-0000-0000-0000DF3E0000}"/>
    <cellStyle name="Comma 63 2 2 2 3" xfId="4520" xr:uid="{00000000-0005-0000-0000-0000AF110000}"/>
    <cellStyle name="Comma 63 2 2 2 3 2" xfId="8074" xr:uid="{00000000-0005-0000-0000-0000911F0000}"/>
    <cellStyle name="Comma 63 2 2 2 3 2 2" xfId="28400" xr:uid="{00000000-0005-0000-0000-0000F76E0000}"/>
    <cellStyle name="Comma 63 2 2 2 3 2 4" xfId="19024" xr:uid="{00000000-0005-0000-0000-0000574A0000}"/>
    <cellStyle name="Comma 63 2 2 2 3 3" xfId="24880" xr:uid="{00000000-0005-0000-0000-000037610000}"/>
    <cellStyle name="Comma 63 2 2 2 3 5" xfId="15504" xr:uid="{00000000-0005-0000-0000-0000973C0000}"/>
    <cellStyle name="Comma 63 2 2 2 4" xfId="7492" xr:uid="{00000000-0005-0000-0000-00004B1D0000}"/>
    <cellStyle name="Comma 63 2 2 2 4 2" xfId="27818" xr:uid="{00000000-0005-0000-0000-0000B16C0000}"/>
    <cellStyle name="Comma 63 2 2 2 4 4" xfId="18442" xr:uid="{00000000-0005-0000-0000-000011480000}"/>
    <cellStyle name="Comma 63 2 2 2 5" xfId="9433" xr:uid="{00000000-0005-0000-0000-0000E0240000}"/>
    <cellStyle name="Comma 63 2 2 2 5 2" xfId="29568" xr:uid="{00000000-0005-0000-0000-000087730000}"/>
    <cellStyle name="Comma 63 2 2 2 5 4" xfId="20192" xr:uid="{00000000-0005-0000-0000-0000E74E0000}"/>
    <cellStyle name="Comma 63 2 2 2 6" xfId="10791" xr:uid="{00000000-0005-0000-0000-00002E2A0000}"/>
    <cellStyle name="Comma 63 2 2 2 6 2" xfId="30736" xr:uid="{00000000-0005-0000-0000-000017780000}"/>
    <cellStyle name="Comma 63 2 2 2 6 4" xfId="21360" xr:uid="{00000000-0005-0000-0000-000077530000}"/>
    <cellStyle name="Comma 63 2 2 2 7" xfId="24298" xr:uid="{00000000-0005-0000-0000-0000F15E0000}"/>
    <cellStyle name="Comma 63 2 2 2 9" xfId="14922" xr:uid="{00000000-0005-0000-0000-0000513A0000}"/>
    <cellStyle name="Comma 63 2 2 3" xfId="4834" xr:uid="{00000000-0005-0000-0000-0000E9120000}"/>
    <cellStyle name="Comma 63 2 2 3 2" xfId="8366" xr:uid="{00000000-0005-0000-0000-0000B5200000}"/>
    <cellStyle name="Comma 63 2 2 3 2 2" xfId="28692" xr:uid="{00000000-0005-0000-0000-00001B700000}"/>
    <cellStyle name="Comma 63 2 2 3 2 4" xfId="19316" xr:uid="{00000000-0005-0000-0000-00007B4B0000}"/>
    <cellStyle name="Comma 63 2 2 3 3" xfId="9725" xr:uid="{00000000-0005-0000-0000-000004260000}"/>
    <cellStyle name="Comma 63 2 2 3 3 2" xfId="29860" xr:uid="{00000000-0005-0000-0000-0000AB740000}"/>
    <cellStyle name="Comma 63 2 2 3 3 4" xfId="20484" xr:uid="{00000000-0005-0000-0000-00000B500000}"/>
    <cellStyle name="Comma 63 2 2 3 4" xfId="11083" xr:uid="{00000000-0005-0000-0000-0000522B0000}"/>
    <cellStyle name="Comma 63 2 2 3 4 2" xfId="31028" xr:uid="{00000000-0005-0000-0000-00003B790000}"/>
    <cellStyle name="Comma 63 2 2 3 4 4" xfId="21652" xr:uid="{00000000-0005-0000-0000-00009B540000}"/>
    <cellStyle name="Comma 63 2 2 3 5" xfId="25172" xr:uid="{00000000-0005-0000-0000-00005B620000}"/>
    <cellStyle name="Comma 63 2 2 3 7" xfId="15796" xr:uid="{00000000-0005-0000-0000-0000BB3D0000}"/>
    <cellStyle name="Comma 63 2 2 4" xfId="4227" xr:uid="{00000000-0005-0000-0000-00008A100000}"/>
    <cellStyle name="Comma 63 2 2 4 2" xfId="7782" xr:uid="{00000000-0005-0000-0000-00006D1E0000}"/>
    <cellStyle name="Comma 63 2 2 4 2 2" xfId="28108" xr:uid="{00000000-0005-0000-0000-0000D36D0000}"/>
    <cellStyle name="Comma 63 2 2 4 2 4" xfId="18732" xr:uid="{00000000-0005-0000-0000-000033490000}"/>
    <cellStyle name="Comma 63 2 2 4 3" xfId="24588" xr:uid="{00000000-0005-0000-0000-000013600000}"/>
    <cellStyle name="Comma 63 2 2 4 5" xfId="15212" xr:uid="{00000000-0005-0000-0000-0000733B0000}"/>
    <cellStyle name="Comma 63 2 2 5" xfId="6552" xr:uid="{00000000-0005-0000-0000-00009F190000}"/>
    <cellStyle name="Comma 63 2 2 5 2" xfId="26878" xr:uid="{00000000-0005-0000-0000-000005690000}"/>
    <cellStyle name="Comma 63 2 2 5 4" xfId="17502" xr:uid="{00000000-0005-0000-0000-000065440000}"/>
    <cellStyle name="Comma 63 2 2 6" xfId="9141" xr:uid="{00000000-0005-0000-0000-0000BC230000}"/>
    <cellStyle name="Comma 63 2 2 6 2" xfId="29276" xr:uid="{00000000-0005-0000-0000-000063720000}"/>
    <cellStyle name="Comma 63 2 2 6 4" xfId="19900" xr:uid="{00000000-0005-0000-0000-0000C34D0000}"/>
    <cellStyle name="Comma 63 2 2 7" xfId="10499" xr:uid="{00000000-0005-0000-0000-00000A290000}"/>
    <cellStyle name="Comma 63 2 2 7 2" xfId="30444" xr:uid="{00000000-0005-0000-0000-0000F3760000}"/>
    <cellStyle name="Comma 63 2 2 7 4" xfId="21068" xr:uid="{00000000-0005-0000-0000-000053520000}"/>
    <cellStyle name="Comma 63 2 2 8" xfId="13982" xr:uid="{00000000-0005-0000-0000-0000A5360000}"/>
    <cellStyle name="Comma 63 2 2 9" xfId="23358" xr:uid="{00000000-0005-0000-0000-0000455B0000}"/>
    <cellStyle name="Comma 63 2 3" xfId="3167" xr:uid="{00000000-0005-0000-0000-0000660C0000}"/>
    <cellStyle name="Comma 63 2 3 2" xfId="4979" xr:uid="{00000000-0005-0000-0000-00007A130000}"/>
    <cellStyle name="Comma 63 2 3 2 2" xfId="8511" xr:uid="{00000000-0005-0000-0000-000046210000}"/>
    <cellStyle name="Comma 63 2 3 2 2 2" xfId="28837" xr:uid="{00000000-0005-0000-0000-0000AC700000}"/>
    <cellStyle name="Comma 63 2 3 2 2 4" xfId="19461" xr:uid="{00000000-0005-0000-0000-00000C4C0000}"/>
    <cellStyle name="Comma 63 2 3 2 3" xfId="9870" xr:uid="{00000000-0005-0000-0000-000095260000}"/>
    <cellStyle name="Comma 63 2 3 2 3 2" xfId="30005" xr:uid="{00000000-0005-0000-0000-00003C750000}"/>
    <cellStyle name="Comma 63 2 3 2 3 4" xfId="20629" xr:uid="{00000000-0005-0000-0000-00009C500000}"/>
    <cellStyle name="Comma 63 2 3 2 4" xfId="11228" xr:uid="{00000000-0005-0000-0000-0000E32B0000}"/>
    <cellStyle name="Comma 63 2 3 2 4 2" xfId="31173" xr:uid="{00000000-0005-0000-0000-0000CC790000}"/>
    <cellStyle name="Comma 63 2 3 2 4 4" xfId="21797" xr:uid="{00000000-0005-0000-0000-00002C550000}"/>
    <cellStyle name="Comma 63 2 3 2 5" xfId="25317" xr:uid="{00000000-0005-0000-0000-0000EC620000}"/>
    <cellStyle name="Comma 63 2 3 2 7" xfId="15941" xr:uid="{00000000-0005-0000-0000-00004C3E0000}"/>
    <cellStyle name="Comma 63 2 3 3" xfId="4373" xr:uid="{00000000-0005-0000-0000-00001C110000}"/>
    <cellStyle name="Comma 63 2 3 3 2" xfId="7927" xr:uid="{00000000-0005-0000-0000-0000FE1E0000}"/>
    <cellStyle name="Comma 63 2 3 3 2 2" xfId="28253" xr:uid="{00000000-0005-0000-0000-0000646E0000}"/>
    <cellStyle name="Comma 63 2 3 3 2 4" xfId="18877" xr:uid="{00000000-0005-0000-0000-0000C4490000}"/>
    <cellStyle name="Comma 63 2 3 3 3" xfId="24733" xr:uid="{00000000-0005-0000-0000-0000A4600000}"/>
    <cellStyle name="Comma 63 2 3 3 5" xfId="15357" xr:uid="{00000000-0005-0000-0000-0000043C0000}"/>
    <cellStyle name="Comma 63 2 3 4" xfId="7022" xr:uid="{00000000-0005-0000-0000-0000751B0000}"/>
    <cellStyle name="Comma 63 2 3 4 2" xfId="27348" xr:uid="{00000000-0005-0000-0000-0000DB6A0000}"/>
    <cellStyle name="Comma 63 2 3 4 4" xfId="17972" xr:uid="{00000000-0005-0000-0000-00003B460000}"/>
    <cellStyle name="Comma 63 2 3 5" xfId="9286" xr:uid="{00000000-0005-0000-0000-00004D240000}"/>
    <cellStyle name="Comma 63 2 3 5 2" xfId="29421" xr:uid="{00000000-0005-0000-0000-0000F4720000}"/>
    <cellStyle name="Comma 63 2 3 5 4" xfId="20045" xr:uid="{00000000-0005-0000-0000-0000544E0000}"/>
    <cellStyle name="Comma 63 2 3 6" xfId="10644" xr:uid="{00000000-0005-0000-0000-00009B290000}"/>
    <cellStyle name="Comma 63 2 3 6 2" xfId="30589" xr:uid="{00000000-0005-0000-0000-000084770000}"/>
    <cellStyle name="Comma 63 2 3 6 4" xfId="21213" xr:uid="{00000000-0005-0000-0000-0000E4520000}"/>
    <cellStyle name="Comma 63 2 3 7" xfId="23828" xr:uid="{00000000-0005-0000-0000-00001B5D0000}"/>
    <cellStyle name="Comma 63 2 3 9" xfId="14452" xr:uid="{00000000-0005-0000-0000-00007B380000}"/>
    <cellStyle name="Comma 63 2 4" xfId="4687" xr:uid="{00000000-0005-0000-0000-000056120000}"/>
    <cellStyle name="Comma 63 2 4 2" xfId="8219" xr:uid="{00000000-0005-0000-0000-000022200000}"/>
    <cellStyle name="Comma 63 2 4 2 2" xfId="28545" xr:uid="{00000000-0005-0000-0000-0000886F0000}"/>
    <cellStyle name="Comma 63 2 4 2 4" xfId="19169" xr:uid="{00000000-0005-0000-0000-0000E84A0000}"/>
    <cellStyle name="Comma 63 2 4 3" xfId="9578" xr:uid="{00000000-0005-0000-0000-000071250000}"/>
    <cellStyle name="Comma 63 2 4 3 2" xfId="29713" xr:uid="{00000000-0005-0000-0000-000018740000}"/>
    <cellStyle name="Comma 63 2 4 3 4" xfId="20337" xr:uid="{00000000-0005-0000-0000-0000784F0000}"/>
    <cellStyle name="Comma 63 2 4 4" xfId="10936" xr:uid="{00000000-0005-0000-0000-0000BF2A0000}"/>
    <cellStyle name="Comma 63 2 4 4 2" xfId="30881" xr:uid="{00000000-0005-0000-0000-0000A8780000}"/>
    <cellStyle name="Comma 63 2 4 4 4" xfId="21505" xr:uid="{00000000-0005-0000-0000-000008540000}"/>
    <cellStyle name="Comma 63 2 4 5" xfId="25025" xr:uid="{00000000-0005-0000-0000-0000C8610000}"/>
    <cellStyle name="Comma 63 2 4 7" xfId="15649" xr:uid="{00000000-0005-0000-0000-0000283D0000}"/>
    <cellStyle name="Comma 63 2 5" xfId="3842" xr:uid="{00000000-0005-0000-0000-0000090F0000}"/>
    <cellStyle name="Comma 63 2 5 2" xfId="7635" xr:uid="{00000000-0005-0000-0000-0000DA1D0000}"/>
    <cellStyle name="Comma 63 2 5 2 2" xfId="27961" xr:uid="{00000000-0005-0000-0000-0000406D0000}"/>
    <cellStyle name="Comma 63 2 5 2 4" xfId="18585" xr:uid="{00000000-0005-0000-0000-0000A0480000}"/>
    <cellStyle name="Comma 63 2 5 3" xfId="24441" xr:uid="{00000000-0005-0000-0000-0000805F0000}"/>
    <cellStyle name="Comma 63 2 5 5" xfId="15065" xr:uid="{00000000-0005-0000-0000-0000E03A0000}"/>
    <cellStyle name="Comma 63 2 6" xfId="6083" xr:uid="{00000000-0005-0000-0000-0000CA170000}"/>
    <cellStyle name="Comma 63 2 6 2" xfId="26409" xr:uid="{00000000-0005-0000-0000-000030670000}"/>
    <cellStyle name="Comma 63 2 6 4" xfId="17033" xr:uid="{00000000-0005-0000-0000-000090420000}"/>
    <cellStyle name="Comma 63 2 7" xfId="8809" xr:uid="{00000000-0005-0000-0000-000070220000}"/>
    <cellStyle name="Comma 63 2 7 2" xfId="29129" xr:uid="{00000000-0005-0000-0000-0000D0710000}"/>
    <cellStyle name="Comma 63 2 7 4" xfId="19753" xr:uid="{00000000-0005-0000-0000-0000304D0000}"/>
    <cellStyle name="Comma 63 2 8" xfId="10167" xr:uid="{00000000-0005-0000-0000-0000BE270000}"/>
    <cellStyle name="Comma 63 2 8 2" xfId="30297" xr:uid="{00000000-0005-0000-0000-000060760000}"/>
    <cellStyle name="Comma 63 2 8 4" xfId="20921" xr:uid="{00000000-0005-0000-0000-0000C0510000}"/>
    <cellStyle name="Comma 63 2 9" xfId="13513" xr:uid="{00000000-0005-0000-0000-0000D0340000}"/>
    <cellStyle name="Comma 63 3" xfId="2298" xr:uid="{00000000-0005-0000-0000-000001090000}"/>
    <cellStyle name="Comma 63 3 11" xfId="12291" xr:uid="{00000000-0005-0000-0000-00000A300000}"/>
    <cellStyle name="Comma 63 3 2" xfId="3358" xr:uid="{00000000-0005-0000-0000-0000250D0000}"/>
    <cellStyle name="Comma 63 3 2 2" xfId="5057" xr:uid="{00000000-0005-0000-0000-0000C8130000}"/>
    <cellStyle name="Comma 63 3 2 2 2" xfId="8589" xr:uid="{00000000-0005-0000-0000-000094210000}"/>
    <cellStyle name="Comma 63 3 2 2 2 2" xfId="28915" xr:uid="{00000000-0005-0000-0000-0000FA700000}"/>
    <cellStyle name="Comma 63 3 2 2 2 4" xfId="19539" xr:uid="{00000000-0005-0000-0000-00005A4C0000}"/>
    <cellStyle name="Comma 63 3 2 2 3" xfId="9948" xr:uid="{00000000-0005-0000-0000-0000E3260000}"/>
    <cellStyle name="Comma 63 3 2 2 3 2" xfId="30083" xr:uid="{00000000-0005-0000-0000-00008A750000}"/>
    <cellStyle name="Comma 63 3 2 2 3 4" xfId="20707" xr:uid="{00000000-0005-0000-0000-0000EA500000}"/>
    <cellStyle name="Comma 63 3 2 2 4" xfId="11306" xr:uid="{00000000-0005-0000-0000-0000312C0000}"/>
    <cellStyle name="Comma 63 3 2 2 4 2" xfId="31251" xr:uid="{00000000-0005-0000-0000-00001A7A0000}"/>
    <cellStyle name="Comma 63 3 2 2 4 4" xfId="21875" xr:uid="{00000000-0005-0000-0000-00007A550000}"/>
    <cellStyle name="Comma 63 3 2 2 5" xfId="25395" xr:uid="{00000000-0005-0000-0000-00003A630000}"/>
    <cellStyle name="Comma 63 3 2 2 7" xfId="16019" xr:uid="{00000000-0005-0000-0000-00009A3E0000}"/>
    <cellStyle name="Comma 63 3 2 3" xfId="4451" xr:uid="{00000000-0005-0000-0000-00006A110000}"/>
    <cellStyle name="Comma 63 3 2 3 2" xfId="8005" xr:uid="{00000000-0005-0000-0000-00004C1F0000}"/>
    <cellStyle name="Comma 63 3 2 3 2 2" xfId="28331" xr:uid="{00000000-0005-0000-0000-0000B26E0000}"/>
    <cellStyle name="Comma 63 3 2 3 2 4" xfId="18955" xr:uid="{00000000-0005-0000-0000-0000124A0000}"/>
    <cellStyle name="Comma 63 3 2 3 3" xfId="24811" xr:uid="{00000000-0005-0000-0000-0000F2600000}"/>
    <cellStyle name="Comma 63 3 2 3 5" xfId="15435" xr:uid="{00000000-0005-0000-0000-0000523C0000}"/>
    <cellStyle name="Comma 63 3 2 4" xfId="7213" xr:uid="{00000000-0005-0000-0000-0000341C0000}"/>
    <cellStyle name="Comma 63 3 2 4 2" xfId="27539" xr:uid="{00000000-0005-0000-0000-00009A6B0000}"/>
    <cellStyle name="Comma 63 3 2 4 4" xfId="18163" xr:uid="{00000000-0005-0000-0000-0000FA460000}"/>
    <cellStyle name="Comma 63 3 2 5" xfId="9364" xr:uid="{00000000-0005-0000-0000-00009B240000}"/>
    <cellStyle name="Comma 63 3 2 5 2" xfId="29499" xr:uid="{00000000-0005-0000-0000-000042730000}"/>
    <cellStyle name="Comma 63 3 2 5 4" xfId="20123" xr:uid="{00000000-0005-0000-0000-0000A24E0000}"/>
    <cellStyle name="Comma 63 3 2 6" xfId="10722" xr:uid="{00000000-0005-0000-0000-0000E9290000}"/>
    <cellStyle name="Comma 63 3 2 6 2" xfId="30667" xr:uid="{00000000-0005-0000-0000-0000D2770000}"/>
    <cellStyle name="Comma 63 3 2 6 4" xfId="21291" xr:uid="{00000000-0005-0000-0000-000032530000}"/>
    <cellStyle name="Comma 63 3 2 7" xfId="24019" xr:uid="{00000000-0005-0000-0000-0000DA5D0000}"/>
    <cellStyle name="Comma 63 3 2 9" xfId="14643" xr:uid="{00000000-0005-0000-0000-00003A390000}"/>
    <cellStyle name="Comma 63 3 3" xfId="4765" xr:uid="{00000000-0005-0000-0000-0000A4120000}"/>
    <cellStyle name="Comma 63 3 3 2" xfId="8297" xr:uid="{00000000-0005-0000-0000-000070200000}"/>
    <cellStyle name="Comma 63 3 3 2 2" xfId="28623" xr:uid="{00000000-0005-0000-0000-0000D66F0000}"/>
    <cellStyle name="Comma 63 3 3 2 4" xfId="19247" xr:uid="{00000000-0005-0000-0000-0000364B0000}"/>
    <cellStyle name="Comma 63 3 3 3" xfId="9656" xr:uid="{00000000-0005-0000-0000-0000BF250000}"/>
    <cellStyle name="Comma 63 3 3 3 2" xfId="29791" xr:uid="{00000000-0005-0000-0000-000066740000}"/>
    <cellStyle name="Comma 63 3 3 3 4" xfId="20415" xr:uid="{00000000-0005-0000-0000-0000C64F0000}"/>
    <cellStyle name="Comma 63 3 3 4" xfId="11014" xr:uid="{00000000-0005-0000-0000-00000D2B0000}"/>
    <cellStyle name="Comma 63 3 3 4 2" xfId="30959" xr:uid="{00000000-0005-0000-0000-0000F6780000}"/>
    <cellStyle name="Comma 63 3 3 4 4" xfId="21583" xr:uid="{00000000-0005-0000-0000-000056540000}"/>
    <cellStyle name="Comma 63 3 3 5" xfId="25103" xr:uid="{00000000-0005-0000-0000-000016620000}"/>
    <cellStyle name="Comma 63 3 3 7" xfId="15727" xr:uid="{00000000-0005-0000-0000-0000763D0000}"/>
    <cellStyle name="Comma 63 3 4" xfId="4158" xr:uid="{00000000-0005-0000-0000-000045100000}"/>
    <cellStyle name="Comma 63 3 4 2" xfId="7713" xr:uid="{00000000-0005-0000-0000-0000281E0000}"/>
    <cellStyle name="Comma 63 3 4 2 2" xfId="28039" xr:uid="{00000000-0005-0000-0000-00008E6D0000}"/>
    <cellStyle name="Comma 63 3 4 2 4" xfId="18663" xr:uid="{00000000-0005-0000-0000-0000EE480000}"/>
    <cellStyle name="Comma 63 3 4 3" xfId="24519" xr:uid="{00000000-0005-0000-0000-0000CE5F0000}"/>
    <cellStyle name="Comma 63 3 4 5" xfId="15143" xr:uid="{00000000-0005-0000-0000-00002E3B0000}"/>
    <cellStyle name="Comma 63 3 5" xfId="6273" xr:uid="{00000000-0005-0000-0000-000088180000}"/>
    <cellStyle name="Comma 63 3 5 2" xfId="26599" xr:uid="{00000000-0005-0000-0000-0000EE670000}"/>
    <cellStyle name="Comma 63 3 5 4" xfId="17223" xr:uid="{00000000-0005-0000-0000-00004E430000}"/>
    <cellStyle name="Comma 63 3 6" xfId="9072" xr:uid="{00000000-0005-0000-0000-000077230000}"/>
    <cellStyle name="Comma 63 3 6 2" xfId="29207" xr:uid="{00000000-0005-0000-0000-00001E720000}"/>
    <cellStyle name="Comma 63 3 6 4" xfId="19831" xr:uid="{00000000-0005-0000-0000-00007E4D0000}"/>
    <cellStyle name="Comma 63 3 7" xfId="10430" xr:uid="{00000000-0005-0000-0000-0000C5280000}"/>
    <cellStyle name="Comma 63 3 7 2" xfId="30375" xr:uid="{00000000-0005-0000-0000-0000AE760000}"/>
    <cellStyle name="Comma 63 3 7 4" xfId="20999" xr:uid="{00000000-0005-0000-0000-00000E520000}"/>
    <cellStyle name="Comma 63 3 8" xfId="13703" xr:uid="{00000000-0005-0000-0000-00008E350000}"/>
    <cellStyle name="Comma 63 3 9" xfId="23079" xr:uid="{00000000-0005-0000-0000-00002E5A0000}"/>
    <cellStyle name="Comma 63 4" xfId="2888" xr:uid="{00000000-0005-0000-0000-00004F0B0000}"/>
    <cellStyle name="Comma 63 4 2" xfId="4910" xr:uid="{00000000-0005-0000-0000-000035130000}"/>
    <cellStyle name="Comma 63 4 2 2" xfId="8442" xr:uid="{00000000-0005-0000-0000-000001210000}"/>
    <cellStyle name="Comma 63 4 2 2 2" xfId="28768" xr:uid="{00000000-0005-0000-0000-000067700000}"/>
    <cellStyle name="Comma 63 4 2 2 4" xfId="19392" xr:uid="{00000000-0005-0000-0000-0000C74B0000}"/>
    <cellStyle name="Comma 63 4 2 3" xfId="9801" xr:uid="{00000000-0005-0000-0000-000050260000}"/>
    <cellStyle name="Comma 63 4 2 3 2" xfId="29936" xr:uid="{00000000-0005-0000-0000-0000F7740000}"/>
    <cellStyle name="Comma 63 4 2 3 4" xfId="20560" xr:uid="{00000000-0005-0000-0000-000057500000}"/>
    <cellStyle name="Comma 63 4 2 4" xfId="11159" xr:uid="{00000000-0005-0000-0000-00009E2B0000}"/>
    <cellStyle name="Comma 63 4 2 4 2" xfId="31104" xr:uid="{00000000-0005-0000-0000-000087790000}"/>
    <cellStyle name="Comma 63 4 2 4 4" xfId="21728" xr:uid="{00000000-0005-0000-0000-0000E7540000}"/>
    <cellStyle name="Comma 63 4 2 5" xfId="25248" xr:uid="{00000000-0005-0000-0000-0000A7620000}"/>
    <cellStyle name="Comma 63 4 2 7" xfId="15872" xr:uid="{00000000-0005-0000-0000-0000073E0000}"/>
    <cellStyle name="Comma 63 4 3" xfId="4304" xr:uid="{00000000-0005-0000-0000-0000D7100000}"/>
    <cellStyle name="Comma 63 4 3 2" xfId="7858" xr:uid="{00000000-0005-0000-0000-0000B91E0000}"/>
    <cellStyle name="Comma 63 4 3 2 2" xfId="28184" xr:uid="{00000000-0005-0000-0000-00001F6E0000}"/>
    <cellStyle name="Comma 63 4 3 2 4" xfId="18808" xr:uid="{00000000-0005-0000-0000-00007F490000}"/>
    <cellStyle name="Comma 63 4 3 3" xfId="24664" xr:uid="{00000000-0005-0000-0000-00005F600000}"/>
    <cellStyle name="Comma 63 4 3 5" xfId="15288" xr:uid="{00000000-0005-0000-0000-0000BF3B0000}"/>
    <cellStyle name="Comma 63 4 4" xfId="6743" xr:uid="{00000000-0005-0000-0000-00005E1A0000}"/>
    <cellStyle name="Comma 63 4 4 2" xfId="27069" xr:uid="{00000000-0005-0000-0000-0000C4690000}"/>
    <cellStyle name="Comma 63 4 4 4" xfId="17693" xr:uid="{00000000-0005-0000-0000-000024450000}"/>
    <cellStyle name="Comma 63 4 5" xfId="9217" xr:uid="{00000000-0005-0000-0000-000008240000}"/>
    <cellStyle name="Comma 63 4 5 2" xfId="29352" xr:uid="{00000000-0005-0000-0000-0000AF720000}"/>
    <cellStyle name="Comma 63 4 5 4" xfId="19976" xr:uid="{00000000-0005-0000-0000-00000F4E0000}"/>
    <cellStyle name="Comma 63 4 6" xfId="10575" xr:uid="{00000000-0005-0000-0000-000056290000}"/>
    <cellStyle name="Comma 63 4 6 2" xfId="30520" xr:uid="{00000000-0005-0000-0000-00003F770000}"/>
    <cellStyle name="Comma 63 4 6 4" xfId="21144" xr:uid="{00000000-0005-0000-0000-00009F520000}"/>
    <cellStyle name="Comma 63 4 7" xfId="23549" xr:uid="{00000000-0005-0000-0000-0000045C0000}"/>
    <cellStyle name="Comma 63 4 9" xfId="14173" xr:uid="{00000000-0005-0000-0000-000064370000}"/>
    <cellStyle name="Comma 63 5" xfId="4618" xr:uid="{00000000-0005-0000-0000-000011120000}"/>
    <cellStyle name="Comma 63 5 2" xfId="8150" xr:uid="{00000000-0005-0000-0000-0000DD1F0000}"/>
    <cellStyle name="Comma 63 5 2 2" xfId="28476" xr:uid="{00000000-0005-0000-0000-0000436F0000}"/>
    <cellStyle name="Comma 63 5 2 4" xfId="19100" xr:uid="{00000000-0005-0000-0000-0000A34A0000}"/>
    <cellStyle name="Comma 63 5 3" xfId="9509" xr:uid="{00000000-0005-0000-0000-00002C250000}"/>
    <cellStyle name="Comma 63 5 3 2" xfId="29644" xr:uid="{00000000-0005-0000-0000-0000D3730000}"/>
    <cellStyle name="Comma 63 5 3 4" xfId="20268" xr:uid="{00000000-0005-0000-0000-0000334F0000}"/>
    <cellStyle name="Comma 63 5 4" xfId="10867" xr:uid="{00000000-0005-0000-0000-00007A2A0000}"/>
    <cellStyle name="Comma 63 5 4 2" xfId="30812" xr:uid="{00000000-0005-0000-0000-000063780000}"/>
    <cellStyle name="Comma 63 5 4 4" xfId="21436" xr:uid="{00000000-0005-0000-0000-0000C3530000}"/>
    <cellStyle name="Comma 63 5 5" xfId="24956" xr:uid="{00000000-0005-0000-0000-000083610000}"/>
    <cellStyle name="Comma 63 5 7" xfId="15580" xr:uid="{00000000-0005-0000-0000-0000E33C0000}"/>
    <cellStyle name="Comma 63 6" xfId="3773" xr:uid="{00000000-0005-0000-0000-0000C40E0000}"/>
    <cellStyle name="Comma 63 6 2" xfId="7566" xr:uid="{00000000-0005-0000-0000-0000951D0000}"/>
    <cellStyle name="Comma 63 6 2 2" xfId="27892" xr:uid="{00000000-0005-0000-0000-0000FB6C0000}"/>
    <cellStyle name="Comma 63 6 2 4" xfId="18516" xr:uid="{00000000-0005-0000-0000-00005B480000}"/>
    <cellStyle name="Comma 63 6 3" xfId="24372" xr:uid="{00000000-0005-0000-0000-00003B5F0000}"/>
    <cellStyle name="Comma 63 6 5" xfId="14996" xr:uid="{00000000-0005-0000-0000-00009B3A0000}"/>
    <cellStyle name="Comma 63 7" xfId="5852" xr:uid="{00000000-0005-0000-0000-0000E3160000}"/>
    <cellStyle name="Comma 63 7 2" xfId="26178" xr:uid="{00000000-0005-0000-0000-000049660000}"/>
    <cellStyle name="Comma 63 7 4" xfId="16802" xr:uid="{00000000-0005-0000-0000-0000A9410000}"/>
    <cellStyle name="Comma 63 8" xfId="8740" xr:uid="{00000000-0005-0000-0000-00002B220000}"/>
    <cellStyle name="Comma 63 8 2" xfId="29060" xr:uid="{00000000-0005-0000-0000-00008B710000}"/>
    <cellStyle name="Comma 63 8 4" xfId="19684" xr:uid="{00000000-0005-0000-0000-0000EB4C0000}"/>
    <cellStyle name="Comma 63 9" xfId="10098" xr:uid="{00000000-0005-0000-0000-000079270000}"/>
    <cellStyle name="Comma 63 9 2" xfId="30228" xr:uid="{00000000-0005-0000-0000-00001B760000}"/>
    <cellStyle name="Comma 63 9 4" xfId="20852" xr:uid="{00000000-0005-0000-0000-00007B510000}"/>
    <cellStyle name="Comma 64" xfId="1544" xr:uid="{00000000-0005-0000-0000-00000F060000}"/>
    <cellStyle name="Comma 64 2" xfId="3843" xr:uid="{00000000-0005-0000-0000-00000A0F0000}"/>
    <cellStyle name="Comma 64 2 10" xfId="15066" xr:uid="{00000000-0005-0000-0000-0000E13A0000}"/>
    <cellStyle name="Comma 64 2 2" xfId="4228" xr:uid="{00000000-0005-0000-0000-00008B100000}"/>
    <cellStyle name="Comma 64 2 2 2" xfId="4521" xr:uid="{00000000-0005-0000-0000-0000B0110000}"/>
    <cellStyle name="Comma 64 2 2 2 2" xfId="5127" xr:uid="{00000000-0005-0000-0000-00000E140000}"/>
    <cellStyle name="Comma 64 2 2 2 2 2" xfId="8659" xr:uid="{00000000-0005-0000-0000-0000DA210000}"/>
    <cellStyle name="Comma 64 2 2 2 2 2 2" xfId="28985" xr:uid="{00000000-0005-0000-0000-000040710000}"/>
    <cellStyle name="Comma 64 2 2 2 2 2 4" xfId="19609" xr:uid="{00000000-0005-0000-0000-0000A04C0000}"/>
    <cellStyle name="Comma 64 2 2 2 2 3" xfId="10018" xr:uid="{00000000-0005-0000-0000-000029270000}"/>
    <cellStyle name="Comma 64 2 2 2 2 3 2" xfId="30153" xr:uid="{00000000-0005-0000-0000-0000D0750000}"/>
    <cellStyle name="Comma 64 2 2 2 2 3 4" xfId="20777" xr:uid="{00000000-0005-0000-0000-000030510000}"/>
    <cellStyle name="Comma 64 2 2 2 2 4" xfId="11376" xr:uid="{00000000-0005-0000-0000-0000772C0000}"/>
    <cellStyle name="Comma 64 2 2 2 2 4 2" xfId="31321" xr:uid="{00000000-0005-0000-0000-0000607A0000}"/>
    <cellStyle name="Comma 64 2 2 2 2 4 4" xfId="21945" xr:uid="{00000000-0005-0000-0000-0000C0550000}"/>
    <cellStyle name="Comma 64 2 2 2 2 5" xfId="25465" xr:uid="{00000000-0005-0000-0000-000080630000}"/>
    <cellStyle name="Comma 64 2 2 2 2 7" xfId="16089" xr:uid="{00000000-0005-0000-0000-0000E03E0000}"/>
    <cellStyle name="Comma 64 2 2 2 3" xfId="8075" xr:uid="{00000000-0005-0000-0000-0000921F0000}"/>
    <cellStyle name="Comma 64 2 2 2 3 2" xfId="28401" xr:uid="{00000000-0005-0000-0000-0000F86E0000}"/>
    <cellStyle name="Comma 64 2 2 2 3 4" xfId="19025" xr:uid="{00000000-0005-0000-0000-0000584A0000}"/>
    <cellStyle name="Comma 64 2 2 2 4" xfId="9434" xr:uid="{00000000-0005-0000-0000-0000E1240000}"/>
    <cellStyle name="Comma 64 2 2 2 4 2" xfId="29569" xr:uid="{00000000-0005-0000-0000-000088730000}"/>
    <cellStyle name="Comma 64 2 2 2 4 4" xfId="20193" xr:uid="{00000000-0005-0000-0000-0000E84E0000}"/>
    <cellStyle name="Comma 64 2 2 2 5" xfId="10792" xr:uid="{00000000-0005-0000-0000-00002F2A0000}"/>
    <cellStyle name="Comma 64 2 2 2 5 2" xfId="30737" xr:uid="{00000000-0005-0000-0000-000018780000}"/>
    <cellStyle name="Comma 64 2 2 2 5 4" xfId="21361" xr:uid="{00000000-0005-0000-0000-000078530000}"/>
    <cellStyle name="Comma 64 2 2 2 6" xfId="24881" xr:uid="{00000000-0005-0000-0000-000038610000}"/>
    <cellStyle name="Comma 64 2 2 2 8" xfId="15505" xr:uid="{00000000-0005-0000-0000-0000983C0000}"/>
    <cellStyle name="Comma 64 2 2 3" xfId="4835" xr:uid="{00000000-0005-0000-0000-0000EA120000}"/>
    <cellStyle name="Comma 64 2 2 3 2" xfId="8367" xr:uid="{00000000-0005-0000-0000-0000B6200000}"/>
    <cellStyle name="Comma 64 2 2 3 2 2" xfId="28693" xr:uid="{00000000-0005-0000-0000-00001C700000}"/>
    <cellStyle name="Comma 64 2 2 3 2 4" xfId="19317" xr:uid="{00000000-0005-0000-0000-00007C4B0000}"/>
    <cellStyle name="Comma 64 2 2 3 3" xfId="9726" xr:uid="{00000000-0005-0000-0000-000005260000}"/>
    <cellStyle name="Comma 64 2 2 3 3 2" xfId="29861" xr:uid="{00000000-0005-0000-0000-0000AC740000}"/>
    <cellStyle name="Comma 64 2 2 3 3 4" xfId="20485" xr:uid="{00000000-0005-0000-0000-00000C500000}"/>
    <cellStyle name="Comma 64 2 2 3 4" xfId="11084" xr:uid="{00000000-0005-0000-0000-0000532B0000}"/>
    <cellStyle name="Comma 64 2 2 3 4 2" xfId="31029" xr:uid="{00000000-0005-0000-0000-00003C790000}"/>
    <cellStyle name="Comma 64 2 2 3 4 4" xfId="21653" xr:uid="{00000000-0005-0000-0000-00009C540000}"/>
    <cellStyle name="Comma 64 2 2 3 5" xfId="25173" xr:uid="{00000000-0005-0000-0000-00005C620000}"/>
    <cellStyle name="Comma 64 2 2 3 7" xfId="15797" xr:uid="{00000000-0005-0000-0000-0000BC3D0000}"/>
    <cellStyle name="Comma 64 2 2 4" xfId="7783" xr:uid="{00000000-0005-0000-0000-00006E1E0000}"/>
    <cellStyle name="Comma 64 2 2 4 2" xfId="28109" xr:uid="{00000000-0005-0000-0000-0000D46D0000}"/>
    <cellStyle name="Comma 64 2 2 4 4" xfId="18733" xr:uid="{00000000-0005-0000-0000-000034490000}"/>
    <cellStyle name="Comma 64 2 2 5" xfId="9142" xr:uid="{00000000-0005-0000-0000-0000BD230000}"/>
    <cellStyle name="Comma 64 2 2 5 2" xfId="29277" xr:uid="{00000000-0005-0000-0000-000064720000}"/>
    <cellStyle name="Comma 64 2 2 5 4" xfId="19901" xr:uid="{00000000-0005-0000-0000-0000C44D0000}"/>
    <cellStyle name="Comma 64 2 2 6" xfId="10500" xr:uid="{00000000-0005-0000-0000-00000B290000}"/>
    <cellStyle name="Comma 64 2 2 6 2" xfId="30445" xr:uid="{00000000-0005-0000-0000-0000F4760000}"/>
    <cellStyle name="Comma 64 2 2 6 4" xfId="21069" xr:uid="{00000000-0005-0000-0000-000054520000}"/>
    <cellStyle name="Comma 64 2 2 7" xfId="24589" xr:uid="{00000000-0005-0000-0000-000014600000}"/>
    <cellStyle name="Comma 64 2 2 9" xfId="15213" xr:uid="{00000000-0005-0000-0000-0000743B0000}"/>
    <cellStyle name="Comma 64 2 3" xfId="4374" xr:uid="{00000000-0005-0000-0000-00001D110000}"/>
    <cellStyle name="Comma 64 2 3 2" xfId="4980" xr:uid="{00000000-0005-0000-0000-00007B130000}"/>
    <cellStyle name="Comma 64 2 3 2 2" xfId="8512" xr:uid="{00000000-0005-0000-0000-000047210000}"/>
    <cellStyle name="Comma 64 2 3 2 2 2" xfId="28838" xr:uid="{00000000-0005-0000-0000-0000AD700000}"/>
    <cellStyle name="Comma 64 2 3 2 2 4" xfId="19462" xr:uid="{00000000-0005-0000-0000-00000D4C0000}"/>
    <cellStyle name="Comma 64 2 3 2 3" xfId="9871" xr:uid="{00000000-0005-0000-0000-000096260000}"/>
    <cellStyle name="Comma 64 2 3 2 3 2" xfId="30006" xr:uid="{00000000-0005-0000-0000-00003D750000}"/>
    <cellStyle name="Comma 64 2 3 2 3 4" xfId="20630" xr:uid="{00000000-0005-0000-0000-00009D500000}"/>
    <cellStyle name="Comma 64 2 3 2 4" xfId="11229" xr:uid="{00000000-0005-0000-0000-0000E42B0000}"/>
    <cellStyle name="Comma 64 2 3 2 4 2" xfId="31174" xr:uid="{00000000-0005-0000-0000-0000CD790000}"/>
    <cellStyle name="Comma 64 2 3 2 4 4" xfId="21798" xr:uid="{00000000-0005-0000-0000-00002D550000}"/>
    <cellStyle name="Comma 64 2 3 2 5" xfId="25318" xr:uid="{00000000-0005-0000-0000-0000ED620000}"/>
    <cellStyle name="Comma 64 2 3 2 7" xfId="15942" xr:uid="{00000000-0005-0000-0000-00004D3E0000}"/>
    <cellStyle name="Comma 64 2 3 3" xfId="7928" xr:uid="{00000000-0005-0000-0000-0000FF1E0000}"/>
    <cellStyle name="Comma 64 2 3 3 2" xfId="28254" xr:uid="{00000000-0005-0000-0000-0000656E0000}"/>
    <cellStyle name="Comma 64 2 3 3 4" xfId="18878" xr:uid="{00000000-0005-0000-0000-0000C5490000}"/>
    <cellStyle name="Comma 64 2 3 4" xfId="9287" xr:uid="{00000000-0005-0000-0000-00004E240000}"/>
    <cellStyle name="Comma 64 2 3 4 2" xfId="29422" xr:uid="{00000000-0005-0000-0000-0000F5720000}"/>
    <cellStyle name="Comma 64 2 3 4 4" xfId="20046" xr:uid="{00000000-0005-0000-0000-0000554E0000}"/>
    <cellStyle name="Comma 64 2 3 5" xfId="10645" xr:uid="{00000000-0005-0000-0000-00009C290000}"/>
    <cellStyle name="Comma 64 2 3 5 2" xfId="30590" xr:uid="{00000000-0005-0000-0000-000085770000}"/>
    <cellStyle name="Comma 64 2 3 5 4" xfId="21214" xr:uid="{00000000-0005-0000-0000-0000E5520000}"/>
    <cellStyle name="Comma 64 2 3 6" xfId="24734" xr:uid="{00000000-0005-0000-0000-0000A5600000}"/>
    <cellStyle name="Comma 64 2 3 8" xfId="15358" xr:uid="{00000000-0005-0000-0000-0000053C0000}"/>
    <cellStyle name="Comma 64 2 4" xfId="4688" xr:uid="{00000000-0005-0000-0000-000057120000}"/>
    <cellStyle name="Comma 64 2 4 2" xfId="8220" xr:uid="{00000000-0005-0000-0000-000023200000}"/>
    <cellStyle name="Comma 64 2 4 2 2" xfId="28546" xr:uid="{00000000-0005-0000-0000-0000896F0000}"/>
    <cellStyle name="Comma 64 2 4 2 4" xfId="19170" xr:uid="{00000000-0005-0000-0000-0000E94A0000}"/>
    <cellStyle name="Comma 64 2 4 3" xfId="9579" xr:uid="{00000000-0005-0000-0000-000072250000}"/>
    <cellStyle name="Comma 64 2 4 3 2" xfId="29714" xr:uid="{00000000-0005-0000-0000-000019740000}"/>
    <cellStyle name="Comma 64 2 4 3 4" xfId="20338" xr:uid="{00000000-0005-0000-0000-0000794F0000}"/>
    <cellStyle name="Comma 64 2 4 4" xfId="10937" xr:uid="{00000000-0005-0000-0000-0000C02A0000}"/>
    <cellStyle name="Comma 64 2 4 4 2" xfId="30882" xr:uid="{00000000-0005-0000-0000-0000A9780000}"/>
    <cellStyle name="Comma 64 2 4 4 4" xfId="21506" xr:uid="{00000000-0005-0000-0000-000009540000}"/>
    <cellStyle name="Comma 64 2 4 5" xfId="25026" xr:uid="{00000000-0005-0000-0000-0000C9610000}"/>
    <cellStyle name="Comma 64 2 4 7" xfId="15650" xr:uid="{00000000-0005-0000-0000-0000293D0000}"/>
    <cellStyle name="Comma 64 2 5" xfId="7636" xr:uid="{00000000-0005-0000-0000-0000DB1D0000}"/>
    <cellStyle name="Comma 64 2 5 2" xfId="27962" xr:uid="{00000000-0005-0000-0000-0000416D0000}"/>
    <cellStyle name="Comma 64 2 5 4" xfId="18586" xr:uid="{00000000-0005-0000-0000-0000A1480000}"/>
    <cellStyle name="Comma 64 2 6" xfId="8810" xr:uid="{00000000-0005-0000-0000-000071220000}"/>
    <cellStyle name="Comma 64 2 6 2" xfId="29130" xr:uid="{00000000-0005-0000-0000-0000D1710000}"/>
    <cellStyle name="Comma 64 2 6 4" xfId="19754" xr:uid="{00000000-0005-0000-0000-0000314D0000}"/>
    <cellStyle name="Comma 64 2 7" xfId="10168" xr:uid="{00000000-0005-0000-0000-0000BF270000}"/>
    <cellStyle name="Comma 64 2 7 2" xfId="30298" xr:uid="{00000000-0005-0000-0000-000061760000}"/>
    <cellStyle name="Comma 64 2 7 4" xfId="20922" xr:uid="{00000000-0005-0000-0000-0000C1510000}"/>
    <cellStyle name="Comma 64 2 8" xfId="24442" xr:uid="{00000000-0005-0000-0000-0000815F0000}"/>
    <cellStyle name="Comma 64 3" xfId="4159" xr:uid="{00000000-0005-0000-0000-000046100000}"/>
    <cellStyle name="Comma 64 3 2" xfId="4452" xr:uid="{00000000-0005-0000-0000-00006B110000}"/>
    <cellStyle name="Comma 64 3 2 2" xfId="5058" xr:uid="{00000000-0005-0000-0000-0000C9130000}"/>
    <cellStyle name="Comma 64 3 2 2 2" xfId="8590" xr:uid="{00000000-0005-0000-0000-000095210000}"/>
    <cellStyle name="Comma 64 3 2 2 2 2" xfId="28916" xr:uid="{00000000-0005-0000-0000-0000FB700000}"/>
    <cellStyle name="Comma 64 3 2 2 2 4" xfId="19540" xr:uid="{00000000-0005-0000-0000-00005B4C0000}"/>
    <cellStyle name="Comma 64 3 2 2 3" xfId="9949" xr:uid="{00000000-0005-0000-0000-0000E4260000}"/>
    <cellStyle name="Comma 64 3 2 2 3 2" xfId="30084" xr:uid="{00000000-0005-0000-0000-00008B750000}"/>
    <cellStyle name="Comma 64 3 2 2 3 4" xfId="20708" xr:uid="{00000000-0005-0000-0000-0000EB500000}"/>
    <cellStyle name="Comma 64 3 2 2 4" xfId="11307" xr:uid="{00000000-0005-0000-0000-0000322C0000}"/>
    <cellStyle name="Comma 64 3 2 2 4 2" xfId="31252" xr:uid="{00000000-0005-0000-0000-00001B7A0000}"/>
    <cellStyle name="Comma 64 3 2 2 4 4" xfId="21876" xr:uid="{00000000-0005-0000-0000-00007B550000}"/>
    <cellStyle name="Comma 64 3 2 2 5" xfId="25396" xr:uid="{00000000-0005-0000-0000-00003B630000}"/>
    <cellStyle name="Comma 64 3 2 2 7" xfId="16020" xr:uid="{00000000-0005-0000-0000-00009B3E0000}"/>
    <cellStyle name="Comma 64 3 2 3" xfId="8006" xr:uid="{00000000-0005-0000-0000-00004D1F0000}"/>
    <cellStyle name="Comma 64 3 2 3 2" xfId="28332" xr:uid="{00000000-0005-0000-0000-0000B36E0000}"/>
    <cellStyle name="Comma 64 3 2 3 4" xfId="18956" xr:uid="{00000000-0005-0000-0000-0000134A0000}"/>
    <cellStyle name="Comma 64 3 2 4" xfId="9365" xr:uid="{00000000-0005-0000-0000-00009C240000}"/>
    <cellStyle name="Comma 64 3 2 4 2" xfId="29500" xr:uid="{00000000-0005-0000-0000-000043730000}"/>
    <cellStyle name="Comma 64 3 2 4 4" xfId="20124" xr:uid="{00000000-0005-0000-0000-0000A34E0000}"/>
    <cellStyle name="Comma 64 3 2 5" xfId="10723" xr:uid="{00000000-0005-0000-0000-0000EA290000}"/>
    <cellStyle name="Comma 64 3 2 5 2" xfId="30668" xr:uid="{00000000-0005-0000-0000-0000D3770000}"/>
    <cellStyle name="Comma 64 3 2 5 4" xfId="21292" xr:uid="{00000000-0005-0000-0000-000033530000}"/>
    <cellStyle name="Comma 64 3 2 6" xfId="24812" xr:uid="{00000000-0005-0000-0000-0000F3600000}"/>
    <cellStyle name="Comma 64 3 2 8" xfId="15436" xr:uid="{00000000-0005-0000-0000-0000533C0000}"/>
    <cellStyle name="Comma 64 3 3" xfId="4766" xr:uid="{00000000-0005-0000-0000-0000A5120000}"/>
    <cellStyle name="Comma 64 3 3 2" xfId="8298" xr:uid="{00000000-0005-0000-0000-000071200000}"/>
    <cellStyle name="Comma 64 3 3 2 2" xfId="28624" xr:uid="{00000000-0005-0000-0000-0000D76F0000}"/>
    <cellStyle name="Comma 64 3 3 2 4" xfId="19248" xr:uid="{00000000-0005-0000-0000-0000374B0000}"/>
    <cellStyle name="Comma 64 3 3 3" xfId="9657" xr:uid="{00000000-0005-0000-0000-0000C0250000}"/>
    <cellStyle name="Comma 64 3 3 3 2" xfId="29792" xr:uid="{00000000-0005-0000-0000-000067740000}"/>
    <cellStyle name="Comma 64 3 3 3 4" xfId="20416" xr:uid="{00000000-0005-0000-0000-0000C74F0000}"/>
    <cellStyle name="Comma 64 3 3 4" xfId="11015" xr:uid="{00000000-0005-0000-0000-00000E2B0000}"/>
    <cellStyle name="Comma 64 3 3 4 2" xfId="30960" xr:uid="{00000000-0005-0000-0000-0000F7780000}"/>
    <cellStyle name="Comma 64 3 3 4 4" xfId="21584" xr:uid="{00000000-0005-0000-0000-000057540000}"/>
    <cellStyle name="Comma 64 3 3 5" xfId="25104" xr:uid="{00000000-0005-0000-0000-000017620000}"/>
    <cellStyle name="Comma 64 3 3 7" xfId="15728" xr:uid="{00000000-0005-0000-0000-0000773D0000}"/>
    <cellStyle name="Comma 64 3 4" xfId="7714" xr:uid="{00000000-0005-0000-0000-0000291E0000}"/>
    <cellStyle name="Comma 64 3 4 2" xfId="28040" xr:uid="{00000000-0005-0000-0000-00008F6D0000}"/>
    <cellStyle name="Comma 64 3 4 4" xfId="18664" xr:uid="{00000000-0005-0000-0000-0000EF480000}"/>
    <cellStyle name="Comma 64 3 5" xfId="9073" xr:uid="{00000000-0005-0000-0000-000078230000}"/>
    <cellStyle name="Comma 64 3 5 2" xfId="29208" xr:uid="{00000000-0005-0000-0000-00001F720000}"/>
    <cellStyle name="Comma 64 3 5 4" xfId="19832" xr:uid="{00000000-0005-0000-0000-00007F4D0000}"/>
    <cellStyle name="Comma 64 3 6" xfId="10431" xr:uid="{00000000-0005-0000-0000-0000C6280000}"/>
    <cellStyle name="Comma 64 3 6 2" xfId="30376" xr:uid="{00000000-0005-0000-0000-0000AF760000}"/>
    <cellStyle name="Comma 64 3 6 4" xfId="21000" xr:uid="{00000000-0005-0000-0000-00000F520000}"/>
    <cellStyle name="Comma 64 3 7" xfId="24520" xr:uid="{00000000-0005-0000-0000-0000CF5F0000}"/>
    <cellStyle name="Comma 64 3 9" xfId="15144" xr:uid="{00000000-0005-0000-0000-00002F3B0000}"/>
    <cellStyle name="Comma 64 4" xfId="4305" xr:uid="{00000000-0005-0000-0000-0000D8100000}"/>
    <cellStyle name="Comma 64 4 2" xfId="4911" xr:uid="{00000000-0005-0000-0000-000036130000}"/>
    <cellStyle name="Comma 64 4 2 2" xfId="8443" xr:uid="{00000000-0005-0000-0000-000002210000}"/>
    <cellStyle name="Comma 64 4 2 2 2" xfId="28769" xr:uid="{00000000-0005-0000-0000-000068700000}"/>
    <cellStyle name="Comma 64 4 2 2 4" xfId="19393" xr:uid="{00000000-0005-0000-0000-0000C84B0000}"/>
    <cellStyle name="Comma 64 4 2 3" xfId="9802" xr:uid="{00000000-0005-0000-0000-000051260000}"/>
    <cellStyle name="Comma 64 4 2 3 2" xfId="29937" xr:uid="{00000000-0005-0000-0000-0000F8740000}"/>
    <cellStyle name="Comma 64 4 2 3 4" xfId="20561" xr:uid="{00000000-0005-0000-0000-000058500000}"/>
    <cellStyle name="Comma 64 4 2 4" xfId="11160" xr:uid="{00000000-0005-0000-0000-00009F2B0000}"/>
    <cellStyle name="Comma 64 4 2 4 2" xfId="31105" xr:uid="{00000000-0005-0000-0000-000088790000}"/>
    <cellStyle name="Comma 64 4 2 4 4" xfId="21729" xr:uid="{00000000-0005-0000-0000-0000E8540000}"/>
    <cellStyle name="Comma 64 4 2 5" xfId="25249" xr:uid="{00000000-0005-0000-0000-0000A8620000}"/>
    <cellStyle name="Comma 64 4 2 7" xfId="15873" xr:uid="{00000000-0005-0000-0000-0000083E0000}"/>
    <cellStyle name="Comma 64 4 3" xfId="7859" xr:uid="{00000000-0005-0000-0000-0000BA1E0000}"/>
    <cellStyle name="Comma 64 4 3 2" xfId="28185" xr:uid="{00000000-0005-0000-0000-0000206E0000}"/>
    <cellStyle name="Comma 64 4 3 4" xfId="18809" xr:uid="{00000000-0005-0000-0000-000080490000}"/>
    <cellStyle name="Comma 64 4 4" xfId="9218" xr:uid="{00000000-0005-0000-0000-000009240000}"/>
    <cellStyle name="Comma 64 4 4 2" xfId="29353" xr:uid="{00000000-0005-0000-0000-0000B0720000}"/>
    <cellStyle name="Comma 64 4 4 4" xfId="19977" xr:uid="{00000000-0005-0000-0000-0000104E0000}"/>
    <cellStyle name="Comma 64 4 5" xfId="10576" xr:uid="{00000000-0005-0000-0000-000057290000}"/>
    <cellStyle name="Comma 64 4 5 2" xfId="30521" xr:uid="{00000000-0005-0000-0000-000040770000}"/>
    <cellStyle name="Comma 64 4 5 4" xfId="21145" xr:uid="{00000000-0005-0000-0000-0000A0520000}"/>
    <cellStyle name="Comma 64 4 6" xfId="24665" xr:uid="{00000000-0005-0000-0000-000060600000}"/>
    <cellStyle name="Comma 64 4 8" xfId="15289" xr:uid="{00000000-0005-0000-0000-0000C03B0000}"/>
    <cellStyle name="Comma 64 5" xfId="4619" xr:uid="{00000000-0005-0000-0000-000012120000}"/>
    <cellStyle name="Comma 64 5 2" xfId="8151" xr:uid="{00000000-0005-0000-0000-0000DE1F0000}"/>
    <cellStyle name="Comma 64 5 2 2" xfId="28477" xr:uid="{00000000-0005-0000-0000-0000446F0000}"/>
    <cellStyle name="Comma 64 5 2 4" xfId="19101" xr:uid="{00000000-0005-0000-0000-0000A44A0000}"/>
    <cellStyle name="Comma 64 5 3" xfId="9510" xr:uid="{00000000-0005-0000-0000-00002D250000}"/>
    <cellStyle name="Comma 64 5 3 2" xfId="29645" xr:uid="{00000000-0005-0000-0000-0000D4730000}"/>
    <cellStyle name="Comma 64 5 3 4" xfId="20269" xr:uid="{00000000-0005-0000-0000-0000344F0000}"/>
    <cellStyle name="Comma 64 5 4" xfId="10868" xr:uid="{00000000-0005-0000-0000-00007B2A0000}"/>
    <cellStyle name="Comma 64 5 4 2" xfId="30813" xr:uid="{00000000-0005-0000-0000-000064780000}"/>
    <cellStyle name="Comma 64 5 4 4" xfId="21437" xr:uid="{00000000-0005-0000-0000-0000C4530000}"/>
    <cellStyle name="Comma 64 5 5" xfId="24957" xr:uid="{00000000-0005-0000-0000-000084610000}"/>
    <cellStyle name="Comma 64 5 7" xfId="15581" xr:uid="{00000000-0005-0000-0000-0000E43C0000}"/>
    <cellStyle name="Comma 64 6" xfId="3774" xr:uid="{00000000-0005-0000-0000-0000C50E0000}"/>
    <cellStyle name="Comma 64 6 2" xfId="7567" xr:uid="{00000000-0005-0000-0000-0000961D0000}"/>
    <cellStyle name="Comma 64 6 2 2" xfId="27893" xr:uid="{00000000-0005-0000-0000-0000FC6C0000}"/>
    <cellStyle name="Comma 64 6 2 4" xfId="18517" xr:uid="{00000000-0005-0000-0000-00005C480000}"/>
    <cellStyle name="Comma 64 6 3" xfId="24373" xr:uid="{00000000-0005-0000-0000-00003C5F0000}"/>
    <cellStyle name="Comma 64 6 5" xfId="14997" xr:uid="{00000000-0005-0000-0000-00009C3A0000}"/>
    <cellStyle name="Comma 64 7" xfId="8741" xr:uid="{00000000-0005-0000-0000-00002C220000}"/>
    <cellStyle name="Comma 64 7 2" xfId="29061" xr:uid="{00000000-0005-0000-0000-00008C710000}"/>
    <cellStyle name="Comma 64 7 4" xfId="19685" xr:uid="{00000000-0005-0000-0000-0000EC4C0000}"/>
    <cellStyle name="Comma 64 8" xfId="10099" xr:uid="{00000000-0005-0000-0000-00007A270000}"/>
    <cellStyle name="Comma 64 8 2" xfId="30229" xr:uid="{00000000-0005-0000-0000-00001C760000}"/>
    <cellStyle name="Comma 64 8 4" xfId="20853" xr:uid="{00000000-0005-0000-0000-00007C510000}"/>
    <cellStyle name="Comma 65" xfId="1545" xr:uid="{00000000-0005-0000-0000-000010060000}"/>
    <cellStyle name="Comma 65 2" xfId="3844" xr:uid="{00000000-0005-0000-0000-00000B0F0000}"/>
    <cellStyle name="Comma 65 2 10" xfId="15067" xr:uid="{00000000-0005-0000-0000-0000E23A0000}"/>
    <cellStyle name="Comma 65 2 2" xfId="4229" xr:uid="{00000000-0005-0000-0000-00008C100000}"/>
    <cellStyle name="Comma 65 2 2 2" xfId="4522" xr:uid="{00000000-0005-0000-0000-0000B1110000}"/>
    <cellStyle name="Comma 65 2 2 2 2" xfId="5128" xr:uid="{00000000-0005-0000-0000-00000F140000}"/>
    <cellStyle name="Comma 65 2 2 2 2 2" xfId="8660" xr:uid="{00000000-0005-0000-0000-0000DB210000}"/>
    <cellStyle name="Comma 65 2 2 2 2 2 2" xfId="28986" xr:uid="{00000000-0005-0000-0000-000041710000}"/>
    <cellStyle name="Comma 65 2 2 2 2 2 4" xfId="19610" xr:uid="{00000000-0005-0000-0000-0000A14C0000}"/>
    <cellStyle name="Comma 65 2 2 2 2 3" xfId="10019" xr:uid="{00000000-0005-0000-0000-00002A270000}"/>
    <cellStyle name="Comma 65 2 2 2 2 3 2" xfId="30154" xr:uid="{00000000-0005-0000-0000-0000D1750000}"/>
    <cellStyle name="Comma 65 2 2 2 2 3 4" xfId="20778" xr:uid="{00000000-0005-0000-0000-000031510000}"/>
    <cellStyle name="Comma 65 2 2 2 2 4" xfId="11377" xr:uid="{00000000-0005-0000-0000-0000782C0000}"/>
    <cellStyle name="Comma 65 2 2 2 2 4 2" xfId="31322" xr:uid="{00000000-0005-0000-0000-0000617A0000}"/>
    <cellStyle name="Comma 65 2 2 2 2 4 4" xfId="21946" xr:uid="{00000000-0005-0000-0000-0000C1550000}"/>
    <cellStyle name="Comma 65 2 2 2 2 5" xfId="25466" xr:uid="{00000000-0005-0000-0000-000081630000}"/>
    <cellStyle name="Comma 65 2 2 2 2 7" xfId="16090" xr:uid="{00000000-0005-0000-0000-0000E13E0000}"/>
    <cellStyle name="Comma 65 2 2 2 3" xfId="8076" xr:uid="{00000000-0005-0000-0000-0000931F0000}"/>
    <cellStyle name="Comma 65 2 2 2 3 2" xfId="28402" xr:uid="{00000000-0005-0000-0000-0000F96E0000}"/>
    <cellStyle name="Comma 65 2 2 2 3 4" xfId="19026" xr:uid="{00000000-0005-0000-0000-0000594A0000}"/>
    <cellStyle name="Comma 65 2 2 2 4" xfId="9435" xr:uid="{00000000-0005-0000-0000-0000E2240000}"/>
    <cellStyle name="Comma 65 2 2 2 4 2" xfId="29570" xr:uid="{00000000-0005-0000-0000-000089730000}"/>
    <cellStyle name="Comma 65 2 2 2 4 4" xfId="20194" xr:uid="{00000000-0005-0000-0000-0000E94E0000}"/>
    <cellStyle name="Comma 65 2 2 2 5" xfId="10793" xr:uid="{00000000-0005-0000-0000-0000302A0000}"/>
    <cellStyle name="Comma 65 2 2 2 5 2" xfId="30738" xr:uid="{00000000-0005-0000-0000-000019780000}"/>
    <cellStyle name="Comma 65 2 2 2 5 4" xfId="21362" xr:uid="{00000000-0005-0000-0000-000079530000}"/>
    <cellStyle name="Comma 65 2 2 2 6" xfId="24882" xr:uid="{00000000-0005-0000-0000-000039610000}"/>
    <cellStyle name="Comma 65 2 2 2 8" xfId="15506" xr:uid="{00000000-0005-0000-0000-0000993C0000}"/>
    <cellStyle name="Comma 65 2 2 3" xfId="4836" xr:uid="{00000000-0005-0000-0000-0000EB120000}"/>
    <cellStyle name="Comma 65 2 2 3 2" xfId="8368" xr:uid="{00000000-0005-0000-0000-0000B7200000}"/>
    <cellStyle name="Comma 65 2 2 3 2 2" xfId="28694" xr:uid="{00000000-0005-0000-0000-00001D700000}"/>
    <cellStyle name="Comma 65 2 2 3 2 4" xfId="19318" xr:uid="{00000000-0005-0000-0000-00007D4B0000}"/>
    <cellStyle name="Comma 65 2 2 3 3" xfId="9727" xr:uid="{00000000-0005-0000-0000-000006260000}"/>
    <cellStyle name="Comma 65 2 2 3 3 2" xfId="29862" xr:uid="{00000000-0005-0000-0000-0000AD740000}"/>
    <cellStyle name="Comma 65 2 2 3 3 4" xfId="20486" xr:uid="{00000000-0005-0000-0000-00000D500000}"/>
    <cellStyle name="Comma 65 2 2 3 4" xfId="11085" xr:uid="{00000000-0005-0000-0000-0000542B0000}"/>
    <cellStyle name="Comma 65 2 2 3 4 2" xfId="31030" xr:uid="{00000000-0005-0000-0000-00003D790000}"/>
    <cellStyle name="Comma 65 2 2 3 4 4" xfId="21654" xr:uid="{00000000-0005-0000-0000-00009D540000}"/>
    <cellStyle name="Comma 65 2 2 3 5" xfId="25174" xr:uid="{00000000-0005-0000-0000-00005D620000}"/>
    <cellStyle name="Comma 65 2 2 3 7" xfId="15798" xr:uid="{00000000-0005-0000-0000-0000BD3D0000}"/>
    <cellStyle name="Comma 65 2 2 4" xfId="7784" xr:uid="{00000000-0005-0000-0000-00006F1E0000}"/>
    <cellStyle name="Comma 65 2 2 4 2" xfId="28110" xr:uid="{00000000-0005-0000-0000-0000D56D0000}"/>
    <cellStyle name="Comma 65 2 2 4 4" xfId="18734" xr:uid="{00000000-0005-0000-0000-000035490000}"/>
    <cellStyle name="Comma 65 2 2 5" xfId="9143" xr:uid="{00000000-0005-0000-0000-0000BE230000}"/>
    <cellStyle name="Comma 65 2 2 5 2" xfId="29278" xr:uid="{00000000-0005-0000-0000-000065720000}"/>
    <cellStyle name="Comma 65 2 2 5 4" xfId="19902" xr:uid="{00000000-0005-0000-0000-0000C54D0000}"/>
    <cellStyle name="Comma 65 2 2 6" xfId="10501" xr:uid="{00000000-0005-0000-0000-00000C290000}"/>
    <cellStyle name="Comma 65 2 2 6 2" xfId="30446" xr:uid="{00000000-0005-0000-0000-0000F5760000}"/>
    <cellStyle name="Comma 65 2 2 6 4" xfId="21070" xr:uid="{00000000-0005-0000-0000-000055520000}"/>
    <cellStyle name="Comma 65 2 2 7" xfId="24590" xr:uid="{00000000-0005-0000-0000-000015600000}"/>
    <cellStyle name="Comma 65 2 2 9" xfId="15214" xr:uid="{00000000-0005-0000-0000-0000753B0000}"/>
    <cellStyle name="Comma 65 2 3" xfId="4375" xr:uid="{00000000-0005-0000-0000-00001E110000}"/>
    <cellStyle name="Comma 65 2 3 2" xfId="4981" xr:uid="{00000000-0005-0000-0000-00007C130000}"/>
    <cellStyle name="Comma 65 2 3 2 2" xfId="8513" xr:uid="{00000000-0005-0000-0000-000048210000}"/>
    <cellStyle name="Comma 65 2 3 2 2 2" xfId="28839" xr:uid="{00000000-0005-0000-0000-0000AE700000}"/>
    <cellStyle name="Comma 65 2 3 2 2 4" xfId="19463" xr:uid="{00000000-0005-0000-0000-00000E4C0000}"/>
    <cellStyle name="Comma 65 2 3 2 3" xfId="9872" xr:uid="{00000000-0005-0000-0000-000097260000}"/>
    <cellStyle name="Comma 65 2 3 2 3 2" xfId="30007" xr:uid="{00000000-0005-0000-0000-00003E750000}"/>
    <cellStyle name="Comma 65 2 3 2 3 4" xfId="20631" xr:uid="{00000000-0005-0000-0000-00009E500000}"/>
    <cellStyle name="Comma 65 2 3 2 4" xfId="11230" xr:uid="{00000000-0005-0000-0000-0000E52B0000}"/>
    <cellStyle name="Comma 65 2 3 2 4 2" xfId="31175" xr:uid="{00000000-0005-0000-0000-0000CE790000}"/>
    <cellStyle name="Comma 65 2 3 2 4 4" xfId="21799" xr:uid="{00000000-0005-0000-0000-00002E550000}"/>
    <cellStyle name="Comma 65 2 3 2 5" xfId="25319" xr:uid="{00000000-0005-0000-0000-0000EE620000}"/>
    <cellStyle name="Comma 65 2 3 2 7" xfId="15943" xr:uid="{00000000-0005-0000-0000-00004E3E0000}"/>
    <cellStyle name="Comma 65 2 3 3" xfId="7929" xr:uid="{00000000-0005-0000-0000-0000001F0000}"/>
    <cellStyle name="Comma 65 2 3 3 2" xfId="28255" xr:uid="{00000000-0005-0000-0000-0000666E0000}"/>
    <cellStyle name="Comma 65 2 3 3 4" xfId="18879" xr:uid="{00000000-0005-0000-0000-0000C6490000}"/>
    <cellStyle name="Comma 65 2 3 4" xfId="9288" xr:uid="{00000000-0005-0000-0000-00004F240000}"/>
    <cellStyle name="Comma 65 2 3 4 2" xfId="29423" xr:uid="{00000000-0005-0000-0000-0000F6720000}"/>
    <cellStyle name="Comma 65 2 3 4 4" xfId="20047" xr:uid="{00000000-0005-0000-0000-0000564E0000}"/>
    <cellStyle name="Comma 65 2 3 5" xfId="10646" xr:uid="{00000000-0005-0000-0000-00009D290000}"/>
    <cellStyle name="Comma 65 2 3 5 2" xfId="30591" xr:uid="{00000000-0005-0000-0000-000086770000}"/>
    <cellStyle name="Comma 65 2 3 5 4" xfId="21215" xr:uid="{00000000-0005-0000-0000-0000E6520000}"/>
    <cellStyle name="Comma 65 2 3 6" xfId="24735" xr:uid="{00000000-0005-0000-0000-0000A6600000}"/>
    <cellStyle name="Comma 65 2 3 8" xfId="15359" xr:uid="{00000000-0005-0000-0000-0000063C0000}"/>
    <cellStyle name="Comma 65 2 4" xfId="4689" xr:uid="{00000000-0005-0000-0000-000058120000}"/>
    <cellStyle name="Comma 65 2 4 2" xfId="8221" xr:uid="{00000000-0005-0000-0000-000024200000}"/>
    <cellStyle name="Comma 65 2 4 2 2" xfId="28547" xr:uid="{00000000-0005-0000-0000-00008A6F0000}"/>
    <cellStyle name="Comma 65 2 4 2 4" xfId="19171" xr:uid="{00000000-0005-0000-0000-0000EA4A0000}"/>
    <cellStyle name="Comma 65 2 4 3" xfId="9580" xr:uid="{00000000-0005-0000-0000-000073250000}"/>
    <cellStyle name="Comma 65 2 4 3 2" xfId="29715" xr:uid="{00000000-0005-0000-0000-00001A740000}"/>
    <cellStyle name="Comma 65 2 4 3 4" xfId="20339" xr:uid="{00000000-0005-0000-0000-00007A4F0000}"/>
    <cellStyle name="Comma 65 2 4 4" xfId="10938" xr:uid="{00000000-0005-0000-0000-0000C12A0000}"/>
    <cellStyle name="Comma 65 2 4 4 2" xfId="30883" xr:uid="{00000000-0005-0000-0000-0000AA780000}"/>
    <cellStyle name="Comma 65 2 4 4 4" xfId="21507" xr:uid="{00000000-0005-0000-0000-00000A540000}"/>
    <cellStyle name="Comma 65 2 4 5" xfId="25027" xr:uid="{00000000-0005-0000-0000-0000CA610000}"/>
    <cellStyle name="Comma 65 2 4 7" xfId="15651" xr:uid="{00000000-0005-0000-0000-00002A3D0000}"/>
    <cellStyle name="Comma 65 2 5" xfId="7637" xr:uid="{00000000-0005-0000-0000-0000DC1D0000}"/>
    <cellStyle name="Comma 65 2 5 2" xfId="27963" xr:uid="{00000000-0005-0000-0000-0000426D0000}"/>
    <cellStyle name="Comma 65 2 5 4" xfId="18587" xr:uid="{00000000-0005-0000-0000-0000A2480000}"/>
    <cellStyle name="Comma 65 2 6" xfId="8811" xr:uid="{00000000-0005-0000-0000-000072220000}"/>
    <cellStyle name="Comma 65 2 6 2" xfId="29131" xr:uid="{00000000-0005-0000-0000-0000D2710000}"/>
    <cellStyle name="Comma 65 2 6 4" xfId="19755" xr:uid="{00000000-0005-0000-0000-0000324D0000}"/>
    <cellStyle name="Comma 65 2 7" xfId="10169" xr:uid="{00000000-0005-0000-0000-0000C0270000}"/>
    <cellStyle name="Comma 65 2 7 2" xfId="30299" xr:uid="{00000000-0005-0000-0000-000062760000}"/>
    <cellStyle name="Comma 65 2 7 4" xfId="20923" xr:uid="{00000000-0005-0000-0000-0000C2510000}"/>
    <cellStyle name="Comma 65 2 8" xfId="24443" xr:uid="{00000000-0005-0000-0000-0000825F0000}"/>
    <cellStyle name="Comma 65 3" xfId="4160" xr:uid="{00000000-0005-0000-0000-000047100000}"/>
    <cellStyle name="Comma 65 3 2" xfId="4453" xr:uid="{00000000-0005-0000-0000-00006C110000}"/>
    <cellStyle name="Comma 65 3 2 2" xfId="5059" xr:uid="{00000000-0005-0000-0000-0000CA130000}"/>
    <cellStyle name="Comma 65 3 2 2 2" xfId="8591" xr:uid="{00000000-0005-0000-0000-000096210000}"/>
    <cellStyle name="Comma 65 3 2 2 2 2" xfId="28917" xr:uid="{00000000-0005-0000-0000-0000FC700000}"/>
    <cellStyle name="Comma 65 3 2 2 2 4" xfId="19541" xr:uid="{00000000-0005-0000-0000-00005C4C0000}"/>
    <cellStyle name="Comma 65 3 2 2 3" xfId="9950" xr:uid="{00000000-0005-0000-0000-0000E5260000}"/>
    <cellStyle name="Comma 65 3 2 2 3 2" xfId="30085" xr:uid="{00000000-0005-0000-0000-00008C750000}"/>
    <cellStyle name="Comma 65 3 2 2 3 4" xfId="20709" xr:uid="{00000000-0005-0000-0000-0000EC500000}"/>
    <cellStyle name="Comma 65 3 2 2 4" xfId="11308" xr:uid="{00000000-0005-0000-0000-0000332C0000}"/>
    <cellStyle name="Comma 65 3 2 2 4 2" xfId="31253" xr:uid="{00000000-0005-0000-0000-00001C7A0000}"/>
    <cellStyle name="Comma 65 3 2 2 4 4" xfId="21877" xr:uid="{00000000-0005-0000-0000-00007C550000}"/>
    <cellStyle name="Comma 65 3 2 2 5" xfId="25397" xr:uid="{00000000-0005-0000-0000-00003C630000}"/>
    <cellStyle name="Comma 65 3 2 2 7" xfId="16021" xr:uid="{00000000-0005-0000-0000-00009C3E0000}"/>
    <cellStyle name="Comma 65 3 2 3" xfId="8007" xr:uid="{00000000-0005-0000-0000-00004E1F0000}"/>
    <cellStyle name="Comma 65 3 2 3 2" xfId="28333" xr:uid="{00000000-0005-0000-0000-0000B46E0000}"/>
    <cellStyle name="Comma 65 3 2 3 4" xfId="18957" xr:uid="{00000000-0005-0000-0000-0000144A0000}"/>
    <cellStyle name="Comma 65 3 2 4" xfId="9366" xr:uid="{00000000-0005-0000-0000-00009D240000}"/>
    <cellStyle name="Comma 65 3 2 4 2" xfId="29501" xr:uid="{00000000-0005-0000-0000-000044730000}"/>
    <cellStyle name="Comma 65 3 2 4 4" xfId="20125" xr:uid="{00000000-0005-0000-0000-0000A44E0000}"/>
    <cellStyle name="Comma 65 3 2 5" xfId="10724" xr:uid="{00000000-0005-0000-0000-0000EB290000}"/>
    <cellStyle name="Comma 65 3 2 5 2" xfId="30669" xr:uid="{00000000-0005-0000-0000-0000D4770000}"/>
    <cellStyle name="Comma 65 3 2 5 4" xfId="21293" xr:uid="{00000000-0005-0000-0000-000034530000}"/>
    <cellStyle name="Comma 65 3 2 6" xfId="24813" xr:uid="{00000000-0005-0000-0000-0000F4600000}"/>
    <cellStyle name="Comma 65 3 2 8" xfId="15437" xr:uid="{00000000-0005-0000-0000-0000543C0000}"/>
    <cellStyle name="Comma 65 3 3" xfId="4767" xr:uid="{00000000-0005-0000-0000-0000A6120000}"/>
    <cellStyle name="Comma 65 3 3 2" xfId="8299" xr:uid="{00000000-0005-0000-0000-000072200000}"/>
    <cellStyle name="Comma 65 3 3 2 2" xfId="28625" xr:uid="{00000000-0005-0000-0000-0000D86F0000}"/>
    <cellStyle name="Comma 65 3 3 2 4" xfId="19249" xr:uid="{00000000-0005-0000-0000-0000384B0000}"/>
    <cellStyle name="Comma 65 3 3 3" xfId="9658" xr:uid="{00000000-0005-0000-0000-0000C1250000}"/>
    <cellStyle name="Comma 65 3 3 3 2" xfId="29793" xr:uid="{00000000-0005-0000-0000-000068740000}"/>
    <cellStyle name="Comma 65 3 3 3 4" xfId="20417" xr:uid="{00000000-0005-0000-0000-0000C84F0000}"/>
    <cellStyle name="Comma 65 3 3 4" xfId="11016" xr:uid="{00000000-0005-0000-0000-00000F2B0000}"/>
    <cellStyle name="Comma 65 3 3 4 2" xfId="30961" xr:uid="{00000000-0005-0000-0000-0000F8780000}"/>
    <cellStyle name="Comma 65 3 3 4 4" xfId="21585" xr:uid="{00000000-0005-0000-0000-000058540000}"/>
    <cellStyle name="Comma 65 3 3 5" xfId="25105" xr:uid="{00000000-0005-0000-0000-000018620000}"/>
    <cellStyle name="Comma 65 3 3 7" xfId="15729" xr:uid="{00000000-0005-0000-0000-0000783D0000}"/>
    <cellStyle name="Comma 65 3 4" xfId="7715" xr:uid="{00000000-0005-0000-0000-00002A1E0000}"/>
    <cellStyle name="Comma 65 3 4 2" xfId="28041" xr:uid="{00000000-0005-0000-0000-0000906D0000}"/>
    <cellStyle name="Comma 65 3 4 4" xfId="18665" xr:uid="{00000000-0005-0000-0000-0000F0480000}"/>
    <cellStyle name="Comma 65 3 5" xfId="9074" xr:uid="{00000000-0005-0000-0000-000079230000}"/>
    <cellStyle name="Comma 65 3 5 2" xfId="29209" xr:uid="{00000000-0005-0000-0000-000020720000}"/>
    <cellStyle name="Comma 65 3 5 4" xfId="19833" xr:uid="{00000000-0005-0000-0000-0000804D0000}"/>
    <cellStyle name="Comma 65 3 6" xfId="10432" xr:uid="{00000000-0005-0000-0000-0000C7280000}"/>
    <cellStyle name="Comma 65 3 6 2" xfId="30377" xr:uid="{00000000-0005-0000-0000-0000B0760000}"/>
    <cellStyle name="Comma 65 3 6 4" xfId="21001" xr:uid="{00000000-0005-0000-0000-000010520000}"/>
    <cellStyle name="Comma 65 3 7" xfId="24521" xr:uid="{00000000-0005-0000-0000-0000D05F0000}"/>
    <cellStyle name="Comma 65 3 9" xfId="15145" xr:uid="{00000000-0005-0000-0000-0000303B0000}"/>
    <cellStyle name="Comma 65 4" xfId="4306" xr:uid="{00000000-0005-0000-0000-0000D9100000}"/>
    <cellStyle name="Comma 65 4 2" xfId="4912" xr:uid="{00000000-0005-0000-0000-000037130000}"/>
    <cellStyle name="Comma 65 4 2 2" xfId="8444" xr:uid="{00000000-0005-0000-0000-000003210000}"/>
    <cellStyle name="Comma 65 4 2 2 2" xfId="28770" xr:uid="{00000000-0005-0000-0000-000069700000}"/>
    <cellStyle name="Comma 65 4 2 2 4" xfId="19394" xr:uid="{00000000-0005-0000-0000-0000C94B0000}"/>
    <cellStyle name="Comma 65 4 2 3" xfId="9803" xr:uid="{00000000-0005-0000-0000-000052260000}"/>
    <cellStyle name="Comma 65 4 2 3 2" xfId="29938" xr:uid="{00000000-0005-0000-0000-0000F9740000}"/>
    <cellStyle name="Comma 65 4 2 3 4" xfId="20562" xr:uid="{00000000-0005-0000-0000-000059500000}"/>
    <cellStyle name="Comma 65 4 2 4" xfId="11161" xr:uid="{00000000-0005-0000-0000-0000A02B0000}"/>
    <cellStyle name="Comma 65 4 2 4 2" xfId="31106" xr:uid="{00000000-0005-0000-0000-000089790000}"/>
    <cellStyle name="Comma 65 4 2 4 4" xfId="21730" xr:uid="{00000000-0005-0000-0000-0000E9540000}"/>
    <cellStyle name="Comma 65 4 2 5" xfId="25250" xr:uid="{00000000-0005-0000-0000-0000A9620000}"/>
    <cellStyle name="Comma 65 4 2 7" xfId="15874" xr:uid="{00000000-0005-0000-0000-0000093E0000}"/>
    <cellStyle name="Comma 65 4 3" xfId="7860" xr:uid="{00000000-0005-0000-0000-0000BB1E0000}"/>
    <cellStyle name="Comma 65 4 3 2" xfId="28186" xr:uid="{00000000-0005-0000-0000-0000216E0000}"/>
    <cellStyle name="Comma 65 4 3 4" xfId="18810" xr:uid="{00000000-0005-0000-0000-000081490000}"/>
    <cellStyle name="Comma 65 4 4" xfId="9219" xr:uid="{00000000-0005-0000-0000-00000A240000}"/>
    <cellStyle name="Comma 65 4 4 2" xfId="29354" xr:uid="{00000000-0005-0000-0000-0000B1720000}"/>
    <cellStyle name="Comma 65 4 4 4" xfId="19978" xr:uid="{00000000-0005-0000-0000-0000114E0000}"/>
    <cellStyle name="Comma 65 4 5" xfId="10577" xr:uid="{00000000-0005-0000-0000-000058290000}"/>
    <cellStyle name="Comma 65 4 5 2" xfId="30522" xr:uid="{00000000-0005-0000-0000-000041770000}"/>
    <cellStyle name="Comma 65 4 5 4" xfId="21146" xr:uid="{00000000-0005-0000-0000-0000A1520000}"/>
    <cellStyle name="Comma 65 4 6" xfId="24666" xr:uid="{00000000-0005-0000-0000-000061600000}"/>
    <cellStyle name="Comma 65 4 8" xfId="15290" xr:uid="{00000000-0005-0000-0000-0000C13B0000}"/>
    <cellStyle name="Comma 65 5" xfId="4620" xr:uid="{00000000-0005-0000-0000-000013120000}"/>
    <cellStyle name="Comma 65 5 2" xfId="8152" xr:uid="{00000000-0005-0000-0000-0000DF1F0000}"/>
    <cellStyle name="Comma 65 5 2 2" xfId="28478" xr:uid="{00000000-0005-0000-0000-0000456F0000}"/>
    <cellStyle name="Comma 65 5 2 4" xfId="19102" xr:uid="{00000000-0005-0000-0000-0000A54A0000}"/>
    <cellStyle name="Comma 65 5 3" xfId="9511" xr:uid="{00000000-0005-0000-0000-00002E250000}"/>
    <cellStyle name="Comma 65 5 3 2" xfId="29646" xr:uid="{00000000-0005-0000-0000-0000D5730000}"/>
    <cellStyle name="Comma 65 5 3 4" xfId="20270" xr:uid="{00000000-0005-0000-0000-0000354F0000}"/>
    <cellStyle name="Comma 65 5 4" xfId="10869" xr:uid="{00000000-0005-0000-0000-00007C2A0000}"/>
    <cellStyle name="Comma 65 5 4 2" xfId="30814" xr:uid="{00000000-0005-0000-0000-000065780000}"/>
    <cellStyle name="Comma 65 5 4 4" xfId="21438" xr:uid="{00000000-0005-0000-0000-0000C5530000}"/>
    <cellStyle name="Comma 65 5 5" xfId="24958" xr:uid="{00000000-0005-0000-0000-000085610000}"/>
    <cellStyle name="Comma 65 5 7" xfId="15582" xr:uid="{00000000-0005-0000-0000-0000E53C0000}"/>
    <cellStyle name="Comma 65 6" xfId="3775" xr:uid="{00000000-0005-0000-0000-0000C60E0000}"/>
    <cellStyle name="Comma 65 6 2" xfId="7568" xr:uid="{00000000-0005-0000-0000-0000971D0000}"/>
    <cellStyle name="Comma 65 6 2 2" xfId="27894" xr:uid="{00000000-0005-0000-0000-0000FD6C0000}"/>
    <cellStyle name="Comma 65 6 2 4" xfId="18518" xr:uid="{00000000-0005-0000-0000-00005D480000}"/>
    <cellStyle name="Comma 65 6 3" xfId="24374" xr:uid="{00000000-0005-0000-0000-00003D5F0000}"/>
    <cellStyle name="Comma 65 6 5" xfId="14998" xr:uid="{00000000-0005-0000-0000-00009D3A0000}"/>
    <cellStyle name="Comma 65 7" xfId="8742" xr:uid="{00000000-0005-0000-0000-00002D220000}"/>
    <cellStyle name="Comma 65 7 2" xfId="29062" xr:uid="{00000000-0005-0000-0000-00008D710000}"/>
    <cellStyle name="Comma 65 7 4" xfId="19686" xr:uid="{00000000-0005-0000-0000-0000ED4C0000}"/>
    <cellStyle name="Comma 65 8" xfId="10100" xr:uid="{00000000-0005-0000-0000-00007B270000}"/>
    <cellStyle name="Comma 65 8 2" xfId="30230" xr:uid="{00000000-0005-0000-0000-00001D760000}"/>
    <cellStyle name="Comma 65 8 4" xfId="20854" xr:uid="{00000000-0005-0000-0000-00007D510000}"/>
    <cellStyle name="Comma 66" xfId="1546" xr:uid="{00000000-0005-0000-0000-000011060000}"/>
    <cellStyle name="Comma 66 2" xfId="1835" xr:uid="{00000000-0005-0000-0000-000032070000}"/>
    <cellStyle name="Comma 66 2 2" xfId="4230" xr:uid="{00000000-0005-0000-0000-00008D100000}"/>
    <cellStyle name="Comma 66 2 2 2" xfId="4523" xr:uid="{00000000-0005-0000-0000-0000B2110000}"/>
    <cellStyle name="Comma 66 2 2 2 2" xfId="5129" xr:uid="{00000000-0005-0000-0000-000010140000}"/>
    <cellStyle name="Comma 66 2 2 2 2 2" xfId="8661" xr:uid="{00000000-0005-0000-0000-0000DC210000}"/>
    <cellStyle name="Comma 66 2 2 2 2 2 2" xfId="28987" xr:uid="{00000000-0005-0000-0000-000042710000}"/>
    <cellStyle name="Comma 66 2 2 2 2 2 4" xfId="19611" xr:uid="{00000000-0005-0000-0000-0000A24C0000}"/>
    <cellStyle name="Comma 66 2 2 2 2 3" xfId="10020" xr:uid="{00000000-0005-0000-0000-00002B270000}"/>
    <cellStyle name="Comma 66 2 2 2 2 3 2" xfId="30155" xr:uid="{00000000-0005-0000-0000-0000D2750000}"/>
    <cellStyle name="Comma 66 2 2 2 2 3 4" xfId="20779" xr:uid="{00000000-0005-0000-0000-000032510000}"/>
    <cellStyle name="Comma 66 2 2 2 2 4" xfId="11378" xr:uid="{00000000-0005-0000-0000-0000792C0000}"/>
    <cellStyle name="Comma 66 2 2 2 2 4 2" xfId="31323" xr:uid="{00000000-0005-0000-0000-0000627A0000}"/>
    <cellStyle name="Comma 66 2 2 2 2 4 4" xfId="21947" xr:uid="{00000000-0005-0000-0000-0000C2550000}"/>
    <cellStyle name="Comma 66 2 2 2 2 5" xfId="25467" xr:uid="{00000000-0005-0000-0000-000082630000}"/>
    <cellStyle name="Comma 66 2 2 2 2 7" xfId="16091" xr:uid="{00000000-0005-0000-0000-0000E23E0000}"/>
    <cellStyle name="Comma 66 2 2 2 3" xfId="8077" xr:uid="{00000000-0005-0000-0000-0000941F0000}"/>
    <cellStyle name="Comma 66 2 2 2 3 2" xfId="28403" xr:uid="{00000000-0005-0000-0000-0000FA6E0000}"/>
    <cellStyle name="Comma 66 2 2 2 3 4" xfId="19027" xr:uid="{00000000-0005-0000-0000-00005A4A0000}"/>
    <cellStyle name="Comma 66 2 2 2 4" xfId="9436" xr:uid="{00000000-0005-0000-0000-0000E3240000}"/>
    <cellStyle name="Comma 66 2 2 2 4 2" xfId="29571" xr:uid="{00000000-0005-0000-0000-00008A730000}"/>
    <cellStyle name="Comma 66 2 2 2 4 4" xfId="20195" xr:uid="{00000000-0005-0000-0000-0000EA4E0000}"/>
    <cellStyle name="Comma 66 2 2 2 5" xfId="10794" xr:uid="{00000000-0005-0000-0000-0000312A0000}"/>
    <cellStyle name="Comma 66 2 2 2 5 2" xfId="30739" xr:uid="{00000000-0005-0000-0000-00001A780000}"/>
    <cellStyle name="Comma 66 2 2 2 5 4" xfId="21363" xr:uid="{00000000-0005-0000-0000-00007A530000}"/>
    <cellStyle name="Comma 66 2 2 2 6" xfId="24883" xr:uid="{00000000-0005-0000-0000-00003A610000}"/>
    <cellStyle name="Comma 66 2 2 2 8" xfId="15507" xr:uid="{00000000-0005-0000-0000-00009A3C0000}"/>
    <cellStyle name="Comma 66 2 2 3" xfId="4837" xr:uid="{00000000-0005-0000-0000-0000EC120000}"/>
    <cellStyle name="Comma 66 2 2 3 2" xfId="8369" xr:uid="{00000000-0005-0000-0000-0000B8200000}"/>
    <cellStyle name="Comma 66 2 2 3 2 2" xfId="28695" xr:uid="{00000000-0005-0000-0000-00001E700000}"/>
    <cellStyle name="Comma 66 2 2 3 2 4" xfId="19319" xr:uid="{00000000-0005-0000-0000-00007E4B0000}"/>
    <cellStyle name="Comma 66 2 2 3 3" xfId="9728" xr:uid="{00000000-0005-0000-0000-000007260000}"/>
    <cellStyle name="Comma 66 2 2 3 3 2" xfId="29863" xr:uid="{00000000-0005-0000-0000-0000AE740000}"/>
    <cellStyle name="Comma 66 2 2 3 3 4" xfId="20487" xr:uid="{00000000-0005-0000-0000-00000E500000}"/>
    <cellStyle name="Comma 66 2 2 3 4" xfId="11086" xr:uid="{00000000-0005-0000-0000-0000552B0000}"/>
    <cellStyle name="Comma 66 2 2 3 4 2" xfId="31031" xr:uid="{00000000-0005-0000-0000-00003E790000}"/>
    <cellStyle name="Comma 66 2 2 3 4 4" xfId="21655" xr:uid="{00000000-0005-0000-0000-00009E540000}"/>
    <cellStyle name="Comma 66 2 2 3 5" xfId="25175" xr:uid="{00000000-0005-0000-0000-00005E620000}"/>
    <cellStyle name="Comma 66 2 2 3 7" xfId="15799" xr:uid="{00000000-0005-0000-0000-0000BE3D0000}"/>
    <cellStyle name="Comma 66 2 2 4" xfId="7785" xr:uid="{00000000-0005-0000-0000-0000701E0000}"/>
    <cellStyle name="Comma 66 2 2 4 2" xfId="28111" xr:uid="{00000000-0005-0000-0000-0000D66D0000}"/>
    <cellStyle name="Comma 66 2 2 4 4" xfId="18735" xr:uid="{00000000-0005-0000-0000-000036490000}"/>
    <cellStyle name="Comma 66 2 2 5" xfId="9144" xr:uid="{00000000-0005-0000-0000-0000BF230000}"/>
    <cellStyle name="Comma 66 2 2 5 2" xfId="29279" xr:uid="{00000000-0005-0000-0000-000066720000}"/>
    <cellStyle name="Comma 66 2 2 5 4" xfId="19903" xr:uid="{00000000-0005-0000-0000-0000C64D0000}"/>
    <cellStyle name="Comma 66 2 2 6" xfId="10502" xr:uid="{00000000-0005-0000-0000-00000D290000}"/>
    <cellStyle name="Comma 66 2 2 6 2" xfId="30447" xr:uid="{00000000-0005-0000-0000-0000F6760000}"/>
    <cellStyle name="Comma 66 2 2 6 4" xfId="21071" xr:uid="{00000000-0005-0000-0000-000056520000}"/>
    <cellStyle name="Comma 66 2 2 7" xfId="24591" xr:uid="{00000000-0005-0000-0000-000016600000}"/>
    <cellStyle name="Comma 66 2 2 9" xfId="15215" xr:uid="{00000000-0005-0000-0000-0000763B0000}"/>
    <cellStyle name="Comma 66 2 3" xfId="4376" xr:uid="{00000000-0005-0000-0000-00001F110000}"/>
    <cellStyle name="Comma 66 2 3 2" xfId="4982" xr:uid="{00000000-0005-0000-0000-00007D130000}"/>
    <cellStyle name="Comma 66 2 3 2 2" xfId="8514" xr:uid="{00000000-0005-0000-0000-000049210000}"/>
    <cellStyle name="Comma 66 2 3 2 2 2" xfId="28840" xr:uid="{00000000-0005-0000-0000-0000AF700000}"/>
    <cellStyle name="Comma 66 2 3 2 2 4" xfId="19464" xr:uid="{00000000-0005-0000-0000-00000F4C0000}"/>
    <cellStyle name="Comma 66 2 3 2 3" xfId="9873" xr:uid="{00000000-0005-0000-0000-000098260000}"/>
    <cellStyle name="Comma 66 2 3 2 3 2" xfId="30008" xr:uid="{00000000-0005-0000-0000-00003F750000}"/>
    <cellStyle name="Comma 66 2 3 2 3 4" xfId="20632" xr:uid="{00000000-0005-0000-0000-00009F500000}"/>
    <cellStyle name="Comma 66 2 3 2 4" xfId="11231" xr:uid="{00000000-0005-0000-0000-0000E62B0000}"/>
    <cellStyle name="Comma 66 2 3 2 4 2" xfId="31176" xr:uid="{00000000-0005-0000-0000-0000CF790000}"/>
    <cellStyle name="Comma 66 2 3 2 4 4" xfId="21800" xr:uid="{00000000-0005-0000-0000-00002F550000}"/>
    <cellStyle name="Comma 66 2 3 2 5" xfId="25320" xr:uid="{00000000-0005-0000-0000-0000EF620000}"/>
    <cellStyle name="Comma 66 2 3 2 7" xfId="15944" xr:uid="{00000000-0005-0000-0000-00004F3E0000}"/>
    <cellStyle name="Comma 66 2 3 3" xfId="7930" xr:uid="{00000000-0005-0000-0000-0000011F0000}"/>
    <cellStyle name="Comma 66 2 3 3 2" xfId="28256" xr:uid="{00000000-0005-0000-0000-0000676E0000}"/>
    <cellStyle name="Comma 66 2 3 3 4" xfId="18880" xr:uid="{00000000-0005-0000-0000-0000C7490000}"/>
    <cellStyle name="Comma 66 2 3 4" xfId="9289" xr:uid="{00000000-0005-0000-0000-000050240000}"/>
    <cellStyle name="Comma 66 2 3 4 2" xfId="29424" xr:uid="{00000000-0005-0000-0000-0000F7720000}"/>
    <cellStyle name="Comma 66 2 3 4 4" xfId="20048" xr:uid="{00000000-0005-0000-0000-0000574E0000}"/>
    <cellStyle name="Comma 66 2 3 5" xfId="10647" xr:uid="{00000000-0005-0000-0000-00009E290000}"/>
    <cellStyle name="Comma 66 2 3 5 2" xfId="30592" xr:uid="{00000000-0005-0000-0000-000087770000}"/>
    <cellStyle name="Comma 66 2 3 5 4" xfId="21216" xr:uid="{00000000-0005-0000-0000-0000E7520000}"/>
    <cellStyle name="Comma 66 2 3 6" xfId="24736" xr:uid="{00000000-0005-0000-0000-0000A7600000}"/>
    <cellStyle name="Comma 66 2 3 8" xfId="15360" xr:uid="{00000000-0005-0000-0000-0000073C0000}"/>
    <cellStyle name="Comma 66 2 4" xfId="4690" xr:uid="{00000000-0005-0000-0000-000059120000}"/>
    <cellStyle name="Comma 66 2 4 2" xfId="8222" xr:uid="{00000000-0005-0000-0000-000025200000}"/>
    <cellStyle name="Comma 66 2 4 2 2" xfId="28548" xr:uid="{00000000-0005-0000-0000-00008B6F0000}"/>
    <cellStyle name="Comma 66 2 4 2 4" xfId="19172" xr:uid="{00000000-0005-0000-0000-0000EB4A0000}"/>
    <cellStyle name="Comma 66 2 4 3" xfId="9581" xr:uid="{00000000-0005-0000-0000-000074250000}"/>
    <cellStyle name="Comma 66 2 4 3 2" xfId="29716" xr:uid="{00000000-0005-0000-0000-00001B740000}"/>
    <cellStyle name="Comma 66 2 4 3 4" xfId="20340" xr:uid="{00000000-0005-0000-0000-00007B4F0000}"/>
    <cellStyle name="Comma 66 2 4 4" xfId="10939" xr:uid="{00000000-0005-0000-0000-0000C22A0000}"/>
    <cellStyle name="Comma 66 2 4 4 2" xfId="30884" xr:uid="{00000000-0005-0000-0000-0000AB780000}"/>
    <cellStyle name="Comma 66 2 4 4 4" xfId="21508" xr:uid="{00000000-0005-0000-0000-00000B540000}"/>
    <cellStyle name="Comma 66 2 4 5" xfId="25028" xr:uid="{00000000-0005-0000-0000-0000CB610000}"/>
    <cellStyle name="Comma 66 2 4 7" xfId="15652" xr:uid="{00000000-0005-0000-0000-00002B3D0000}"/>
    <cellStyle name="Comma 66 2 5" xfId="3845" xr:uid="{00000000-0005-0000-0000-00000C0F0000}"/>
    <cellStyle name="Comma 66 2 5 2" xfId="7638" xr:uid="{00000000-0005-0000-0000-0000DD1D0000}"/>
    <cellStyle name="Comma 66 2 5 2 2" xfId="27964" xr:uid="{00000000-0005-0000-0000-0000436D0000}"/>
    <cellStyle name="Comma 66 2 5 2 4" xfId="18588" xr:uid="{00000000-0005-0000-0000-0000A3480000}"/>
    <cellStyle name="Comma 66 2 5 3" xfId="24444" xr:uid="{00000000-0005-0000-0000-0000835F0000}"/>
    <cellStyle name="Comma 66 2 5 5" xfId="15068" xr:uid="{00000000-0005-0000-0000-0000E33A0000}"/>
    <cellStyle name="Comma 66 2 6" xfId="8812" xr:uid="{00000000-0005-0000-0000-000073220000}"/>
    <cellStyle name="Comma 66 2 6 2" xfId="29132" xr:uid="{00000000-0005-0000-0000-0000D3710000}"/>
    <cellStyle name="Comma 66 2 6 4" xfId="19756" xr:uid="{00000000-0005-0000-0000-0000334D0000}"/>
    <cellStyle name="Comma 66 2 7" xfId="10170" xr:uid="{00000000-0005-0000-0000-0000C1270000}"/>
    <cellStyle name="Comma 66 2 7 2" xfId="30300" xr:uid="{00000000-0005-0000-0000-000063760000}"/>
    <cellStyle name="Comma 66 2 7 4" xfId="20924" xr:uid="{00000000-0005-0000-0000-0000C3510000}"/>
    <cellStyle name="Comma 66 3" xfId="1839" xr:uid="{00000000-0005-0000-0000-000036070000}"/>
    <cellStyle name="Comma 66 3 2" xfId="4454" xr:uid="{00000000-0005-0000-0000-00006D110000}"/>
    <cellStyle name="Comma 66 3 2 2" xfId="5060" xr:uid="{00000000-0005-0000-0000-0000CB130000}"/>
    <cellStyle name="Comma 66 3 2 2 2" xfId="8592" xr:uid="{00000000-0005-0000-0000-000097210000}"/>
    <cellStyle name="Comma 66 3 2 2 2 2" xfId="28918" xr:uid="{00000000-0005-0000-0000-0000FD700000}"/>
    <cellStyle name="Comma 66 3 2 2 2 4" xfId="19542" xr:uid="{00000000-0005-0000-0000-00005D4C0000}"/>
    <cellStyle name="Comma 66 3 2 2 3" xfId="9951" xr:uid="{00000000-0005-0000-0000-0000E6260000}"/>
    <cellStyle name="Comma 66 3 2 2 3 2" xfId="30086" xr:uid="{00000000-0005-0000-0000-00008D750000}"/>
    <cellStyle name="Comma 66 3 2 2 3 4" xfId="20710" xr:uid="{00000000-0005-0000-0000-0000ED500000}"/>
    <cellStyle name="Comma 66 3 2 2 4" xfId="11309" xr:uid="{00000000-0005-0000-0000-0000342C0000}"/>
    <cellStyle name="Comma 66 3 2 2 4 2" xfId="31254" xr:uid="{00000000-0005-0000-0000-00001D7A0000}"/>
    <cellStyle name="Comma 66 3 2 2 4 4" xfId="21878" xr:uid="{00000000-0005-0000-0000-00007D550000}"/>
    <cellStyle name="Comma 66 3 2 2 5" xfId="25398" xr:uid="{00000000-0005-0000-0000-00003D630000}"/>
    <cellStyle name="Comma 66 3 2 2 7" xfId="16022" xr:uid="{00000000-0005-0000-0000-00009D3E0000}"/>
    <cellStyle name="Comma 66 3 2 3" xfId="8008" xr:uid="{00000000-0005-0000-0000-00004F1F0000}"/>
    <cellStyle name="Comma 66 3 2 3 2" xfId="28334" xr:uid="{00000000-0005-0000-0000-0000B56E0000}"/>
    <cellStyle name="Comma 66 3 2 3 4" xfId="18958" xr:uid="{00000000-0005-0000-0000-0000154A0000}"/>
    <cellStyle name="Comma 66 3 2 4" xfId="9367" xr:uid="{00000000-0005-0000-0000-00009E240000}"/>
    <cellStyle name="Comma 66 3 2 4 2" xfId="29502" xr:uid="{00000000-0005-0000-0000-000045730000}"/>
    <cellStyle name="Comma 66 3 2 4 4" xfId="20126" xr:uid="{00000000-0005-0000-0000-0000A54E0000}"/>
    <cellStyle name="Comma 66 3 2 5" xfId="10725" xr:uid="{00000000-0005-0000-0000-0000EC290000}"/>
    <cellStyle name="Comma 66 3 2 5 2" xfId="30670" xr:uid="{00000000-0005-0000-0000-0000D5770000}"/>
    <cellStyle name="Comma 66 3 2 5 4" xfId="21294" xr:uid="{00000000-0005-0000-0000-000035530000}"/>
    <cellStyle name="Comma 66 3 2 6" xfId="24814" xr:uid="{00000000-0005-0000-0000-0000F5600000}"/>
    <cellStyle name="Comma 66 3 2 8" xfId="15438" xr:uid="{00000000-0005-0000-0000-0000553C0000}"/>
    <cellStyle name="Comma 66 3 3" xfId="4768" xr:uid="{00000000-0005-0000-0000-0000A7120000}"/>
    <cellStyle name="Comma 66 3 3 2" xfId="8300" xr:uid="{00000000-0005-0000-0000-000073200000}"/>
    <cellStyle name="Comma 66 3 3 2 2" xfId="28626" xr:uid="{00000000-0005-0000-0000-0000D96F0000}"/>
    <cellStyle name="Comma 66 3 3 2 4" xfId="19250" xr:uid="{00000000-0005-0000-0000-0000394B0000}"/>
    <cellStyle name="Comma 66 3 3 3" xfId="9659" xr:uid="{00000000-0005-0000-0000-0000C2250000}"/>
    <cellStyle name="Comma 66 3 3 3 2" xfId="29794" xr:uid="{00000000-0005-0000-0000-000069740000}"/>
    <cellStyle name="Comma 66 3 3 3 4" xfId="20418" xr:uid="{00000000-0005-0000-0000-0000C94F0000}"/>
    <cellStyle name="Comma 66 3 3 4" xfId="11017" xr:uid="{00000000-0005-0000-0000-0000102B0000}"/>
    <cellStyle name="Comma 66 3 3 4 2" xfId="30962" xr:uid="{00000000-0005-0000-0000-0000F9780000}"/>
    <cellStyle name="Comma 66 3 3 4 4" xfId="21586" xr:uid="{00000000-0005-0000-0000-000059540000}"/>
    <cellStyle name="Comma 66 3 3 5" xfId="25106" xr:uid="{00000000-0005-0000-0000-000019620000}"/>
    <cellStyle name="Comma 66 3 3 7" xfId="15730" xr:uid="{00000000-0005-0000-0000-0000793D0000}"/>
    <cellStyle name="Comma 66 3 4" xfId="4161" xr:uid="{00000000-0005-0000-0000-000048100000}"/>
    <cellStyle name="Comma 66 3 4 2" xfId="7716" xr:uid="{00000000-0005-0000-0000-00002B1E0000}"/>
    <cellStyle name="Comma 66 3 4 2 2" xfId="28042" xr:uid="{00000000-0005-0000-0000-0000916D0000}"/>
    <cellStyle name="Comma 66 3 4 2 4" xfId="18666" xr:uid="{00000000-0005-0000-0000-0000F1480000}"/>
    <cellStyle name="Comma 66 3 4 3" xfId="24522" xr:uid="{00000000-0005-0000-0000-0000D15F0000}"/>
    <cellStyle name="Comma 66 3 4 5" xfId="15146" xr:uid="{00000000-0005-0000-0000-0000313B0000}"/>
    <cellStyle name="Comma 66 3 5" xfId="9075" xr:uid="{00000000-0005-0000-0000-00007A230000}"/>
    <cellStyle name="Comma 66 3 5 2" xfId="29210" xr:uid="{00000000-0005-0000-0000-000021720000}"/>
    <cellStyle name="Comma 66 3 5 4" xfId="19834" xr:uid="{00000000-0005-0000-0000-0000814D0000}"/>
    <cellStyle name="Comma 66 3 6" xfId="10433" xr:uid="{00000000-0005-0000-0000-0000C8280000}"/>
    <cellStyle name="Comma 66 3 6 2" xfId="30378" xr:uid="{00000000-0005-0000-0000-0000B1760000}"/>
    <cellStyle name="Comma 66 3 6 4" xfId="21002" xr:uid="{00000000-0005-0000-0000-000011520000}"/>
    <cellStyle name="Comma 66 4" xfId="1843" xr:uid="{00000000-0005-0000-0000-00003A070000}"/>
    <cellStyle name="Comma 66 4 2" xfId="4913" xr:uid="{00000000-0005-0000-0000-000038130000}"/>
    <cellStyle name="Comma 66 4 2 2" xfId="8445" xr:uid="{00000000-0005-0000-0000-000004210000}"/>
    <cellStyle name="Comma 66 4 2 2 2" xfId="28771" xr:uid="{00000000-0005-0000-0000-00006A700000}"/>
    <cellStyle name="Comma 66 4 2 2 4" xfId="19395" xr:uid="{00000000-0005-0000-0000-0000CA4B0000}"/>
    <cellStyle name="Comma 66 4 2 3" xfId="9804" xr:uid="{00000000-0005-0000-0000-000053260000}"/>
    <cellStyle name="Comma 66 4 2 3 2" xfId="29939" xr:uid="{00000000-0005-0000-0000-0000FA740000}"/>
    <cellStyle name="Comma 66 4 2 3 4" xfId="20563" xr:uid="{00000000-0005-0000-0000-00005A500000}"/>
    <cellStyle name="Comma 66 4 2 4" xfId="11162" xr:uid="{00000000-0005-0000-0000-0000A12B0000}"/>
    <cellStyle name="Comma 66 4 2 4 2" xfId="31107" xr:uid="{00000000-0005-0000-0000-00008A790000}"/>
    <cellStyle name="Comma 66 4 2 4 4" xfId="21731" xr:uid="{00000000-0005-0000-0000-0000EA540000}"/>
    <cellStyle name="Comma 66 4 2 5" xfId="25251" xr:uid="{00000000-0005-0000-0000-0000AA620000}"/>
    <cellStyle name="Comma 66 4 2 7" xfId="15875" xr:uid="{00000000-0005-0000-0000-00000A3E0000}"/>
    <cellStyle name="Comma 66 4 3" xfId="4307" xr:uid="{00000000-0005-0000-0000-0000DA100000}"/>
    <cellStyle name="Comma 66 4 3 2" xfId="7861" xr:uid="{00000000-0005-0000-0000-0000BC1E0000}"/>
    <cellStyle name="Comma 66 4 3 2 2" xfId="28187" xr:uid="{00000000-0005-0000-0000-0000226E0000}"/>
    <cellStyle name="Comma 66 4 3 2 4" xfId="18811" xr:uid="{00000000-0005-0000-0000-000082490000}"/>
    <cellStyle name="Comma 66 4 3 3" xfId="24667" xr:uid="{00000000-0005-0000-0000-000062600000}"/>
    <cellStyle name="Comma 66 4 3 5" xfId="15291" xr:uid="{00000000-0005-0000-0000-0000C23B0000}"/>
    <cellStyle name="Comma 66 4 4" xfId="9220" xr:uid="{00000000-0005-0000-0000-00000B240000}"/>
    <cellStyle name="Comma 66 4 4 2" xfId="29355" xr:uid="{00000000-0005-0000-0000-0000B2720000}"/>
    <cellStyle name="Comma 66 4 4 4" xfId="19979" xr:uid="{00000000-0005-0000-0000-0000124E0000}"/>
    <cellStyle name="Comma 66 4 5" xfId="10578" xr:uid="{00000000-0005-0000-0000-000059290000}"/>
    <cellStyle name="Comma 66 4 5 2" xfId="30523" xr:uid="{00000000-0005-0000-0000-000042770000}"/>
    <cellStyle name="Comma 66 4 5 4" xfId="21147" xr:uid="{00000000-0005-0000-0000-0000A2520000}"/>
    <cellStyle name="Comma 66 5" xfId="1850" xr:uid="{00000000-0005-0000-0000-000041070000}"/>
    <cellStyle name="Comma 66 5 2" xfId="4621" xr:uid="{00000000-0005-0000-0000-000014120000}"/>
    <cellStyle name="Comma 66 5 2 2" xfId="8153" xr:uid="{00000000-0005-0000-0000-0000E01F0000}"/>
    <cellStyle name="Comma 66 5 2 2 2" xfId="28479" xr:uid="{00000000-0005-0000-0000-0000466F0000}"/>
    <cellStyle name="Comma 66 5 2 2 4" xfId="19103" xr:uid="{00000000-0005-0000-0000-0000A64A0000}"/>
    <cellStyle name="Comma 66 5 2 3" xfId="24959" xr:uid="{00000000-0005-0000-0000-000086610000}"/>
    <cellStyle name="Comma 66 5 2 5" xfId="15583" xr:uid="{00000000-0005-0000-0000-0000E63C0000}"/>
    <cellStyle name="Comma 66 5 3" xfId="9512" xr:uid="{00000000-0005-0000-0000-00002F250000}"/>
    <cellStyle name="Comma 66 5 3 2" xfId="29647" xr:uid="{00000000-0005-0000-0000-0000D6730000}"/>
    <cellStyle name="Comma 66 5 3 4" xfId="20271" xr:uid="{00000000-0005-0000-0000-0000364F0000}"/>
    <cellStyle name="Comma 66 5 4" xfId="10870" xr:uid="{00000000-0005-0000-0000-00007D2A0000}"/>
    <cellStyle name="Comma 66 5 4 2" xfId="30815" xr:uid="{00000000-0005-0000-0000-000066780000}"/>
    <cellStyle name="Comma 66 5 4 4" xfId="21439" xr:uid="{00000000-0005-0000-0000-0000C6530000}"/>
    <cellStyle name="Comma 66 6" xfId="3776" xr:uid="{00000000-0005-0000-0000-0000C70E0000}"/>
    <cellStyle name="Comma 66 6 2" xfId="7569" xr:uid="{00000000-0005-0000-0000-0000981D0000}"/>
    <cellStyle name="Comma 66 6 2 2" xfId="27895" xr:uid="{00000000-0005-0000-0000-0000FE6C0000}"/>
    <cellStyle name="Comma 66 6 2 4" xfId="18519" xr:uid="{00000000-0005-0000-0000-00005E480000}"/>
    <cellStyle name="Comma 66 6 3" xfId="24375" xr:uid="{00000000-0005-0000-0000-00003E5F0000}"/>
    <cellStyle name="Comma 66 6 5" xfId="14999" xr:uid="{00000000-0005-0000-0000-00009E3A0000}"/>
    <cellStyle name="Comma 66 7" xfId="8743" xr:uid="{00000000-0005-0000-0000-00002E220000}"/>
    <cellStyle name="Comma 66 7 2" xfId="29063" xr:uid="{00000000-0005-0000-0000-00008E710000}"/>
    <cellStyle name="Comma 66 7 4" xfId="19687" xr:uid="{00000000-0005-0000-0000-0000EE4C0000}"/>
    <cellStyle name="Comma 66 8" xfId="10101" xr:uid="{00000000-0005-0000-0000-00007C270000}"/>
    <cellStyle name="Comma 66 8 2" xfId="30231" xr:uid="{00000000-0005-0000-0000-00001E760000}"/>
    <cellStyle name="Comma 66 8 4" xfId="20855" xr:uid="{00000000-0005-0000-0000-00007E510000}"/>
    <cellStyle name="Comma 67" xfId="3777" xr:uid="{00000000-0005-0000-0000-0000C80E0000}"/>
    <cellStyle name="Comma 67 11" xfId="15000" xr:uid="{00000000-0005-0000-0000-00009F3A0000}"/>
    <cellStyle name="Comma 67 2" xfId="3846" xr:uid="{00000000-0005-0000-0000-00000D0F0000}"/>
    <cellStyle name="Comma 67 2 10" xfId="15069" xr:uid="{00000000-0005-0000-0000-0000E43A0000}"/>
    <cellStyle name="Comma 67 2 2" xfId="4231" xr:uid="{00000000-0005-0000-0000-00008E100000}"/>
    <cellStyle name="Comma 67 2 2 2" xfId="4524" xr:uid="{00000000-0005-0000-0000-0000B3110000}"/>
    <cellStyle name="Comma 67 2 2 2 2" xfId="5130" xr:uid="{00000000-0005-0000-0000-000011140000}"/>
    <cellStyle name="Comma 67 2 2 2 2 2" xfId="8662" xr:uid="{00000000-0005-0000-0000-0000DD210000}"/>
    <cellStyle name="Comma 67 2 2 2 2 2 2" xfId="28988" xr:uid="{00000000-0005-0000-0000-000043710000}"/>
    <cellStyle name="Comma 67 2 2 2 2 2 4" xfId="19612" xr:uid="{00000000-0005-0000-0000-0000A34C0000}"/>
    <cellStyle name="Comma 67 2 2 2 2 3" xfId="10021" xr:uid="{00000000-0005-0000-0000-00002C270000}"/>
    <cellStyle name="Comma 67 2 2 2 2 3 2" xfId="30156" xr:uid="{00000000-0005-0000-0000-0000D3750000}"/>
    <cellStyle name="Comma 67 2 2 2 2 3 4" xfId="20780" xr:uid="{00000000-0005-0000-0000-000033510000}"/>
    <cellStyle name="Comma 67 2 2 2 2 4" xfId="11379" xr:uid="{00000000-0005-0000-0000-00007A2C0000}"/>
    <cellStyle name="Comma 67 2 2 2 2 4 2" xfId="31324" xr:uid="{00000000-0005-0000-0000-0000637A0000}"/>
    <cellStyle name="Comma 67 2 2 2 2 4 4" xfId="21948" xr:uid="{00000000-0005-0000-0000-0000C3550000}"/>
    <cellStyle name="Comma 67 2 2 2 2 5" xfId="25468" xr:uid="{00000000-0005-0000-0000-000083630000}"/>
    <cellStyle name="Comma 67 2 2 2 2 7" xfId="16092" xr:uid="{00000000-0005-0000-0000-0000E33E0000}"/>
    <cellStyle name="Comma 67 2 2 2 3" xfId="8078" xr:uid="{00000000-0005-0000-0000-0000951F0000}"/>
    <cellStyle name="Comma 67 2 2 2 3 2" xfId="28404" xr:uid="{00000000-0005-0000-0000-0000FB6E0000}"/>
    <cellStyle name="Comma 67 2 2 2 3 4" xfId="19028" xr:uid="{00000000-0005-0000-0000-00005B4A0000}"/>
    <cellStyle name="Comma 67 2 2 2 4" xfId="9437" xr:uid="{00000000-0005-0000-0000-0000E4240000}"/>
    <cellStyle name="Comma 67 2 2 2 4 2" xfId="29572" xr:uid="{00000000-0005-0000-0000-00008B730000}"/>
    <cellStyle name="Comma 67 2 2 2 4 4" xfId="20196" xr:uid="{00000000-0005-0000-0000-0000EB4E0000}"/>
    <cellStyle name="Comma 67 2 2 2 5" xfId="10795" xr:uid="{00000000-0005-0000-0000-0000322A0000}"/>
    <cellStyle name="Comma 67 2 2 2 5 2" xfId="30740" xr:uid="{00000000-0005-0000-0000-00001B780000}"/>
    <cellStyle name="Comma 67 2 2 2 5 4" xfId="21364" xr:uid="{00000000-0005-0000-0000-00007B530000}"/>
    <cellStyle name="Comma 67 2 2 2 6" xfId="24884" xr:uid="{00000000-0005-0000-0000-00003B610000}"/>
    <cellStyle name="Comma 67 2 2 2 8" xfId="15508" xr:uid="{00000000-0005-0000-0000-00009B3C0000}"/>
    <cellStyle name="Comma 67 2 2 3" xfId="4838" xr:uid="{00000000-0005-0000-0000-0000ED120000}"/>
    <cellStyle name="Comma 67 2 2 3 2" xfId="8370" xr:uid="{00000000-0005-0000-0000-0000B9200000}"/>
    <cellStyle name="Comma 67 2 2 3 2 2" xfId="28696" xr:uid="{00000000-0005-0000-0000-00001F700000}"/>
    <cellStyle name="Comma 67 2 2 3 2 4" xfId="19320" xr:uid="{00000000-0005-0000-0000-00007F4B0000}"/>
    <cellStyle name="Comma 67 2 2 3 3" xfId="9729" xr:uid="{00000000-0005-0000-0000-000008260000}"/>
    <cellStyle name="Comma 67 2 2 3 3 2" xfId="29864" xr:uid="{00000000-0005-0000-0000-0000AF740000}"/>
    <cellStyle name="Comma 67 2 2 3 3 4" xfId="20488" xr:uid="{00000000-0005-0000-0000-00000F500000}"/>
    <cellStyle name="Comma 67 2 2 3 4" xfId="11087" xr:uid="{00000000-0005-0000-0000-0000562B0000}"/>
    <cellStyle name="Comma 67 2 2 3 4 2" xfId="31032" xr:uid="{00000000-0005-0000-0000-00003F790000}"/>
    <cellStyle name="Comma 67 2 2 3 4 4" xfId="21656" xr:uid="{00000000-0005-0000-0000-00009F540000}"/>
    <cellStyle name="Comma 67 2 2 3 5" xfId="25176" xr:uid="{00000000-0005-0000-0000-00005F620000}"/>
    <cellStyle name="Comma 67 2 2 3 7" xfId="15800" xr:uid="{00000000-0005-0000-0000-0000BF3D0000}"/>
    <cellStyle name="Comma 67 2 2 4" xfId="7786" xr:uid="{00000000-0005-0000-0000-0000711E0000}"/>
    <cellStyle name="Comma 67 2 2 4 2" xfId="28112" xr:uid="{00000000-0005-0000-0000-0000D76D0000}"/>
    <cellStyle name="Comma 67 2 2 4 4" xfId="18736" xr:uid="{00000000-0005-0000-0000-000037490000}"/>
    <cellStyle name="Comma 67 2 2 5" xfId="9145" xr:uid="{00000000-0005-0000-0000-0000C0230000}"/>
    <cellStyle name="Comma 67 2 2 5 2" xfId="29280" xr:uid="{00000000-0005-0000-0000-000067720000}"/>
    <cellStyle name="Comma 67 2 2 5 4" xfId="19904" xr:uid="{00000000-0005-0000-0000-0000C74D0000}"/>
    <cellStyle name="Comma 67 2 2 6" xfId="10503" xr:uid="{00000000-0005-0000-0000-00000E290000}"/>
    <cellStyle name="Comma 67 2 2 6 2" xfId="30448" xr:uid="{00000000-0005-0000-0000-0000F7760000}"/>
    <cellStyle name="Comma 67 2 2 6 4" xfId="21072" xr:uid="{00000000-0005-0000-0000-000057520000}"/>
    <cellStyle name="Comma 67 2 2 7" xfId="24592" xr:uid="{00000000-0005-0000-0000-000017600000}"/>
    <cellStyle name="Comma 67 2 2 9" xfId="15216" xr:uid="{00000000-0005-0000-0000-0000773B0000}"/>
    <cellStyle name="Comma 67 2 3" xfId="4377" xr:uid="{00000000-0005-0000-0000-000020110000}"/>
    <cellStyle name="Comma 67 2 3 2" xfId="4983" xr:uid="{00000000-0005-0000-0000-00007E130000}"/>
    <cellStyle name="Comma 67 2 3 2 2" xfId="8515" xr:uid="{00000000-0005-0000-0000-00004A210000}"/>
    <cellStyle name="Comma 67 2 3 2 2 2" xfId="28841" xr:uid="{00000000-0005-0000-0000-0000B0700000}"/>
    <cellStyle name="Comma 67 2 3 2 2 4" xfId="19465" xr:uid="{00000000-0005-0000-0000-0000104C0000}"/>
    <cellStyle name="Comma 67 2 3 2 3" xfId="9874" xr:uid="{00000000-0005-0000-0000-000099260000}"/>
    <cellStyle name="Comma 67 2 3 2 3 2" xfId="30009" xr:uid="{00000000-0005-0000-0000-000040750000}"/>
    <cellStyle name="Comma 67 2 3 2 3 4" xfId="20633" xr:uid="{00000000-0005-0000-0000-0000A0500000}"/>
    <cellStyle name="Comma 67 2 3 2 4" xfId="11232" xr:uid="{00000000-0005-0000-0000-0000E72B0000}"/>
    <cellStyle name="Comma 67 2 3 2 4 2" xfId="31177" xr:uid="{00000000-0005-0000-0000-0000D0790000}"/>
    <cellStyle name="Comma 67 2 3 2 4 4" xfId="21801" xr:uid="{00000000-0005-0000-0000-000030550000}"/>
    <cellStyle name="Comma 67 2 3 2 5" xfId="25321" xr:uid="{00000000-0005-0000-0000-0000F0620000}"/>
    <cellStyle name="Comma 67 2 3 2 7" xfId="15945" xr:uid="{00000000-0005-0000-0000-0000503E0000}"/>
    <cellStyle name="Comma 67 2 3 3" xfId="7931" xr:uid="{00000000-0005-0000-0000-0000021F0000}"/>
    <cellStyle name="Comma 67 2 3 3 2" xfId="28257" xr:uid="{00000000-0005-0000-0000-0000686E0000}"/>
    <cellStyle name="Comma 67 2 3 3 4" xfId="18881" xr:uid="{00000000-0005-0000-0000-0000C8490000}"/>
    <cellStyle name="Comma 67 2 3 4" xfId="9290" xr:uid="{00000000-0005-0000-0000-000051240000}"/>
    <cellStyle name="Comma 67 2 3 4 2" xfId="29425" xr:uid="{00000000-0005-0000-0000-0000F8720000}"/>
    <cellStyle name="Comma 67 2 3 4 4" xfId="20049" xr:uid="{00000000-0005-0000-0000-0000584E0000}"/>
    <cellStyle name="Comma 67 2 3 5" xfId="10648" xr:uid="{00000000-0005-0000-0000-00009F290000}"/>
    <cellStyle name="Comma 67 2 3 5 2" xfId="30593" xr:uid="{00000000-0005-0000-0000-000088770000}"/>
    <cellStyle name="Comma 67 2 3 5 4" xfId="21217" xr:uid="{00000000-0005-0000-0000-0000E8520000}"/>
    <cellStyle name="Comma 67 2 3 6" xfId="24737" xr:uid="{00000000-0005-0000-0000-0000A8600000}"/>
    <cellStyle name="Comma 67 2 3 8" xfId="15361" xr:uid="{00000000-0005-0000-0000-0000083C0000}"/>
    <cellStyle name="Comma 67 2 4" xfId="4691" xr:uid="{00000000-0005-0000-0000-00005A120000}"/>
    <cellStyle name="Comma 67 2 4 2" xfId="8223" xr:uid="{00000000-0005-0000-0000-000026200000}"/>
    <cellStyle name="Comma 67 2 4 2 2" xfId="28549" xr:uid="{00000000-0005-0000-0000-00008C6F0000}"/>
    <cellStyle name="Comma 67 2 4 2 4" xfId="19173" xr:uid="{00000000-0005-0000-0000-0000EC4A0000}"/>
    <cellStyle name="Comma 67 2 4 3" xfId="9582" xr:uid="{00000000-0005-0000-0000-000075250000}"/>
    <cellStyle name="Comma 67 2 4 3 2" xfId="29717" xr:uid="{00000000-0005-0000-0000-00001C740000}"/>
    <cellStyle name="Comma 67 2 4 3 4" xfId="20341" xr:uid="{00000000-0005-0000-0000-00007C4F0000}"/>
    <cellStyle name="Comma 67 2 4 4" xfId="10940" xr:uid="{00000000-0005-0000-0000-0000C32A0000}"/>
    <cellStyle name="Comma 67 2 4 4 2" xfId="30885" xr:uid="{00000000-0005-0000-0000-0000AC780000}"/>
    <cellStyle name="Comma 67 2 4 4 4" xfId="21509" xr:uid="{00000000-0005-0000-0000-00000C540000}"/>
    <cellStyle name="Comma 67 2 4 5" xfId="25029" xr:uid="{00000000-0005-0000-0000-0000CC610000}"/>
    <cellStyle name="Comma 67 2 4 7" xfId="15653" xr:uid="{00000000-0005-0000-0000-00002C3D0000}"/>
    <cellStyle name="Comma 67 2 5" xfId="7639" xr:uid="{00000000-0005-0000-0000-0000DE1D0000}"/>
    <cellStyle name="Comma 67 2 5 2" xfId="27965" xr:uid="{00000000-0005-0000-0000-0000446D0000}"/>
    <cellStyle name="Comma 67 2 5 4" xfId="18589" xr:uid="{00000000-0005-0000-0000-0000A4480000}"/>
    <cellStyle name="Comma 67 2 6" xfId="8813" xr:uid="{00000000-0005-0000-0000-000074220000}"/>
    <cellStyle name="Comma 67 2 6 2" xfId="29133" xr:uid="{00000000-0005-0000-0000-0000D4710000}"/>
    <cellStyle name="Comma 67 2 6 4" xfId="19757" xr:uid="{00000000-0005-0000-0000-0000344D0000}"/>
    <cellStyle name="Comma 67 2 7" xfId="10171" xr:uid="{00000000-0005-0000-0000-0000C2270000}"/>
    <cellStyle name="Comma 67 2 7 2" xfId="30301" xr:uid="{00000000-0005-0000-0000-000064760000}"/>
    <cellStyle name="Comma 67 2 7 4" xfId="20925" xr:uid="{00000000-0005-0000-0000-0000C4510000}"/>
    <cellStyle name="Comma 67 2 8" xfId="24445" xr:uid="{00000000-0005-0000-0000-0000845F0000}"/>
    <cellStyle name="Comma 67 3" xfId="4162" xr:uid="{00000000-0005-0000-0000-000049100000}"/>
    <cellStyle name="Comma 67 3 2" xfId="4455" xr:uid="{00000000-0005-0000-0000-00006E110000}"/>
    <cellStyle name="Comma 67 3 2 2" xfId="5061" xr:uid="{00000000-0005-0000-0000-0000CC130000}"/>
    <cellStyle name="Comma 67 3 2 2 2" xfId="8593" xr:uid="{00000000-0005-0000-0000-000098210000}"/>
    <cellStyle name="Comma 67 3 2 2 2 2" xfId="28919" xr:uid="{00000000-0005-0000-0000-0000FE700000}"/>
    <cellStyle name="Comma 67 3 2 2 2 4" xfId="19543" xr:uid="{00000000-0005-0000-0000-00005E4C0000}"/>
    <cellStyle name="Comma 67 3 2 2 3" xfId="9952" xr:uid="{00000000-0005-0000-0000-0000E7260000}"/>
    <cellStyle name="Comma 67 3 2 2 3 2" xfId="30087" xr:uid="{00000000-0005-0000-0000-00008E750000}"/>
    <cellStyle name="Comma 67 3 2 2 3 4" xfId="20711" xr:uid="{00000000-0005-0000-0000-0000EE500000}"/>
    <cellStyle name="Comma 67 3 2 2 4" xfId="11310" xr:uid="{00000000-0005-0000-0000-0000352C0000}"/>
    <cellStyle name="Comma 67 3 2 2 4 2" xfId="31255" xr:uid="{00000000-0005-0000-0000-00001E7A0000}"/>
    <cellStyle name="Comma 67 3 2 2 4 4" xfId="21879" xr:uid="{00000000-0005-0000-0000-00007E550000}"/>
    <cellStyle name="Comma 67 3 2 2 5" xfId="25399" xr:uid="{00000000-0005-0000-0000-00003E630000}"/>
    <cellStyle name="Comma 67 3 2 2 7" xfId="16023" xr:uid="{00000000-0005-0000-0000-00009E3E0000}"/>
    <cellStyle name="Comma 67 3 2 3" xfId="8009" xr:uid="{00000000-0005-0000-0000-0000501F0000}"/>
    <cellStyle name="Comma 67 3 2 3 2" xfId="28335" xr:uid="{00000000-0005-0000-0000-0000B66E0000}"/>
    <cellStyle name="Comma 67 3 2 3 4" xfId="18959" xr:uid="{00000000-0005-0000-0000-0000164A0000}"/>
    <cellStyle name="Comma 67 3 2 4" xfId="9368" xr:uid="{00000000-0005-0000-0000-00009F240000}"/>
    <cellStyle name="Comma 67 3 2 4 2" xfId="29503" xr:uid="{00000000-0005-0000-0000-000046730000}"/>
    <cellStyle name="Comma 67 3 2 4 4" xfId="20127" xr:uid="{00000000-0005-0000-0000-0000A64E0000}"/>
    <cellStyle name="Comma 67 3 2 5" xfId="10726" xr:uid="{00000000-0005-0000-0000-0000ED290000}"/>
    <cellStyle name="Comma 67 3 2 5 2" xfId="30671" xr:uid="{00000000-0005-0000-0000-0000D6770000}"/>
    <cellStyle name="Comma 67 3 2 5 4" xfId="21295" xr:uid="{00000000-0005-0000-0000-000036530000}"/>
    <cellStyle name="Comma 67 3 2 6" xfId="24815" xr:uid="{00000000-0005-0000-0000-0000F6600000}"/>
    <cellStyle name="Comma 67 3 2 8" xfId="15439" xr:uid="{00000000-0005-0000-0000-0000563C0000}"/>
    <cellStyle name="Comma 67 3 3" xfId="4769" xr:uid="{00000000-0005-0000-0000-0000A8120000}"/>
    <cellStyle name="Comma 67 3 3 2" xfId="8301" xr:uid="{00000000-0005-0000-0000-000074200000}"/>
    <cellStyle name="Comma 67 3 3 2 2" xfId="28627" xr:uid="{00000000-0005-0000-0000-0000DA6F0000}"/>
    <cellStyle name="Comma 67 3 3 2 4" xfId="19251" xr:uid="{00000000-0005-0000-0000-00003A4B0000}"/>
    <cellStyle name="Comma 67 3 3 3" xfId="9660" xr:uid="{00000000-0005-0000-0000-0000C3250000}"/>
    <cellStyle name="Comma 67 3 3 3 2" xfId="29795" xr:uid="{00000000-0005-0000-0000-00006A740000}"/>
    <cellStyle name="Comma 67 3 3 3 4" xfId="20419" xr:uid="{00000000-0005-0000-0000-0000CA4F0000}"/>
    <cellStyle name="Comma 67 3 3 4" xfId="11018" xr:uid="{00000000-0005-0000-0000-0000112B0000}"/>
    <cellStyle name="Comma 67 3 3 4 2" xfId="30963" xr:uid="{00000000-0005-0000-0000-0000FA780000}"/>
    <cellStyle name="Comma 67 3 3 4 4" xfId="21587" xr:uid="{00000000-0005-0000-0000-00005A540000}"/>
    <cellStyle name="Comma 67 3 3 5" xfId="25107" xr:uid="{00000000-0005-0000-0000-00001A620000}"/>
    <cellStyle name="Comma 67 3 3 7" xfId="15731" xr:uid="{00000000-0005-0000-0000-00007A3D0000}"/>
    <cellStyle name="Comma 67 3 4" xfId="7717" xr:uid="{00000000-0005-0000-0000-00002C1E0000}"/>
    <cellStyle name="Comma 67 3 4 2" xfId="28043" xr:uid="{00000000-0005-0000-0000-0000926D0000}"/>
    <cellStyle name="Comma 67 3 4 4" xfId="18667" xr:uid="{00000000-0005-0000-0000-0000F2480000}"/>
    <cellStyle name="Comma 67 3 5" xfId="9076" xr:uid="{00000000-0005-0000-0000-00007B230000}"/>
    <cellStyle name="Comma 67 3 5 2" xfId="29211" xr:uid="{00000000-0005-0000-0000-000022720000}"/>
    <cellStyle name="Comma 67 3 5 4" xfId="19835" xr:uid="{00000000-0005-0000-0000-0000824D0000}"/>
    <cellStyle name="Comma 67 3 6" xfId="10434" xr:uid="{00000000-0005-0000-0000-0000C9280000}"/>
    <cellStyle name="Comma 67 3 6 2" xfId="30379" xr:uid="{00000000-0005-0000-0000-0000B2760000}"/>
    <cellStyle name="Comma 67 3 6 4" xfId="21003" xr:uid="{00000000-0005-0000-0000-000012520000}"/>
    <cellStyle name="Comma 67 3 7" xfId="24523" xr:uid="{00000000-0005-0000-0000-0000D25F0000}"/>
    <cellStyle name="Comma 67 3 9" xfId="15147" xr:uid="{00000000-0005-0000-0000-0000323B0000}"/>
    <cellStyle name="Comma 67 4" xfId="4308" xr:uid="{00000000-0005-0000-0000-0000DB100000}"/>
    <cellStyle name="Comma 67 4 2" xfId="4914" xr:uid="{00000000-0005-0000-0000-000039130000}"/>
    <cellStyle name="Comma 67 4 2 2" xfId="8446" xr:uid="{00000000-0005-0000-0000-000005210000}"/>
    <cellStyle name="Comma 67 4 2 2 2" xfId="28772" xr:uid="{00000000-0005-0000-0000-00006B700000}"/>
    <cellStyle name="Comma 67 4 2 2 4" xfId="19396" xr:uid="{00000000-0005-0000-0000-0000CB4B0000}"/>
    <cellStyle name="Comma 67 4 2 3" xfId="9805" xr:uid="{00000000-0005-0000-0000-000054260000}"/>
    <cellStyle name="Comma 67 4 2 3 2" xfId="29940" xr:uid="{00000000-0005-0000-0000-0000FB740000}"/>
    <cellStyle name="Comma 67 4 2 3 4" xfId="20564" xr:uid="{00000000-0005-0000-0000-00005B500000}"/>
    <cellStyle name="Comma 67 4 2 4" xfId="11163" xr:uid="{00000000-0005-0000-0000-0000A22B0000}"/>
    <cellStyle name="Comma 67 4 2 4 2" xfId="31108" xr:uid="{00000000-0005-0000-0000-00008B790000}"/>
    <cellStyle name="Comma 67 4 2 4 4" xfId="21732" xr:uid="{00000000-0005-0000-0000-0000EB540000}"/>
    <cellStyle name="Comma 67 4 2 5" xfId="25252" xr:uid="{00000000-0005-0000-0000-0000AB620000}"/>
    <cellStyle name="Comma 67 4 2 7" xfId="15876" xr:uid="{00000000-0005-0000-0000-00000B3E0000}"/>
    <cellStyle name="Comma 67 4 3" xfId="7862" xr:uid="{00000000-0005-0000-0000-0000BD1E0000}"/>
    <cellStyle name="Comma 67 4 3 2" xfId="28188" xr:uid="{00000000-0005-0000-0000-0000236E0000}"/>
    <cellStyle name="Comma 67 4 3 4" xfId="18812" xr:uid="{00000000-0005-0000-0000-000083490000}"/>
    <cellStyle name="Comma 67 4 4" xfId="9221" xr:uid="{00000000-0005-0000-0000-00000C240000}"/>
    <cellStyle name="Comma 67 4 4 2" xfId="29356" xr:uid="{00000000-0005-0000-0000-0000B3720000}"/>
    <cellStyle name="Comma 67 4 4 4" xfId="19980" xr:uid="{00000000-0005-0000-0000-0000134E0000}"/>
    <cellStyle name="Comma 67 4 5" xfId="10579" xr:uid="{00000000-0005-0000-0000-00005A290000}"/>
    <cellStyle name="Comma 67 4 5 2" xfId="30524" xr:uid="{00000000-0005-0000-0000-000043770000}"/>
    <cellStyle name="Comma 67 4 5 4" xfId="21148" xr:uid="{00000000-0005-0000-0000-0000A3520000}"/>
    <cellStyle name="Comma 67 4 6" xfId="24668" xr:uid="{00000000-0005-0000-0000-000063600000}"/>
    <cellStyle name="Comma 67 4 8" xfId="15292" xr:uid="{00000000-0005-0000-0000-0000C33B0000}"/>
    <cellStyle name="Comma 67 5" xfId="4622" xr:uid="{00000000-0005-0000-0000-000015120000}"/>
    <cellStyle name="Comma 67 5 2" xfId="8154" xr:uid="{00000000-0005-0000-0000-0000E11F0000}"/>
    <cellStyle name="Comma 67 5 2 2" xfId="28480" xr:uid="{00000000-0005-0000-0000-0000476F0000}"/>
    <cellStyle name="Comma 67 5 2 4" xfId="19104" xr:uid="{00000000-0005-0000-0000-0000A74A0000}"/>
    <cellStyle name="Comma 67 5 3" xfId="9513" xr:uid="{00000000-0005-0000-0000-000030250000}"/>
    <cellStyle name="Comma 67 5 3 2" xfId="29648" xr:uid="{00000000-0005-0000-0000-0000D7730000}"/>
    <cellStyle name="Comma 67 5 3 4" xfId="20272" xr:uid="{00000000-0005-0000-0000-0000374F0000}"/>
    <cellStyle name="Comma 67 5 4" xfId="10871" xr:uid="{00000000-0005-0000-0000-00007E2A0000}"/>
    <cellStyle name="Comma 67 5 4 2" xfId="30816" xr:uid="{00000000-0005-0000-0000-000067780000}"/>
    <cellStyle name="Comma 67 5 4 4" xfId="21440" xr:uid="{00000000-0005-0000-0000-0000C7530000}"/>
    <cellStyle name="Comma 67 5 5" xfId="24960" xr:uid="{00000000-0005-0000-0000-000087610000}"/>
    <cellStyle name="Comma 67 5 7" xfId="15584" xr:uid="{00000000-0005-0000-0000-0000E73C0000}"/>
    <cellStyle name="Comma 67 6" xfId="7570" xr:uid="{00000000-0005-0000-0000-0000991D0000}"/>
    <cellStyle name="Comma 67 6 2" xfId="27896" xr:uid="{00000000-0005-0000-0000-0000FF6C0000}"/>
    <cellStyle name="Comma 67 6 4" xfId="18520" xr:uid="{00000000-0005-0000-0000-00005F480000}"/>
    <cellStyle name="Comma 67 7" xfId="8744" xr:uid="{00000000-0005-0000-0000-00002F220000}"/>
    <cellStyle name="Comma 67 7 2" xfId="29064" xr:uid="{00000000-0005-0000-0000-00008F710000}"/>
    <cellStyle name="Comma 67 7 4" xfId="19688" xr:uid="{00000000-0005-0000-0000-0000EF4C0000}"/>
    <cellStyle name="Comma 67 8" xfId="10102" xr:uid="{00000000-0005-0000-0000-00007D270000}"/>
    <cellStyle name="Comma 67 8 2" xfId="30232" xr:uid="{00000000-0005-0000-0000-00001F760000}"/>
    <cellStyle name="Comma 67 8 4" xfId="20856" xr:uid="{00000000-0005-0000-0000-00007F510000}"/>
    <cellStyle name="Comma 67 9" xfId="24376" xr:uid="{00000000-0005-0000-0000-00003F5F0000}"/>
    <cellStyle name="Comma 68" xfId="3778" xr:uid="{00000000-0005-0000-0000-0000C90E0000}"/>
    <cellStyle name="Comma 68 11" xfId="15001" xr:uid="{00000000-0005-0000-0000-0000A03A0000}"/>
    <cellStyle name="Comma 68 2" xfId="3847" xr:uid="{00000000-0005-0000-0000-00000E0F0000}"/>
    <cellStyle name="Comma 68 2 10" xfId="15070" xr:uid="{00000000-0005-0000-0000-0000E53A0000}"/>
    <cellStyle name="Comma 68 2 2" xfId="4232" xr:uid="{00000000-0005-0000-0000-00008F100000}"/>
    <cellStyle name="Comma 68 2 2 2" xfId="4525" xr:uid="{00000000-0005-0000-0000-0000B4110000}"/>
    <cellStyle name="Comma 68 2 2 2 2" xfId="5131" xr:uid="{00000000-0005-0000-0000-000012140000}"/>
    <cellStyle name="Comma 68 2 2 2 2 2" xfId="8663" xr:uid="{00000000-0005-0000-0000-0000DE210000}"/>
    <cellStyle name="Comma 68 2 2 2 2 2 2" xfId="28989" xr:uid="{00000000-0005-0000-0000-000044710000}"/>
    <cellStyle name="Comma 68 2 2 2 2 2 4" xfId="19613" xr:uid="{00000000-0005-0000-0000-0000A44C0000}"/>
    <cellStyle name="Comma 68 2 2 2 2 3" xfId="10022" xr:uid="{00000000-0005-0000-0000-00002D270000}"/>
    <cellStyle name="Comma 68 2 2 2 2 3 2" xfId="30157" xr:uid="{00000000-0005-0000-0000-0000D4750000}"/>
    <cellStyle name="Comma 68 2 2 2 2 3 4" xfId="20781" xr:uid="{00000000-0005-0000-0000-000034510000}"/>
    <cellStyle name="Comma 68 2 2 2 2 4" xfId="11380" xr:uid="{00000000-0005-0000-0000-00007B2C0000}"/>
    <cellStyle name="Comma 68 2 2 2 2 4 2" xfId="31325" xr:uid="{00000000-0005-0000-0000-0000647A0000}"/>
    <cellStyle name="Comma 68 2 2 2 2 4 4" xfId="21949" xr:uid="{00000000-0005-0000-0000-0000C4550000}"/>
    <cellStyle name="Comma 68 2 2 2 2 5" xfId="25469" xr:uid="{00000000-0005-0000-0000-000084630000}"/>
    <cellStyle name="Comma 68 2 2 2 2 7" xfId="16093" xr:uid="{00000000-0005-0000-0000-0000E43E0000}"/>
    <cellStyle name="Comma 68 2 2 2 3" xfId="8079" xr:uid="{00000000-0005-0000-0000-0000961F0000}"/>
    <cellStyle name="Comma 68 2 2 2 3 2" xfId="28405" xr:uid="{00000000-0005-0000-0000-0000FC6E0000}"/>
    <cellStyle name="Comma 68 2 2 2 3 4" xfId="19029" xr:uid="{00000000-0005-0000-0000-00005C4A0000}"/>
    <cellStyle name="Comma 68 2 2 2 4" xfId="9438" xr:uid="{00000000-0005-0000-0000-0000E5240000}"/>
    <cellStyle name="Comma 68 2 2 2 4 2" xfId="29573" xr:uid="{00000000-0005-0000-0000-00008C730000}"/>
    <cellStyle name="Comma 68 2 2 2 4 4" xfId="20197" xr:uid="{00000000-0005-0000-0000-0000EC4E0000}"/>
    <cellStyle name="Comma 68 2 2 2 5" xfId="10796" xr:uid="{00000000-0005-0000-0000-0000332A0000}"/>
    <cellStyle name="Comma 68 2 2 2 5 2" xfId="30741" xr:uid="{00000000-0005-0000-0000-00001C780000}"/>
    <cellStyle name="Comma 68 2 2 2 5 4" xfId="21365" xr:uid="{00000000-0005-0000-0000-00007C530000}"/>
    <cellStyle name="Comma 68 2 2 2 6" xfId="24885" xr:uid="{00000000-0005-0000-0000-00003C610000}"/>
    <cellStyle name="Comma 68 2 2 2 8" xfId="15509" xr:uid="{00000000-0005-0000-0000-00009C3C0000}"/>
    <cellStyle name="Comma 68 2 2 3" xfId="4839" xr:uid="{00000000-0005-0000-0000-0000EE120000}"/>
    <cellStyle name="Comma 68 2 2 3 2" xfId="8371" xr:uid="{00000000-0005-0000-0000-0000BA200000}"/>
    <cellStyle name="Comma 68 2 2 3 2 2" xfId="28697" xr:uid="{00000000-0005-0000-0000-000020700000}"/>
    <cellStyle name="Comma 68 2 2 3 2 4" xfId="19321" xr:uid="{00000000-0005-0000-0000-0000804B0000}"/>
    <cellStyle name="Comma 68 2 2 3 3" xfId="9730" xr:uid="{00000000-0005-0000-0000-000009260000}"/>
    <cellStyle name="Comma 68 2 2 3 3 2" xfId="29865" xr:uid="{00000000-0005-0000-0000-0000B0740000}"/>
    <cellStyle name="Comma 68 2 2 3 3 4" xfId="20489" xr:uid="{00000000-0005-0000-0000-000010500000}"/>
    <cellStyle name="Comma 68 2 2 3 4" xfId="11088" xr:uid="{00000000-0005-0000-0000-0000572B0000}"/>
    <cellStyle name="Comma 68 2 2 3 4 2" xfId="31033" xr:uid="{00000000-0005-0000-0000-000040790000}"/>
    <cellStyle name="Comma 68 2 2 3 4 4" xfId="21657" xr:uid="{00000000-0005-0000-0000-0000A0540000}"/>
    <cellStyle name="Comma 68 2 2 3 5" xfId="25177" xr:uid="{00000000-0005-0000-0000-000060620000}"/>
    <cellStyle name="Comma 68 2 2 3 7" xfId="15801" xr:uid="{00000000-0005-0000-0000-0000C03D0000}"/>
    <cellStyle name="Comma 68 2 2 4" xfId="7787" xr:uid="{00000000-0005-0000-0000-0000721E0000}"/>
    <cellStyle name="Comma 68 2 2 4 2" xfId="28113" xr:uid="{00000000-0005-0000-0000-0000D86D0000}"/>
    <cellStyle name="Comma 68 2 2 4 4" xfId="18737" xr:uid="{00000000-0005-0000-0000-000038490000}"/>
    <cellStyle name="Comma 68 2 2 5" xfId="9146" xr:uid="{00000000-0005-0000-0000-0000C1230000}"/>
    <cellStyle name="Comma 68 2 2 5 2" xfId="29281" xr:uid="{00000000-0005-0000-0000-000068720000}"/>
    <cellStyle name="Comma 68 2 2 5 4" xfId="19905" xr:uid="{00000000-0005-0000-0000-0000C84D0000}"/>
    <cellStyle name="Comma 68 2 2 6" xfId="10504" xr:uid="{00000000-0005-0000-0000-00000F290000}"/>
    <cellStyle name="Comma 68 2 2 6 2" xfId="30449" xr:uid="{00000000-0005-0000-0000-0000F8760000}"/>
    <cellStyle name="Comma 68 2 2 6 4" xfId="21073" xr:uid="{00000000-0005-0000-0000-000058520000}"/>
    <cellStyle name="Comma 68 2 2 7" xfId="24593" xr:uid="{00000000-0005-0000-0000-000018600000}"/>
    <cellStyle name="Comma 68 2 2 9" xfId="15217" xr:uid="{00000000-0005-0000-0000-0000783B0000}"/>
    <cellStyle name="Comma 68 2 3" xfId="4378" xr:uid="{00000000-0005-0000-0000-000021110000}"/>
    <cellStyle name="Comma 68 2 3 2" xfId="4984" xr:uid="{00000000-0005-0000-0000-00007F130000}"/>
    <cellStyle name="Comma 68 2 3 2 2" xfId="8516" xr:uid="{00000000-0005-0000-0000-00004B210000}"/>
    <cellStyle name="Comma 68 2 3 2 2 2" xfId="28842" xr:uid="{00000000-0005-0000-0000-0000B1700000}"/>
    <cellStyle name="Comma 68 2 3 2 2 4" xfId="19466" xr:uid="{00000000-0005-0000-0000-0000114C0000}"/>
    <cellStyle name="Comma 68 2 3 2 3" xfId="9875" xr:uid="{00000000-0005-0000-0000-00009A260000}"/>
    <cellStyle name="Comma 68 2 3 2 3 2" xfId="30010" xr:uid="{00000000-0005-0000-0000-000041750000}"/>
    <cellStyle name="Comma 68 2 3 2 3 4" xfId="20634" xr:uid="{00000000-0005-0000-0000-0000A1500000}"/>
    <cellStyle name="Comma 68 2 3 2 4" xfId="11233" xr:uid="{00000000-0005-0000-0000-0000E82B0000}"/>
    <cellStyle name="Comma 68 2 3 2 4 2" xfId="31178" xr:uid="{00000000-0005-0000-0000-0000D1790000}"/>
    <cellStyle name="Comma 68 2 3 2 4 4" xfId="21802" xr:uid="{00000000-0005-0000-0000-000031550000}"/>
    <cellStyle name="Comma 68 2 3 2 5" xfId="25322" xr:uid="{00000000-0005-0000-0000-0000F1620000}"/>
    <cellStyle name="Comma 68 2 3 2 7" xfId="15946" xr:uid="{00000000-0005-0000-0000-0000513E0000}"/>
    <cellStyle name="Comma 68 2 3 3" xfId="7932" xr:uid="{00000000-0005-0000-0000-0000031F0000}"/>
    <cellStyle name="Comma 68 2 3 3 2" xfId="28258" xr:uid="{00000000-0005-0000-0000-0000696E0000}"/>
    <cellStyle name="Comma 68 2 3 3 4" xfId="18882" xr:uid="{00000000-0005-0000-0000-0000C9490000}"/>
    <cellStyle name="Comma 68 2 3 4" xfId="9291" xr:uid="{00000000-0005-0000-0000-000052240000}"/>
    <cellStyle name="Comma 68 2 3 4 2" xfId="29426" xr:uid="{00000000-0005-0000-0000-0000F9720000}"/>
    <cellStyle name="Comma 68 2 3 4 4" xfId="20050" xr:uid="{00000000-0005-0000-0000-0000594E0000}"/>
    <cellStyle name="Comma 68 2 3 5" xfId="10649" xr:uid="{00000000-0005-0000-0000-0000A0290000}"/>
    <cellStyle name="Comma 68 2 3 5 2" xfId="30594" xr:uid="{00000000-0005-0000-0000-000089770000}"/>
    <cellStyle name="Comma 68 2 3 5 4" xfId="21218" xr:uid="{00000000-0005-0000-0000-0000E9520000}"/>
    <cellStyle name="Comma 68 2 3 6" xfId="24738" xr:uid="{00000000-0005-0000-0000-0000A9600000}"/>
    <cellStyle name="Comma 68 2 3 8" xfId="15362" xr:uid="{00000000-0005-0000-0000-0000093C0000}"/>
    <cellStyle name="Comma 68 2 4" xfId="4692" xr:uid="{00000000-0005-0000-0000-00005B120000}"/>
    <cellStyle name="Comma 68 2 4 2" xfId="8224" xr:uid="{00000000-0005-0000-0000-000027200000}"/>
    <cellStyle name="Comma 68 2 4 2 2" xfId="28550" xr:uid="{00000000-0005-0000-0000-00008D6F0000}"/>
    <cellStyle name="Comma 68 2 4 2 4" xfId="19174" xr:uid="{00000000-0005-0000-0000-0000ED4A0000}"/>
    <cellStyle name="Comma 68 2 4 3" xfId="9583" xr:uid="{00000000-0005-0000-0000-000076250000}"/>
    <cellStyle name="Comma 68 2 4 3 2" xfId="29718" xr:uid="{00000000-0005-0000-0000-00001D740000}"/>
    <cellStyle name="Comma 68 2 4 3 4" xfId="20342" xr:uid="{00000000-0005-0000-0000-00007D4F0000}"/>
    <cellStyle name="Comma 68 2 4 4" xfId="10941" xr:uid="{00000000-0005-0000-0000-0000C42A0000}"/>
    <cellStyle name="Comma 68 2 4 4 2" xfId="30886" xr:uid="{00000000-0005-0000-0000-0000AD780000}"/>
    <cellStyle name="Comma 68 2 4 4 4" xfId="21510" xr:uid="{00000000-0005-0000-0000-00000D540000}"/>
    <cellStyle name="Comma 68 2 4 5" xfId="25030" xr:uid="{00000000-0005-0000-0000-0000CD610000}"/>
    <cellStyle name="Comma 68 2 4 7" xfId="15654" xr:uid="{00000000-0005-0000-0000-00002D3D0000}"/>
    <cellStyle name="Comma 68 2 5" xfId="7640" xr:uid="{00000000-0005-0000-0000-0000DF1D0000}"/>
    <cellStyle name="Comma 68 2 5 2" xfId="27966" xr:uid="{00000000-0005-0000-0000-0000456D0000}"/>
    <cellStyle name="Comma 68 2 5 4" xfId="18590" xr:uid="{00000000-0005-0000-0000-0000A5480000}"/>
    <cellStyle name="Comma 68 2 6" xfId="8814" xr:uid="{00000000-0005-0000-0000-000075220000}"/>
    <cellStyle name="Comma 68 2 6 2" xfId="29134" xr:uid="{00000000-0005-0000-0000-0000D5710000}"/>
    <cellStyle name="Comma 68 2 6 4" xfId="19758" xr:uid="{00000000-0005-0000-0000-0000354D0000}"/>
    <cellStyle name="Comma 68 2 7" xfId="10172" xr:uid="{00000000-0005-0000-0000-0000C3270000}"/>
    <cellStyle name="Comma 68 2 7 2" xfId="30302" xr:uid="{00000000-0005-0000-0000-000065760000}"/>
    <cellStyle name="Comma 68 2 7 4" xfId="20926" xr:uid="{00000000-0005-0000-0000-0000C5510000}"/>
    <cellStyle name="Comma 68 2 8" xfId="24446" xr:uid="{00000000-0005-0000-0000-0000855F0000}"/>
    <cellStyle name="Comma 68 3" xfId="4163" xr:uid="{00000000-0005-0000-0000-00004A100000}"/>
    <cellStyle name="Comma 68 3 2" xfId="4456" xr:uid="{00000000-0005-0000-0000-00006F110000}"/>
    <cellStyle name="Comma 68 3 2 2" xfId="5062" xr:uid="{00000000-0005-0000-0000-0000CD130000}"/>
    <cellStyle name="Comma 68 3 2 2 2" xfId="8594" xr:uid="{00000000-0005-0000-0000-000099210000}"/>
    <cellStyle name="Comma 68 3 2 2 2 2" xfId="28920" xr:uid="{00000000-0005-0000-0000-0000FF700000}"/>
    <cellStyle name="Comma 68 3 2 2 2 4" xfId="19544" xr:uid="{00000000-0005-0000-0000-00005F4C0000}"/>
    <cellStyle name="Comma 68 3 2 2 3" xfId="9953" xr:uid="{00000000-0005-0000-0000-0000E8260000}"/>
    <cellStyle name="Comma 68 3 2 2 3 2" xfId="30088" xr:uid="{00000000-0005-0000-0000-00008F750000}"/>
    <cellStyle name="Comma 68 3 2 2 3 4" xfId="20712" xr:uid="{00000000-0005-0000-0000-0000EF500000}"/>
    <cellStyle name="Comma 68 3 2 2 4" xfId="11311" xr:uid="{00000000-0005-0000-0000-0000362C0000}"/>
    <cellStyle name="Comma 68 3 2 2 4 2" xfId="31256" xr:uid="{00000000-0005-0000-0000-00001F7A0000}"/>
    <cellStyle name="Comma 68 3 2 2 4 4" xfId="21880" xr:uid="{00000000-0005-0000-0000-00007F550000}"/>
    <cellStyle name="Comma 68 3 2 2 5" xfId="25400" xr:uid="{00000000-0005-0000-0000-00003F630000}"/>
    <cellStyle name="Comma 68 3 2 2 7" xfId="16024" xr:uid="{00000000-0005-0000-0000-00009F3E0000}"/>
    <cellStyle name="Comma 68 3 2 3" xfId="8010" xr:uid="{00000000-0005-0000-0000-0000511F0000}"/>
    <cellStyle name="Comma 68 3 2 3 2" xfId="28336" xr:uid="{00000000-0005-0000-0000-0000B76E0000}"/>
    <cellStyle name="Comma 68 3 2 3 4" xfId="18960" xr:uid="{00000000-0005-0000-0000-0000174A0000}"/>
    <cellStyle name="Comma 68 3 2 4" xfId="9369" xr:uid="{00000000-0005-0000-0000-0000A0240000}"/>
    <cellStyle name="Comma 68 3 2 4 2" xfId="29504" xr:uid="{00000000-0005-0000-0000-000047730000}"/>
    <cellStyle name="Comma 68 3 2 4 4" xfId="20128" xr:uid="{00000000-0005-0000-0000-0000A74E0000}"/>
    <cellStyle name="Comma 68 3 2 5" xfId="10727" xr:uid="{00000000-0005-0000-0000-0000EE290000}"/>
    <cellStyle name="Comma 68 3 2 5 2" xfId="30672" xr:uid="{00000000-0005-0000-0000-0000D7770000}"/>
    <cellStyle name="Comma 68 3 2 5 4" xfId="21296" xr:uid="{00000000-0005-0000-0000-000037530000}"/>
    <cellStyle name="Comma 68 3 2 6" xfId="24816" xr:uid="{00000000-0005-0000-0000-0000F7600000}"/>
    <cellStyle name="Comma 68 3 2 8" xfId="15440" xr:uid="{00000000-0005-0000-0000-0000573C0000}"/>
    <cellStyle name="Comma 68 3 3" xfId="4770" xr:uid="{00000000-0005-0000-0000-0000A9120000}"/>
    <cellStyle name="Comma 68 3 3 2" xfId="8302" xr:uid="{00000000-0005-0000-0000-000075200000}"/>
    <cellStyle name="Comma 68 3 3 2 2" xfId="28628" xr:uid="{00000000-0005-0000-0000-0000DB6F0000}"/>
    <cellStyle name="Comma 68 3 3 2 4" xfId="19252" xr:uid="{00000000-0005-0000-0000-00003B4B0000}"/>
    <cellStyle name="Comma 68 3 3 3" xfId="9661" xr:uid="{00000000-0005-0000-0000-0000C4250000}"/>
    <cellStyle name="Comma 68 3 3 3 2" xfId="29796" xr:uid="{00000000-0005-0000-0000-00006B740000}"/>
    <cellStyle name="Comma 68 3 3 3 4" xfId="20420" xr:uid="{00000000-0005-0000-0000-0000CB4F0000}"/>
    <cellStyle name="Comma 68 3 3 4" xfId="11019" xr:uid="{00000000-0005-0000-0000-0000122B0000}"/>
    <cellStyle name="Comma 68 3 3 4 2" xfId="30964" xr:uid="{00000000-0005-0000-0000-0000FB780000}"/>
    <cellStyle name="Comma 68 3 3 4 4" xfId="21588" xr:uid="{00000000-0005-0000-0000-00005B540000}"/>
    <cellStyle name="Comma 68 3 3 5" xfId="25108" xr:uid="{00000000-0005-0000-0000-00001B620000}"/>
    <cellStyle name="Comma 68 3 3 7" xfId="15732" xr:uid="{00000000-0005-0000-0000-00007B3D0000}"/>
    <cellStyle name="Comma 68 3 4" xfId="7718" xr:uid="{00000000-0005-0000-0000-00002D1E0000}"/>
    <cellStyle name="Comma 68 3 4 2" xfId="28044" xr:uid="{00000000-0005-0000-0000-0000936D0000}"/>
    <cellStyle name="Comma 68 3 4 4" xfId="18668" xr:uid="{00000000-0005-0000-0000-0000F3480000}"/>
    <cellStyle name="Comma 68 3 5" xfId="9077" xr:uid="{00000000-0005-0000-0000-00007C230000}"/>
    <cellStyle name="Comma 68 3 5 2" xfId="29212" xr:uid="{00000000-0005-0000-0000-000023720000}"/>
    <cellStyle name="Comma 68 3 5 4" xfId="19836" xr:uid="{00000000-0005-0000-0000-0000834D0000}"/>
    <cellStyle name="Comma 68 3 6" xfId="10435" xr:uid="{00000000-0005-0000-0000-0000CA280000}"/>
    <cellStyle name="Comma 68 3 6 2" xfId="30380" xr:uid="{00000000-0005-0000-0000-0000B3760000}"/>
    <cellStyle name="Comma 68 3 6 4" xfId="21004" xr:uid="{00000000-0005-0000-0000-000013520000}"/>
    <cellStyle name="Comma 68 3 7" xfId="24524" xr:uid="{00000000-0005-0000-0000-0000D35F0000}"/>
    <cellStyle name="Comma 68 3 9" xfId="15148" xr:uid="{00000000-0005-0000-0000-0000333B0000}"/>
    <cellStyle name="Comma 68 4" xfId="4309" xr:uid="{00000000-0005-0000-0000-0000DC100000}"/>
    <cellStyle name="Comma 68 4 2" xfId="4915" xr:uid="{00000000-0005-0000-0000-00003A130000}"/>
    <cellStyle name="Comma 68 4 2 2" xfId="8447" xr:uid="{00000000-0005-0000-0000-000006210000}"/>
    <cellStyle name="Comma 68 4 2 2 2" xfId="28773" xr:uid="{00000000-0005-0000-0000-00006C700000}"/>
    <cellStyle name="Comma 68 4 2 2 4" xfId="19397" xr:uid="{00000000-0005-0000-0000-0000CC4B0000}"/>
    <cellStyle name="Comma 68 4 2 3" xfId="9806" xr:uid="{00000000-0005-0000-0000-000055260000}"/>
    <cellStyle name="Comma 68 4 2 3 2" xfId="29941" xr:uid="{00000000-0005-0000-0000-0000FC740000}"/>
    <cellStyle name="Comma 68 4 2 3 4" xfId="20565" xr:uid="{00000000-0005-0000-0000-00005C500000}"/>
    <cellStyle name="Comma 68 4 2 4" xfId="11164" xr:uid="{00000000-0005-0000-0000-0000A32B0000}"/>
    <cellStyle name="Comma 68 4 2 4 2" xfId="31109" xr:uid="{00000000-0005-0000-0000-00008C790000}"/>
    <cellStyle name="Comma 68 4 2 4 4" xfId="21733" xr:uid="{00000000-0005-0000-0000-0000EC540000}"/>
    <cellStyle name="Comma 68 4 2 5" xfId="25253" xr:uid="{00000000-0005-0000-0000-0000AC620000}"/>
    <cellStyle name="Comma 68 4 2 7" xfId="15877" xr:uid="{00000000-0005-0000-0000-00000C3E0000}"/>
    <cellStyle name="Comma 68 4 3" xfId="7863" xr:uid="{00000000-0005-0000-0000-0000BE1E0000}"/>
    <cellStyle name="Comma 68 4 3 2" xfId="28189" xr:uid="{00000000-0005-0000-0000-0000246E0000}"/>
    <cellStyle name="Comma 68 4 3 4" xfId="18813" xr:uid="{00000000-0005-0000-0000-000084490000}"/>
    <cellStyle name="Comma 68 4 4" xfId="9222" xr:uid="{00000000-0005-0000-0000-00000D240000}"/>
    <cellStyle name="Comma 68 4 4 2" xfId="29357" xr:uid="{00000000-0005-0000-0000-0000B4720000}"/>
    <cellStyle name="Comma 68 4 4 4" xfId="19981" xr:uid="{00000000-0005-0000-0000-0000144E0000}"/>
    <cellStyle name="Comma 68 4 5" xfId="10580" xr:uid="{00000000-0005-0000-0000-00005B290000}"/>
    <cellStyle name="Comma 68 4 5 2" xfId="30525" xr:uid="{00000000-0005-0000-0000-000044770000}"/>
    <cellStyle name="Comma 68 4 5 4" xfId="21149" xr:uid="{00000000-0005-0000-0000-0000A4520000}"/>
    <cellStyle name="Comma 68 4 6" xfId="24669" xr:uid="{00000000-0005-0000-0000-000064600000}"/>
    <cellStyle name="Comma 68 4 8" xfId="15293" xr:uid="{00000000-0005-0000-0000-0000C43B0000}"/>
    <cellStyle name="Comma 68 5" xfId="4623" xr:uid="{00000000-0005-0000-0000-000016120000}"/>
    <cellStyle name="Comma 68 5 2" xfId="8155" xr:uid="{00000000-0005-0000-0000-0000E21F0000}"/>
    <cellStyle name="Comma 68 5 2 2" xfId="28481" xr:uid="{00000000-0005-0000-0000-0000486F0000}"/>
    <cellStyle name="Comma 68 5 2 4" xfId="19105" xr:uid="{00000000-0005-0000-0000-0000A84A0000}"/>
    <cellStyle name="Comma 68 5 3" xfId="9514" xr:uid="{00000000-0005-0000-0000-000031250000}"/>
    <cellStyle name="Comma 68 5 3 2" xfId="29649" xr:uid="{00000000-0005-0000-0000-0000D8730000}"/>
    <cellStyle name="Comma 68 5 3 4" xfId="20273" xr:uid="{00000000-0005-0000-0000-0000384F0000}"/>
    <cellStyle name="Comma 68 5 4" xfId="10872" xr:uid="{00000000-0005-0000-0000-00007F2A0000}"/>
    <cellStyle name="Comma 68 5 4 2" xfId="30817" xr:uid="{00000000-0005-0000-0000-000068780000}"/>
    <cellStyle name="Comma 68 5 4 4" xfId="21441" xr:uid="{00000000-0005-0000-0000-0000C8530000}"/>
    <cellStyle name="Comma 68 5 5" xfId="24961" xr:uid="{00000000-0005-0000-0000-000088610000}"/>
    <cellStyle name="Comma 68 5 7" xfId="15585" xr:uid="{00000000-0005-0000-0000-0000E83C0000}"/>
    <cellStyle name="Comma 68 6" xfId="7571" xr:uid="{00000000-0005-0000-0000-00009A1D0000}"/>
    <cellStyle name="Comma 68 6 2" xfId="27897" xr:uid="{00000000-0005-0000-0000-0000006D0000}"/>
    <cellStyle name="Comma 68 6 4" xfId="18521" xr:uid="{00000000-0005-0000-0000-000060480000}"/>
    <cellStyle name="Comma 68 7" xfId="8745" xr:uid="{00000000-0005-0000-0000-000030220000}"/>
    <cellStyle name="Comma 68 7 2" xfId="29065" xr:uid="{00000000-0005-0000-0000-000090710000}"/>
    <cellStyle name="Comma 68 7 4" xfId="19689" xr:uid="{00000000-0005-0000-0000-0000F04C0000}"/>
    <cellStyle name="Comma 68 8" xfId="10103" xr:uid="{00000000-0005-0000-0000-00007E270000}"/>
    <cellStyle name="Comma 68 8 2" xfId="30233" xr:uid="{00000000-0005-0000-0000-000020760000}"/>
    <cellStyle name="Comma 68 8 4" xfId="20857" xr:uid="{00000000-0005-0000-0000-000080510000}"/>
    <cellStyle name="Comma 68 9" xfId="24377" xr:uid="{00000000-0005-0000-0000-0000405F0000}"/>
    <cellStyle name="Comma 69" xfId="3779" xr:uid="{00000000-0005-0000-0000-0000CA0E0000}"/>
    <cellStyle name="Comma 69 11" xfId="15002" xr:uid="{00000000-0005-0000-0000-0000A13A0000}"/>
    <cellStyle name="Comma 69 2" xfId="3848" xr:uid="{00000000-0005-0000-0000-00000F0F0000}"/>
    <cellStyle name="Comma 69 2 10" xfId="15071" xr:uid="{00000000-0005-0000-0000-0000E63A0000}"/>
    <cellStyle name="Comma 69 2 2" xfId="4233" xr:uid="{00000000-0005-0000-0000-000090100000}"/>
    <cellStyle name="Comma 69 2 2 2" xfId="4526" xr:uid="{00000000-0005-0000-0000-0000B5110000}"/>
    <cellStyle name="Comma 69 2 2 2 2" xfId="5132" xr:uid="{00000000-0005-0000-0000-000013140000}"/>
    <cellStyle name="Comma 69 2 2 2 2 2" xfId="8664" xr:uid="{00000000-0005-0000-0000-0000DF210000}"/>
    <cellStyle name="Comma 69 2 2 2 2 2 2" xfId="28990" xr:uid="{00000000-0005-0000-0000-000045710000}"/>
    <cellStyle name="Comma 69 2 2 2 2 2 4" xfId="19614" xr:uid="{00000000-0005-0000-0000-0000A54C0000}"/>
    <cellStyle name="Comma 69 2 2 2 2 3" xfId="10023" xr:uid="{00000000-0005-0000-0000-00002E270000}"/>
    <cellStyle name="Comma 69 2 2 2 2 3 2" xfId="30158" xr:uid="{00000000-0005-0000-0000-0000D5750000}"/>
    <cellStyle name="Comma 69 2 2 2 2 3 4" xfId="20782" xr:uid="{00000000-0005-0000-0000-000035510000}"/>
    <cellStyle name="Comma 69 2 2 2 2 4" xfId="11381" xr:uid="{00000000-0005-0000-0000-00007C2C0000}"/>
    <cellStyle name="Comma 69 2 2 2 2 4 2" xfId="31326" xr:uid="{00000000-0005-0000-0000-0000657A0000}"/>
    <cellStyle name="Comma 69 2 2 2 2 4 4" xfId="21950" xr:uid="{00000000-0005-0000-0000-0000C5550000}"/>
    <cellStyle name="Comma 69 2 2 2 2 5" xfId="25470" xr:uid="{00000000-0005-0000-0000-000085630000}"/>
    <cellStyle name="Comma 69 2 2 2 2 7" xfId="16094" xr:uid="{00000000-0005-0000-0000-0000E53E0000}"/>
    <cellStyle name="Comma 69 2 2 2 3" xfId="8080" xr:uid="{00000000-0005-0000-0000-0000971F0000}"/>
    <cellStyle name="Comma 69 2 2 2 3 2" xfId="28406" xr:uid="{00000000-0005-0000-0000-0000FD6E0000}"/>
    <cellStyle name="Comma 69 2 2 2 3 4" xfId="19030" xr:uid="{00000000-0005-0000-0000-00005D4A0000}"/>
    <cellStyle name="Comma 69 2 2 2 4" xfId="9439" xr:uid="{00000000-0005-0000-0000-0000E6240000}"/>
    <cellStyle name="Comma 69 2 2 2 4 2" xfId="29574" xr:uid="{00000000-0005-0000-0000-00008D730000}"/>
    <cellStyle name="Comma 69 2 2 2 4 4" xfId="20198" xr:uid="{00000000-0005-0000-0000-0000ED4E0000}"/>
    <cellStyle name="Comma 69 2 2 2 5" xfId="10797" xr:uid="{00000000-0005-0000-0000-0000342A0000}"/>
    <cellStyle name="Comma 69 2 2 2 5 2" xfId="30742" xr:uid="{00000000-0005-0000-0000-00001D780000}"/>
    <cellStyle name="Comma 69 2 2 2 5 4" xfId="21366" xr:uid="{00000000-0005-0000-0000-00007D530000}"/>
    <cellStyle name="Comma 69 2 2 2 6" xfId="24886" xr:uid="{00000000-0005-0000-0000-00003D610000}"/>
    <cellStyle name="Comma 69 2 2 2 8" xfId="15510" xr:uid="{00000000-0005-0000-0000-00009D3C0000}"/>
    <cellStyle name="Comma 69 2 2 3" xfId="4840" xr:uid="{00000000-0005-0000-0000-0000EF120000}"/>
    <cellStyle name="Comma 69 2 2 3 2" xfId="8372" xr:uid="{00000000-0005-0000-0000-0000BB200000}"/>
    <cellStyle name="Comma 69 2 2 3 2 2" xfId="28698" xr:uid="{00000000-0005-0000-0000-000021700000}"/>
    <cellStyle name="Comma 69 2 2 3 2 4" xfId="19322" xr:uid="{00000000-0005-0000-0000-0000814B0000}"/>
    <cellStyle name="Comma 69 2 2 3 3" xfId="9731" xr:uid="{00000000-0005-0000-0000-00000A260000}"/>
    <cellStyle name="Comma 69 2 2 3 3 2" xfId="29866" xr:uid="{00000000-0005-0000-0000-0000B1740000}"/>
    <cellStyle name="Comma 69 2 2 3 3 4" xfId="20490" xr:uid="{00000000-0005-0000-0000-000011500000}"/>
    <cellStyle name="Comma 69 2 2 3 4" xfId="11089" xr:uid="{00000000-0005-0000-0000-0000582B0000}"/>
    <cellStyle name="Comma 69 2 2 3 4 2" xfId="31034" xr:uid="{00000000-0005-0000-0000-000041790000}"/>
    <cellStyle name="Comma 69 2 2 3 4 4" xfId="21658" xr:uid="{00000000-0005-0000-0000-0000A1540000}"/>
    <cellStyle name="Comma 69 2 2 3 5" xfId="25178" xr:uid="{00000000-0005-0000-0000-000061620000}"/>
    <cellStyle name="Comma 69 2 2 3 7" xfId="15802" xr:uid="{00000000-0005-0000-0000-0000C13D0000}"/>
    <cellStyle name="Comma 69 2 2 4" xfId="7788" xr:uid="{00000000-0005-0000-0000-0000731E0000}"/>
    <cellStyle name="Comma 69 2 2 4 2" xfId="28114" xr:uid="{00000000-0005-0000-0000-0000D96D0000}"/>
    <cellStyle name="Comma 69 2 2 4 4" xfId="18738" xr:uid="{00000000-0005-0000-0000-000039490000}"/>
    <cellStyle name="Comma 69 2 2 5" xfId="9147" xr:uid="{00000000-0005-0000-0000-0000C2230000}"/>
    <cellStyle name="Comma 69 2 2 5 2" xfId="29282" xr:uid="{00000000-0005-0000-0000-000069720000}"/>
    <cellStyle name="Comma 69 2 2 5 4" xfId="19906" xr:uid="{00000000-0005-0000-0000-0000C94D0000}"/>
    <cellStyle name="Comma 69 2 2 6" xfId="10505" xr:uid="{00000000-0005-0000-0000-000010290000}"/>
    <cellStyle name="Comma 69 2 2 6 2" xfId="30450" xr:uid="{00000000-0005-0000-0000-0000F9760000}"/>
    <cellStyle name="Comma 69 2 2 6 4" xfId="21074" xr:uid="{00000000-0005-0000-0000-000059520000}"/>
    <cellStyle name="Comma 69 2 2 7" xfId="24594" xr:uid="{00000000-0005-0000-0000-000019600000}"/>
    <cellStyle name="Comma 69 2 2 9" xfId="15218" xr:uid="{00000000-0005-0000-0000-0000793B0000}"/>
    <cellStyle name="Comma 69 2 3" xfId="4379" xr:uid="{00000000-0005-0000-0000-000022110000}"/>
    <cellStyle name="Comma 69 2 3 2" xfId="4985" xr:uid="{00000000-0005-0000-0000-000080130000}"/>
    <cellStyle name="Comma 69 2 3 2 2" xfId="8517" xr:uid="{00000000-0005-0000-0000-00004C210000}"/>
    <cellStyle name="Comma 69 2 3 2 2 2" xfId="28843" xr:uid="{00000000-0005-0000-0000-0000B2700000}"/>
    <cellStyle name="Comma 69 2 3 2 2 4" xfId="19467" xr:uid="{00000000-0005-0000-0000-0000124C0000}"/>
    <cellStyle name="Comma 69 2 3 2 3" xfId="9876" xr:uid="{00000000-0005-0000-0000-00009B260000}"/>
    <cellStyle name="Comma 69 2 3 2 3 2" xfId="30011" xr:uid="{00000000-0005-0000-0000-000042750000}"/>
    <cellStyle name="Comma 69 2 3 2 3 4" xfId="20635" xr:uid="{00000000-0005-0000-0000-0000A2500000}"/>
    <cellStyle name="Comma 69 2 3 2 4" xfId="11234" xr:uid="{00000000-0005-0000-0000-0000E92B0000}"/>
    <cellStyle name="Comma 69 2 3 2 4 2" xfId="31179" xr:uid="{00000000-0005-0000-0000-0000D2790000}"/>
    <cellStyle name="Comma 69 2 3 2 4 4" xfId="21803" xr:uid="{00000000-0005-0000-0000-000032550000}"/>
    <cellStyle name="Comma 69 2 3 2 5" xfId="25323" xr:uid="{00000000-0005-0000-0000-0000F2620000}"/>
    <cellStyle name="Comma 69 2 3 2 7" xfId="15947" xr:uid="{00000000-0005-0000-0000-0000523E0000}"/>
    <cellStyle name="Comma 69 2 3 3" xfId="7933" xr:uid="{00000000-0005-0000-0000-0000041F0000}"/>
    <cellStyle name="Comma 69 2 3 3 2" xfId="28259" xr:uid="{00000000-0005-0000-0000-00006A6E0000}"/>
    <cellStyle name="Comma 69 2 3 3 4" xfId="18883" xr:uid="{00000000-0005-0000-0000-0000CA490000}"/>
    <cellStyle name="Comma 69 2 3 4" xfId="9292" xr:uid="{00000000-0005-0000-0000-000053240000}"/>
    <cellStyle name="Comma 69 2 3 4 2" xfId="29427" xr:uid="{00000000-0005-0000-0000-0000FA720000}"/>
    <cellStyle name="Comma 69 2 3 4 4" xfId="20051" xr:uid="{00000000-0005-0000-0000-00005A4E0000}"/>
    <cellStyle name="Comma 69 2 3 5" xfId="10650" xr:uid="{00000000-0005-0000-0000-0000A1290000}"/>
    <cellStyle name="Comma 69 2 3 5 2" xfId="30595" xr:uid="{00000000-0005-0000-0000-00008A770000}"/>
    <cellStyle name="Comma 69 2 3 5 4" xfId="21219" xr:uid="{00000000-0005-0000-0000-0000EA520000}"/>
    <cellStyle name="Comma 69 2 3 6" xfId="24739" xr:uid="{00000000-0005-0000-0000-0000AA600000}"/>
    <cellStyle name="Comma 69 2 3 8" xfId="15363" xr:uid="{00000000-0005-0000-0000-00000A3C0000}"/>
    <cellStyle name="Comma 69 2 4" xfId="4693" xr:uid="{00000000-0005-0000-0000-00005C120000}"/>
    <cellStyle name="Comma 69 2 4 2" xfId="8225" xr:uid="{00000000-0005-0000-0000-000028200000}"/>
    <cellStyle name="Comma 69 2 4 2 2" xfId="28551" xr:uid="{00000000-0005-0000-0000-00008E6F0000}"/>
    <cellStyle name="Comma 69 2 4 2 4" xfId="19175" xr:uid="{00000000-0005-0000-0000-0000EE4A0000}"/>
    <cellStyle name="Comma 69 2 4 3" xfId="9584" xr:uid="{00000000-0005-0000-0000-000077250000}"/>
    <cellStyle name="Comma 69 2 4 3 2" xfId="29719" xr:uid="{00000000-0005-0000-0000-00001E740000}"/>
    <cellStyle name="Comma 69 2 4 3 4" xfId="20343" xr:uid="{00000000-0005-0000-0000-00007E4F0000}"/>
    <cellStyle name="Comma 69 2 4 4" xfId="10942" xr:uid="{00000000-0005-0000-0000-0000C52A0000}"/>
    <cellStyle name="Comma 69 2 4 4 2" xfId="30887" xr:uid="{00000000-0005-0000-0000-0000AE780000}"/>
    <cellStyle name="Comma 69 2 4 4 4" xfId="21511" xr:uid="{00000000-0005-0000-0000-00000E540000}"/>
    <cellStyle name="Comma 69 2 4 5" xfId="25031" xr:uid="{00000000-0005-0000-0000-0000CE610000}"/>
    <cellStyle name="Comma 69 2 4 7" xfId="15655" xr:uid="{00000000-0005-0000-0000-00002E3D0000}"/>
    <cellStyle name="Comma 69 2 5" xfId="7641" xr:uid="{00000000-0005-0000-0000-0000E01D0000}"/>
    <cellStyle name="Comma 69 2 5 2" xfId="27967" xr:uid="{00000000-0005-0000-0000-0000466D0000}"/>
    <cellStyle name="Comma 69 2 5 4" xfId="18591" xr:uid="{00000000-0005-0000-0000-0000A6480000}"/>
    <cellStyle name="Comma 69 2 6" xfId="8815" xr:uid="{00000000-0005-0000-0000-000076220000}"/>
    <cellStyle name="Comma 69 2 6 2" xfId="29135" xr:uid="{00000000-0005-0000-0000-0000D6710000}"/>
    <cellStyle name="Comma 69 2 6 4" xfId="19759" xr:uid="{00000000-0005-0000-0000-0000364D0000}"/>
    <cellStyle name="Comma 69 2 7" xfId="10173" xr:uid="{00000000-0005-0000-0000-0000C4270000}"/>
    <cellStyle name="Comma 69 2 7 2" xfId="30303" xr:uid="{00000000-0005-0000-0000-000066760000}"/>
    <cellStyle name="Comma 69 2 7 4" xfId="20927" xr:uid="{00000000-0005-0000-0000-0000C6510000}"/>
    <cellStyle name="Comma 69 2 8" xfId="24447" xr:uid="{00000000-0005-0000-0000-0000865F0000}"/>
    <cellStyle name="Comma 69 3" xfId="4164" xr:uid="{00000000-0005-0000-0000-00004B100000}"/>
    <cellStyle name="Comma 69 3 2" xfId="4457" xr:uid="{00000000-0005-0000-0000-000070110000}"/>
    <cellStyle name="Comma 69 3 2 2" xfId="5063" xr:uid="{00000000-0005-0000-0000-0000CE130000}"/>
    <cellStyle name="Comma 69 3 2 2 2" xfId="8595" xr:uid="{00000000-0005-0000-0000-00009A210000}"/>
    <cellStyle name="Comma 69 3 2 2 2 2" xfId="28921" xr:uid="{00000000-0005-0000-0000-000000710000}"/>
    <cellStyle name="Comma 69 3 2 2 2 4" xfId="19545" xr:uid="{00000000-0005-0000-0000-0000604C0000}"/>
    <cellStyle name="Comma 69 3 2 2 3" xfId="9954" xr:uid="{00000000-0005-0000-0000-0000E9260000}"/>
    <cellStyle name="Comma 69 3 2 2 3 2" xfId="30089" xr:uid="{00000000-0005-0000-0000-000090750000}"/>
    <cellStyle name="Comma 69 3 2 2 3 4" xfId="20713" xr:uid="{00000000-0005-0000-0000-0000F0500000}"/>
    <cellStyle name="Comma 69 3 2 2 4" xfId="11312" xr:uid="{00000000-0005-0000-0000-0000372C0000}"/>
    <cellStyle name="Comma 69 3 2 2 4 2" xfId="31257" xr:uid="{00000000-0005-0000-0000-0000207A0000}"/>
    <cellStyle name="Comma 69 3 2 2 4 4" xfId="21881" xr:uid="{00000000-0005-0000-0000-000080550000}"/>
    <cellStyle name="Comma 69 3 2 2 5" xfId="25401" xr:uid="{00000000-0005-0000-0000-000040630000}"/>
    <cellStyle name="Comma 69 3 2 2 7" xfId="16025" xr:uid="{00000000-0005-0000-0000-0000A03E0000}"/>
    <cellStyle name="Comma 69 3 2 3" xfId="8011" xr:uid="{00000000-0005-0000-0000-0000521F0000}"/>
    <cellStyle name="Comma 69 3 2 3 2" xfId="28337" xr:uid="{00000000-0005-0000-0000-0000B86E0000}"/>
    <cellStyle name="Comma 69 3 2 3 4" xfId="18961" xr:uid="{00000000-0005-0000-0000-0000184A0000}"/>
    <cellStyle name="Comma 69 3 2 4" xfId="9370" xr:uid="{00000000-0005-0000-0000-0000A1240000}"/>
    <cellStyle name="Comma 69 3 2 4 2" xfId="29505" xr:uid="{00000000-0005-0000-0000-000048730000}"/>
    <cellStyle name="Comma 69 3 2 4 4" xfId="20129" xr:uid="{00000000-0005-0000-0000-0000A84E0000}"/>
    <cellStyle name="Comma 69 3 2 5" xfId="10728" xr:uid="{00000000-0005-0000-0000-0000EF290000}"/>
    <cellStyle name="Comma 69 3 2 5 2" xfId="30673" xr:uid="{00000000-0005-0000-0000-0000D8770000}"/>
    <cellStyle name="Comma 69 3 2 5 4" xfId="21297" xr:uid="{00000000-0005-0000-0000-000038530000}"/>
    <cellStyle name="Comma 69 3 2 6" xfId="24817" xr:uid="{00000000-0005-0000-0000-0000F8600000}"/>
    <cellStyle name="Comma 69 3 2 8" xfId="15441" xr:uid="{00000000-0005-0000-0000-0000583C0000}"/>
    <cellStyle name="Comma 69 3 3" xfId="4771" xr:uid="{00000000-0005-0000-0000-0000AA120000}"/>
    <cellStyle name="Comma 69 3 3 2" xfId="8303" xr:uid="{00000000-0005-0000-0000-000076200000}"/>
    <cellStyle name="Comma 69 3 3 2 2" xfId="28629" xr:uid="{00000000-0005-0000-0000-0000DC6F0000}"/>
    <cellStyle name="Comma 69 3 3 2 4" xfId="19253" xr:uid="{00000000-0005-0000-0000-00003C4B0000}"/>
    <cellStyle name="Comma 69 3 3 3" xfId="9662" xr:uid="{00000000-0005-0000-0000-0000C5250000}"/>
    <cellStyle name="Comma 69 3 3 3 2" xfId="29797" xr:uid="{00000000-0005-0000-0000-00006C740000}"/>
    <cellStyle name="Comma 69 3 3 3 4" xfId="20421" xr:uid="{00000000-0005-0000-0000-0000CC4F0000}"/>
    <cellStyle name="Comma 69 3 3 4" xfId="11020" xr:uid="{00000000-0005-0000-0000-0000132B0000}"/>
    <cellStyle name="Comma 69 3 3 4 2" xfId="30965" xr:uid="{00000000-0005-0000-0000-0000FC780000}"/>
    <cellStyle name="Comma 69 3 3 4 4" xfId="21589" xr:uid="{00000000-0005-0000-0000-00005C540000}"/>
    <cellStyle name="Comma 69 3 3 5" xfId="25109" xr:uid="{00000000-0005-0000-0000-00001C620000}"/>
    <cellStyle name="Comma 69 3 3 7" xfId="15733" xr:uid="{00000000-0005-0000-0000-00007C3D0000}"/>
    <cellStyle name="Comma 69 3 4" xfId="7719" xr:uid="{00000000-0005-0000-0000-00002E1E0000}"/>
    <cellStyle name="Comma 69 3 4 2" xfId="28045" xr:uid="{00000000-0005-0000-0000-0000946D0000}"/>
    <cellStyle name="Comma 69 3 4 4" xfId="18669" xr:uid="{00000000-0005-0000-0000-0000F4480000}"/>
    <cellStyle name="Comma 69 3 5" xfId="9078" xr:uid="{00000000-0005-0000-0000-00007D230000}"/>
    <cellStyle name="Comma 69 3 5 2" xfId="29213" xr:uid="{00000000-0005-0000-0000-000024720000}"/>
    <cellStyle name="Comma 69 3 5 4" xfId="19837" xr:uid="{00000000-0005-0000-0000-0000844D0000}"/>
    <cellStyle name="Comma 69 3 6" xfId="10436" xr:uid="{00000000-0005-0000-0000-0000CB280000}"/>
    <cellStyle name="Comma 69 3 6 2" xfId="30381" xr:uid="{00000000-0005-0000-0000-0000B4760000}"/>
    <cellStyle name="Comma 69 3 6 4" xfId="21005" xr:uid="{00000000-0005-0000-0000-000014520000}"/>
    <cellStyle name="Comma 69 3 7" xfId="24525" xr:uid="{00000000-0005-0000-0000-0000D45F0000}"/>
    <cellStyle name="Comma 69 3 9" xfId="15149" xr:uid="{00000000-0005-0000-0000-0000343B0000}"/>
    <cellStyle name="Comma 69 4" xfId="4310" xr:uid="{00000000-0005-0000-0000-0000DD100000}"/>
    <cellStyle name="Comma 69 4 2" xfId="4916" xr:uid="{00000000-0005-0000-0000-00003B130000}"/>
    <cellStyle name="Comma 69 4 2 2" xfId="8448" xr:uid="{00000000-0005-0000-0000-000007210000}"/>
    <cellStyle name="Comma 69 4 2 2 2" xfId="28774" xr:uid="{00000000-0005-0000-0000-00006D700000}"/>
    <cellStyle name="Comma 69 4 2 2 4" xfId="19398" xr:uid="{00000000-0005-0000-0000-0000CD4B0000}"/>
    <cellStyle name="Comma 69 4 2 3" xfId="9807" xr:uid="{00000000-0005-0000-0000-000056260000}"/>
    <cellStyle name="Comma 69 4 2 3 2" xfId="29942" xr:uid="{00000000-0005-0000-0000-0000FD740000}"/>
    <cellStyle name="Comma 69 4 2 3 4" xfId="20566" xr:uid="{00000000-0005-0000-0000-00005D500000}"/>
    <cellStyle name="Comma 69 4 2 4" xfId="11165" xr:uid="{00000000-0005-0000-0000-0000A42B0000}"/>
    <cellStyle name="Comma 69 4 2 4 2" xfId="31110" xr:uid="{00000000-0005-0000-0000-00008D790000}"/>
    <cellStyle name="Comma 69 4 2 4 4" xfId="21734" xr:uid="{00000000-0005-0000-0000-0000ED540000}"/>
    <cellStyle name="Comma 69 4 2 5" xfId="25254" xr:uid="{00000000-0005-0000-0000-0000AD620000}"/>
    <cellStyle name="Comma 69 4 2 7" xfId="15878" xr:uid="{00000000-0005-0000-0000-00000D3E0000}"/>
    <cellStyle name="Comma 69 4 3" xfId="7864" xr:uid="{00000000-0005-0000-0000-0000BF1E0000}"/>
    <cellStyle name="Comma 69 4 3 2" xfId="28190" xr:uid="{00000000-0005-0000-0000-0000256E0000}"/>
    <cellStyle name="Comma 69 4 3 4" xfId="18814" xr:uid="{00000000-0005-0000-0000-000085490000}"/>
    <cellStyle name="Comma 69 4 4" xfId="9223" xr:uid="{00000000-0005-0000-0000-00000E240000}"/>
    <cellStyle name="Comma 69 4 4 2" xfId="29358" xr:uid="{00000000-0005-0000-0000-0000B5720000}"/>
    <cellStyle name="Comma 69 4 4 4" xfId="19982" xr:uid="{00000000-0005-0000-0000-0000154E0000}"/>
    <cellStyle name="Comma 69 4 5" xfId="10581" xr:uid="{00000000-0005-0000-0000-00005C290000}"/>
    <cellStyle name="Comma 69 4 5 2" xfId="30526" xr:uid="{00000000-0005-0000-0000-000045770000}"/>
    <cellStyle name="Comma 69 4 5 4" xfId="21150" xr:uid="{00000000-0005-0000-0000-0000A5520000}"/>
    <cellStyle name="Comma 69 4 6" xfId="24670" xr:uid="{00000000-0005-0000-0000-000065600000}"/>
    <cellStyle name="Comma 69 4 8" xfId="15294" xr:uid="{00000000-0005-0000-0000-0000C53B0000}"/>
    <cellStyle name="Comma 69 5" xfId="4624" xr:uid="{00000000-0005-0000-0000-000017120000}"/>
    <cellStyle name="Comma 69 5 2" xfId="8156" xr:uid="{00000000-0005-0000-0000-0000E31F0000}"/>
    <cellStyle name="Comma 69 5 2 2" xfId="28482" xr:uid="{00000000-0005-0000-0000-0000496F0000}"/>
    <cellStyle name="Comma 69 5 2 4" xfId="19106" xr:uid="{00000000-0005-0000-0000-0000A94A0000}"/>
    <cellStyle name="Comma 69 5 3" xfId="9515" xr:uid="{00000000-0005-0000-0000-000032250000}"/>
    <cellStyle name="Comma 69 5 3 2" xfId="29650" xr:uid="{00000000-0005-0000-0000-0000D9730000}"/>
    <cellStyle name="Comma 69 5 3 4" xfId="20274" xr:uid="{00000000-0005-0000-0000-0000394F0000}"/>
    <cellStyle name="Comma 69 5 4" xfId="10873" xr:uid="{00000000-0005-0000-0000-0000802A0000}"/>
    <cellStyle name="Comma 69 5 4 2" xfId="30818" xr:uid="{00000000-0005-0000-0000-000069780000}"/>
    <cellStyle name="Comma 69 5 4 4" xfId="21442" xr:uid="{00000000-0005-0000-0000-0000C9530000}"/>
    <cellStyle name="Comma 69 5 5" xfId="24962" xr:uid="{00000000-0005-0000-0000-000089610000}"/>
    <cellStyle name="Comma 69 5 7" xfId="15586" xr:uid="{00000000-0005-0000-0000-0000E93C0000}"/>
    <cellStyle name="Comma 69 6" xfId="7572" xr:uid="{00000000-0005-0000-0000-00009B1D0000}"/>
    <cellStyle name="Comma 69 6 2" xfId="27898" xr:uid="{00000000-0005-0000-0000-0000016D0000}"/>
    <cellStyle name="Comma 69 6 4" xfId="18522" xr:uid="{00000000-0005-0000-0000-000061480000}"/>
    <cellStyle name="Comma 69 7" xfId="8746" xr:uid="{00000000-0005-0000-0000-000031220000}"/>
    <cellStyle name="Comma 69 7 2" xfId="29066" xr:uid="{00000000-0005-0000-0000-000091710000}"/>
    <cellStyle name="Comma 69 7 4" xfId="19690" xr:uid="{00000000-0005-0000-0000-0000F14C0000}"/>
    <cellStyle name="Comma 69 8" xfId="10104" xr:uid="{00000000-0005-0000-0000-00007F270000}"/>
    <cellStyle name="Comma 69 8 2" xfId="30234" xr:uid="{00000000-0005-0000-0000-000021760000}"/>
    <cellStyle name="Comma 69 8 4" xfId="20858" xr:uid="{00000000-0005-0000-0000-000081510000}"/>
    <cellStyle name="Comma 69 9" xfId="24378" xr:uid="{00000000-0005-0000-0000-0000415F0000}"/>
    <cellStyle name="Comma 7" xfId="30" xr:uid="{00000000-0005-0000-0000-00001F000000}"/>
    <cellStyle name="Comma 70" xfId="3780" xr:uid="{00000000-0005-0000-0000-0000CB0E0000}"/>
    <cellStyle name="Comma 70 11" xfId="15003" xr:uid="{00000000-0005-0000-0000-0000A23A0000}"/>
    <cellStyle name="Comma 70 2" xfId="3849" xr:uid="{00000000-0005-0000-0000-0000100F0000}"/>
    <cellStyle name="Comma 70 2 10" xfId="15072" xr:uid="{00000000-0005-0000-0000-0000E73A0000}"/>
    <cellStyle name="Comma 70 2 2" xfId="4234" xr:uid="{00000000-0005-0000-0000-000091100000}"/>
    <cellStyle name="Comma 70 2 2 2" xfId="4527" xr:uid="{00000000-0005-0000-0000-0000B6110000}"/>
    <cellStyle name="Comma 70 2 2 2 2" xfId="5133" xr:uid="{00000000-0005-0000-0000-000014140000}"/>
    <cellStyle name="Comma 70 2 2 2 2 2" xfId="8665" xr:uid="{00000000-0005-0000-0000-0000E0210000}"/>
    <cellStyle name="Comma 70 2 2 2 2 2 2" xfId="28991" xr:uid="{00000000-0005-0000-0000-000046710000}"/>
    <cellStyle name="Comma 70 2 2 2 2 2 4" xfId="19615" xr:uid="{00000000-0005-0000-0000-0000A64C0000}"/>
    <cellStyle name="Comma 70 2 2 2 2 3" xfId="10024" xr:uid="{00000000-0005-0000-0000-00002F270000}"/>
    <cellStyle name="Comma 70 2 2 2 2 3 2" xfId="30159" xr:uid="{00000000-0005-0000-0000-0000D6750000}"/>
    <cellStyle name="Comma 70 2 2 2 2 3 4" xfId="20783" xr:uid="{00000000-0005-0000-0000-000036510000}"/>
    <cellStyle name="Comma 70 2 2 2 2 4" xfId="11382" xr:uid="{00000000-0005-0000-0000-00007D2C0000}"/>
    <cellStyle name="Comma 70 2 2 2 2 4 2" xfId="31327" xr:uid="{00000000-0005-0000-0000-0000667A0000}"/>
    <cellStyle name="Comma 70 2 2 2 2 4 4" xfId="21951" xr:uid="{00000000-0005-0000-0000-0000C6550000}"/>
    <cellStyle name="Comma 70 2 2 2 2 5" xfId="25471" xr:uid="{00000000-0005-0000-0000-000086630000}"/>
    <cellStyle name="Comma 70 2 2 2 2 7" xfId="16095" xr:uid="{00000000-0005-0000-0000-0000E63E0000}"/>
    <cellStyle name="Comma 70 2 2 2 3" xfId="8081" xr:uid="{00000000-0005-0000-0000-0000981F0000}"/>
    <cellStyle name="Comma 70 2 2 2 3 2" xfId="28407" xr:uid="{00000000-0005-0000-0000-0000FE6E0000}"/>
    <cellStyle name="Comma 70 2 2 2 3 4" xfId="19031" xr:uid="{00000000-0005-0000-0000-00005E4A0000}"/>
    <cellStyle name="Comma 70 2 2 2 4" xfId="9440" xr:uid="{00000000-0005-0000-0000-0000E7240000}"/>
    <cellStyle name="Comma 70 2 2 2 4 2" xfId="29575" xr:uid="{00000000-0005-0000-0000-00008E730000}"/>
    <cellStyle name="Comma 70 2 2 2 4 4" xfId="20199" xr:uid="{00000000-0005-0000-0000-0000EE4E0000}"/>
    <cellStyle name="Comma 70 2 2 2 5" xfId="10798" xr:uid="{00000000-0005-0000-0000-0000352A0000}"/>
    <cellStyle name="Comma 70 2 2 2 5 2" xfId="30743" xr:uid="{00000000-0005-0000-0000-00001E780000}"/>
    <cellStyle name="Comma 70 2 2 2 5 4" xfId="21367" xr:uid="{00000000-0005-0000-0000-00007E530000}"/>
    <cellStyle name="Comma 70 2 2 2 6" xfId="24887" xr:uid="{00000000-0005-0000-0000-00003E610000}"/>
    <cellStyle name="Comma 70 2 2 2 8" xfId="15511" xr:uid="{00000000-0005-0000-0000-00009E3C0000}"/>
    <cellStyle name="Comma 70 2 2 3" xfId="4841" xr:uid="{00000000-0005-0000-0000-0000F0120000}"/>
    <cellStyle name="Comma 70 2 2 3 2" xfId="8373" xr:uid="{00000000-0005-0000-0000-0000BC200000}"/>
    <cellStyle name="Comma 70 2 2 3 2 2" xfId="28699" xr:uid="{00000000-0005-0000-0000-000022700000}"/>
    <cellStyle name="Comma 70 2 2 3 2 4" xfId="19323" xr:uid="{00000000-0005-0000-0000-0000824B0000}"/>
    <cellStyle name="Comma 70 2 2 3 3" xfId="9732" xr:uid="{00000000-0005-0000-0000-00000B260000}"/>
    <cellStyle name="Comma 70 2 2 3 3 2" xfId="29867" xr:uid="{00000000-0005-0000-0000-0000B2740000}"/>
    <cellStyle name="Comma 70 2 2 3 3 4" xfId="20491" xr:uid="{00000000-0005-0000-0000-000012500000}"/>
    <cellStyle name="Comma 70 2 2 3 4" xfId="11090" xr:uid="{00000000-0005-0000-0000-0000592B0000}"/>
    <cellStyle name="Comma 70 2 2 3 4 2" xfId="31035" xr:uid="{00000000-0005-0000-0000-000042790000}"/>
    <cellStyle name="Comma 70 2 2 3 4 4" xfId="21659" xr:uid="{00000000-0005-0000-0000-0000A2540000}"/>
    <cellStyle name="Comma 70 2 2 3 5" xfId="25179" xr:uid="{00000000-0005-0000-0000-000062620000}"/>
    <cellStyle name="Comma 70 2 2 3 7" xfId="15803" xr:uid="{00000000-0005-0000-0000-0000C23D0000}"/>
    <cellStyle name="Comma 70 2 2 4" xfId="7789" xr:uid="{00000000-0005-0000-0000-0000741E0000}"/>
    <cellStyle name="Comma 70 2 2 4 2" xfId="28115" xr:uid="{00000000-0005-0000-0000-0000DA6D0000}"/>
    <cellStyle name="Comma 70 2 2 4 4" xfId="18739" xr:uid="{00000000-0005-0000-0000-00003A490000}"/>
    <cellStyle name="Comma 70 2 2 5" xfId="9148" xr:uid="{00000000-0005-0000-0000-0000C3230000}"/>
    <cellStyle name="Comma 70 2 2 5 2" xfId="29283" xr:uid="{00000000-0005-0000-0000-00006A720000}"/>
    <cellStyle name="Comma 70 2 2 5 4" xfId="19907" xr:uid="{00000000-0005-0000-0000-0000CA4D0000}"/>
    <cellStyle name="Comma 70 2 2 6" xfId="10506" xr:uid="{00000000-0005-0000-0000-000011290000}"/>
    <cellStyle name="Comma 70 2 2 6 2" xfId="30451" xr:uid="{00000000-0005-0000-0000-0000FA760000}"/>
    <cellStyle name="Comma 70 2 2 6 4" xfId="21075" xr:uid="{00000000-0005-0000-0000-00005A520000}"/>
    <cellStyle name="Comma 70 2 2 7" xfId="24595" xr:uid="{00000000-0005-0000-0000-00001A600000}"/>
    <cellStyle name="Comma 70 2 2 9" xfId="15219" xr:uid="{00000000-0005-0000-0000-00007A3B0000}"/>
    <cellStyle name="Comma 70 2 3" xfId="4380" xr:uid="{00000000-0005-0000-0000-000023110000}"/>
    <cellStyle name="Comma 70 2 3 2" xfId="4986" xr:uid="{00000000-0005-0000-0000-000081130000}"/>
    <cellStyle name="Comma 70 2 3 2 2" xfId="8518" xr:uid="{00000000-0005-0000-0000-00004D210000}"/>
    <cellStyle name="Comma 70 2 3 2 2 2" xfId="28844" xr:uid="{00000000-0005-0000-0000-0000B3700000}"/>
    <cellStyle name="Comma 70 2 3 2 2 4" xfId="19468" xr:uid="{00000000-0005-0000-0000-0000134C0000}"/>
    <cellStyle name="Comma 70 2 3 2 3" xfId="9877" xr:uid="{00000000-0005-0000-0000-00009C260000}"/>
    <cellStyle name="Comma 70 2 3 2 3 2" xfId="30012" xr:uid="{00000000-0005-0000-0000-000043750000}"/>
    <cellStyle name="Comma 70 2 3 2 3 4" xfId="20636" xr:uid="{00000000-0005-0000-0000-0000A3500000}"/>
    <cellStyle name="Comma 70 2 3 2 4" xfId="11235" xr:uid="{00000000-0005-0000-0000-0000EA2B0000}"/>
    <cellStyle name="Comma 70 2 3 2 4 2" xfId="31180" xr:uid="{00000000-0005-0000-0000-0000D3790000}"/>
    <cellStyle name="Comma 70 2 3 2 4 4" xfId="21804" xr:uid="{00000000-0005-0000-0000-000033550000}"/>
    <cellStyle name="Comma 70 2 3 2 5" xfId="25324" xr:uid="{00000000-0005-0000-0000-0000F3620000}"/>
    <cellStyle name="Comma 70 2 3 2 7" xfId="15948" xr:uid="{00000000-0005-0000-0000-0000533E0000}"/>
    <cellStyle name="Comma 70 2 3 3" xfId="7934" xr:uid="{00000000-0005-0000-0000-0000051F0000}"/>
    <cellStyle name="Comma 70 2 3 3 2" xfId="28260" xr:uid="{00000000-0005-0000-0000-00006B6E0000}"/>
    <cellStyle name="Comma 70 2 3 3 4" xfId="18884" xr:uid="{00000000-0005-0000-0000-0000CB490000}"/>
    <cellStyle name="Comma 70 2 3 4" xfId="9293" xr:uid="{00000000-0005-0000-0000-000054240000}"/>
    <cellStyle name="Comma 70 2 3 4 2" xfId="29428" xr:uid="{00000000-0005-0000-0000-0000FB720000}"/>
    <cellStyle name="Comma 70 2 3 4 4" xfId="20052" xr:uid="{00000000-0005-0000-0000-00005B4E0000}"/>
    <cellStyle name="Comma 70 2 3 5" xfId="10651" xr:uid="{00000000-0005-0000-0000-0000A2290000}"/>
    <cellStyle name="Comma 70 2 3 5 2" xfId="30596" xr:uid="{00000000-0005-0000-0000-00008B770000}"/>
    <cellStyle name="Comma 70 2 3 5 4" xfId="21220" xr:uid="{00000000-0005-0000-0000-0000EB520000}"/>
    <cellStyle name="Comma 70 2 3 6" xfId="24740" xr:uid="{00000000-0005-0000-0000-0000AB600000}"/>
    <cellStyle name="Comma 70 2 3 8" xfId="15364" xr:uid="{00000000-0005-0000-0000-00000B3C0000}"/>
    <cellStyle name="Comma 70 2 4" xfId="4694" xr:uid="{00000000-0005-0000-0000-00005D120000}"/>
    <cellStyle name="Comma 70 2 4 2" xfId="8226" xr:uid="{00000000-0005-0000-0000-000029200000}"/>
    <cellStyle name="Comma 70 2 4 2 2" xfId="28552" xr:uid="{00000000-0005-0000-0000-00008F6F0000}"/>
    <cellStyle name="Comma 70 2 4 2 4" xfId="19176" xr:uid="{00000000-0005-0000-0000-0000EF4A0000}"/>
    <cellStyle name="Comma 70 2 4 3" xfId="9585" xr:uid="{00000000-0005-0000-0000-000078250000}"/>
    <cellStyle name="Comma 70 2 4 3 2" xfId="29720" xr:uid="{00000000-0005-0000-0000-00001F740000}"/>
    <cellStyle name="Comma 70 2 4 3 4" xfId="20344" xr:uid="{00000000-0005-0000-0000-00007F4F0000}"/>
    <cellStyle name="Comma 70 2 4 4" xfId="10943" xr:uid="{00000000-0005-0000-0000-0000C62A0000}"/>
    <cellStyle name="Comma 70 2 4 4 2" xfId="30888" xr:uid="{00000000-0005-0000-0000-0000AF780000}"/>
    <cellStyle name="Comma 70 2 4 4 4" xfId="21512" xr:uid="{00000000-0005-0000-0000-00000F540000}"/>
    <cellStyle name="Comma 70 2 4 5" xfId="25032" xr:uid="{00000000-0005-0000-0000-0000CF610000}"/>
    <cellStyle name="Comma 70 2 4 7" xfId="15656" xr:uid="{00000000-0005-0000-0000-00002F3D0000}"/>
    <cellStyle name="Comma 70 2 5" xfId="7642" xr:uid="{00000000-0005-0000-0000-0000E11D0000}"/>
    <cellStyle name="Comma 70 2 5 2" xfId="27968" xr:uid="{00000000-0005-0000-0000-0000476D0000}"/>
    <cellStyle name="Comma 70 2 5 4" xfId="18592" xr:uid="{00000000-0005-0000-0000-0000A7480000}"/>
    <cellStyle name="Comma 70 2 6" xfId="8816" xr:uid="{00000000-0005-0000-0000-000077220000}"/>
    <cellStyle name="Comma 70 2 6 2" xfId="29136" xr:uid="{00000000-0005-0000-0000-0000D7710000}"/>
    <cellStyle name="Comma 70 2 6 4" xfId="19760" xr:uid="{00000000-0005-0000-0000-0000374D0000}"/>
    <cellStyle name="Comma 70 2 7" xfId="10174" xr:uid="{00000000-0005-0000-0000-0000C5270000}"/>
    <cellStyle name="Comma 70 2 7 2" xfId="30304" xr:uid="{00000000-0005-0000-0000-000067760000}"/>
    <cellStyle name="Comma 70 2 7 4" xfId="20928" xr:uid="{00000000-0005-0000-0000-0000C7510000}"/>
    <cellStyle name="Comma 70 2 8" xfId="24448" xr:uid="{00000000-0005-0000-0000-0000875F0000}"/>
    <cellStyle name="Comma 70 3" xfId="4165" xr:uid="{00000000-0005-0000-0000-00004C100000}"/>
    <cellStyle name="Comma 70 3 2" xfId="4458" xr:uid="{00000000-0005-0000-0000-000071110000}"/>
    <cellStyle name="Comma 70 3 2 2" xfId="5064" xr:uid="{00000000-0005-0000-0000-0000CF130000}"/>
    <cellStyle name="Comma 70 3 2 2 2" xfId="8596" xr:uid="{00000000-0005-0000-0000-00009B210000}"/>
    <cellStyle name="Comma 70 3 2 2 2 2" xfId="28922" xr:uid="{00000000-0005-0000-0000-000001710000}"/>
    <cellStyle name="Comma 70 3 2 2 2 4" xfId="19546" xr:uid="{00000000-0005-0000-0000-0000614C0000}"/>
    <cellStyle name="Comma 70 3 2 2 3" xfId="9955" xr:uid="{00000000-0005-0000-0000-0000EA260000}"/>
    <cellStyle name="Comma 70 3 2 2 3 2" xfId="30090" xr:uid="{00000000-0005-0000-0000-000091750000}"/>
    <cellStyle name="Comma 70 3 2 2 3 4" xfId="20714" xr:uid="{00000000-0005-0000-0000-0000F1500000}"/>
    <cellStyle name="Comma 70 3 2 2 4" xfId="11313" xr:uid="{00000000-0005-0000-0000-0000382C0000}"/>
    <cellStyle name="Comma 70 3 2 2 4 2" xfId="31258" xr:uid="{00000000-0005-0000-0000-0000217A0000}"/>
    <cellStyle name="Comma 70 3 2 2 4 4" xfId="21882" xr:uid="{00000000-0005-0000-0000-000081550000}"/>
    <cellStyle name="Comma 70 3 2 2 5" xfId="25402" xr:uid="{00000000-0005-0000-0000-000041630000}"/>
    <cellStyle name="Comma 70 3 2 2 7" xfId="16026" xr:uid="{00000000-0005-0000-0000-0000A13E0000}"/>
    <cellStyle name="Comma 70 3 2 3" xfId="8012" xr:uid="{00000000-0005-0000-0000-0000531F0000}"/>
    <cellStyle name="Comma 70 3 2 3 2" xfId="28338" xr:uid="{00000000-0005-0000-0000-0000B96E0000}"/>
    <cellStyle name="Comma 70 3 2 3 4" xfId="18962" xr:uid="{00000000-0005-0000-0000-0000194A0000}"/>
    <cellStyle name="Comma 70 3 2 4" xfId="9371" xr:uid="{00000000-0005-0000-0000-0000A2240000}"/>
    <cellStyle name="Comma 70 3 2 4 2" xfId="29506" xr:uid="{00000000-0005-0000-0000-000049730000}"/>
    <cellStyle name="Comma 70 3 2 4 4" xfId="20130" xr:uid="{00000000-0005-0000-0000-0000A94E0000}"/>
    <cellStyle name="Comma 70 3 2 5" xfId="10729" xr:uid="{00000000-0005-0000-0000-0000F0290000}"/>
    <cellStyle name="Comma 70 3 2 5 2" xfId="30674" xr:uid="{00000000-0005-0000-0000-0000D9770000}"/>
    <cellStyle name="Comma 70 3 2 5 4" xfId="21298" xr:uid="{00000000-0005-0000-0000-000039530000}"/>
    <cellStyle name="Comma 70 3 2 6" xfId="24818" xr:uid="{00000000-0005-0000-0000-0000F9600000}"/>
    <cellStyle name="Comma 70 3 2 8" xfId="15442" xr:uid="{00000000-0005-0000-0000-0000593C0000}"/>
    <cellStyle name="Comma 70 3 3" xfId="4772" xr:uid="{00000000-0005-0000-0000-0000AB120000}"/>
    <cellStyle name="Comma 70 3 3 2" xfId="8304" xr:uid="{00000000-0005-0000-0000-000077200000}"/>
    <cellStyle name="Comma 70 3 3 2 2" xfId="28630" xr:uid="{00000000-0005-0000-0000-0000DD6F0000}"/>
    <cellStyle name="Comma 70 3 3 2 4" xfId="19254" xr:uid="{00000000-0005-0000-0000-00003D4B0000}"/>
    <cellStyle name="Comma 70 3 3 3" xfId="9663" xr:uid="{00000000-0005-0000-0000-0000C6250000}"/>
    <cellStyle name="Comma 70 3 3 3 2" xfId="29798" xr:uid="{00000000-0005-0000-0000-00006D740000}"/>
    <cellStyle name="Comma 70 3 3 3 4" xfId="20422" xr:uid="{00000000-0005-0000-0000-0000CD4F0000}"/>
    <cellStyle name="Comma 70 3 3 4" xfId="11021" xr:uid="{00000000-0005-0000-0000-0000142B0000}"/>
    <cellStyle name="Comma 70 3 3 4 2" xfId="30966" xr:uid="{00000000-0005-0000-0000-0000FD780000}"/>
    <cellStyle name="Comma 70 3 3 4 4" xfId="21590" xr:uid="{00000000-0005-0000-0000-00005D540000}"/>
    <cellStyle name="Comma 70 3 3 5" xfId="25110" xr:uid="{00000000-0005-0000-0000-00001D620000}"/>
    <cellStyle name="Comma 70 3 3 7" xfId="15734" xr:uid="{00000000-0005-0000-0000-00007D3D0000}"/>
    <cellStyle name="Comma 70 3 4" xfId="7720" xr:uid="{00000000-0005-0000-0000-00002F1E0000}"/>
    <cellStyle name="Comma 70 3 4 2" xfId="28046" xr:uid="{00000000-0005-0000-0000-0000956D0000}"/>
    <cellStyle name="Comma 70 3 4 4" xfId="18670" xr:uid="{00000000-0005-0000-0000-0000F5480000}"/>
    <cellStyle name="Comma 70 3 5" xfId="9079" xr:uid="{00000000-0005-0000-0000-00007E230000}"/>
    <cellStyle name="Comma 70 3 5 2" xfId="29214" xr:uid="{00000000-0005-0000-0000-000025720000}"/>
    <cellStyle name="Comma 70 3 5 4" xfId="19838" xr:uid="{00000000-0005-0000-0000-0000854D0000}"/>
    <cellStyle name="Comma 70 3 6" xfId="10437" xr:uid="{00000000-0005-0000-0000-0000CC280000}"/>
    <cellStyle name="Comma 70 3 6 2" xfId="30382" xr:uid="{00000000-0005-0000-0000-0000B5760000}"/>
    <cellStyle name="Comma 70 3 6 4" xfId="21006" xr:uid="{00000000-0005-0000-0000-000015520000}"/>
    <cellStyle name="Comma 70 3 7" xfId="24526" xr:uid="{00000000-0005-0000-0000-0000D55F0000}"/>
    <cellStyle name="Comma 70 3 9" xfId="15150" xr:uid="{00000000-0005-0000-0000-0000353B0000}"/>
    <cellStyle name="Comma 70 4" xfId="4311" xr:uid="{00000000-0005-0000-0000-0000DE100000}"/>
    <cellStyle name="Comma 70 4 2" xfId="4917" xr:uid="{00000000-0005-0000-0000-00003C130000}"/>
    <cellStyle name="Comma 70 4 2 2" xfId="8449" xr:uid="{00000000-0005-0000-0000-000008210000}"/>
    <cellStyle name="Comma 70 4 2 2 2" xfId="28775" xr:uid="{00000000-0005-0000-0000-00006E700000}"/>
    <cellStyle name="Comma 70 4 2 2 4" xfId="19399" xr:uid="{00000000-0005-0000-0000-0000CE4B0000}"/>
    <cellStyle name="Comma 70 4 2 3" xfId="9808" xr:uid="{00000000-0005-0000-0000-000057260000}"/>
    <cellStyle name="Comma 70 4 2 3 2" xfId="29943" xr:uid="{00000000-0005-0000-0000-0000FE740000}"/>
    <cellStyle name="Comma 70 4 2 3 4" xfId="20567" xr:uid="{00000000-0005-0000-0000-00005E500000}"/>
    <cellStyle name="Comma 70 4 2 4" xfId="11166" xr:uid="{00000000-0005-0000-0000-0000A52B0000}"/>
    <cellStyle name="Comma 70 4 2 4 2" xfId="31111" xr:uid="{00000000-0005-0000-0000-00008E790000}"/>
    <cellStyle name="Comma 70 4 2 4 4" xfId="21735" xr:uid="{00000000-0005-0000-0000-0000EE540000}"/>
    <cellStyle name="Comma 70 4 2 5" xfId="25255" xr:uid="{00000000-0005-0000-0000-0000AE620000}"/>
    <cellStyle name="Comma 70 4 2 7" xfId="15879" xr:uid="{00000000-0005-0000-0000-00000E3E0000}"/>
    <cellStyle name="Comma 70 4 3" xfId="7865" xr:uid="{00000000-0005-0000-0000-0000C01E0000}"/>
    <cellStyle name="Comma 70 4 3 2" xfId="28191" xr:uid="{00000000-0005-0000-0000-0000266E0000}"/>
    <cellStyle name="Comma 70 4 3 4" xfId="18815" xr:uid="{00000000-0005-0000-0000-000086490000}"/>
    <cellStyle name="Comma 70 4 4" xfId="9224" xr:uid="{00000000-0005-0000-0000-00000F240000}"/>
    <cellStyle name="Comma 70 4 4 2" xfId="29359" xr:uid="{00000000-0005-0000-0000-0000B6720000}"/>
    <cellStyle name="Comma 70 4 4 4" xfId="19983" xr:uid="{00000000-0005-0000-0000-0000164E0000}"/>
    <cellStyle name="Comma 70 4 5" xfId="10582" xr:uid="{00000000-0005-0000-0000-00005D290000}"/>
    <cellStyle name="Comma 70 4 5 2" xfId="30527" xr:uid="{00000000-0005-0000-0000-000046770000}"/>
    <cellStyle name="Comma 70 4 5 4" xfId="21151" xr:uid="{00000000-0005-0000-0000-0000A6520000}"/>
    <cellStyle name="Comma 70 4 6" xfId="24671" xr:uid="{00000000-0005-0000-0000-000066600000}"/>
    <cellStyle name="Comma 70 4 8" xfId="15295" xr:uid="{00000000-0005-0000-0000-0000C63B0000}"/>
    <cellStyle name="Comma 70 5" xfId="4625" xr:uid="{00000000-0005-0000-0000-000018120000}"/>
    <cellStyle name="Comma 70 5 2" xfId="8157" xr:uid="{00000000-0005-0000-0000-0000E41F0000}"/>
    <cellStyle name="Comma 70 5 2 2" xfId="28483" xr:uid="{00000000-0005-0000-0000-00004A6F0000}"/>
    <cellStyle name="Comma 70 5 2 4" xfId="19107" xr:uid="{00000000-0005-0000-0000-0000AA4A0000}"/>
    <cellStyle name="Comma 70 5 3" xfId="9516" xr:uid="{00000000-0005-0000-0000-000033250000}"/>
    <cellStyle name="Comma 70 5 3 2" xfId="29651" xr:uid="{00000000-0005-0000-0000-0000DA730000}"/>
    <cellStyle name="Comma 70 5 3 4" xfId="20275" xr:uid="{00000000-0005-0000-0000-00003A4F0000}"/>
    <cellStyle name="Comma 70 5 4" xfId="10874" xr:uid="{00000000-0005-0000-0000-0000812A0000}"/>
    <cellStyle name="Comma 70 5 4 2" xfId="30819" xr:uid="{00000000-0005-0000-0000-00006A780000}"/>
    <cellStyle name="Comma 70 5 4 4" xfId="21443" xr:uid="{00000000-0005-0000-0000-0000CA530000}"/>
    <cellStyle name="Comma 70 5 5" xfId="24963" xr:uid="{00000000-0005-0000-0000-00008A610000}"/>
    <cellStyle name="Comma 70 5 7" xfId="15587" xr:uid="{00000000-0005-0000-0000-0000EA3C0000}"/>
    <cellStyle name="Comma 70 6" xfId="7573" xr:uid="{00000000-0005-0000-0000-00009C1D0000}"/>
    <cellStyle name="Comma 70 6 2" xfId="27899" xr:uid="{00000000-0005-0000-0000-0000026D0000}"/>
    <cellStyle name="Comma 70 6 4" xfId="18523" xr:uid="{00000000-0005-0000-0000-000062480000}"/>
    <cellStyle name="Comma 70 7" xfId="8747" xr:uid="{00000000-0005-0000-0000-000032220000}"/>
    <cellStyle name="Comma 70 7 2" xfId="29067" xr:uid="{00000000-0005-0000-0000-000092710000}"/>
    <cellStyle name="Comma 70 7 4" xfId="19691" xr:uid="{00000000-0005-0000-0000-0000F24C0000}"/>
    <cellStyle name="Comma 70 8" xfId="10105" xr:uid="{00000000-0005-0000-0000-000080270000}"/>
    <cellStyle name="Comma 70 8 2" xfId="30235" xr:uid="{00000000-0005-0000-0000-000022760000}"/>
    <cellStyle name="Comma 70 8 4" xfId="20859" xr:uid="{00000000-0005-0000-0000-000082510000}"/>
    <cellStyle name="Comma 70 9" xfId="24379" xr:uid="{00000000-0005-0000-0000-0000425F0000}"/>
    <cellStyle name="Comma 71" xfId="3781" xr:uid="{00000000-0005-0000-0000-0000CC0E0000}"/>
    <cellStyle name="Comma 71 11" xfId="15004" xr:uid="{00000000-0005-0000-0000-0000A33A0000}"/>
    <cellStyle name="Comma 71 2" xfId="3850" xr:uid="{00000000-0005-0000-0000-0000110F0000}"/>
    <cellStyle name="Comma 71 2 10" xfId="15073" xr:uid="{00000000-0005-0000-0000-0000E83A0000}"/>
    <cellStyle name="Comma 71 2 2" xfId="4235" xr:uid="{00000000-0005-0000-0000-000092100000}"/>
    <cellStyle name="Comma 71 2 2 2" xfId="4528" xr:uid="{00000000-0005-0000-0000-0000B7110000}"/>
    <cellStyle name="Comma 71 2 2 2 2" xfId="5134" xr:uid="{00000000-0005-0000-0000-000015140000}"/>
    <cellStyle name="Comma 71 2 2 2 2 2" xfId="8666" xr:uid="{00000000-0005-0000-0000-0000E1210000}"/>
    <cellStyle name="Comma 71 2 2 2 2 2 2" xfId="28992" xr:uid="{00000000-0005-0000-0000-000047710000}"/>
    <cellStyle name="Comma 71 2 2 2 2 2 4" xfId="19616" xr:uid="{00000000-0005-0000-0000-0000A74C0000}"/>
    <cellStyle name="Comma 71 2 2 2 2 3" xfId="10025" xr:uid="{00000000-0005-0000-0000-000030270000}"/>
    <cellStyle name="Comma 71 2 2 2 2 3 2" xfId="30160" xr:uid="{00000000-0005-0000-0000-0000D7750000}"/>
    <cellStyle name="Comma 71 2 2 2 2 3 4" xfId="20784" xr:uid="{00000000-0005-0000-0000-000037510000}"/>
    <cellStyle name="Comma 71 2 2 2 2 4" xfId="11383" xr:uid="{00000000-0005-0000-0000-00007E2C0000}"/>
    <cellStyle name="Comma 71 2 2 2 2 4 2" xfId="31328" xr:uid="{00000000-0005-0000-0000-0000677A0000}"/>
    <cellStyle name="Comma 71 2 2 2 2 4 4" xfId="21952" xr:uid="{00000000-0005-0000-0000-0000C7550000}"/>
    <cellStyle name="Comma 71 2 2 2 2 5" xfId="25472" xr:uid="{00000000-0005-0000-0000-000087630000}"/>
    <cellStyle name="Comma 71 2 2 2 2 7" xfId="16096" xr:uid="{00000000-0005-0000-0000-0000E73E0000}"/>
    <cellStyle name="Comma 71 2 2 2 3" xfId="8082" xr:uid="{00000000-0005-0000-0000-0000991F0000}"/>
    <cellStyle name="Comma 71 2 2 2 3 2" xfId="28408" xr:uid="{00000000-0005-0000-0000-0000FF6E0000}"/>
    <cellStyle name="Comma 71 2 2 2 3 4" xfId="19032" xr:uid="{00000000-0005-0000-0000-00005F4A0000}"/>
    <cellStyle name="Comma 71 2 2 2 4" xfId="9441" xr:uid="{00000000-0005-0000-0000-0000E8240000}"/>
    <cellStyle name="Comma 71 2 2 2 4 2" xfId="29576" xr:uid="{00000000-0005-0000-0000-00008F730000}"/>
    <cellStyle name="Comma 71 2 2 2 4 4" xfId="20200" xr:uid="{00000000-0005-0000-0000-0000EF4E0000}"/>
    <cellStyle name="Comma 71 2 2 2 5" xfId="10799" xr:uid="{00000000-0005-0000-0000-0000362A0000}"/>
    <cellStyle name="Comma 71 2 2 2 5 2" xfId="30744" xr:uid="{00000000-0005-0000-0000-00001F780000}"/>
    <cellStyle name="Comma 71 2 2 2 5 4" xfId="21368" xr:uid="{00000000-0005-0000-0000-00007F530000}"/>
    <cellStyle name="Comma 71 2 2 2 6" xfId="24888" xr:uid="{00000000-0005-0000-0000-00003F610000}"/>
    <cellStyle name="Comma 71 2 2 2 8" xfId="15512" xr:uid="{00000000-0005-0000-0000-00009F3C0000}"/>
    <cellStyle name="Comma 71 2 2 3" xfId="4842" xr:uid="{00000000-0005-0000-0000-0000F1120000}"/>
    <cellStyle name="Comma 71 2 2 3 2" xfId="8374" xr:uid="{00000000-0005-0000-0000-0000BD200000}"/>
    <cellStyle name="Comma 71 2 2 3 2 2" xfId="28700" xr:uid="{00000000-0005-0000-0000-000023700000}"/>
    <cellStyle name="Comma 71 2 2 3 2 4" xfId="19324" xr:uid="{00000000-0005-0000-0000-0000834B0000}"/>
    <cellStyle name="Comma 71 2 2 3 3" xfId="9733" xr:uid="{00000000-0005-0000-0000-00000C260000}"/>
    <cellStyle name="Comma 71 2 2 3 3 2" xfId="29868" xr:uid="{00000000-0005-0000-0000-0000B3740000}"/>
    <cellStyle name="Comma 71 2 2 3 3 4" xfId="20492" xr:uid="{00000000-0005-0000-0000-000013500000}"/>
    <cellStyle name="Comma 71 2 2 3 4" xfId="11091" xr:uid="{00000000-0005-0000-0000-00005A2B0000}"/>
    <cellStyle name="Comma 71 2 2 3 4 2" xfId="31036" xr:uid="{00000000-0005-0000-0000-000043790000}"/>
    <cellStyle name="Comma 71 2 2 3 4 4" xfId="21660" xr:uid="{00000000-0005-0000-0000-0000A3540000}"/>
    <cellStyle name="Comma 71 2 2 3 5" xfId="25180" xr:uid="{00000000-0005-0000-0000-000063620000}"/>
    <cellStyle name="Comma 71 2 2 3 7" xfId="15804" xr:uid="{00000000-0005-0000-0000-0000C33D0000}"/>
    <cellStyle name="Comma 71 2 2 4" xfId="7790" xr:uid="{00000000-0005-0000-0000-0000751E0000}"/>
    <cellStyle name="Comma 71 2 2 4 2" xfId="28116" xr:uid="{00000000-0005-0000-0000-0000DB6D0000}"/>
    <cellStyle name="Comma 71 2 2 4 4" xfId="18740" xr:uid="{00000000-0005-0000-0000-00003B490000}"/>
    <cellStyle name="Comma 71 2 2 5" xfId="9149" xr:uid="{00000000-0005-0000-0000-0000C4230000}"/>
    <cellStyle name="Comma 71 2 2 5 2" xfId="29284" xr:uid="{00000000-0005-0000-0000-00006B720000}"/>
    <cellStyle name="Comma 71 2 2 5 4" xfId="19908" xr:uid="{00000000-0005-0000-0000-0000CB4D0000}"/>
    <cellStyle name="Comma 71 2 2 6" xfId="10507" xr:uid="{00000000-0005-0000-0000-000012290000}"/>
    <cellStyle name="Comma 71 2 2 6 2" xfId="30452" xr:uid="{00000000-0005-0000-0000-0000FB760000}"/>
    <cellStyle name="Comma 71 2 2 6 4" xfId="21076" xr:uid="{00000000-0005-0000-0000-00005B520000}"/>
    <cellStyle name="Comma 71 2 2 7" xfId="24596" xr:uid="{00000000-0005-0000-0000-00001B600000}"/>
    <cellStyle name="Comma 71 2 2 9" xfId="15220" xr:uid="{00000000-0005-0000-0000-00007B3B0000}"/>
    <cellStyle name="Comma 71 2 3" xfId="4381" xr:uid="{00000000-0005-0000-0000-000024110000}"/>
    <cellStyle name="Comma 71 2 3 2" xfId="4987" xr:uid="{00000000-0005-0000-0000-000082130000}"/>
    <cellStyle name="Comma 71 2 3 2 2" xfId="8519" xr:uid="{00000000-0005-0000-0000-00004E210000}"/>
    <cellStyle name="Comma 71 2 3 2 2 2" xfId="28845" xr:uid="{00000000-0005-0000-0000-0000B4700000}"/>
    <cellStyle name="Comma 71 2 3 2 2 4" xfId="19469" xr:uid="{00000000-0005-0000-0000-0000144C0000}"/>
    <cellStyle name="Comma 71 2 3 2 3" xfId="9878" xr:uid="{00000000-0005-0000-0000-00009D260000}"/>
    <cellStyle name="Comma 71 2 3 2 3 2" xfId="30013" xr:uid="{00000000-0005-0000-0000-000044750000}"/>
    <cellStyle name="Comma 71 2 3 2 3 4" xfId="20637" xr:uid="{00000000-0005-0000-0000-0000A4500000}"/>
    <cellStyle name="Comma 71 2 3 2 4" xfId="11236" xr:uid="{00000000-0005-0000-0000-0000EB2B0000}"/>
    <cellStyle name="Comma 71 2 3 2 4 2" xfId="31181" xr:uid="{00000000-0005-0000-0000-0000D4790000}"/>
    <cellStyle name="Comma 71 2 3 2 4 4" xfId="21805" xr:uid="{00000000-0005-0000-0000-000034550000}"/>
    <cellStyle name="Comma 71 2 3 2 5" xfId="25325" xr:uid="{00000000-0005-0000-0000-0000F4620000}"/>
    <cellStyle name="Comma 71 2 3 2 7" xfId="15949" xr:uid="{00000000-0005-0000-0000-0000543E0000}"/>
    <cellStyle name="Comma 71 2 3 3" xfId="7935" xr:uid="{00000000-0005-0000-0000-0000061F0000}"/>
    <cellStyle name="Comma 71 2 3 3 2" xfId="28261" xr:uid="{00000000-0005-0000-0000-00006C6E0000}"/>
    <cellStyle name="Comma 71 2 3 3 4" xfId="18885" xr:uid="{00000000-0005-0000-0000-0000CC490000}"/>
    <cellStyle name="Comma 71 2 3 4" xfId="9294" xr:uid="{00000000-0005-0000-0000-000055240000}"/>
    <cellStyle name="Comma 71 2 3 4 2" xfId="29429" xr:uid="{00000000-0005-0000-0000-0000FC720000}"/>
    <cellStyle name="Comma 71 2 3 4 4" xfId="20053" xr:uid="{00000000-0005-0000-0000-00005C4E0000}"/>
    <cellStyle name="Comma 71 2 3 5" xfId="10652" xr:uid="{00000000-0005-0000-0000-0000A3290000}"/>
    <cellStyle name="Comma 71 2 3 5 2" xfId="30597" xr:uid="{00000000-0005-0000-0000-00008C770000}"/>
    <cellStyle name="Comma 71 2 3 5 4" xfId="21221" xr:uid="{00000000-0005-0000-0000-0000EC520000}"/>
    <cellStyle name="Comma 71 2 3 6" xfId="24741" xr:uid="{00000000-0005-0000-0000-0000AC600000}"/>
    <cellStyle name="Comma 71 2 3 8" xfId="15365" xr:uid="{00000000-0005-0000-0000-00000C3C0000}"/>
    <cellStyle name="Comma 71 2 4" xfId="4695" xr:uid="{00000000-0005-0000-0000-00005E120000}"/>
    <cellStyle name="Comma 71 2 4 2" xfId="8227" xr:uid="{00000000-0005-0000-0000-00002A200000}"/>
    <cellStyle name="Comma 71 2 4 2 2" xfId="28553" xr:uid="{00000000-0005-0000-0000-0000906F0000}"/>
    <cellStyle name="Comma 71 2 4 2 4" xfId="19177" xr:uid="{00000000-0005-0000-0000-0000F04A0000}"/>
    <cellStyle name="Comma 71 2 4 3" xfId="9586" xr:uid="{00000000-0005-0000-0000-000079250000}"/>
    <cellStyle name="Comma 71 2 4 3 2" xfId="29721" xr:uid="{00000000-0005-0000-0000-000020740000}"/>
    <cellStyle name="Comma 71 2 4 3 4" xfId="20345" xr:uid="{00000000-0005-0000-0000-0000804F0000}"/>
    <cellStyle name="Comma 71 2 4 4" xfId="10944" xr:uid="{00000000-0005-0000-0000-0000C72A0000}"/>
    <cellStyle name="Comma 71 2 4 4 2" xfId="30889" xr:uid="{00000000-0005-0000-0000-0000B0780000}"/>
    <cellStyle name="Comma 71 2 4 4 4" xfId="21513" xr:uid="{00000000-0005-0000-0000-000010540000}"/>
    <cellStyle name="Comma 71 2 4 5" xfId="25033" xr:uid="{00000000-0005-0000-0000-0000D0610000}"/>
    <cellStyle name="Comma 71 2 4 7" xfId="15657" xr:uid="{00000000-0005-0000-0000-0000303D0000}"/>
    <cellStyle name="Comma 71 2 5" xfId="7643" xr:uid="{00000000-0005-0000-0000-0000E21D0000}"/>
    <cellStyle name="Comma 71 2 5 2" xfId="27969" xr:uid="{00000000-0005-0000-0000-0000486D0000}"/>
    <cellStyle name="Comma 71 2 5 4" xfId="18593" xr:uid="{00000000-0005-0000-0000-0000A8480000}"/>
    <cellStyle name="Comma 71 2 6" xfId="8817" xr:uid="{00000000-0005-0000-0000-000078220000}"/>
    <cellStyle name="Comma 71 2 6 2" xfId="29137" xr:uid="{00000000-0005-0000-0000-0000D8710000}"/>
    <cellStyle name="Comma 71 2 6 4" xfId="19761" xr:uid="{00000000-0005-0000-0000-0000384D0000}"/>
    <cellStyle name="Comma 71 2 7" xfId="10175" xr:uid="{00000000-0005-0000-0000-0000C6270000}"/>
    <cellStyle name="Comma 71 2 7 2" xfId="30305" xr:uid="{00000000-0005-0000-0000-000068760000}"/>
    <cellStyle name="Comma 71 2 7 4" xfId="20929" xr:uid="{00000000-0005-0000-0000-0000C8510000}"/>
    <cellStyle name="Comma 71 2 8" xfId="24449" xr:uid="{00000000-0005-0000-0000-0000885F0000}"/>
    <cellStyle name="Comma 71 3" xfId="4166" xr:uid="{00000000-0005-0000-0000-00004D100000}"/>
    <cellStyle name="Comma 71 3 2" xfId="4459" xr:uid="{00000000-0005-0000-0000-000072110000}"/>
    <cellStyle name="Comma 71 3 2 2" xfId="5065" xr:uid="{00000000-0005-0000-0000-0000D0130000}"/>
    <cellStyle name="Comma 71 3 2 2 2" xfId="8597" xr:uid="{00000000-0005-0000-0000-00009C210000}"/>
    <cellStyle name="Comma 71 3 2 2 2 2" xfId="28923" xr:uid="{00000000-0005-0000-0000-000002710000}"/>
    <cellStyle name="Comma 71 3 2 2 2 4" xfId="19547" xr:uid="{00000000-0005-0000-0000-0000624C0000}"/>
    <cellStyle name="Comma 71 3 2 2 3" xfId="9956" xr:uid="{00000000-0005-0000-0000-0000EB260000}"/>
    <cellStyle name="Comma 71 3 2 2 3 2" xfId="30091" xr:uid="{00000000-0005-0000-0000-000092750000}"/>
    <cellStyle name="Comma 71 3 2 2 3 4" xfId="20715" xr:uid="{00000000-0005-0000-0000-0000F2500000}"/>
    <cellStyle name="Comma 71 3 2 2 4" xfId="11314" xr:uid="{00000000-0005-0000-0000-0000392C0000}"/>
    <cellStyle name="Comma 71 3 2 2 4 2" xfId="31259" xr:uid="{00000000-0005-0000-0000-0000227A0000}"/>
    <cellStyle name="Comma 71 3 2 2 4 4" xfId="21883" xr:uid="{00000000-0005-0000-0000-000082550000}"/>
    <cellStyle name="Comma 71 3 2 2 5" xfId="25403" xr:uid="{00000000-0005-0000-0000-000042630000}"/>
    <cellStyle name="Comma 71 3 2 2 7" xfId="16027" xr:uid="{00000000-0005-0000-0000-0000A23E0000}"/>
    <cellStyle name="Comma 71 3 2 3" xfId="8013" xr:uid="{00000000-0005-0000-0000-0000541F0000}"/>
    <cellStyle name="Comma 71 3 2 3 2" xfId="28339" xr:uid="{00000000-0005-0000-0000-0000BA6E0000}"/>
    <cellStyle name="Comma 71 3 2 3 4" xfId="18963" xr:uid="{00000000-0005-0000-0000-00001A4A0000}"/>
    <cellStyle name="Comma 71 3 2 4" xfId="9372" xr:uid="{00000000-0005-0000-0000-0000A3240000}"/>
    <cellStyle name="Comma 71 3 2 4 2" xfId="29507" xr:uid="{00000000-0005-0000-0000-00004A730000}"/>
    <cellStyle name="Comma 71 3 2 4 4" xfId="20131" xr:uid="{00000000-0005-0000-0000-0000AA4E0000}"/>
    <cellStyle name="Comma 71 3 2 5" xfId="10730" xr:uid="{00000000-0005-0000-0000-0000F1290000}"/>
    <cellStyle name="Comma 71 3 2 5 2" xfId="30675" xr:uid="{00000000-0005-0000-0000-0000DA770000}"/>
    <cellStyle name="Comma 71 3 2 5 4" xfId="21299" xr:uid="{00000000-0005-0000-0000-00003A530000}"/>
    <cellStyle name="Comma 71 3 2 6" xfId="24819" xr:uid="{00000000-0005-0000-0000-0000FA600000}"/>
    <cellStyle name="Comma 71 3 2 8" xfId="15443" xr:uid="{00000000-0005-0000-0000-00005A3C0000}"/>
    <cellStyle name="Comma 71 3 3" xfId="4773" xr:uid="{00000000-0005-0000-0000-0000AC120000}"/>
    <cellStyle name="Comma 71 3 3 2" xfId="8305" xr:uid="{00000000-0005-0000-0000-000078200000}"/>
    <cellStyle name="Comma 71 3 3 2 2" xfId="28631" xr:uid="{00000000-0005-0000-0000-0000DE6F0000}"/>
    <cellStyle name="Comma 71 3 3 2 4" xfId="19255" xr:uid="{00000000-0005-0000-0000-00003E4B0000}"/>
    <cellStyle name="Comma 71 3 3 3" xfId="9664" xr:uid="{00000000-0005-0000-0000-0000C7250000}"/>
    <cellStyle name="Comma 71 3 3 3 2" xfId="29799" xr:uid="{00000000-0005-0000-0000-00006E740000}"/>
    <cellStyle name="Comma 71 3 3 3 4" xfId="20423" xr:uid="{00000000-0005-0000-0000-0000CE4F0000}"/>
    <cellStyle name="Comma 71 3 3 4" xfId="11022" xr:uid="{00000000-0005-0000-0000-0000152B0000}"/>
    <cellStyle name="Comma 71 3 3 4 2" xfId="30967" xr:uid="{00000000-0005-0000-0000-0000FE780000}"/>
    <cellStyle name="Comma 71 3 3 4 4" xfId="21591" xr:uid="{00000000-0005-0000-0000-00005E540000}"/>
    <cellStyle name="Comma 71 3 3 5" xfId="25111" xr:uid="{00000000-0005-0000-0000-00001E620000}"/>
    <cellStyle name="Comma 71 3 3 7" xfId="15735" xr:uid="{00000000-0005-0000-0000-00007E3D0000}"/>
    <cellStyle name="Comma 71 3 4" xfId="7721" xr:uid="{00000000-0005-0000-0000-0000301E0000}"/>
    <cellStyle name="Comma 71 3 4 2" xfId="28047" xr:uid="{00000000-0005-0000-0000-0000966D0000}"/>
    <cellStyle name="Comma 71 3 4 4" xfId="18671" xr:uid="{00000000-0005-0000-0000-0000F6480000}"/>
    <cellStyle name="Comma 71 3 5" xfId="9080" xr:uid="{00000000-0005-0000-0000-00007F230000}"/>
    <cellStyle name="Comma 71 3 5 2" xfId="29215" xr:uid="{00000000-0005-0000-0000-000026720000}"/>
    <cellStyle name="Comma 71 3 5 4" xfId="19839" xr:uid="{00000000-0005-0000-0000-0000864D0000}"/>
    <cellStyle name="Comma 71 3 6" xfId="10438" xr:uid="{00000000-0005-0000-0000-0000CD280000}"/>
    <cellStyle name="Comma 71 3 6 2" xfId="30383" xr:uid="{00000000-0005-0000-0000-0000B6760000}"/>
    <cellStyle name="Comma 71 3 6 4" xfId="21007" xr:uid="{00000000-0005-0000-0000-000016520000}"/>
    <cellStyle name="Comma 71 3 7" xfId="24527" xr:uid="{00000000-0005-0000-0000-0000D65F0000}"/>
    <cellStyle name="Comma 71 3 9" xfId="15151" xr:uid="{00000000-0005-0000-0000-0000363B0000}"/>
    <cellStyle name="Comma 71 4" xfId="4312" xr:uid="{00000000-0005-0000-0000-0000DF100000}"/>
    <cellStyle name="Comma 71 4 2" xfId="4918" xr:uid="{00000000-0005-0000-0000-00003D130000}"/>
    <cellStyle name="Comma 71 4 2 2" xfId="8450" xr:uid="{00000000-0005-0000-0000-000009210000}"/>
    <cellStyle name="Comma 71 4 2 2 2" xfId="28776" xr:uid="{00000000-0005-0000-0000-00006F700000}"/>
    <cellStyle name="Comma 71 4 2 2 4" xfId="19400" xr:uid="{00000000-0005-0000-0000-0000CF4B0000}"/>
    <cellStyle name="Comma 71 4 2 3" xfId="9809" xr:uid="{00000000-0005-0000-0000-000058260000}"/>
    <cellStyle name="Comma 71 4 2 3 2" xfId="29944" xr:uid="{00000000-0005-0000-0000-0000FF740000}"/>
    <cellStyle name="Comma 71 4 2 3 4" xfId="20568" xr:uid="{00000000-0005-0000-0000-00005F500000}"/>
    <cellStyle name="Comma 71 4 2 4" xfId="11167" xr:uid="{00000000-0005-0000-0000-0000A62B0000}"/>
    <cellStyle name="Comma 71 4 2 4 2" xfId="31112" xr:uid="{00000000-0005-0000-0000-00008F790000}"/>
    <cellStyle name="Comma 71 4 2 4 4" xfId="21736" xr:uid="{00000000-0005-0000-0000-0000EF540000}"/>
    <cellStyle name="Comma 71 4 2 5" xfId="25256" xr:uid="{00000000-0005-0000-0000-0000AF620000}"/>
    <cellStyle name="Comma 71 4 2 7" xfId="15880" xr:uid="{00000000-0005-0000-0000-00000F3E0000}"/>
    <cellStyle name="Comma 71 4 3" xfId="7866" xr:uid="{00000000-0005-0000-0000-0000C11E0000}"/>
    <cellStyle name="Comma 71 4 3 2" xfId="28192" xr:uid="{00000000-0005-0000-0000-0000276E0000}"/>
    <cellStyle name="Comma 71 4 3 4" xfId="18816" xr:uid="{00000000-0005-0000-0000-000087490000}"/>
    <cellStyle name="Comma 71 4 4" xfId="9225" xr:uid="{00000000-0005-0000-0000-000010240000}"/>
    <cellStyle name="Comma 71 4 4 2" xfId="29360" xr:uid="{00000000-0005-0000-0000-0000B7720000}"/>
    <cellStyle name="Comma 71 4 4 4" xfId="19984" xr:uid="{00000000-0005-0000-0000-0000174E0000}"/>
    <cellStyle name="Comma 71 4 5" xfId="10583" xr:uid="{00000000-0005-0000-0000-00005E290000}"/>
    <cellStyle name="Comma 71 4 5 2" xfId="30528" xr:uid="{00000000-0005-0000-0000-000047770000}"/>
    <cellStyle name="Comma 71 4 5 4" xfId="21152" xr:uid="{00000000-0005-0000-0000-0000A7520000}"/>
    <cellStyle name="Comma 71 4 6" xfId="24672" xr:uid="{00000000-0005-0000-0000-000067600000}"/>
    <cellStyle name="Comma 71 4 8" xfId="15296" xr:uid="{00000000-0005-0000-0000-0000C73B0000}"/>
    <cellStyle name="Comma 71 5" xfId="4626" xr:uid="{00000000-0005-0000-0000-000019120000}"/>
    <cellStyle name="Comma 71 5 2" xfId="8158" xr:uid="{00000000-0005-0000-0000-0000E51F0000}"/>
    <cellStyle name="Comma 71 5 2 2" xfId="28484" xr:uid="{00000000-0005-0000-0000-00004B6F0000}"/>
    <cellStyle name="Comma 71 5 2 4" xfId="19108" xr:uid="{00000000-0005-0000-0000-0000AB4A0000}"/>
    <cellStyle name="Comma 71 5 3" xfId="9517" xr:uid="{00000000-0005-0000-0000-000034250000}"/>
    <cellStyle name="Comma 71 5 3 2" xfId="29652" xr:uid="{00000000-0005-0000-0000-0000DB730000}"/>
    <cellStyle name="Comma 71 5 3 4" xfId="20276" xr:uid="{00000000-0005-0000-0000-00003B4F0000}"/>
    <cellStyle name="Comma 71 5 4" xfId="10875" xr:uid="{00000000-0005-0000-0000-0000822A0000}"/>
    <cellStyle name="Comma 71 5 4 2" xfId="30820" xr:uid="{00000000-0005-0000-0000-00006B780000}"/>
    <cellStyle name="Comma 71 5 4 4" xfId="21444" xr:uid="{00000000-0005-0000-0000-0000CB530000}"/>
    <cellStyle name="Comma 71 5 5" xfId="24964" xr:uid="{00000000-0005-0000-0000-00008B610000}"/>
    <cellStyle name="Comma 71 5 7" xfId="15588" xr:uid="{00000000-0005-0000-0000-0000EB3C0000}"/>
    <cellStyle name="Comma 71 6" xfId="7574" xr:uid="{00000000-0005-0000-0000-00009D1D0000}"/>
    <cellStyle name="Comma 71 6 2" xfId="27900" xr:uid="{00000000-0005-0000-0000-0000036D0000}"/>
    <cellStyle name="Comma 71 6 4" xfId="18524" xr:uid="{00000000-0005-0000-0000-000063480000}"/>
    <cellStyle name="Comma 71 7" xfId="8748" xr:uid="{00000000-0005-0000-0000-000033220000}"/>
    <cellStyle name="Comma 71 7 2" xfId="29068" xr:uid="{00000000-0005-0000-0000-000093710000}"/>
    <cellStyle name="Comma 71 7 4" xfId="19692" xr:uid="{00000000-0005-0000-0000-0000F34C0000}"/>
    <cellStyle name="Comma 71 8" xfId="10106" xr:uid="{00000000-0005-0000-0000-000081270000}"/>
    <cellStyle name="Comma 71 8 2" xfId="30236" xr:uid="{00000000-0005-0000-0000-000023760000}"/>
    <cellStyle name="Comma 71 8 4" xfId="20860" xr:uid="{00000000-0005-0000-0000-000083510000}"/>
    <cellStyle name="Comma 71 9" xfId="24380" xr:uid="{00000000-0005-0000-0000-0000435F0000}"/>
    <cellStyle name="Comma 72" xfId="3782" xr:uid="{00000000-0005-0000-0000-0000CD0E0000}"/>
    <cellStyle name="Comma 72 11" xfId="15005" xr:uid="{00000000-0005-0000-0000-0000A43A0000}"/>
    <cellStyle name="Comma 72 2" xfId="3851" xr:uid="{00000000-0005-0000-0000-0000120F0000}"/>
    <cellStyle name="Comma 72 2 10" xfId="15074" xr:uid="{00000000-0005-0000-0000-0000E93A0000}"/>
    <cellStyle name="Comma 72 2 2" xfId="4236" xr:uid="{00000000-0005-0000-0000-000093100000}"/>
    <cellStyle name="Comma 72 2 2 2" xfId="4529" xr:uid="{00000000-0005-0000-0000-0000B8110000}"/>
    <cellStyle name="Comma 72 2 2 2 2" xfId="5135" xr:uid="{00000000-0005-0000-0000-000016140000}"/>
    <cellStyle name="Comma 72 2 2 2 2 2" xfId="8667" xr:uid="{00000000-0005-0000-0000-0000E2210000}"/>
    <cellStyle name="Comma 72 2 2 2 2 2 2" xfId="28993" xr:uid="{00000000-0005-0000-0000-000048710000}"/>
    <cellStyle name="Comma 72 2 2 2 2 2 4" xfId="19617" xr:uid="{00000000-0005-0000-0000-0000A84C0000}"/>
    <cellStyle name="Comma 72 2 2 2 2 3" xfId="10026" xr:uid="{00000000-0005-0000-0000-000031270000}"/>
    <cellStyle name="Comma 72 2 2 2 2 3 2" xfId="30161" xr:uid="{00000000-0005-0000-0000-0000D8750000}"/>
    <cellStyle name="Comma 72 2 2 2 2 3 4" xfId="20785" xr:uid="{00000000-0005-0000-0000-000038510000}"/>
    <cellStyle name="Comma 72 2 2 2 2 4" xfId="11384" xr:uid="{00000000-0005-0000-0000-00007F2C0000}"/>
    <cellStyle name="Comma 72 2 2 2 2 4 2" xfId="31329" xr:uid="{00000000-0005-0000-0000-0000687A0000}"/>
    <cellStyle name="Comma 72 2 2 2 2 4 4" xfId="21953" xr:uid="{00000000-0005-0000-0000-0000C8550000}"/>
    <cellStyle name="Comma 72 2 2 2 2 5" xfId="25473" xr:uid="{00000000-0005-0000-0000-000088630000}"/>
    <cellStyle name="Comma 72 2 2 2 2 7" xfId="16097" xr:uid="{00000000-0005-0000-0000-0000E83E0000}"/>
    <cellStyle name="Comma 72 2 2 2 3" xfId="8083" xr:uid="{00000000-0005-0000-0000-00009A1F0000}"/>
    <cellStyle name="Comma 72 2 2 2 3 2" xfId="28409" xr:uid="{00000000-0005-0000-0000-0000006F0000}"/>
    <cellStyle name="Comma 72 2 2 2 3 4" xfId="19033" xr:uid="{00000000-0005-0000-0000-0000604A0000}"/>
    <cellStyle name="Comma 72 2 2 2 4" xfId="9442" xr:uid="{00000000-0005-0000-0000-0000E9240000}"/>
    <cellStyle name="Comma 72 2 2 2 4 2" xfId="29577" xr:uid="{00000000-0005-0000-0000-000090730000}"/>
    <cellStyle name="Comma 72 2 2 2 4 4" xfId="20201" xr:uid="{00000000-0005-0000-0000-0000F04E0000}"/>
    <cellStyle name="Comma 72 2 2 2 5" xfId="10800" xr:uid="{00000000-0005-0000-0000-0000372A0000}"/>
    <cellStyle name="Comma 72 2 2 2 5 2" xfId="30745" xr:uid="{00000000-0005-0000-0000-000020780000}"/>
    <cellStyle name="Comma 72 2 2 2 5 4" xfId="21369" xr:uid="{00000000-0005-0000-0000-000080530000}"/>
    <cellStyle name="Comma 72 2 2 2 6" xfId="24889" xr:uid="{00000000-0005-0000-0000-000040610000}"/>
    <cellStyle name="Comma 72 2 2 2 8" xfId="15513" xr:uid="{00000000-0005-0000-0000-0000A03C0000}"/>
    <cellStyle name="Comma 72 2 2 3" xfId="4843" xr:uid="{00000000-0005-0000-0000-0000F2120000}"/>
    <cellStyle name="Comma 72 2 2 3 2" xfId="8375" xr:uid="{00000000-0005-0000-0000-0000BE200000}"/>
    <cellStyle name="Comma 72 2 2 3 2 2" xfId="28701" xr:uid="{00000000-0005-0000-0000-000024700000}"/>
    <cellStyle name="Comma 72 2 2 3 2 4" xfId="19325" xr:uid="{00000000-0005-0000-0000-0000844B0000}"/>
    <cellStyle name="Comma 72 2 2 3 3" xfId="9734" xr:uid="{00000000-0005-0000-0000-00000D260000}"/>
    <cellStyle name="Comma 72 2 2 3 3 2" xfId="29869" xr:uid="{00000000-0005-0000-0000-0000B4740000}"/>
    <cellStyle name="Comma 72 2 2 3 3 4" xfId="20493" xr:uid="{00000000-0005-0000-0000-000014500000}"/>
    <cellStyle name="Comma 72 2 2 3 4" xfId="11092" xr:uid="{00000000-0005-0000-0000-00005B2B0000}"/>
    <cellStyle name="Comma 72 2 2 3 4 2" xfId="31037" xr:uid="{00000000-0005-0000-0000-000044790000}"/>
    <cellStyle name="Comma 72 2 2 3 4 4" xfId="21661" xr:uid="{00000000-0005-0000-0000-0000A4540000}"/>
    <cellStyle name="Comma 72 2 2 3 5" xfId="25181" xr:uid="{00000000-0005-0000-0000-000064620000}"/>
    <cellStyle name="Comma 72 2 2 3 7" xfId="15805" xr:uid="{00000000-0005-0000-0000-0000C43D0000}"/>
    <cellStyle name="Comma 72 2 2 4" xfId="7791" xr:uid="{00000000-0005-0000-0000-0000761E0000}"/>
    <cellStyle name="Comma 72 2 2 4 2" xfId="28117" xr:uid="{00000000-0005-0000-0000-0000DC6D0000}"/>
    <cellStyle name="Comma 72 2 2 4 4" xfId="18741" xr:uid="{00000000-0005-0000-0000-00003C490000}"/>
    <cellStyle name="Comma 72 2 2 5" xfId="9150" xr:uid="{00000000-0005-0000-0000-0000C5230000}"/>
    <cellStyle name="Comma 72 2 2 5 2" xfId="29285" xr:uid="{00000000-0005-0000-0000-00006C720000}"/>
    <cellStyle name="Comma 72 2 2 5 4" xfId="19909" xr:uid="{00000000-0005-0000-0000-0000CC4D0000}"/>
    <cellStyle name="Comma 72 2 2 6" xfId="10508" xr:uid="{00000000-0005-0000-0000-000013290000}"/>
    <cellStyle name="Comma 72 2 2 6 2" xfId="30453" xr:uid="{00000000-0005-0000-0000-0000FC760000}"/>
    <cellStyle name="Comma 72 2 2 6 4" xfId="21077" xr:uid="{00000000-0005-0000-0000-00005C520000}"/>
    <cellStyle name="Comma 72 2 2 7" xfId="24597" xr:uid="{00000000-0005-0000-0000-00001C600000}"/>
    <cellStyle name="Comma 72 2 2 9" xfId="15221" xr:uid="{00000000-0005-0000-0000-00007C3B0000}"/>
    <cellStyle name="Comma 72 2 3" xfId="4382" xr:uid="{00000000-0005-0000-0000-000025110000}"/>
    <cellStyle name="Comma 72 2 3 2" xfId="4988" xr:uid="{00000000-0005-0000-0000-000083130000}"/>
    <cellStyle name="Comma 72 2 3 2 2" xfId="8520" xr:uid="{00000000-0005-0000-0000-00004F210000}"/>
    <cellStyle name="Comma 72 2 3 2 2 2" xfId="28846" xr:uid="{00000000-0005-0000-0000-0000B5700000}"/>
    <cellStyle name="Comma 72 2 3 2 2 4" xfId="19470" xr:uid="{00000000-0005-0000-0000-0000154C0000}"/>
    <cellStyle name="Comma 72 2 3 2 3" xfId="9879" xr:uid="{00000000-0005-0000-0000-00009E260000}"/>
    <cellStyle name="Comma 72 2 3 2 3 2" xfId="30014" xr:uid="{00000000-0005-0000-0000-000045750000}"/>
    <cellStyle name="Comma 72 2 3 2 3 4" xfId="20638" xr:uid="{00000000-0005-0000-0000-0000A5500000}"/>
    <cellStyle name="Comma 72 2 3 2 4" xfId="11237" xr:uid="{00000000-0005-0000-0000-0000EC2B0000}"/>
    <cellStyle name="Comma 72 2 3 2 4 2" xfId="31182" xr:uid="{00000000-0005-0000-0000-0000D5790000}"/>
    <cellStyle name="Comma 72 2 3 2 4 4" xfId="21806" xr:uid="{00000000-0005-0000-0000-000035550000}"/>
    <cellStyle name="Comma 72 2 3 2 5" xfId="25326" xr:uid="{00000000-0005-0000-0000-0000F5620000}"/>
    <cellStyle name="Comma 72 2 3 2 7" xfId="15950" xr:uid="{00000000-0005-0000-0000-0000553E0000}"/>
    <cellStyle name="Comma 72 2 3 3" xfId="7936" xr:uid="{00000000-0005-0000-0000-0000071F0000}"/>
    <cellStyle name="Comma 72 2 3 3 2" xfId="28262" xr:uid="{00000000-0005-0000-0000-00006D6E0000}"/>
    <cellStyle name="Comma 72 2 3 3 4" xfId="18886" xr:uid="{00000000-0005-0000-0000-0000CD490000}"/>
    <cellStyle name="Comma 72 2 3 4" xfId="9295" xr:uid="{00000000-0005-0000-0000-000056240000}"/>
    <cellStyle name="Comma 72 2 3 4 2" xfId="29430" xr:uid="{00000000-0005-0000-0000-0000FD720000}"/>
    <cellStyle name="Comma 72 2 3 4 4" xfId="20054" xr:uid="{00000000-0005-0000-0000-00005D4E0000}"/>
    <cellStyle name="Comma 72 2 3 5" xfId="10653" xr:uid="{00000000-0005-0000-0000-0000A4290000}"/>
    <cellStyle name="Comma 72 2 3 5 2" xfId="30598" xr:uid="{00000000-0005-0000-0000-00008D770000}"/>
    <cellStyle name="Comma 72 2 3 5 4" xfId="21222" xr:uid="{00000000-0005-0000-0000-0000ED520000}"/>
    <cellStyle name="Comma 72 2 3 6" xfId="24742" xr:uid="{00000000-0005-0000-0000-0000AD600000}"/>
    <cellStyle name="Comma 72 2 3 8" xfId="15366" xr:uid="{00000000-0005-0000-0000-00000D3C0000}"/>
    <cellStyle name="Comma 72 2 4" xfId="4696" xr:uid="{00000000-0005-0000-0000-00005F120000}"/>
    <cellStyle name="Comma 72 2 4 2" xfId="8228" xr:uid="{00000000-0005-0000-0000-00002B200000}"/>
    <cellStyle name="Comma 72 2 4 2 2" xfId="28554" xr:uid="{00000000-0005-0000-0000-0000916F0000}"/>
    <cellStyle name="Comma 72 2 4 2 4" xfId="19178" xr:uid="{00000000-0005-0000-0000-0000F14A0000}"/>
    <cellStyle name="Comma 72 2 4 3" xfId="9587" xr:uid="{00000000-0005-0000-0000-00007A250000}"/>
    <cellStyle name="Comma 72 2 4 3 2" xfId="29722" xr:uid="{00000000-0005-0000-0000-000021740000}"/>
    <cellStyle name="Comma 72 2 4 3 4" xfId="20346" xr:uid="{00000000-0005-0000-0000-0000814F0000}"/>
    <cellStyle name="Comma 72 2 4 4" xfId="10945" xr:uid="{00000000-0005-0000-0000-0000C82A0000}"/>
    <cellStyle name="Comma 72 2 4 4 2" xfId="30890" xr:uid="{00000000-0005-0000-0000-0000B1780000}"/>
    <cellStyle name="Comma 72 2 4 4 4" xfId="21514" xr:uid="{00000000-0005-0000-0000-000011540000}"/>
    <cellStyle name="Comma 72 2 4 5" xfId="25034" xr:uid="{00000000-0005-0000-0000-0000D1610000}"/>
    <cellStyle name="Comma 72 2 4 7" xfId="15658" xr:uid="{00000000-0005-0000-0000-0000313D0000}"/>
    <cellStyle name="Comma 72 2 5" xfId="7644" xr:uid="{00000000-0005-0000-0000-0000E31D0000}"/>
    <cellStyle name="Comma 72 2 5 2" xfId="27970" xr:uid="{00000000-0005-0000-0000-0000496D0000}"/>
    <cellStyle name="Comma 72 2 5 4" xfId="18594" xr:uid="{00000000-0005-0000-0000-0000A9480000}"/>
    <cellStyle name="Comma 72 2 6" xfId="8818" xr:uid="{00000000-0005-0000-0000-000079220000}"/>
    <cellStyle name="Comma 72 2 6 2" xfId="29138" xr:uid="{00000000-0005-0000-0000-0000D9710000}"/>
    <cellStyle name="Comma 72 2 6 4" xfId="19762" xr:uid="{00000000-0005-0000-0000-0000394D0000}"/>
    <cellStyle name="Comma 72 2 7" xfId="10176" xr:uid="{00000000-0005-0000-0000-0000C7270000}"/>
    <cellStyle name="Comma 72 2 7 2" xfId="30306" xr:uid="{00000000-0005-0000-0000-000069760000}"/>
    <cellStyle name="Comma 72 2 7 4" xfId="20930" xr:uid="{00000000-0005-0000-0000-0000C9510000}"/>
    <cellStyle name="Comma 72 2 8" xfId="24450" xr:uid="{00000000-0005-0000-0000-0000895F0000}"/>
    <cellStyle name="Comma 72 3" xfId="4167" xr:uid="{00000000-0005-0000-0000-00004E100000}"/>
    <cellStyle name="Comma 72 3 2" xfId="4460" xr:uid="{00000000-0005-0000-0000-000073110000}"/>
    <cellStyle name="Comma 72 3 2 2" xfId="5066" xr:uid="{00000000-0005-0000-0000-0000D1130000}"/>
    <cellStyle name="Comma 72 3 2 2 2" xfId="8598" xr:uid="{00000000-0005-0000-0000-00009D210000}"/>
    <cellStyle name="Comma 72 3 2 2 2 2" xfId="28924" xr:uid="{00000000-0005-0000-0000-000003710000}"/>
    <cellStyle name="Comma 72 3 2 2 2 4" xfId="19548" xr:uid="{00000000-0005-0000-0000-0000634C0000}"/>
    <cellStyle name="Comma 72 3 2 2 3" xfId="9957" xr:uid="{00000000-0005-0000-0000-0000EC260000}"/>
    <cellStyle name="Comma 72 3 2 2 3 2" xfId="30092" xr:uid="{00000000-0005-0000-0000-000093750000}"/>
    <cellStyle name="Comma 72 3 2 2 3 4" xfId="20716" xr:uid="{00000000-0005-0000-0000-0000F3500000}"/>
    <cellStyle name="Comma 72 3 2 2 4" xfId="11315" xr:uid="{00000000-0005-0000-0000-00003A2C0000}"/>
    <cellStyle name="Comma 72 3 2 2 4 2" xfId="31260" xr:uid="{00000000-0005-0000-0000-0000237A0000}"/>
    <cellStyle name="Comma 72 3 2 2 4 4" xfId="21884" xr:uid="{00000000-0005-0000-0000-000083550000}"/>
    <cellStyle name="Comma 72 3 2 2 5" xfId="25404" xr:uid="{00000000-0005-0000-0000-000043630000}"/>
    <cellStyle name="Comma 72 3 2 2 7" xfId="16028" xr:uid="{00000000-0005-0000-0000-0000A33E0000}"/>
    <cellStyle name="Comma 72 3 2 3" xfId="8014" xr:uid="{00000000-0005-0000-0000-0000551F0000}"/>
    <cellStyle name="Comma 72 3 2 3 2" xfId="28340" xr:uid="{00000000-0005-0000-0000-0000BB6E0000}"/>
    <cellStyle name="Comma 72 3 2 3 4" xfId="18964" xr:uid="{00000000-0005-0000-0000-00001B4A0000}"/>
    <cellStyle name="Comma 72 3 2 4" xfId="9373" xr:uid="{00000000-0005-0000-0000-0000A4240000}"/>
    <cellStyle name="Comma 72 3 2 4 2" xfId="29508" xr:uid="{00000000-0005-0000-0000-00004B730000}"/>
    <cellStyle name="Comma 72 3 2 4 4" xfId="20132" xr:uid="{00000000-0005-0000-0000-0000AB4E0000}"/>
    <cellStyle name="Comma 72 3 2 5" xfId="10731" xr:uid="{00000000-0005-0000-0000-0000F2290000}"/>
    <cellStyle name="Comma 72 3 2 5 2" xfId="30676" xr:uid="{00000000-0005-0000-0000-0000DB770000}"/>
    <cellStyle name="Comma 72 3 2 5 4" xfId="21300" xr:uid="{00000000-0005-0000-0000-00003B530000}"/>
    <cellStyle name="Comma 72 3 2 6" xfId="24820" xr:uid="{00000000-0005-0000-0000-0000FB600000}"/>
    <cellStyle name="Comma 72 3 2 8" xfId="15444" xr:uid="{00000000-0005-0000-0000-00005B3C0000}"/>
    <cellStyle name="Comma 72 3 3" xfId="4774" xr:uid="{00000000-0005-0000-0000-0000AD120000}"/>
    <cellStyle name="Comma 72 3 3 2" xfId="8306" xr:uid="{00000000-0005-0000-0000-000079200000}"/>
    <cellStyle name="Comma 72 3 3 2 2" xfId="28632" xr:uid="{00000000-0005-0000-0000-0000DF6F0000}"/>
    <cellStyle name="Comma 72 3 3 2 4" xfId="19256" xr:uid="{00000000-0005-0000-0000-00003F4B0000}"/>
    <cellStyle name="Comma 72 3 3 3" xfId="9665" xr:uid="{00000000-0005-0000-0000-0000C8250000}"/>
    <cellStyle name="Comma 72 3 3 3 2" xfId="29800" xr:uid="{00000000-0005-0000-0000-00006F740000}"/>
    <cellStyle name="Comma 72 3 3 3 4" xfId="20424" xr:uid="{00000000-0005-0000-0000-0000CF4F0000}"/>
    <cellStyle name="Comma 72 3 3 4" xfId="11023" xr:uid="{00000000-0005-0000-0000-0000162B0000}"/>
    <cellStyle name="Comma 72 3 3 4 2" xfId="30968" xr:uid="{00000000-0005-0000-0000-0000FF780000}"/>
    <cellStyle name="Comma 72 3 3 4 4" xfId="21592" xr:uid="{00000000-0005-0000-0000-00005F540000}"/>
    <cellStyle name="Comma 72 3 3 5" xfId="25112" xr:uid="{00000000-0005-0000-0000-00001F620000}"/>
    <cellStyle name="Comma 72 3 3 7" xfId="15736" xr:uid="{00000000-0005-0000-0000-00007F3D0000}"/>
    <cellStyle name="Comma 72 3 4" xfId="7722" xr:uid="{00000000-0005-0000-0000-0000311E0000}"/>
    <cellStyle name="Comma 72 3 4 2" xfId="28048" xr:uid="{00000000-0005-0000-0000-0000976D0000}"/>
    <cellStyle name="Comma 72 3 4 4" xfId="18672" xr:uid="{00000000-0005-0000-0000-0000F7480000}"/>
    <cellStyle name="Comma 72 3 5" xfId="9081" xr:uid="{00000000-0005-0000-0000-000080230000}"/>
    <cellStyle name="Comma 72 3 5 2" xfId="29216" xr:uid="{00000000-0005-0000-0000-000027720000}"/>
    <cellStyle name="Comma 72 3 5 4" xfId="19840" xr:uid="{00000000-0005-0000-0000-0000874D0000}"/>
    <cellStyle name="Comma 72 3 6" xfId="10439" xr:uid="{00000000-0005-0000-0000-0000CE280000}"/>
    <cellStyle name="Comma 72 3 6 2" xfId="30384" xr:uid="{00000000-0005-0000-0000-0000B7760000}"/>
    <cellStyle name="Comma 72 3 6 4" xfId="21008" xr:uid="{00000000-0005-0000-0000-000017520000}"/>
    <cellStyle name="Comma 72 3 7" xfId="24528" xr:uid="{00000000-0005-0000-0000-0000D75F0000}"/>
    <cellStyle name="Comma 72 3 9" xfId="15152" xr:uid="{00000000-0005-0000-0000-0000373B0000}"/>
    <cellStyle name="Comma 72 4" xfId="4313" xr:uid="{00000000-0005-0000-0000-0000E0100000}"/>
    <cellStyle name="Comma 72 4 2" xfId="4919" xr:uid="{00000000-0005-0000-0000-00003E130000}"/>
    <cellStyle name="Comma 72 4 2 2" xfId="8451" xr:uid="{00000000-0005-0000-0000-00000A210000}"/>
    <cellStyle name="Comma 72 4 2 2 2" xfId="28777" xr:uid="{00000000-0005-0000-0000-000070700000}"/>
    <cellStyle name="Comma 72 4 2 2 4" xfId="19401" xr:uid="{00000000-0005-0000-0000-0000D04B0000}"/>
    <cellStyle name="Comma 72 4 2 3" xfId="9810" xr:uid="{00000000-0005-0000-0000-000059260000}"/>
    <cellStyle name="Comma 72 4 2 3 2" xfId="29945" xr:uid="{00000000-0005-0000-0000-000000750000}"/>
    <cellStyle name="Comma 72 4 2 3 4" xfId="20569" xr:uid="{00000000-0005-0000-0000-000060500000}"/>
    <cellStyle name="Comma 72 4 2 4" xfId="11168" xr:uid="{00000000-0005-0000-0000-0000A72B0000}"/>
    <cellStyle name="Comma 72 4 2 4 2" xfId="31113" xr:uid="{00000000-0005-0000-0000-000090790000}"/>
    <cellStyle name="Comma 72 4 2 4 4" xfId="21737" xr:uid="{00000000-0005-0000-0000-0000F0540000}"/>
    <cellStyle name="Comma 72 4 2 5" xfId="25257" xr:uid="{00000000-0005-0000-0000-0000B0620000}"/>
    <cellStyle name="Comma 72 4 2 7" xfId="15881" xr:uid="{00000000-0005-0000-0000-0000103E0000}"/>
    <cellStyle name="Comma 72 4 3" xfId="7867" xr:uid="{00000000-0005-0000-0000-0000C21E0000}"/>
    <cellStyle name="Comma 72 4 3 2" xfId="28193" xr:uid="{00000000-0005-0000-0000-0000286E0000}"/>
    <cellStyle name="Comma 72 4 3 4" xfId="18817" xr:uid="{00000000-0005-0000-0000-000088490000}"/>
    <cellStyle name="Comma 72 4 4" xfId="9226" xr:uid="{00000000-0005-0000-0000-000011240000}"/>
    <cellStyle name="Comma 72 4 4 2" xfId="29361" xr:uid="{00000000-0005-0000-0000-0000B8720000}"/>
    <cellStyle name="Comma 72 4 4 4" xfId="19985" xr:uid="{00000000-0005-0000-0000-0000184E0000}"/>
    <cellStyle name="Comma 72 4 5" xfId="10584" xr:uid="{00000000-0005-0000-0000-00005F290000}"/>
    <cellStyle name="Comma 72 4 5 2" xfId="30529" xr:uid="{00000000-0005-0000-0000-000048770000}"/>
    <cellStyle name="Comma 72 4 5 4" xfId="21153" xr:uid="{00000000-0005-0000-0000-0000A8520000}"/>
    <cellStyle name="Comma 72 4 6" xfId="24673" xr:uid="{00000000-0005-0000-0000-000068600000}"/>
    <cellStyle name="Comma 72 4 8" xfId="15297" xr:uid="{00000000-0005-0000-0000-0000C83B0000}"/>
    <cellStyle name="Comma 72 5" xfId="4627" xr:uid="{00000000-0005-0000-0000-00001A120000}"/>
    <cellStyle name="Comma 72 5 2" xfId="8159" xr:uid="{00000000-0005-0000-0000-0000E61F0000}"/>
    <cellStyle name="Comma 72 5 2 2" xfId="28485" xr:uid="{00000000-0005-0000-0000-00004C6F0000}"/>
    <cellStyle name="Comma 72 5 2 4" xfId="19109" xr:uid="{00000000-0005-0000-0000-0000AC4A0000}"/>
    <cellStyle name="Comma 72 5 3" xfId="9518" xr:uid="{00000000-0005-0000-0000-000035250000}"/>
    <cellStyle name="Comma 72 5 3 2" xfId="29653" xr:uid="{00000000-0005-0000-0000-0000DC730000}"/>
    <cellStyle name="Comma 72 5 3 4" xfId="20277" xr:uid="{00000000-0005-0000-0000-00003C4F0000}"/>
    <cellStyle name="Comma 72 5 4" xfId="10876" xr:uid="{00000000-0005-0000-0000-0000832A0000}"/>
    <cellStyle name="Comma 72 5 4 2" xfId="30821" xr:uid="{00000000-0005-0000-0000-00006C780000}"/>
    <cellStyle name="Comma 72 5 4 4" xfId="21445" xr:uid="{00000000-0005-0000-0000-0000CC530000}"/>
    <cellStyle name="Comma 72 5 5" xfId="24965" xr:uid="{00000000-0005-0000-0000-00008C610000}"/>
    <cellStyle name="Comma 72 5 7" xfId="15589" xr:uid="{00000000-0005-0000-0000-0000EC3C0000}"/>
    <cellStyle name="Comma 72 6" xfId="7575" xr:uid="{00000000-0005-0000-0000-00009E1D0000}"/>
    <cellStyle name="Comma 72 6 2" xfId="27901" xr:uid="{00000000-0005-0000-0000-0000046D0000}"/>
    <cellStyle name="Comma 72 6 4" xfId="18525" xr:uid="{00000000-0005-0000-0000-000064480000}"/>
    <cellStyle name="Comma 72 7" xfId="8749" xr:uid="{00000000-0005-0000-0000-000034220000}"/>
    <cellStyle name="Comma 72 7 2" xfId="29069" xr:uid="{00000000-0005-0000-0000-000094710000}"/>
    <cellStyle name="Comma 72 7 4" xfId="19693" xr:uid="{00000000-0005-0000-0000-0000F44C0000}"/>
    <cellStyle name="Comma 72 8" xfId="10107" xr:uid="{00000000-0005-0000-0000-000082270000}"/>
    <cellStyle name="Comma 72 8 2" xfId="30237" xr:uid="{00000000-0005-0000-0000-000024760000}"/>
    <cellStyle name="Comma 72 8 4" xfId="20861" xr:uid="{00000000-0005-0000-0000-000084510000}"/>
    <cellStyle name="Comma 72 9" xfId="24381" xr:uid="{00000000-0005-0000-0000-0000445F0000}"/>
    <cellStyle name="Comma 73" xfId="3783" xr:uid="{00000000-0005-0000-0000-0000CE0E0000}"/>
    <cellStyle name="Comma 73 11" xfId="15006" xr:uid="{00000000-0005-0000-0000-0000A53A0000}"/>
    <cellStyle name="Comma 73 2" xfId="3852" xr:uid="{00000000-0005-0000-0000-0000130F0000}"/>
    <cellStyle name="Comma 73 2 10" xfId="15075" xr:uid="{00000000-0005-0000-0000-0000EA3A0000}"/>
    <cellStyle name="Comma 73 2 2" xfId="4237" xr:uid="{00000000-0005-0000-0000-000094100000}"/>
    <cellStyle name="Comma 73 2 2 2" xfId="4530" xr:uid="{00000000-0005-0000-0000-0000B9110000}"/>
    <cellStyle name="Comma 73 2 2 2 2" xfId="5136" xr:uid="{00000000-0005-0000-0000-000017140000}"/>
    <cellStyle name="Comma 73 2 2 2 2 2" xfId="8668" xr:uid="{00000000-0005-0000-0000-0000E3210000}"/>
    <cellStyle name="Comma 73 2 2 2 2 2 2" xfId="28994" xr:uid="{00000000-0005-0000-0000-000049710000}"/>
    <cellStyle name="Comma 73 2 2 2 2 2 4" xfId="19618" xr:uid="{00000000-0005-0000-0000-0000A94C0000}"/>
    <cellStyle name="Comma 73 2 2 2 2 3" xfId="10027" xr:uid="{00000000-0005-0000-0000-000032270000}"/>
    <cellStyle name="Comma 73 2 2 2 2 3 2" xfId="30162" xr:uid="{00000000-0005-0000-0000-0000D9750000}"/>
    <cellStyle name="Comma 73 2 2 2 2 3 4" xfId="20786" xr:uid="{00000000-0005-0000-0000-000039510000}"/>
    <cellStyle name="Comma 73 2 2 2 2 4" xfId="11385" xr:uid="{00000000-0005-0000-0000-0000802C0000}"/>
    <cellStyle name="Comma 73 2 2 2 2 4 2" xfId="31330" xr:uid="{00000000-0005-0000-0000-0000697A0000}"/>
    <cellStyle name="Comma 73 2 2 2 2 4 4" xfId="21954" xr:uid="{00000000-0005-0000-0000-0000C9550000}"/>
    <cellStyle name="Comma 73 2 2 2 2 5" xfId="25474" xr:uid="{00000000-0005-0000-0000-000089630000}"/>
    <cellStyle name="Comma 73 2 2 2 2 7" xfId="16098" xr:uid="{00000000-0005-0000-0000-0000E93E0000}"/>
    <cellStyle name="Comma 73 2 2 2 3" xfId="8084" xr:uid="{00000000-0005-0000-0000-00009B1F0000}"/>
    <cellStyle name="Comma 73 2 2 2 3 2" xfId="28410" xr:uid="{00000000-0005-0000-0000-0000016F0000}"/>
    <cellStyle name="Comma 73 2 2 2 3 4" xfId="19034" xr:uid="{00000000-0005-0000-0000-0000614A0000}"/>
    <cellStyle name="Comma 73 2 2 2 4" xfId="9443" xr:uid="{00000000-0005-0000-0000-0000EA240000}"/>
    <cellStyle name="Comma 73 2 2 2 4 2" xfId="29578" xr:uid="{00000000-0005-0000-0000-000091730000}"/>
    <cellStyle name="Comma 73 2 2 2 4 4" xfId="20202" xr:uid="{00000000-0005-0000-0000-0000F14E0000}"/>
    <cellStyle name="Comma 73 2 2 2 5" xfId="10801" xr:uid="{00000000-0005-0000-0000-0000382A0000}"/>
    <cellStyle name="Comma 73 2 2 2 5 2" xfId="30746" xr:uid="{00000000-0005-0000-0000-000021780000}"/>
    <cellStyle name="Comma 73 2 2 2 5 4" xfId="21370" xr:uid="{00000000-0005-0000-0000-000081530000}"/>
    <cellStyle name="Comma 73 2 2 2 6" xfId="24890" xr:uid="{00000000-0005-0000-0000-000041610000}"/>
    <cellStyle name="Comma 73 2 2 2 8" xfId="15514" xr:uid="{00000000-0005-0000-0000-0000A13C0000}"/>
    <cellStyle name="Comma 73 2 2 3" xfId="4844" xr:uid="{00000000-0005-0000-0000-0000F3120000}"/>
    <cellStyle name="Comma 73 2 2 3 2" xfId="8376" xr:uid="{00000000-0005-0000-0000-0000BF200000}"/>
    <cellStyle name="Comma 73 2 2 3 2 2" xfId="28702" xr:uid="{00000000-0005-0000-0000-000025700000}"/>
    <cellStyle name="Comma 73 2 2 3 2 4" xfId="19326" xr:uid="{00000000-0005-0000-0000-0000854B0000}"/>
    <cellStyle name="Comma 73 2 2 3 3" xfId="9735" xr:uid="{00000000-0005-0000-0000-00000E260000}"/>
    <cellStyle name="Comma 73 2 2 3 3 2" xfId="29870" xr:uid="{00000000-0005-0000-0000-0000B5740000}"/>
    <cellStyle name="Comma 73 2 2 3 3 4" xfId="20494" xr:uid="{00000000-0005-0000-0000-000015500000}"/>
    <cellStyle name="Comma 73 2 2 3 4" xfId="11093" xr:uid="{00000000-0005-0000-0000-00005C2B0000}"/>
    <cellStyle name="Comma 73 2 2 3 4 2" xfId="31038" xr:uid="{00000000-0005-0000-0000-000045790000}"/>
    <cellStyle name="Comma 73 2 2 3 4 4" xfId="21662" xr:uid="{00000000-0005-0000-0000-0000A5540000}"/>
    <cellStyle name="Comma 73 2 2 3 5" xfId="25182" xr:uid="{00000000-0005-0000-0000-000065620000}"/>
    <cellStyle name="Comma 73 2 2 3 7" xfId="15806" xr:uid="{00000000-0005-0000-0000-0000C53D0000}"/>
    <cellStyle name="Comma 73 2 2 4" xfId="7792" xr:uid="{00000000-0005-0000-0000-0000771E0000}"/>
    <cellStyle name="Comma 73 2 2 4 2" xfId="28118" xr:uid="{00000000-0005-0000-0000-0000DD6D0000}"/>
    <cellStyle name="Comma 73 2 2 4 4" xfId="18742" xr:uid="{00000000-0005-0000-0000-00003D490000}"/>
    <cellStyle name="Comma 73 2 2 5" xfId="9151" xr:uid="{00000000-0005-0000-0000-0000C6230000}"/>
    <cellStyle name="Comma 73 2 2 5 2" xfId="29286" xr:uid="{00000000-0005-0000-0000-00006D720000}"/>
    <cellStyle name="Comma 73 2 2 5 4" xfId="19910" xr:uid="{00000000-0005-0000-0000-0000CD4D0000}"/>
    <cellStyle name="Comma 73 2 2 6" xfId="10509" xr:uid="{00000000-0005-0000-0000-000014290000}"/>
    <cellStyle name="Comma 73 2 2 6 2" xfId="30454" xr:uid="{00000000-0005-0000-0000-0000FD760000}"/>
    <cellStyle name="Comma 73 2 2 6 4" xfId="21078" xr:uid="{00000000-0005-0000-0000-00005D520000}"/>
    <cellStyle name="Comma 73 2 2 7" xfId="24598" xr:uid="{00000000-0005-0000-0000-00001D600000}"/>
    <cellStyle name="Comma 73 2 2 9" xfId="15222" xr:uid="{00000000-0005-0000-0000-00007D3B0000}"/>
    <cellStyle name="Comma 73 2 3" xfId="4383" xr:uid="{00000000-0005-0000-0000-000026110000}"/>
    <cellStyle name="Comma 73 2 3 2" xfId="4989" xr:uid="{00000000-0005-0000-0000-000084130000}"/>
    <cellStyle name="Comma 73 2 3 2 2" xfId="8521" xr:uid="{00000000-0005-0000-0000-000050210000}"/>
    <cellStyle name="Comma 73 2 3 2 2 2" xfId="28847" xr:uid="{00000000-0005-0000-0000-0000B6700000}"/>
    <cellStyle name="Comma 73 2 3 2 2 4" xfId="19471" xr:uid="{00000000-0005-0000-0000-0000164C0000}"/>
    <cellStyle name="Comma 73 2 3 2 3" xfId="9880" xr:uid="{00000000-0005-0000-0000-00009F260000}"/>
    <cellStyle name="Comma 73 2 3 2 3 2" xfId="30015" xr:uid="{00000000-0005-0000-0000-000046750000}"/>
    <cellStyle name="Comma 73 2 3 2 3 4" xfId="20639" xr:uid="{00000000-0005-0000-0000-0000A6500000}"/>
    <cellStyle name="Comma 73 2 3 2 4" xfId="11238" xr:uid="{00000000-0005-0000-0000-0000ED2B0000}"/>
    <cellStyle name="Comma 73 2 3 2 4 2" xfId="31183" xr:uid="{00000000-0005-0000-0000-0000D6790000}"/>
    <cellStyle name="Comma 73 2 3 2 4 4" xfId="21807" xr:uid="{00000000-0005-0000-0000-000036550000}"/>
    <cellStyle name="Comma 73 2 3 2 5" xfId="25327" xr:uid="{00000000-0005-0000-0000-0000F6620000}"/>
    <cellStyle name="Comma 73 2 3 2 7" xfId="15951" xr:uid="{00000000-0005-0000-0000-0000563E0000}"/>
    <cellStyle name="Comma 73 2 3 3" xfId="7937" xr:uid="{00000000-0005-0000-0000-0000081F0000}"/>
    <cellStyle name="Comma 73 2 3 3 2" xfId="28263" xr:uid="{00000000-0005-0000-0000-00006E6E0000}"/>
    <cellStyle name="Comma 73 2 3 3 4" xfId="18887" xr:uid="{00000000-0005-0000-0000-0000CE490000}"/>
    <cellStyle name="Comma 73 2 3 4" xfId="9296" xr:uid="{00000000-0005-0000-0000-000057240000}"/>
    <cellStyle name="Comma 73 2 3 4 2" xfId="29431" xr:uid="{00000000-0005-0000-0000-0000FE720000}"/>
    <cellStyle name="Comma 73 2 3 4 4" xfId="20055" xr:uid="{00000000-0005-0000-0000-00005E4E0000}"/>
    <cellStyle name="Comma 73 2 3 5" xfId="10654" xr:uid="{00000000-0005-0000-0000-0000A5290000}"/>
    <cellStyle name="Comma 73 2 3 5 2" xfId="30599" xr:uid="{00000000-0005-0000-0000-00008E770000}"/>
    <cellStyle name="Comma 73 2 3 5 4" xfId="21223" xr:uid="{00000000-0005-0000-0000-0000EE520000}"/>
    <cellStyle name="Comma 73 2 3 6" xfId="24743" xr:uid="{00000000-0005-0000-0000-0000AE600000}"/>
    <cellStyle name="Comma 73 2 3 8" xfId="15367" xr:uid="{00000000-0005-0000-0000-00000E3C0000}"/>
    <cellStyle name="Comma 73 2 4" xfId="4697" xr:uid="{00000000-0005-0000-0000-000060120000}"/>
    <cellStyle name="Comma 73 2 4 2" xfId="8229" xr:uid="{00000000-0005-0000-0000-00002C200000}"/>
    <cellStyle name="Comma 73 2 4 2 2" xfId="28555" xr:uid="{00000000-0005-0000-0000-0000926F0000}"/>
    <cellStyle name="Comma 73 2 4 2 4" xfId="19179" xr:uid="{00000000-0005-0000-0000-0000F24A0000}"/>
    <cellStyle name="Comma 73 2 4 3" xfId="9588" xr:uid="{00000000-0005-0000-0000-00007B250000}"/>
    <cellStyle name="Comma 73 2 4 3 2" xfId="29723" xr:uid="{00000000-0005-0000-0000-000022740000}"/>
    <cellStyle name="Comma 73 2 4 3 4" xfId="20347" xr:uid="{00000000-0005-0000-0000-0000824F0000}"/>
    <cellStyle name="Comma 73 2 4 4" xfId="10946" xr:uid="{00000000-0005-0000-0000-0000C92A0000}"/>
    <cellStyle name="Comma 73 2 4 4 2" xfId="30891" xr:uid="{00000000-0005-0000-0000-0000B2780000}"/>
    <cellStyle name="Comma 73 2 4 4 4" xfId="21515" xr:uid="{00000000-0005-0000-0000-000012540000}"/>
    <cellStyle name="Comma 73 2 4 5" xfId="25035" xr:uid="{00000000-0005-0000-0000-0000D2610000}"/>
    <cellStyle name="Comma 73 2 4 7" xfId="15659" xr:uid="{00000000-0005-0000-0000-0000323D0000}"/>
    <cellStyle name="Comma 73 2 5" xfId="7645" xr:uid="{00000000-0005-0000-0000-0000E41D0000}"/>
    <cellStyle name="Comma 73 2 5 2" xfId="27971" xr:uid="{00000000-0005-0000-0000-00004A6D0000}"/>
    <cellStyle name="Comma 73 2 5 4" xfId="18595" xr:uid="{00000000-0005-0000-0000-0000AA480000}"/>
    <cellStyle name="Comma 73 2 6" xfId="8819" xr:uid="{00000000-0005-0000-0000-00007A220000}"/>
    <cellStyle name="Comma 73 2 6 2" xfId="29139" xr:uid="{00000000-0005-0000-0000-0000DA710000}"/>
    <cellStyle name="Comma 73 2 6 4" xfId="19763" xr:uid="{00000000-0005-0000-0000-00003A4D0000}"/>
    <cellStyle name="Comma 73 2 7" xfId="10177" xr:uid="{00000000-0005-0000-0000-0000C8270000}"/>
    <cellStyle name="Comma 73 2 7 2" xfId="30307" xr:uid="{00000000-0005-0000-0000-00006A760000}"/>
    <cellStyle name="Comma 73 2 7 4" xfId="20931" xr:uid="{00000000-0005-0000-0000-0000CA510000}"/>
    <cellStyle name="Comma 73 2 8" xfId="24451" xr:uid="{00000000-0005-0000-0000-00008A5F0000}"/>
    <cellStyle name="Comma 73 3" xfId="4168" xr:uid="{00000000-0005-0000-0000-00004F100000}"/>
    <cellStyle name="Comma 73 3 2" xfId="4461" xr:uid="{00000000-0005-0000-0000-000074110000}"/>
    <cellStyle name="Comma 73 3 2 2" xfId="5067" xr:uid="{00000000-0005-0000-0000-0000D2130000}"/>
    <cellStyle name="Comma 73 3 2 2 2" xfId="8599" xr:uid="{00000000-0005-0000-0000-00009E210000}"/>
    <cellStyle name="Comma 73 3 2 2 2 2" xfId="28925" xr:uid="{00000000-0005-0000-0000-000004710000}"/>
    <cellStyle name="Comma 73 3 2 2 2 4" xfId="19549" xr:uid="{00000000-0005-0000-0000-0000644C0000}"/>
    <cellStyle name="Comma 73 3 2 2 3" xfId="9958" xr:uid="{00000000-0005-0000-0000-0000ED260000}"/>
    <cellStyle name="Comma 73 3 2 2 3 2" xfId="30093" xr:uid="{00000000-0005-0000-0000-000094750000}"/>
    <cellStyle name="Comma 73 3 2 2 3 4" xfId="20717" xr:uid="{00000000-0005-0000-0000-0000F4500000}"/>
    <cellStyle name="Comma 73 3 2 2 4" xfId="11316" xr:uid="{00000000-0005-0000-0000-00003B2C0000}"/>
    <cellStyle name="Comma 73 3 2 2 4 2" xfId="31261" xr:uid="{00000000-0005-0000-0000-0000247A0000}"/>
    <cellStyle name="Comma 73 3 2 2 4 4" xfId="21885" xr:uid="{00000000-0005-0000-0000-000084550000}"/>
    <cellStyle name="Comma 73 3 2 2 5" xfId="25405" xr:uid="{00000000-0005-0000-0000-000044630000}"/>
    <cellStyle name="Comma 73 3 2 2 7" xfId="16029" xr:uid="{00000000-0005-0000-0000-0000A43E0000}"/>
    <cellStyle name="Comma 73 3 2 3" xfId="8015" xr:uid="{00000000-0005-0000-0000-0000561F0000}"/>
    <cellStyle name="Comma 73 3 2 3 2" xfId="28341" xr:uid="{00000000-0005-0000-0000-0000BC6E0000}"/>
    <cellStyle name="Comma 73 3 2 3 4" xfId="18965" xr:uid="{00000000-0005-0000-0000-00001C4A0000}"/>
    <cellStyle name="Comma 73 3 2 4" xfId="9374" xr:uid="{00000000-0005-0000-0000-0000A5240000}"/>
    <cellStyle name="Comma 73 3 2 4 2" xfId="29509" xr:uid="{00000000-0005-0000-0000-00004C730000}"/>
    <cellStyle name="Comma 73 3 2 4 4" xfId="20133" xr:uid="{00000000-0005-0000-0000-0000AC4E0000}"/>
    <cellStyle name="Comma 73 3 2 5" xfId="10732" xr:uid="{00000000-0005-0000-0000-0000F3290000}"/>
    <cellStyle name="Comma 73 3 2 5 2" xfId="30677" xr:uid="{00000000-0005-0000-0000-0000DC770000}"/>
    <cellStyle name="Comma 73 3 2 5 4" xfId="21301" xr:uid="{00000000-0005-0000-0000-00003C530000}"/>
    <cellStyle name="Comma 73 3 2 6" xfId="24821" xr:uid="{00000000-0005-0000-0000-0000FC600000}"/>
    <cellStyle name="Comma 73 3 2 8" xfId="15445" xr:uid="{00000000-0005-0000-0000-00005C3C0000}"/>
    <cellStyle name="Comma 73 3 3" xfId="4775" xr:uid="{00000000-0005-0000-0000-0000AE120000}"/>
    <cellStyle name="Comma 73 3 3 2" xfId="8307" xr:uid="{00000000-0005-0000-0000-00007A200000}"/>
    <cellStyle name="Comma 73 3 3 2 2" xfId="28633" xr:uid="{00000000-0005-0000-0000-0000E06F0000}"/>
    <cellStyle name="Comma 73 3 3 2 4" xfId="19257" xr:uid="{00000000-0005-0000-0000-0000404B0000}"/>
    <cellStyle name="Comma 73 3 3 3" xfId="9666" xr:uid="{00000000-0005-0000-0000-0000C9250000}"/>
    <cellStyle name="Comma 73 3 3 3 2" xfId="29801" xr:uid="{00000000-0005-0000-0000-000070740000}"/>
    <cellStyle name="Comma 73 3 3 3 4" xfId="20425" xr:uid="{00000000-0005-0000-0000-0000D04F0000}"/>
    <cellStyle name="Comma 73 3 3 4" xfId="11024" xr:uid="{00000000-0005-0000-0000-0000172B0000}"/>
    <cellStyle name="Comma 73 3 3 4 2" xfId="30969" xr:uid="{00000000-0005-0000-0000-000000790000}"/>
    <cellStyle name="Comma 73 3 3 4 4" xfId="21593" xr:uid="{00000000-0005-0000-0000-000060540000}"/>
    <cellStyle name="Comma 73 3 3 5" xfId="25113" xr:uid="{00000000-0005-0000-0000-000020620000}"/>
    <cellStyle name="Comma 73 3 3 7" xfId="15737" xr:uid="{00000000-0005-0000-0000-0000803D0000}"/>
    <cellStyle name="Comma 73 3 4" xfId="7723" xr:uid="{00000000-0005-0000-0000-0000321E0000}"/>
    <cellStyle name="Comma 73 3 4 2" xfId="28049" xr:uid="{00000000-0005-0000-0000-0000986D0000}"/>
    <cellStyle name="Comma 73 3 4 4" xfId="18673" xr:uid="{00000000-0005-0000-0000-0000F8480000}"/>
    <cellStyle name="Comma 73 3 5" xfId="9082" xr:uid="{00000000-0005-0000-0000-000081230000}"/>
    <cellStyle name="Comma 73 3 5 2" xfId="29217" xr:uid="{00000000-0005-0000-0000-000028720000}"/>
    <cellStyle name="Comma 73 3 5 4" xfId="19841" xr:uid="{00000000-0005-0000-0000-0000884D0000}"/>
    <cellStyle name="Comma 73 3 6" xfId="10440" xr:uid="{00000000-0005-0000-0000-0000CF280000}"/>
    <cellStyle name="Comma 73 3 6 2" xfId="30385" xr:uid="{00000000-0005-0000-0000-0000B8760000}"/>
    <cellStyle name="Comma 73 3 6 4" xfId="21009" xr:uid="{00000000-0005-0000-0000-000018520000}"/>
    <cellStyle name="Comma 73 3 7" xfId="24529" xr:uid="{00000000-0005-0000-0000-0000D85F0000}"/>
    <cellStyle name="Comma 73 3 9" xfId="15153" xr:uid="{00000000-0005-0000-0000-0000383B0000}"/>
    <cellStyle name="Comma 73 4" xfId="4314" xr:uid="{00000000-0005-0000-0000-0000E1100000}"/>
    <cellStyle name="Comma 73 4 2" xfId="4920" xr:uid="{00000000-0005-0000-0000-00003F130000}"/>
    <cellStyle name="Comma 73 4 2 2" xfId="8452" xr:uid="{00000000-0005-0000-0000-00000B210000}"/>
    <cellStyle name="Comma 73 4 2 2 2" xfId="28778" xr:uid="{00000000-0005-0000-0000-000071700000}"/>
    <cellStyle name="Comma 73 4 2 2 4" xfId="19402" xr:uid="{00000000-0005-0000-0000-0000D14B0000}"/>
    <cellStyle name="Comma 73 4 2 3" xfId="9811" xr:uid="{00000000-0005-0000-0000-00005A260000}"/>
    <cellStyle name="Comma 73 4 2 3 2" xfId="29946" xr:uid="{00000000-0005-0000-0000-000001750000}"/>
    <cellStyle name="Comma 73 4 2 3 4" xfId="20570" xr:uid="{00000000-0005-0000-0000-000061500000}"/>
    <cellStyle name="Comma 73 4 2 4" xfId="11169" xr:uid="{00000000-0005-0000-0000-0000A82B0000}"/>
    <cellStyle name="Comma 73 4 2 4 2" xfId="31114" xr:uid="{00000000-0005-0000-0000-000091790000}"/>
    <cellStyle name="Comma 73 4 2 4 4" xfId="21738" xr:uid="{00000000-0005-0000-0000-0000F1540000}"/>
    <cellStyle name="Comma 73 4 2 5" xfId="25258" xr:uid="{00000000-0005-0000-0000-0000B1620000}"/>
    <cellStyle name="Comma 73 4 2 7" xfId="15882" xr:uid="{00000000-0005-0000-0000-0000113E0000}"/>
    <cellStyle name="Comma 73 4 3" xfId="7868" xr:uid="{00000000-0005-0000-0000-0000C31E0000}"/>
    <cellStyle name="Comma 73 4 3 2" xfId="28194" xr:uid="{00000000-0005-0000-0000-0000296E0000}"/>
    <cellStyle name="Comma 73 4 3 4" xfId="18818" xr:uid="{00000000-0005-0000-0000-000089490000}"/>
    <cellStyle name="Comma 73 4 4" xfId="9227" xr:uid="{00000000-0005-0000-0000-000012240000}"/>
    <cellStyle name="Comma 73 4 4 2" xfId="29362" xr:uid="{00000000-0005-0000-0000-0000B9720000}"/>
    <cellStyle name="Comma 73 4 4 4" xfId="19986" xr:uid="{00000000-0005-0000-0000-0000194E0000}"/>
    <cellStyle name="Comma 73 4 5" xfId="10585" xr:uid="{00000000-0005-0000-0000-000060290000}"/>
    <cellStyle name="Comma 73 4 5 2" xfId="30530" xr:uid="{00000000-0005-0000-0000-000049770000}"/>
    <cellStyle name="Comma 73 4 5 4" xfId="21154" xr:uid="{00000000-0005-0000-0000-0000A9520000}"/>
    <cellStyle name="Comma 73 4 6" xfId="24674" xr:uid="{00000000-0005-0000-0000-000069600000}"/>
    <cellStyle name="Comma 73 4 8" xfId="15298" xr:uid="{00000000-0005-0000-0000-0000C93B0000}"/>
    <cellStyle name="Comma 73 5" xfId="4628" xr:uid="{00000000-0005-0000-0000-00001B120000}"/>
    <cellStyle name="Comma 73 5 2" xfId="8160" xr:uid="{00000000-0005-0000-0000-0000E71F0000}"/>
    <cellStyle name="Comma 73 5 2 2" xfId="28486" xr:uid="{00000000-0005-0000-0000-00004D6F0000}"/>
    <cellStyle name="Comma 73 5 2 4" xfId="19110" xr:uid="{00000000-0005-0000-0000-0000AD4A0000}"/>
    <cellStyle name="Comma 73 5 3" xfId="9519" xr:uid="{00000000-0005-0000-0000-000036250000}"/>
    <cellStyle name="Comma 73 5 3 2" xfId="29654" xr:uid="{00000000-0005-0000-0000-0000DD730000}"/>
    <cellStyle name="Comma 73 5 3 4" xfId="20278" xr:uid="{00000000-0005-0000-0000-00003D4F0000}"/>
    <cellStyle name="Comma 73 5 4" xfId="10877" xr:uid="{00000000-0005-0000-0000-0000842A0000}"/>
    <cellStyle name="Comma 73 5 4 2" xfId="30822" xr:uid="{00000000-0005-0000-0000-00006D780000}"/>
    <cellStyle name="Comma 73 5 4 4" xfId="21446" xr:uid="{00000000-0005-0000-0000-0000CD530000}"/>
    <cellStyle name="Comma 73 5 5" xfId="24966" xr:uid="{00000000-0005-0000-0000-00008D610000}"/>
    <cellStyle name="Comma 73 5 7" xfId="15590" xr:uid="{00000000-0005-0000-0000-0000ED3C0000}"/>
    <cellStyle name="Comma 73 6" xfId="7576" xr:uid="{00000000-0005-0000-0000-00009F1D0000}"/>
    <cellStyle name="Comma 73 6 2" xfId="27902" xr:uid="{00000000-0005-0000-0000-0000056D0000}"/>
    <cellStyle name="Comma 73 6 4" xfId="18526" xr:uid="{00000000-0005-0000-0000-000065480000}"/>
    <cellStyle name="Comma 73 7" xfId="8750" xr:uid="{00000000-0005-0000-0000-000035220000}"/>
    <cellStyle name="Comma 73 7 2" xfId="29070" xr:uid="{00000000-0005-0000-0000-000095710000}"/>
    <cellStyle name="Comma 73 7 4" xfId="19694" xr:uid="{00000000-0005-0000-0000-0000F54C0000}"/>
    <cellStyle name="Comma 73 8" xfId="10108" xr:uid="{00000000-0005-0000-0000-000083270000}"/>
    <cellStyle name="Comma 73 8 2" xfId="30238" xr:uid="{00000000-0005-0000-0000-000025760000}"/>
    <cellStyle name="Comma 73 8 4" xfId="20862" xr:uid="{00000000-0005-0000-0000-000085510000}"/>
    <cellStyle name="Comma 73 9" xfId="24382" xr:uid="{00000000-0005-0000-0000-0000455F0000}"/>
    <cellStyle name="Comma 74" xfId="3784" xr:uid="{00000000-0005-0000-0000-0000CF0E0000}"/>
    <cellStyle name="Comma 74 11" xfId="15007" xr:uid="{00000000-0005-0000-0000-0000A63A0000}"/>
    <cellStyle name="Comma 74 2" xfId="3853" xr:uid="{00000000-0005-0000-0000-0000140F0000}"/>
    <cellStyle name="Comma 74 2 10" xfId="15076" xr:uid="{00000000-0005-0000-0000-0000EB3A0000}"/>
    <cellStyle name="Comma 74 2 2" xfId="4238" xr:uid="{00000000-0005-0000-0000-000095100000}"/>
    <cellStyle name="Comma 74 2 2 2" xfId="4531" xr:uid="{00000000-0005-0000-0000-0000BA110000}"/>
    <cellStyle name="Comma 74 2 2 2 2" xfId="5137" xr:uid="{00000000-0005-0000-0000-000018140000}"/>
    <cellStyle name="Comma 74 2 2 2 2 2" xfId="8669" xr:uid="{00000000-0005-0000-0000-0000E4210000}"/>
    <cellStyle name="Comma 74 2 2 2 2 2 2" xfId="28995" xr:uid="{00000000-0005-0000-0000-00004A710000}"/>
    <cellStyle name="Comma 74 2 2 2 2 2 4" xfId="19619" xr:uid="{00000000-0005-0000-0000-0000AA4C0000}"/>
    <cellStyle name="Comma 74 2 2 2 2 3" xfId="10028" xr:uid="{00000000-0005-0000-0000-000033270000}"/>
    <cellStyle name="Comma 74 2 2 2 2 3 2" xfId="30163" xr:uid="{00000000-0005-0000-0000-0000DA750000}"/>
    <cellStyle name="Comma 74 2 2 2 2 3 4" xfId="20787" xr:uid="{00000000-0005-0000-0000-00003A510000}"/>
    <cellStyle name="Comma 74 2 2 2 2 4" xfId="11386" xr:uid="{00000000-0005-0000-0000-0000812C0000}"/>
    <cellStyle name="Comma 74 2 2 2 2 4 2" xfId="31331" xr:uid="{00000000-0005-0000-0000-00006A7A0000}"/>
    <cellStyle name="Comma 74 2 2 2 2 4 4" xfId="21955" xr:uid="{00000000-0005-0000-0000-0000CA550000}"/>
    <cellStyle name="Comma 74 2 2 2 2 5" xfId="25475" xr:uid="{00000000-0005-0000-0000-00008A630000}"/>
    <cellStyle name="Comma 74 2 2 2 2 7" xfId="16099" xr:uid="{00000000-0005-0000-0000-0000EA3E0000}"/>
    <cellStyle name="Comma 74 2 2 2 3" xfId="8085" xr:uid="{00000000-0005-0000-0000-00009C1F0000}"/>
    <cellStyle name="Comma 74 2 2 2 3 2" xfId="28411" xr:uid="{00000000-0005-0000-0000-0000026F0000}"/>
    <cellStyle name="Comma 74 2 2 2 3 4" xfId="19035" xr:uid="{00000000-0005-0000-0000-0000624A0000}"/>
    <cellStyle name="Comma 74 2 2 2 4" xfId="9444" xr:uid="{00000000-0005-0000-0000-0000EB240000}"/>
    <cellStyle name="Comma 74 2 2 2 4 2" xfId="29579" xr:uid="{00000000-0005-0000-0000-000092730000}"/>
    <cellStyle name="Comma 74 2 2 2 4 4" xfId="20203" xr:uid="{00000000-0005-0000-0000-0000F24E0000}"/>
    <cellStyle name="Comma 74 2 2 2 5" xfId="10802" xr:uid="{00000000-0005-0000-0000-0000392A0000}"/>
    <cellStyle name="Comma 74 2 2 2 5 2" xfId="30747" xr:uid="{00000000-0005-0000-0000-000022780000}"/>
    <cellStyle name="Comma 74 2 2 2 5 4" xfId="21371" xr:uid="{00000000-0005-0000-0000-000082530000}"/>
    <cellStyle name="Comma 74 2 2 2 6" xfId="24891" xr:uid="{00000000-0005-0000-0000-000042610000}"/>
    <cellStyle name="Comma 74 2 2 2 8" xfId="15515" xr:uid="{00000000-0005-0000-0000-0000A23C0000}"/>
    <cellStyle name="Comma 74 2 2 3" xfId="4845" xr:uid="{00000000-0005-0000-0000-0000F4120000}"/>
    <cellStyle name="Comma 74 2 2 3 2" xfId="8377" xr:uid="{00000000-0005-0000-0000-0000C0200000}"/>
    <cellStyle name="Comma 74 2 2 3 2 2" xfId="28703" xr:uid="{00000000-0005-0000-0000-000026700000}"/>
    <cellStyle name="Comma 74 2 2 3 2 4" xfId="19327" xr:uid="{00000000-0005-0000-0000-0000864B0000}"/>
    <cellStyle name="Comma 74 2 2 3 3" xfId="9736" xr:uid="{00000000-0005-0000-0000-00000F260000}"/>
    <cellStyle name="Comma 74 2 2 3 3 2" xfId="29871" xr:uid="{00000000-0005-0000-0000-0000B6740000}"/>
    <cellStyle name="Comma 74 2 2 3 3 4" xfId="20495" xr:uid="{00000000-0005-0000-0000-000016500000}"/>
    <cellStyle name="Comma 74 2 2 3 4" xfId="11094" xr:uid="{00000000-0005-0000-0000-00005D2B0000}"/>
    <cellStyle name="Comma 74 2 2 3 4 2" xfId="31039" xr:uid="{00000000-0005-0000-0000-000046790000}"/>
    <cellStyle name="Comma 74 2 2 3 4 4" xfId="21663" xr:uid="{00000000-0005-0000-0000-0000A6540000}"/>
    <cellStyle name="Comma 74 2 2 3 5" xfId="25183" xr:uid="{00000000-0005-0000-0000-000066620000}"/>
    <cellStyle name="Comma 74 2 2 3 7" xfId="15807" xr:uid="{00000000-0005-0000-0000-0000C63D0000}"/>
    <cellStyle name="Comma 74 2 2 4" xfId="7793" xr:uid="{00000000-0005-0000-0000-0000781E0000}"/>
    <cellStyle name="Comma 74 2 2 4 2" xfId="28119" xr:uid="{00000000-0005-0000-0000-0000DE6D0000}"/>
    <cellStyle name="Comma 74 2 2 4 4" xfId="18743" xr:uid="{00000000-0005-0000-0000-00003E490000}"/>
    <cellStyle name="Comma 74 2 2 5" xfId="9152" xr:uid="{00000000-0005-0000-0000-0000C7230000}"/>
    <cellStyle name="Comma 74 2 2 5 2" xfId="29287" xr:uid="{00000000-0005-0000-0000-00006E720000}"/>
    <cellStyle name="Comma 74 2 2 5 4" xfId="19911" xr:uid="{00000000-0005-0000-0000-0000CE4D0000}"/>
    <cellStyle name="Comma 74 2 2 6" xfId="10510" xr:uid="{00000000-0005-0000-0000-000015290000}"/>
    <cellStyle name="Comma 74 2 2 6 2" xfId="30455" xr:uid="{00000000-0005-0000-0000-0000FE760000}"/>
    <cellStyle name="Comma 74 2 2 6 4" xfId="21079" xr:uid="{00000000-0005-0000-0000-00005E520000}"/>
    <cellStyle name="Comma 74 2 2 7" xfId="24599" xr:uid="{00000000-0005-0000-0000-00001E600000}"/>
    <cellStyle name="Comma 74 2 2 9" xfId="15223" xr:uid="{00000000-0005-0000-0000-00007E3B0000}"/>
    <cellStyle name="Comma 74 2 3" xfId="4384" xr:uid="{00000000-0005-0000-0000-000027110000}"/>
    <cellStyle name="Comma 74 2 3 2" xfId="4990" xr:uid="{00000000-0005-0000-0000-000085130000}"/>
    <cellStyle name="Comma 74 2 3 2 2" xfId="8522" xr:uid="{00000000-0005-0000-0000-000051210000}"/>
    <cellStyle name="Comma 74 2 3 2 2 2" xfId="28848" xr:uid="{00000000-0005-0000-0000-0000B7700000}"/>
    <cellStyle name="Comma 74 2 3 2 2 4" xfId="19472" xr:uid="{00000000-0005-0000-0000-0000174C0000}"/>
    <cellStyle name="Comma 74 2 3 2 3" xfId="9881" xr:uid="{00000000-0005-0000-0000-0000A0260000}"/>
    <cellStyle name="Comma 74 2 3 2 3 2" xfId="30016" xr:uid="{00000000-0005-0000-0000-000047750000}"/>
    <cellStyle name="Comma 74 2 3 2 3 4" xfId="20640" xr:uid="{00000000-0005-0000-0000-0000A7500000}"/>
    <cellStyle name="Comma 74 2 3 2 4" xfId="11239" xr:uid="{00000000-0005-0000-0000-0000EE2B0000}"/>
    <cellStyle name="Comma 74 2 3 2 4 2" xfId="31184" xr:uid="{00000000-0005-0000-0000-0000D7790000}"/>
    <cellStyle name="Comma 74 2 3 2 4 4" xfId="21808" xr:uid="{00000000-0005-0000-0000-000037550000}"/>
    <cellStyle name="Comma 74 2 3 2 5" xfId="25328" xr:uid="{00000000-0005-0000-0000-0000F7620000}"/>
    <cellStyle name="Comma 74 2 3 2 7" xfId="15952" xr:uid="{00000000-0005-0000-0000-0000573E0000}"/>
    <cellStyle name="Comma 74 2 3 3" xfId="7938" xr:uid="{00000000-0005-0000-0000-0000091F0000}"/>
    <cellStyle name="Comma 74 2 3 3 2" xfId="28264" xr:uid="{00000000-0005-0000-0000-00006F6E0000}"/>
    <cellStyle name="Comma 74 2 3 3 4" xfId="18888" xr:uid="{00000000-0005-0000-0000-0000CF490000}"/>
    <cellStyle name="Comma 74 2 3 4" xfId="9297" xr:uid="{00000000-0005-0000-0000-000058240000}"/>
    <cellStyle name="Comma 74 2 3 4 2" xfId="29432" xr:uid="{00000000-0005-0000-0000-0000FF720000}"/>
    <cellStyle name="Comma 74 2 3 4 4" xfId="20056" xr:uid="{00000000-0005-0000-0000-00005F4E0000}"/>
    <cellStyle name="Comma 74 2 3 5" xfId="10655" xr:uid="{00000000-0005-0000-0000-0000A6290000}"/>
    <cellStyle name="Comma 74 2 3 5 2" xfId="30600" xr:uid="{00000000-0005-0000-0000-00008F770000}"/>
    <cellStyle name="Comma 74 2 3 5 4" xfId="21224" xr:uid="{00000000-0005-0000-0000-0000EF520000}"/>
    <cellStyle name="Comma 74 2 3 6" xfId="24744" xr:uid="{00000000-0005-0000-0000-0000AF600000}"/>
    <cellStyle name="Comma 74 2 3 8" xfId="15368" xr:uid="{00000000-0005-0000-0000-00000F3C0000}"/>
    <cellStyle name="Comma 74 2 4" xfId="4698" xr:uid="{00000000-0005-0000-0000-000061120000}"/>
    <cellStyle name="Comma 74 2 4 2" xfId="8230" xr:uid="{00000000-0005-0000-0000-00002D200000}"/>
    <cellStyle name="Comma 74 2 4 2 2" xfId="28556" xr:uid="{00000000-0005-0000-0000-0000936F0000}"/>
    <cellStyle name="Comma 74 2 4 2 4" xfId="19180" xr:uid="{00000000-0005-0000-0000-0000F34A0000}"/>
    <cellStyle name="Comma 74 2 4 3" xfId="9589" xr:uid="{00000000-0005-0000-0000-00007C250000}"/>
    <cellStyle name="Comma 74 2 4 3 2" xfId="29724" xr:uid="{00000000-0005-0000-0000-000023740000}"/>
    <cellStyle name="Comma 74 2 4 3 4" xfId="20348" xr:uid="{00000000-0005-0000-0000-0000834F0000}"/>
    <cellStyle name="Comma 74 2 4 4" xfId="10947" xr:uid="{00000000-0005-0000-0000-0000CA2A0000}"/>
    <cellStyle name="Comma 74 2 4 4 2" xfId="30892" xr:uid="{00000000-0005-0000-0000-0000B3780000}"/>
    <cellStyle name="Comma 74 2 4 4 4" xfId="21516" xr:uid="{00000000-0005-0000-0000-000013540000}"/>
    <cellStyle name="Comma 74 2 4 5" xfId="25036" xr:uid="{00000000-0005-0000-0000-0000D3610000}"/>
    <cellStyle name="Comma 74 2 4 7" xfId="15660" xr:uid="{00000000-0005-0000-0000-0000333D0000}"/>
    <cellStyle name="Comma 74 2 5" xfId="7646" xr:uid="{00000000-0005-0000-0000-0000E51D0000}"/>
    <cellStyle name="Comma 74 2 5 2" xfId="27972" xr:uid="{00000000-0005-0000-0000-00004B6D0000}"/>
    <cellStyle name="Comma 74 2 5 4" xfId="18596" xr:uid="{00000000-0005-0000-0000-0000AB480000}"/>
    <cellStyle name="Comma 74 2 6" xfId="8820" xr:uid="{00000000-0005-0000-0000-00007B220000}"/>
    <cellStyle name="Comma 74 2 6 2" xfId="29140" xr:uid="{00000000-0005-0000-0000-0000DB710000}"/>
    <cellStyle name="Comma 74 2 6 4" xfId="19764" xr:uid="{00000000-0005-0000-0000-00003B4D0000}"/>
    <cellStyle name="Comma 74 2 7" xfId="10178" xr:uid="{00000000-0005-0000-0000-0000C9270000}"/>
    <cellStyle name="Comma 74 2 7 2" xfId="30308" xr:uid="{00000000-0005-0000-0000-00006B760000}"/>
    <cellStyle name="Comma 74 2 7 4" xfId="20932" xr:uid="{00000000-0005-0000-0000-0000CB510000}"/>
    <cellStyle name="Comma 74 2 8" xfId="24452" xr:uid="{00000000-0005-0000-0000-00008B5F0000}"/>
    <cellStyle name="Comma 74 3" xfId="4169" xr:uid="{00000000-0005-0000-0000-000050100000}"/>
    <cellStyle name="Comma 74 3 2" xfId="4462" xr:uid="{00000000-0005-0000-0000-000075110000}"/>
    <cellStyle name="Comma 74 3 2 2" xfId="5068" xr:uid="{00000000-0005-0000-0000-0000D3130000}"/>
    <cellStyle name="Comma 74 3 2 2 2" xfId="8600" xr:uid="{00000000-0005-0000-0000-00009F210000}"/>
    <cellStyle name="Comma 74 3 2 2 2 2" xfId="28926" xr:uid="{00000000-0005-0000-0000-000005710000}"/>
    <cellStyle name="Comma 74 3 2 2 2 4" xfId="19550" xr:uid="{00000000-0005-0000-0000-0000654C0000}"/>
    <cellStyle name="Comma 74 3 2 2 3" xfId="9959" xr:uid="{00000000-0005-0000-0000-0000EE260000}"/>
    <cellStyle name="Comma 74 3 2 2 3 2" xfId="30094" xr:uid="{00000000-0005-0000-0000-000095750000}"/>
    <cellStyle name="Comma 74 3 2 2 3 4" xfId="20718" xr:uid="{00000000-0005-0000-0000-0000F5500000}"/>
    <cellStyle name="Comma 74 3 2 2 4" xfId="11317" xr:uid="{00000000-0005-0000-0000-00003C2C0000}"/>
    <cellStyle name="Comma 74 3 2 2 4 2" xfId="31262" xr:uid="{00000000-0005-0000-0000-0000257A0000}"/>
    <cellStyle name="Comma 74 3 2 2 4 4" xfId="21886" xr:uid="{00000000-0005-0000-0000-000085550000}"/>
    <cellStyle name="Comma 74 3 2 2 5" xfId="25406" xr:uid="{00000000-0005-0000-0000-000045630000}"/>
    <cellStyle name="Comma 74 3 2 2 7" xfId="16030" xr:uid="{00000000-0005-0000-0000-0000A53E0000}"/>
    <cellStyle name="Comma 74 3 2 3" xfId="8016" xr:uid="{00000000-0005-0000-0000-0000571F0000}"/>
    <cellStyle name="Comma 74 3 2 3 2" xfId="28342" xr:uid="{00000000-0005-0000-0000-0000BD6E0000}"/>
    <cellStyle name="Comma 74 3 2 3 4" xfId="18966" xr:uid="{00000000-0005-0000-0000-00001D4A0000}"/>
    <cellStyle name="Comma 74 3 2 4" xfId="9375" xr:uid="{00000000-0005-0000-0000-0000A6240000}"/>
    <cellStyle name="Comma 74 3 2 4 2" xfId="29510" xr:uid="{00000000-0005-0000-0000-00004D730000}"/>
    <cellStyle name="Comma 74 3 2 4 4" xfId="20134" xr:uid="{00000000-0005-0000-0000-0000AD4E0000}"/>
    <cellStyle name="Comma 74 3 2 5" xfId="10733" xr:uid="{00000000-0005-0000-0000-0000F4290000}"/>
    <cellStyle name="Comma 74 3 2 5 2" xfId="30678" xr:uid="{00000000-0005-0000-0000-0000DD770000}"/>
    <cellStyle name="Comma 74 3 2 5 4" xfId="21302" xr:uid="{00000000-0005-0000-0000-00003D530000}"/>
    <cellStyle name="Comma 74 3 2 6" xfId="24822" xr:uid="{00000000-0005-0000-0000-0000FD600000}"/>
    <cellStyle name="Comma 74 3 2 8" xfId="15446" xr:uid="{00000000-0005-0000-0000-00005D3C0000}"/>
    <cellStyle name="Comma 74 3 3" xfId="4776" xr:uid="{00000000-0005-0000-0000-0000AF120000}"/>
    <cellStyle name="Comma 74 3 3 2" xfId="8308" xr:uid="{00000000-0005-0000-0000-00007B200000}"/>
    <cellStyle name="Comma 74 3 3 2 2" xfId="28634" xr:uid="{00000000-0005-0000-0000-0000E16F0000}"/>
    <cellStyle name="Comma 74 3 3 2 4" xfId="19258" xr:uid="{00000000-0005-0000-0000-0000414B0000}"/>
    <cellStyle name="Comma 74 3 3 3" xfId="9667" xr:uid="{00000000-0005-0000-0000-0000CA250000}"/>
    <cellStyle name="Comma 74 3 3 3 2" xfId="29802" xr:uid="{00000000-0005-0000-0000-000071740000}"/>
    <cellStyle name="Comma 74 3 3 3 4" xfId="20426" xr:uid="{00000000-0005-0000-0000-0000D14F0000}"/>
    <cellStyle name="Comma 74 3 3 4" xfId="11025" xr:uid="{00000000-0005-0000-0000-0000182B0000}"/>
    <cellStyle name="Comma 74 3 3 4 2" xfId="30970" xr:uid="{00000000-0005-0000-0000-000001790000}"/>
    <cellStyle name="Comma 74 3 3 4 4" xfId="21594" xr:uid="{00000000-0005-0000-0000-000061540000}"/>
    <cellStyle name="Comma 74 3 3 5" xfId="25114" xr:uid="{00000000-0005-0000-0000-000021620000}"/>
    <cellStyle name="Comma 74 3 3 7" xfId="15738" xr:uid="{00000000-0005-0000-0000-0000813D0000}"/>
    <cellStyle name="Comma 74 3 4" xfId="7724" xr:uid="{00000000-0005-0000-0000-0000331E0000}"/>
    <cellStyle name="Comma 74 3 4 2" xfId="28050" xr:uid="{00000000-0005-0000-0000-0000996D0000}"/>
    <cellStyle name="Comma 74 3 4 4" xfId="18674" xr:uid="{00000000-0005-0000-0000-0000F9480000}"/>
    <cellStyle name="Comma 74 3 5" xfId="9083" xr:uid="{00000000-0005-0000-0000-000082230000}"/>
    <cellStyle name="Comma 74 3 5 2" xfId="29218" xr:uid="{00000000-0005-0000-0000-000029720000}"/>
    <cellStyle name="Comma 74 3 5 4" xfId="19842" xr:uid="{00000000-0005-0000-0000-0000894D0000}"/>
    <cellStyle name="Comma 74 3 6" xfId="10441" xr:uid="{00000000-0005-0000-0000-0000D0280000}"/>
    <cellStyle name="Comma 74 3 6 2" xfId="30386" xr:uid="{00000000-0005-0000-0000-0000B9760000}"/>
    <cellStyle name="Comma 74 3 6 4" xfId="21010" xr:uid="{00000000-0005-0000-0000-000019520000}"/>
    <cellStyle name="Comma 74 3 7" xfId="24530" xr:uid="{00000000-0005-0000-0000-0000D95F0000}"/>
    <cellStyle name="Comma 74 3 9" xfId="15154" xr:uid="{00000000-0005-0000-0000-0000393B0000}"/>
    <cellStyle name="Comma 74 4" xfId="4315" xr:uid="{00000000-0005-0000-0000-0000E2100000}"/>
    <cellStyle name="Comma 74 4 2" xfId="4921" xr:uid="{00000000-0005-0000-0000-000040130000}"/>
    <cellStyle name="Comma 74 4 2 2" xfId="8453" xr:uid="{00000000-0005-0000-0000-00000C210000}"/>
    <cellStyle name="Comma 74 4 2 2 2" xfId="28779" xr:uid="{00000000-0005-0000-0000-000072700000}"/>
    <cellStyle name="Comma 74 4 2 2 4" xfId="19403" xr:uid="{00000000-0005-0000-0000-0000D24B0000}"/>
    <cellStyle name="Comma 74 4 2 3" xfId="9812" xr:uid="{00000000-0005-0000-0000-00005B260000}"/>
    <cellStyle name="Comma 74 4 2 3 2" xfId="29947" xr:uid="{00000000-0005-0000-0000-000002750000}"/>
    <cellStyle name="Comma 74 4 2 3 4" xfId="20571" xr:uid="{00000000-0005-0000-0000-000062500000}"/>
    <cellStyle name="Comma 74 4 2 4" xfId="11170" xr:uid="{00000000-0005-0000-0000-0000A92B0000}"/>
    <cellStyle name="Comma 74 4 2 4 2" xfId="31115" xr:uid="{00000000-0005-0000-0000-000092790000}"/>
    <cellStyle name="Comma 74 4 2 4 4" xfId="21739" xr:uid="{00000000-0005-0000-0000-0000F2540000}"/>
    <cellStyle name="Comma 74 4 2 5" xfId="25259" xr:uid="{00000000-0005-0000-0000-0000B2620000}"/>
    <cellStyle name="Comma 74 4 2 7" xfId="15883" xr:uid="{00000000-0005-0000-0000-0000123E0000}"/>
    <cellStyle name="Comma 74 4 3" xfId="7869" xr:uid="{00000000-0005-0000-0000-0000C41E0000}"/>
    <cellStyle name="Comma 74 4 3 2" xfId="28195" xr:uid="{00000000-0005-0000-0000-00002A6E0000}"/>
    <cellStyle name="Comma 74 4 3 4" xfId="18819" xr:uid="{00000000-0005-0000-0000-00008A490000}"/>
    <cellStyle name="Comma 74 4 4" xfId="9228" xr:uid="{00000000-0005-0000-0000-000013240000}"/>
    <cellStyle name="Comma 74 4 4 2" xfId="29363" xr:uid="{00000000-0005-0000-0000-0000BA720000}"/>
    <cellStyle name="Comma 74 4 4 4" xfId="19987" xr:uid="{00000000-0005-0000-0000-00001A4E0000}"/>
    <cellStyle name="Comma 74 4 5" xfId="10586" xr:uid="{00000000-0005-0000-0000-000061290000}"/>
    <cellStyle name="Comma 74 4 5 2" xfId="30531" xr:uid="{00000000-0005-0000-0000-00004A770000}"/>
    <cellStyle name="Comma 74 4 5 4" xfId="21155" xr:uid="{00000000-0005-0000-0000-0000AA520000}"/>
    <cellStyle name="Comma 74 4 6" xfId="24675" xr:uid="{00000000-0005-0000-0000-00006A600000}"/>
    <cellStyle name="Comma 74 4 8" xfId="15299" xr:uid="{00000000-0005-0000-0000-0000CA3B0000}"/>
    <cellStyle name="Comma 74 5" xfId="4629" xr:uid="{00000000-0005-0000-0000-00001C120000}"/>
    <cellStyle name="Comma 74 5 2" xfId="8161" xr:uid="{00000000-0005-0000-0000-0000E81F0000}"/>
    <cellStyle name="Comma 74 5 2 2" xfId="28487" xr:uid="{00000000-0005-0000-0000-00004E6F0000}"/>
    <cellStyle name="Comma 74 5 2 4" xfId="19111" xr:uid="{00000000-0005-0000-0000-0000AE4A0000}"/>
    <cellStyle name="Comma 74 5 3" xfId="9520" xr:uid="{00000000-0005-0000-0000-000037250000}"/>
    <cellStyle name="Comma 74 5 3 2" xfId="29655" xr:uid="{00000000-0005-0000-0000-0000DE730000}"/>
    <cellStyle name="Comma 74 5 3 4" xfId="20279" xr:uid="{00000000-0005-0000-0000-00003E4F0000}"/>
    <cellStyle name="Comma 74 5 4" xfId="10878" xr:uid="{00000000-0005-0000-0000-0000852A0000}"/>
    <cellStyle name="Comma 74 5 4 2" xfId="30823" xr:uid="{00000000-0005-0000-0000-00006E780000}"/>
    <cellStyle name="Comma 74 5 4 4" xfId="21447" xr:uid="{00000000-0005-0000-0000-0000CE530000}"/>
    <cellStyle name="Comma 74 5 5" xfId="24967" xr:uid="{00000000-0005-0000-0000-00008E610000}"/>
    <cellStyle name="Comma 74 5 7" xfId="15591" xr:uid="{00000000-0005-0000-0000-0000EE3C0000}"/>
    <cellStyle name="Comma 74 6" xfId="7577" xr:uid="{00000000-0005-0000-0000-0000A01D0000}"/>
    <cellStyle name="Comma 74 6 2" xfId="27903" xr:uid="{00000000-0005-0000-0000-0000066D0000}"/>
    <cellStyle name="Comma 74 6 4" xfId="18527" xr:uid="{00000000-0005-0000-0000-000066480000}"/>
    <cellStyle name="Comma 74 7" xfId="8751" xr:uid="{00000000-0005-0000-0000-000036220000}"/>
    <cellStyle name="Comma 74 7 2" xfId="29071" xr:uid="{00000000-0005-0000-0000-000096710000}"/>
    <cellStyle name="Comma 74 7 4" xfId="19695" xr:uid="{00000000-0005-0000-0000-0000F64C0000}"/>
    <cellStyle name="Comma 74 8" xfId="10109" xr:uid="{00000000-0005-0000-0000-000084270000}"/>
    <cellStyle name="Comma 74 8 2" xfId="30239" xr:uid="{00000000-0005-0000-0000-000026760000}"/>
    <cellStyle name="Comma 74 8 4" xfId="20863" xr:uid="{00000000-0005-0000-0000-000086510000}"/>
    <cellStyle name="Comma 74 9" xfId="24383" xr:uid="{00000000-0005-0000-0000-0000465F0000}"/>
    <cellStyle name="Comma 75" xfId="3785" xr:uid="{00000000-0005-0000-0000-0000D00E0000}"/>
    <cellStyle name="Comma 75 11" xfId="15008" xr:uid="{00000000-0005-0000-0000-0000A73A0000}"/>
    <cellStyle name="Comma 75 2" xfId="3854" xr:uid="{00000000-0005-0000-0000-0000150F0000}"/>
    <cellStyle name="Comma 75 2 10" xfId="15077" xr:uid="{00000000-0005-0000-0000-0000EC3A0000}"/>
    <cellStyle name="Comma 75 2 2" xfId="4239" xr:uid="{00000000-0005-0000-0000-000096100000}"/>
    <cellStyle name="Comma 75 2 2 2" xfId="4532" xr:uid="{00000000-0005-0000-0000-0000BB110000}"/>
    <cellStyle name="Comma 75 2 2 2 2" xfId="5138" xr:uid="{00000000-0005-0000-0000-000019140000}"/>
    <cellStyle name="Comma 75 2 2 2 2 2" xfId="8670" xr:uid="{00000000-0005-0000-0000-0000E5210000}"/>
    <cellStyle name="Comma 75 2 2 2 2 2 2" xfId="28996" xr:uid="{00000000-0005-0000-0000-00004B710000}"/>
    <cellStyle name="Comma 75 2 2 2 2 2 4" xfId="19620" xr:uid="{00000000-0005-0000-0000-0000AB4C0000}"/>
    <cellStyle name="Comma 75 2 2 2 2 3" xfId="10029" xr:uid="{00000000-0005-0000-0000-000034270000}"/>
    <cellStyle name="Comma 75 2 2 2 2 3 2" xfId="30164" xr:uid="{00000000-0005-0000-0000-0000DB750000}"/>
    <cellStyle name="Comma 75 2 2 2 2 3 4" xfId="20788" xr:uid="{00000000-0005-0000-0000-00003B510000}"/>
    <cellStyle name="Comma 75 2 2 2 2 4" xfId="11387" xr:uid="{00000000-0005-0000-0000-0000822C0000}"/>
    <cellStyle name="Comma 75 2 2 2 2 4 2" xfId="31332" xr:uid="{00000000-0005-0000-0000-00006B7A0000}"/>
    <cellStyle name="Comma 75 2 2 2 2 4 4" xfId="21956" xr:uid="{00000000-0005-0000-0000-0000CB550000}"/>
    <cellStyle name="Comma 75 2 2 2 2 5" xfId="25476" xr:uid="{00000000-0005-0000-0000-00008B630000}"/>
    <cellStyle name="Comma 75 2 2 2 2 7" xfId="16100" xr:uid="{00000000-0005-0000-0000-0000EB3E0000}"/>
    <cellStyle name="Comma 75 2 2 2 3" xfId="8086" xr:uid="{00000000-0005-0000-0000-00009D1F0000}"/>
    <cellStyle name="Comma 75 2 2 2 3 2" xfId="28412" xr:uid="{00000000-0005-0000-0000-0000036F0000}"/>
    <cellStyle name="Comma 75 2 2 2 3 4" xfId="19036" xr:uid="{00000000-0005-0000-0000-0000634A0000}"/>
    <cellStyle name="Comma 75 2 2 2 4" xfId="9445" xr:uid="{00000000-0005-0000-0000-0000EC240000}"/>
    <cellStyle name="Comma 75 2 2 2 4 2" xfId="29580" xr:uid="{00000000-0005-0000-0000-000093730000}"/>
    <cellStyle name="Comma 75 2 2 2 4 4" xfId="20204" xr:uid="{00000000-0005-0000-0000-0000F34E0000}"/>
    <cellStyle name="Comma 75 2 2 2 5" xfId="10803" xr:uid="{00000000-0005-0000-0000-00003A2A0000}"/>
    <cellStyle name="Comma 75 2 2 2 5 2" xfId="30748" xr:uid="{00000000-0005-0000-0000-000023780000}"/>
    <cellStyle name="Comma 75 2 2 2 5 4" xfId="21372" xr:uid="{00000000-0005-0000-0000-000083530000}"/>
    <cellStyle name="Comma 75 2 2 2 6" xfId="24892" xr:uid="{00000000-0005-0000-0000-000043610000}"/>
    <cellStyle name="Comma 75 2 2 2 8" xfId="15516" xr:uid="{00000000-0005-0000-0000-0000A33C0000}"/>
    <cellStyle name="Comma 75 2 2 3" xfId="4846" xr:uid="{00000000-0005-0000-0000-0000F5120000}"/>
    <cellStyle name="Comma 75 2 2 3 2" xfId="8378" xr:uid="{00000000-0005-0000-0000-0000C1200000}"/>
    <cellStyle name="Comma 75 2 2 3 2 2" xfId="28704" xr:uid="{00000000-0005-0000-0000-000027700000}"/>
    <cellStyle name="Comma 75 2 2 3 2 4" xfId="19328" xr:uid="{00000000-0005-0000-0000-0000874B0000}"/>
    <cellStyle name="Comma 75 2 2 3 3" xfId="9737" xr:uid="{00000000-0005-0000-0000-000010260000}"/>
    <cellStyle name="Comma 75 2 2 3 3 2" xfId="29872" xr:uid="{00000000-0005-0000-0000-0000B7740000}"/>
    <cellStyle name="Comma 75 2 2 3 3 4" xfId="20496" xr:uid="{00000000-0005-0000-0000-000017500000}"/>
    <cellStyle name="Comma 75 2 2 3 4" xfId="11095" xr:uid="{00000000-0005-0000-0000-00005E2B0000}"/>
    <cellStyle name="Comma 75 2 2 3 4 2" xfId="31040" xr:uid="{00000000-0005-0000-0000-000047790000}"/>
    <cellStyle name="Comma 75 2 2 3 4 4" xfId="21664" xr:uid="{00000000-0005-0000-0000-0000A7540000}"/>
    <cellStyle name="Comma 75 2 2 3 5" xfId="25184" xr:uid="{00000000-0005-0000-0000-000067620000}"/>
    <cellStyle name="Comma 75 2 2 3 7" xfId="15808" xr:uid="{00000000-0005-0000-0000-0000C73D0000}"/>
    <cellStyle name="Comma 75 2 2 4" xfId="7794" xr:uid="{00000000-0005-0000-0000-0000791E0000}"/>
    <cellStyle name="Comma 75 2 2 4 2" xfId="28120" xr:uid="{00000000-0005-0000-0000-0000DF6D0000}"/>
    <cellStyle name="Comma 75 2 2 4 4" xfId="18744" xr:uid="{00000000-0005-0000-0000-00003F490000}"/>
    <cellStyle name="Comma 75 2 2 5" xfId="9153" xr:uid="{00000000-0005-0000-0000-0000C8230000}"/>
    <cellStyle name="Comma 75 2 2 5 2" xfId="29288" xr:uid="{00000000-0005-0000-0000-00006F720000}"/>
    <cellStyle name="Comma 75 2 2 5 4" xfId="19912" xr:uid="{00000000-0005-0000-0000-0000CF4D0000}"/>
    <cellStyle name="Comma 75 2 2 6" xfId="10511" xr:uid="{00000000-0005-0000-0000-000016290000}"/>
    <cellStyle name="Comma 75 2 2 6 2" xfId="30456" xr:uid="{00000000-0005-0000-0000-0000FF760000}"/>
    <cellStyle name="Comma 75 2 2 6 4" xfId="21080" xr:uid="{00000000-0005-0000-0000-00005F520000}"/>
    <cellStyle name="Comma 75 2 2 7" xfId="24600" xr:uid="{00000000-0005-0000-0000-00001F600000}"/>
    <cellStyle name="Comma 75 2 2 9" xfId="15224" xr:uid="{00000000-0005-0000-0000-00007F3B0000}"/>
    <cellStyle name="Comma 75 2 3" xfId="4385" xr:uid="{00000000-0005-0000-0000-000028110000}"/>
    <cellStyle name="Comma 75 2 3 2" xfId="4991" xr:uid="{00000000-0005-0000-0000-000086130000}"/>
    <cellStyle name="Comma 75 2 3 2 2" xfId="8523" xr:uid="{00000000-0005-0000-0000-000052210000}"/>
    <cellStyle name="Comma 75 2 3 2 2 2" xfId="28849" xr:uid="{00000000-0005-0000-0000-0000B8700000}"/>
    <cellStyle name="Comma 75 2 3 2 2 4" xfId="19473" xr:uid="{00000000-0005-0000-0000-0000184C0000}"/>
    <cellStyle name="Comma 75 2 3 2 3" xfId="9882" xr:uid="{00000000-0005-0000-0000-0000A1260000}"/>
    <cellStyle name="Comma 75 2 3 2 3 2" xfId="30017" xr:uid="{00000000-0005-0000-0000-000048750000}"/>
    <cellStyle name="Comma 75 2 3 2 3 4" xfId="20641" xr:uid="{00000000-0005-0000-0000-0000A8500000}"/>
    <cellStyle name="Comma 75 2 3 2 4" xfId="11240" xr:uid="{00000000-0005-0000-0000-0000EF2B0000}"/>
    <cellStyle name="Comma 75 2 3 2 4 2" xfId="31185" xr:uid="{00000000-0005-0000-0000-0000D8790000}"/>
    <cellStyle name="Comma 75 2 3 2 4 4" xfId="21809" xr:uid="{00000000-0005-0000-0000-000038550000}"/>
    <cellStyle name="Comma 75 2 3 2 5" xfId="25329" xr:uid="{00000000-0005-0000-0000-0000F8620000}"/>
    <cellStyle name="Comma 75 2 3 2 7" xfId="15953" xr:uid="{00000000-0005-0000-0000-0000583E0000}"/>
    <cellStyle name="Comma 75 2 3 3" xfId="7939" xr:uid="{00000000-0005-0000-0000-00000A1F0000}"/>
    <cellStyle name="Comma 75 2 3 3 2" xfId="28265" xr:uid="{00000000-0005-0000-0000-0000706E0000}"/>
    <cellStyle name="Comma 75 2 3 3 4" xfId="18889" xr:uid="{00000000-0005-0000-0000-0000D0490000}"/>
    <cellStyle name="Comma 75 2 3 4" xfId="9298" xr:uid="{00000000-0005-0000-0000-000059240000}"/>
    <cellStyle name="Comma 75 2 3 4 2" xfId="29433" xr:uid="{00000000-0005-0000-0000-000000730000}"/>
    <cellStyle name="Comma 75 2 3 4 4" xfId="20057" xr:uid="{00000000-0005-0000-0000-0000604E0000}"/>
    <cellStyle name="Comma 75 2 3 5" xfId="10656" xr:uid="{00000000-0005-0000-0000-0000A7290000}"/>
    <cellStyle name="Comma 75 2 3 5 2" xfId="30601" xr:uid="{00000000-0005-0000-0000-000090770000}"/>
    <cellStyle name="Comma 75 2 3 5 4" xfId="21225" xr:uid="{00000000-0005-0000-0000-0000F0520000}"/>
    <cellStyle name="Comma 75 2 3 6" xfId="24745" xr:uid="{00000000-0005-0000-0000-0000B0600000}"/>
    <cellStyle name="Comma 75 2 3 8" xfId="15369" xr:uid="{00000000-0005-0000-0000-0000103C0000}"/>
    <cellStyle name="Comma 75 2 4" xfId="4699" xr:uid="{00000000-0005-0000-0000-000062120000}"/>
    <cellStyle name="Comma 75 2 4 2" xfId="8231" xr:uid="{00000000-0005-0000-0000-00002E200000}"/>
    <cellStyle name="Comma 75 2 4 2 2" xfId="28557" xr:uid="{00000000-0005-0000-0000-0000946F0000}"/>
    <cellStyle name="Comma 75 2 4 2 4" xfId="19181" xr:uid="{00000000-0005-0000-0000-0000F44A0000}"/>
    <cellStyle name="Comma 75 2 4 3" xfId="9590" xr:uid="{00000000-0005-0000-0000-00007D250000}"/>
    <cellStyle name="Comma 75 2 4 3 2" xfId="29725" xr:uid="{00000000-0005-0000-0000-000024740000}"/>
    <cellStyle name="Comma 75 2 4 3 4" xfId="20349" xr:uid="{00000000-0005-0000-0000-0000844F0000}"/>
    <cellStyle name="Comma 75 2 4 4" xfId="10948" xr:uid="{00000000-0005-0000-0000-0000CB2A0000}"/>
    <cellStyle name="Comma 75 2 4 4 2" xfId="30893" xr:uid="{00000000-0005-0000-0000-0000B4780000}"/>
    <cellStyle name="Comma 75 2 4 4 4" xfId="21517" xr:uid="{00000000-0005-0000-0000-000014540000}"/>
    <cellStyle name="Comma 75 2 4 5" xfId="25037" xr:uid="{00000000-0005-0000-0000-0000D4610000}"/>
    <cellStyle name="Comma 75 2 4 7" xfId="15661" xr:uid="{00000000-0005-0000-0000-0000343D0000}"/>
    <cellStyle name="Comma 75 2 5" xfId="7647" xr:uid="{00000000-0005-0000-0000-0000E61D0000}"/>
    <cellStyle name="Comma 75 2 5 2" xfId="27973" xr:uid="{00000000-0005-0000-0000-00004C6D0000}"/>
    <cellStyle name="Comma 75 2 5 4" xfId="18597" xr:uid="{00000000-0005-0000-0000-0000AC480000}"/>
    <cellStyle name="Comma 75 2 6" xfId="8821" xr:uid="{00000000-0005-0000-0000-00007C220000}"/>
    <cellStyle name="Comma 75 2 6 2" xfId="29141" xr:uid="{00000000-0005-0000-0000-0000DC710000}"/>
    <cellStyle name="Comma 75 2 6 4" xfId="19765" xr:uid="{00000000-0005-0000-0000-00003C4D0000}"/>
    <cellStyle name="Comma 75 2 7" xfId="10179" xr:uid="{00000000-0005-0000-0000-0000CA270000}"/>
    <cellStyle name="Comma 75 2 7 2" xfId="30309" xr:uid="{00000000-0005-0000-0000-00006C760000}"/>
    <cellStyle name="Comma 75 2 7 4" xfId="20933" xr:uid="{00000000-0005-0000-0000-0000CC510000}"/>
    <cellStyle name="Comma 75 2 8" xfId="24453" xr:uid="{00000000-0005-0000-0000-00008C5F0000}"/>
    <cellStyle name="Comma 75 3" xfId="4170" xr:uid="{00000000-0005-0000-0000-000051100000}"/>
    <cellStyle name="Comma 75 3 2" xfId="4463" xr:uid="{00000000-0005-0000-0000-000076110000}"/>
    <cellStyle name="Comma 75 3 2 2" xfId="5069" xr:uid="{00000000-0005-0000-0000-0000D4130000}"/>
    <cellStyle name="Comma 75 3 2 2 2" xfId="8601" xr:uid="{00000000-0005-0000-0000-0000A0210000}"/>
    <cellStyle name="Comma 75 3 2 2 2 2" xfId="28927" xr:uid="{00000000-0005-0000-0000-000006710000}"/>
    <cellStyle name="Comma 75 3 2 2 2 4" xfId="19551" xr:uid="{00000000-0005-0000-0000-0000664C0000}"/>
    <cellStyle name="Comma 75 3 2 2 3" xfId="9960" xr:uid="{00000000-0005-0000-0000-0000EF260000}"/>
    <cellStyle name="Comma 75 3 2 2 3 2" xfId="30095" xr:uid="{00000000-0005-0000-0000-000096750000}"/>
    <cellStyle name="Comma 75 3 2 2 3 4" xfId="20719" xr:uid="{00000000-0005-0000-0000-0000F6500000}"/>
    <cellStyle name="Comma 75 3 2 2 4" xfId="11318" xr:uid="{00000000-0005-0000-0000-00003D2C0000}"/>
    <cellStyle name="Comma 75 3 2 2 4 2" xfId="31263" xr:uid="{00000000-0005-0000-0000-0000267A0000}"/>
    <cellStyle name="Comma 75 3 2 2 4 4" xfId="21887" xr:uid="{00000000-0005-0000-0000-000086550000}"/>
    <cellStyle name="Comma 75 3 2 2 5" xfId="25407" xr:uid="{00000000-0005-0000-0000-000046630000}"/>
    <cellStyle name="Comma 75 3 2 2 7" xfId="16031" xr:uid="{00000000-0005-0000-0000-0000A63E0000}"/>
    <cellStyle name="Comma 75 3 2 3" xfId="8017" xr:uid="{00000000-0005-0000-0000-0000581F0000}"/>
    <cellStyle name="Comma 75 3 2 3 2" xfId="28343" xr:uid="{00000000-0005-0000-0000-0000BE6E0000}"/>
    <cellStyle name="Comma 75 3 2 3 4" xfId="18967" xr:uid="{00000000-0005-0000-0000-00001E4A0000}"/>
    <cellStyle name="Comma 75 3 2 4" xfId="9376" xr:uid="{00000000-0005-0000-0000-0000A7240000}"/>
    <cellStyle name="Comma 75 3 2 4 2" xfId="29511" xr:uid="{00000000-0005-0000-0000-00004E730000}"/>
    <cellStyle name="Comma 75 3 2 4 4" xfId="20135" xr:uid="{00000000-0005-0000-0000-0000AE4E0000}"/>
    <cellStyle name="Comma 75 3 2 5" xfId="10734" xr:uid="{00000000-0005-0000-0000-0000F5290000}"/>
    <cellStyle name="Comma 75 3 2 5 2" xfId="30679" xr:uid="{00000000-0005-0000-0000-0000DE770000}"/>
    <cellStyle name="Comma 75 3 2 5 4" xfId="21303" xr:uid="{00000000-0005-0000-0000-00003E530000}"/>
    <cellStyle name="Comma 75 3 2 6" xfId="24823" xr:uid="{00000000-0005-0000-0000-0000FE600000}"/>
    <cellStyle name="Comma 75 3 2 8" xfId="15447" xr:uid="{00000000-0005-0000-0000-00005E3C0000}"/>
    <cellStyle name="Comma 75 3 3" xfId="4777" xr:uid="{00000000-0005-0000-0000-0000B0120000}"/>
    <cellStyle name="Comma 75 3 3 2" xfId="8309" xr:uid="{00000000-0005-0000-0000-00007C200000}"/>
    <cellStyle name="Comma 75 3 3 2 2" xfId="28635" xr:uid="{00000000-0005-0000-0000-0000E26F0000}"/>
    <cellStyle name="Comma 75 3 3 2 4" xfId="19259" xr:uid="{00000000-0005-0000-0000-0000424B0000}"/>
    <cellStyle name="Comma 75 3 3 3" xfId="9668" xr:uid="{00000000-0005-0000-0000-0000CB250000}"/>
    <cellStyle name="Comma 75 3 3 3 2" xfId="29803" xr:uid="{00000000-0005-0000-0000-000072740000}"/>
    <cellStyle name="Comma 75 3 3 3 4" xfId="20427" xr:uid="{00000000-0005-0000-0000-0000D24F0000}"/>
    <cellStyle name="Comma 75 3 3 4" xfId="11026" xr:uid="{00000000-0005-0000-0000-0000192B0000}"/>
    <cellStyle name="Comma 75 3 3 4 2" xfId="30971" xr:uid="{00000000-0005-0000-0000-000002790000}"/>
    <cellStyle name="Comma 75 3 3 4 4" xfId="21595" xr:uid="{00000000-0005-0000-0000-000062540000}"/>
    <cellStyle name="Comma 75 3 3 5" xfId="25115" xr:uid="{00000000-0005-0000-0000-000022620000}"/>
    <cellStyle name="Comma 75 3 3 7" xfId="15739" xr:uid="{00000000-0005-0000-0000-0000823D0000}"/>
    <cellStyle name="Comma 75 3 4" xfId="7725" xr:uid="{00000000-0005-0000-0000-0000341E0000}"/>
    <cellStyle name="Comma 75 3 4 2" xfId="28051" xr:uid="{00000000-0005-0000-0000-00009A6D0000}"/>
    <cellStyle name="Comma 75 3 4 4" xfId="18675" xr:uid="{00000000-0005-0000-0000-0000FA480000}"/>
    <cellStyle name="Comma 75 3 5" xfId="9084" xr:uid="{00000000-0005-0000-0000-000083230000}"/>
    <cellStyle name="Comma 75 3 5 2" xfId="29219" xr:uid="{00000000-0005-0000-0000-00002A720000}"/>
    <cellStyle name="Comma 75 3 5 4" xfId="19843" xr:uid="{00000000-0005-0000-0000-00008A4D0000}"/>
    <cellStyle name="Comma 75 3 6" xfId="10442" xr:uid="{00000000-0005-0000-0000-0000D1280000}"/>
    <cellStyle name="Comma 75 3 6 2" xfId="30387" xr:uid="{00000000-0005-0000-0000-0000BA760000}"/>
    <cellStyle name="Comma 75 3 6 4" xfId="21011" xr:uid="{00000000-0005-0000-0000-00001A520000}"/>
    <cellStyle name="Comma 75 3 7" xfId="24531" xr:uid="{00000000-0005-0000-0000-0000DA5F0000}"/>
    <cellStyle name="Comma 75 3 9" xfId="15155" xr:uid="{00000000-0005-0000-0000-00003A3B0000}"/>
    <cellStyle name="Comma 75 4" xfId="4316" xr:uid="{00000000-0005-0000-0000-0000E3100000}"/>
    <cellStyle name="Comma 75 4 2" xfId="4922" xr:uid="{00000000-0005-0000-0000-000041130000}"/>
    <cellStyle name="Comma 75 4 2 2" xfId="8454" xr:uid="{00000000-0005-0000-0000-00000D210000}"/>
    <cellStyle name="Comma 75 4 2 2 2" xfId="28780" xr:uid="{00000000-0005-0000-0000-000073700000}"/>
    <cellStyle name="Comma 75 4 2 2 4" xfId="19404" xr:uid="{00000000-0005-0000-0000-0000D34B0000}"/>
    <cellStyle name="Comma 75 4 2 3" xfId="9813" xr:uid="{00000000-0005-0000-0000-00005C260000}"/>
    <cellStyle name="Comma 75 4 2 3 2" xfId="29948" xr:uid="{00000000-0005-0000-0000-000003750000}"/>
    <cellStyle name="Comma 75 4 2 3 4" xfId="20572" xr:uid="{00000000-0005-0000-0000-000063500000}"/>
    <cellStyle name="Comma 75 4 2 4" xfId="11171" xr:uid="{00000000-0005-0000-0000-0000AA2B0000}"/>
    <cellStyle name="Comma 75 4 2 4 2" xfId="31116" xr:uid="{00000000-0005-0000-0000-000093790000}"/>
    <cellStyle name="Comma 75 4 2 4 4" xfId="21740" xr:uid="{00000000-0005-0000-0000-0000F3540000}"/>
    <cellStyle name="Comma 75 4 2 5" xfId="25260" xr:uid="{00000000-0005-0000-0000-0000B3620000}"/>
    <cellStyle name="Comma 75 4 2 7" xfId="15884" xr:uid="{00000000-0005-0000-0000-0000133E0000}"/>
    <cellStyle name="Comma 75 4 3" xfId="7870" xr:uid="{00000000-0005-0000-0000-0000C51E0000}"/>
    <cellStyle name="Comma 75 4 3 2" xfId="28196" xr:uid="{00000000-0005-0000-0000-00002B6E0000}"/>
    <cellStyle name="Comma 75 4 3 4" xfId="18820" xr:uid="{00000000-0005-0000-0000-00008B490000}"/>
    <cellStyle name="Comma 75 4 4" xfId="9229" xr:uid="{00000000-0005-0000-0000-000014240000}"/>
    <cellStyle name="Comma 75 4 4 2" xfId="29364" xr:uid="{00000000-0005-0000-0000-0000BB720000}"/>
    <cellStyle name="Comma 75 4 4 4" xfId="19988" xr:uid="{00000000-0005-0000-0000-00001B4E0000}"/>
    <cellStyle name="Comma 75 4 5" xfId="10587" xr:uid="{00000000-0005-0000-0000-000062290000}"/>
    <cellStyle name="Comma 75 4 5 2" xfId="30532" xr:uid="{00000000-0005-0000-0000-00004B770000}"/>
    <cellStyle name="Comma 75 4 5 4" xfId="21156" xr:uid="{00000000-0005-0000-0000-0000AB520000}"/>
    <cellStyle name="Comma 75 4 6" xfId="24676" xr:uid="{00000000-0005-0000-0000-00006B600000}"/>
    <cellStyle name="Comma 75 4 8" xfId="15300" xr:uid="{00000000-0005-0000-0000-0000CB3B0000}"/>
    <cellStyle name="Comma 75 5" xfId="4630" xr:uid="{00000000-0005-0000-0000-00001D120000}"/>
    <cellStyle name="Comma 75 5 2" xfId="8162" xr:uid="{00000000-0005-0000-0000-0000E91F0000}"/>
    <cellStyle name="Comma 75 5 2 2" xfId="28488" xr:uid="{00000000-0005-0000-0000-00004F6F0000}"/>
    <cellStyle name="Comma 75 5 2 4" xfId="19112" xr:uid="{00000000-0005-0000-0000-0000AF4A0000}"/>
    <cellStyle name="Comma 75 5 3" xfId="9521" xr:uid="{00000000-0005-0000-0000-000038250000}"/>
    <cellStyle name="Comma 75 5 3 2" xfId="29656" xr:uid="{00000000-0005-0000-0000-0000DF730000}"/>
    <cellStyle name="Comma 75 5 3 4" xfId="20280" xr:uid="{00000000-0005-0000-0000-00003F4F0000}"/>
    <cellStyle name="Comma 75 5 4" xfId="10879" xr:uid="{00000000-0005-0000-0000-0000862A0000}"/>
    <cellStyle name="Comma 75 5 4 2" xfId="30824" xr:uid="{00000000-0005-0000-0000-00006F780000}"/>
    <cellStyle name="Comma 75 5 4 4" xfId="21448" xr:uid="{00000000-0005-0000-0000-0000CF530000}"/>
    <cellStyle name="Comma 75 5 5" xfId="24968" xr:uid="{00000000-0005-0000-0000-00008F610000}"/>
    <cellStyle name="Comma 75 5 7" xfId="15592" xr:uid="{00000000-0005-0000-0000-0000EF3C0000}"/>
    <cellStyle name="Comma 75 6" xfId="7578" xr:uid="{00000000-0005-0000-0000-0000A11D0000}"/>
    <cellStyle name="Comma 75 6 2" xfId="27904" xr:uid="{00000000-0005-0000-0000-0000076D0000}"/>
    <cellStyle name="Comma 75 6 4" xfId="18528" xr:uid="{00000000-0005-0000-0000-000067480000}"/>
    <cellStyle name="Comma 75 7" xfId="8752" xr:uid="{00000000-0005-0000-0000-000037220000}"/>
    <cellStyle name="Comma 75 7 2" xfId="29072" xr:uid="{00000000-0005-0000-0000-000097710000}"/>
    <cellStyle name="Comma 75 7 4" xfId="19696" xr:uid="{00000000-0005-0000-0000-0000F74C0000}"/>
    <cellStyle name="Comma 75 8" xfId="10110" xr:uid="{00000000-0005-0000-0000-000085270000}"/>
    <cellStyle name="Comma 75 8 2" xfId="30240" xr:uid="{00000000-0005-0000-0000-000027760000}"/>
    <cellStyle name="Comma 75 8 4" xfId="20864" xr:uid="{00000000-0005-0000-0000-000087510000}"/>
    <cellStyle name="Comma 75 9" xfId="24384" xr:uid="{00000000-0005-0000-0000-0000475F0000}"/>
    <cellStyle name="Comma 76" xfId="3786" xr:uid="{00000000-0005-0000-0000-0000D10E0000}"/>
    <cellStyle name="Comma 76 11" xfId="15009" xr:uid="{00000000-0005-0000-0000-0000A83A0000}"/>
    <cellStyle name="Comma 76 2" xfId="3855" xr:uid="{00000000-0005-0000-0000-0000160F0000}"/>
    <cellStyle name="Comma 76 2 10" xfId="15078" xr:uid="{00000000-0005-0000-0000-0000ED3A0000}"/>
    <cellStyle name="Comma 76 2 2" xfId="4240" xr:uid="{00000000-0005-0000-0000-000097100000}"/>
    <cellStyle name="Comma 76 2 2 2" xfId="4533" xr:uid="{00000000-0005-0000-0000-0000BC110000}"/>
    <cellStyle name="Comma 76 2 2 2 2" xfId="5139" xr:uid="{00000000-0005-0000-0000-00001A140000}"/>
    <cellStyle name="Comma 76 2 2 2 2 2" xfId="8671" xr:uid="{00000000-0005-0000-0000-0000E6210000}"/>
    <cellStyle name="Comma 76 2 2 2 2 2 2" xfId="28997" xr:uid="{00000000-0005-0000-0000-00004C710000}"/>
    <cellStyle name="Comma 76 2 2 2 2 2 4" xfId="19621" xr:uid="{00000000-0005-0000-0000-0000AC4C0000}"/>
    <cellStyle name="Comma 76 2 2 2 2 3" xfId="10030" xr:uid="{00000000-0005-0000-0000-000035270000}"/>
    <cellStyle name="Comma 76 2 2 2 2 3 2" xfId="30165" xr:uid="{00000000-0005-0000-0000-0000DC750000}"/>
    <cellStyle name="Comma 76 2 2 2 2 3 4" xfId="20789" xr:uid="{00000000-0005-0000-0000-00003C510000}"/>
    <cellStyle name="Comma 76 2 2 2 2 4" xfId="11388" xr:uid="{00000000-0005-0000-0000-0000832C0000}"/>
    <cellStyle name="Comma 76 2 2 2 2 4 2" xfId="31333" xr:uid="{00000000-0005-0000-0000-00006C7A0000}"/>
    <cellStyle name="Comma 76 2 2 2 2 4 4" xfId="21957" xr:uid="{00000000-0005-0000-0000-0000CC550000}"/>
    <cellStyle name="Comma 76 2 2 2 2 5" xfId="25477" xr:uid="{00000000-0005-0000-0000-00008C630000}"/>
    <cellStyle name="Comma 76 2 2 2 2 7" xfId="16101" xr:uid="{00000000-0005-0000-0000-0000EC3E0000}"/>
    <cellStyle name="Comma 76 2 2 2 3" xfId="8087" xr:uid="{00000000-0005-0000-0000-00009E1F0000}"/>
    <cellStyle name="Comma 76 2 2 2 3 2" xfId="28413" xr:uid="{00000000-0005-0000-0000-0000046F0000}"/>
    <cellStyle name="Comma 76 2 2 2 3 4" xfId="19037" xr:uid="{00000000-0005-0000-0000-0000644A0000}"/>
    <cellStyle name="Comma 76 2 2 2 4" xfId="9446" xr:uid="{00000000-0005-0000-0000-0000ED240000}"/>
    <cellStyle name="Comma 76 2 2 2 4 2" xfId="29581" xr:uid="{00000000-0005-0000-0000-000094730000}"/>
    <cellStyle name="Comma 76 2 2 2 4 4" xfId="20205" xr:uid="{00000000-0005-0000-0000-0000F44E0000}"/>
    <cellStyle name="Comma 76 2 2 2 5" xfId="10804" xr:uid="{00000000-0005-0000-0000-00003B2A0000}"/>
    <cellStyle name="Comma 76 2 2 2 5 2" xfId="30749" xr:uid="{00000000-0005-0000-0000-000024780000}"/>
    <cellStyle name="Comma 76 2 2 2 5 4" xfId="21373" xr:uid="{00000000-0005-0000-0000-000084530000}"/>
    <cellStyle name="Comma 76 2 2 2 6" xfId="24893" xr:uid="{00000000-0005-0000-0000-000044610000}"/>
    <cellStyle name="Comma 76 2 2 2 8" xfId="15517" xr:uid="{00000000-0005-0000-0000-0000A43C0000}"/>
    <cellStyle name="Comma 76 2 2 3" xfId="4847" xr:uid="{00000000-0005-0000-0000-0000F6120000}"/>
    <cellStyle name="Comma 76 2 2 3 2" xfId="8379" xr:uid="{00000000-0005-0000-0000-0000C2200000}"/>
    <cellStyle name="Comma 76 2 2 3 2 2" xfId="28705" xr:uid="{00000000-0005-0000-0000-000028700000}"/>
    <cellStyle name="Comma 76 2 2 3 2 4" xfId="19329" xr:uid="{00000000-0005-0000-0000-0000884B0000}"/>
    <cellStyle name="Comma 76 2 2 3 3" xfId="9738" xr:uid="{00000000-0005-0000-0000-000011260000}"/>
    <cellStyle name="Comma 76 2 2 3 3 2" xfId="29873" xr:uid="{00000000-0005-0000-0000-0000B8740000}"/>
    <cellStyle name="Comma 76 2 2 3 3 4" xfId="20497" xr:uid="{00000000-0005-0000-0000-000018500000}"/>
    <cellStyle name="Comma 76 2 2 3 4" xfId="11096" xr:uid="{00000000-0005-0000-0000-00005F2B0000}"/>
    <cellStyle name="Comma 76 2 2 3 4 2" xfId="31041" xr:uid="{00000000-0005-0000-0000-000048790000}"/>
    <cellStyle name="Comma 76 2 2 3 4 4" xfId="21665" xr:uid="{00000000-0005-0000-0000-0000A8540000}"/>
    <cellStyle name="Comma 76 2 2 3 5" xfId="25185" xr:uid="{00000000-0005-0000-0000-000068620000}"/>
    <cellStyle name="Comma 76 2 2 3 7" xfId="15809" xr:uid="{00000000-0005-0000-0000-0000C83D0000}"/>
    <cellStyle name="Comma 76 2 2 4" xfId="7795" xr:uid="{00000000-0005-0000-0000-00007A1E0000}"/>
    <cellStyle name="Comma 76 2 2 4 2" xfId="28121" xr:uid="{00000000-0005-0000-0000-0000E06D0000}"/>
    <cellStyle name="Comma 76 2 2 4 4" xfId="18745" xr:uid="{00000000-0005-0000-0000-000040490000}"/>
    <cellStyle name="Comma 76 2 2 5" xfId="9154" xr:uid="{00000000-0005-0000-0000-0000C9230000}"/>
    <cellStyle name="Comma 76 2 2 5 2" xfId="29289" xr:uid="{00000000-0005-0000-0000-000070720000}"/>
    <cellStyle name="Comma 76 2 2 5 4" xfId="19913" xr:uid="{00000000-0005-0000-0000-0000D04D0000}"/>
    <cellStyle name="Comma 76 2 2 6" xfId="10512" xr:uid="{00000000-0005-0000-0000-000017290000}"/>
    <cellStyle name="Comma 76 2 2 6 2" xfId="30457" xr:uid="{00000000-0005-0000-0000-000000770000}"/>
    <cellStyle name="Comma 76 2 2 6 4" xfId="21081" xr:uid="{00000000-0005-0000-0000-000060520000}"/>
    <cellStyle name="Comma 76 2 2 7" xfId="24601" xr:uid="{00000000-0005-0000-0000-000020600000}"/>
    <cellStyle name="Comma 76 2 2 9" xfId="15225" xr:uid="{00000000-0005-0000-0000-0000803B0000}"/>
    <cellStyle name="Comma 76 2 3" xfId="4386" xr:uid="{00000000-0005-0000-0000-000029110000}"/>
    <cellStyle name="Comma 76 2 3 2" xfId="4992" xr:uid="{00000000-0005-0000-0000-000087130000}"/>
    <cellStyle name="Comma 76 2 3 2 2" xfId="8524" xr:uid="{00000000-0005-0000-0000-000053210000}"/>
    <cellStyle name="Comma 76 2 3 2 2 2" xfId="28850" xr:uid="{00000000-0005-0000-0000-0000B9700000}"/>
    <cellStyle name="Comma 76 2 3 2 2 4" xfId="19474" xr:uid="{00000000-0005-0000-0000-0000194C0000}"/>
    <cellStyle name="Comma 76 2 3 2 3" xfId="9883" xr:uid="{00000000-0005-0000-0000-0000A2260000}"/>
    <cellStyle name="Comma 76 2 3 2 3 2" xfId="30018" xr:uid="{00000000-0005-0000-0000-000049750000}"/>
    <cellStyle name="Comma 76 2 3 2 3 4" xfId="20642" xr:uid="{00000000-0005-0000-0000-0000A9500000}"/>
    <cellStyle name="Comma 76 2 3 2 4" xfId="11241" xr:uid="{00000000-0005-0000-0000-0000F02B0000}"/>
    <cellStyle name="Comma 76 2 3 2 4 2" xfId="31186" xr:uid="{00000000-0005-0000-0000-0000D9790000}"/>
    <cellStyle name="Comma 76 2 3 2 4 4" xfId="21810" xr:uid="{00000000-0005-0000-0000-000039550000}"/>
    <cellStyle name="Comma 76 2 3 2 5" xfId="25330" xr:uid="{00000000-0005-0000-0000-0000F9620000}"/>
    <cellStyle name="Comma 76 2 3 2 7" xfId="15954" xr:uid="{00000000-0005-0000-0000-0000593E0000}"/>
    <cellStyle name="Comma 76 2 3 3" xfId="7940" xr:uid="{00000000-0005-0000-0000-00000B1F0000}"/>
    <cellStyle name="Comma 76 2 3 3 2" xfId="28266" xr:uid="{00000000-0005-0000-0000-0000716E0000}"/>
    <cellStyle name="Comma 76 2 3 3 4" xfId="18890" xr:uid="{00000000-0005-0000-0000-0000D1490000}"/>
    <cellStyle name="Comma 76 2 3 4" xfId="9299" xr:uid="{00000000-0005-0000-0000-00005A240000}"/>
    <cellStyle name="Comma 76 2 3 4 2" xfId="29434" xr:uid="{00000000-0005-0000-0000-000001730000}"/>
    <cellStyle name="Comma 76 2 3 4 4" xfId="20058" xr:uid="{00000000-0005-0000-0000-0000614E0000}"/>
    <cellStyle name="Comma 76 2 3 5" xfId="10657" xr:uid="{00000000-0005-0000-0000-0000A8290000}"/>
    <cellStyle name="Comma 76 2 3 5 2" xfId="30602" xr:uid="{00000000-0005-0000-0000-000091770000}"/>
    <cellStyle name="Comma 76 2 3 5 4" xfId="21226" xr:uid="{00000000-0005-0000-0000-0000F1520000}"/>
    <cellStyle name="Comma 76 2 3 6" xfId="24746" xr:uid="{00000000-0005-0000-0000-0000B1600000}"/>
    <cellStyle name="Comma 76 2 3 8" xfId="15370" xr:uid="{00000000-0005-0000-0000-0000113C0000}"/>
    <cellStyle name="Comma 76 2 4" xfId="4700" xr:uid="{00000000-0005-0000-0000-000063120000}"/>
    <cellStyle name="Comma 76 2 4 2" xfId="8232" xr:uid="{00000000-0005-0000-0000-00002F200000}"/>
    <cellStyle name="Comma 76 2 4 2 2" xfId="28558" xr:uid="{00000000-0005-0000-0000-0000956F0000}"/>
    <cellStyle name="Comma 76 2 4 2 4" xfId="19182" xr:uid="{00000000-0005-0000-0000-0000F54A0000}"/>
    <cellStyle name="Comma 76 2 4 3" xfId="9591" xr:uid="{00000000-0005-0000-0000-00007E250000}"/>
    <cellStyle name="Comma 76 2 4 3 2" xfId="29726" xr:uid="{00000000-0005-0000-0000-000025740000}"/>
    <cellStyle name="Comma 76 2 4 3 4" xfId="20350" xr:uid="{00000000-0005-0000-0000-0000854F0000}"/>
    <cellStyle name="Comma 76 2 4 4" xfId="10949" xr:uid="{00000000-0005-0000-0000-0000CC2A0000}"/>
    <cellStyle name="Comma 76 2 4 4 2" xfId="30894" xr:uid="{00000000-0005-0000-0000-0000B5780000}"/>
    <cellStyle name="Comma 76 2 4 4 4" xfId="21518" xr:uid="{00000000-0005-0000-0000-000015540000}"/>
    <cellStyle name="Comma 76 2 4 5" xfId="25038" xr:uid="{00000000-0005-0000-0000-0000D5610000}"/>
    <cellStyle name="Comma 76 2 4 7" xfId="15662" xr:uid="{00000000-0005-0000-0000-0000353D0000}"/>
    <cellStyle name="Comma 76 2 5" xfId="7648" xr:uid="{00000000-0005-0000-0000-0000E71D0000}"/>
    <cellStyle name="Comma 76 2 5 2" xfId="27974" xr:uid="{00000000-0005-0000-0000-00004D6D0000}"/>
    <cellStyle name="Comma 76 2 5 4" xfId="18598" xr:uid="{00000000-0005-0000-0000-0000AD480000}"/>
    <cellStyle name="Comma 76 2 6" xfId="8822" xr:uid="{00000000-0005-0000-0000-00007D220000}"/>
    <cellStyle name="Comma 76 2 6 2" xfId="29142" xr:uid="{00000000-0005-0000-0000-0000DD710000}"/>
    <cellStyle name="Comma 76 2 6 4" xfId="19766" xr:uid="{00000000-0005-0000-0000-00003D4D0000}"/>
    <cellStyle name="Comma 76 2 7" xfId="10180" xr:uid="{00000000-0005-0000-0000-0000CB270000}"/>
    <cellStyle name="Comma 76 2 7 2" xfId="30310" xr:uid="{00000000-0005-0000-0000-00006D760000}"/>
    <cellStyle name="Comma 76 2 7 4" xfId="20934" xr:uid="{00000000-0005-0000-0000-0000CD510000}"/>
    <cellStyle name="Comma 76 2 8" xfId="24454" xr:uid="{00000000-0005-0000-0000-00008D5F0000}"/>
    <cellStyle name="Comma 76 3" xfId="4171" xr:uid="{00000000-0005-0000-0000-000052100000}"/>
    <cellStyle name="Comma 76 3 2" xfId="4464" xr:uid="{00000000-0005-0000-0000-000077110000}"/>
    <cellStyle name="Comma 76 3 2 2" xfId="5070" xr:uid="{00000000-0005-0000-0000-0000D5130000}"/>
    <cellStyle name="Comma 76 3 2 2 2" xfId="8602" xr:uid="{00000000-0005-0000-0000-0000A1210000}"/>
    <cellStyle name="Comma 76 3 2 2 2 2" xfId="28928" xr:uid="{00000000-0005-0000-0000-000007710000}"/>
    <cellStyle name="Comma 76 3 2 2 2 4" xfId="19552" xr:uid="{00000000-0005-0000-0000-0000674C0000}"/>
    <cellStyle name="Comma 76 3 2 2 3" xfId="9961" xr:uid="{00000000-0005-0000-0000-0000F0260000}"/>
    <cellStyle name="Comma 76 3 2 2 3 2" xfId="30096" xr:uid="{00000000-0005-0000-0000-000097750000}"/>
    <cellStyle name="Comma 76 3 2 2 3 4" xfId="20720" xr:uid="{00000000-0005-0000-0000-0000F7500000}"/>
    <cellStyle name="Comma 76 3 2 2 4" xfId="11319" xr:uid="{00000000-0005-0000-0000-00003E2C0000}"/>
    <cellStyle name="Comma 76 3 2 2 4 2" xfId="31264" xr:uid="{00000000-0005-0000-0000-0000277A0000}"/>
    <cellStyle name="Comma 76 3 2 2 4 4" xfId="21888" xr:uid="{00000000-0005-0000-0000-000087550000}"/>
    <cellStyle name="Comma 76 3 2 2 5" xfId="25408" xr:uid="{00000000-0005-0000-0000-000047630000}"/>
    <cellStyle name="Comma 76 3 2 2 7" xfId="16032" xr:uid="{00000000-0005-0000-0000-0000A73E0000}"/>
    <cellStyle name="Comma 76 3 2 3" xfId="8018" xr:uid="{00000000-0005-0000-0000-0000591F0000}"/>
    <cellStyle name="Comma 76 3 2 3 2" xfId="28344" xr:uid="{00000000-0005-0000-0000-0000BF6E0000}"/>
    <cellStyle name="Comma 76 3 2 3 4" xfId="18968" xr:uid="{00000000-0005-0000-0000-00001F4A0000}"/>
    <cellStyle name="Comma 76 3 2 4" xfId="9377" xr:uid="{00000000-0005-0000-0000-0000A8240000}"/>
    <cellStyle name="Comma 76 3 2 4 2" xfId="29512" xr:uid="{00000000-0005-0000-0000-00004F730000}"/>
    <cellStyle name="Comma 76 3 2 4 4" xfId="20136" xr:uid="{00000000-0005-0000-0000-0000AF4E0000}"/>
    <cellStyle name="Comma 76 3 2 5" xfId="10735" xr:uid="{00000000-0005-0000-0000-0000F6290000}"/>
    <cellStyle name="Comma 76 3 2 5 2" xfId="30680" xr:uid="{00000000-0005-0000-0000-0000DF770000}"/>
    <cellStyle name="Comma 76 3 2 5 4" xfId="21304" xr:uid="{00000000-0005-0000-0000-00003F530000}"/>
    <cellStyle name="Comma 76 3 2 6" xfId="24824" xr:uid="{00000000-0005-0000-0000-0000FF600000}"/>
    <cellStyle name="Comma 76 3 2 8" xfId="15448" xr:uid="{00000000-0005-0000-0000-00005F3C0000}"/>
    <cellStyle name="Comma 76 3 3" xfId="4778" xr:uid="{00000000-0005-0000-0000-0000B1120000}"/>
    <cellStyle name="Comma 76 3 3 2" xfId="8310" xr:uid="{00000000-0005-0000-0000-00007D200000}"/>
    <cellStyle name="Comma 76 3 3 2 2" xfId="28636" xr:uid="{00000000-0005-0000-0000-0000E36F0000}"/>
    <cellStyle name="Comma 76 3 3 2 4" xfId="19260" xr:uid="{00000000-0005-0000-0000-0000434B0000}"/>
    <cellStyle name="Comma 76 3 3 3" xfId="9669" xr:uid="{00000000-0005-0000-0000-0000CC250000}"/>
    <cellStyle name="Comma 76 3 3 3 2" xfId="29804" xr:uid="{00000000-0005-0000-0000-000073740000}"/>
    <cellStyle name="Comma 76 3 3 3 4" xfId="20428" xr:uid="{00000000-0005-0000-0000-0000D34F0000}"/>
    <cellStyle name="Comma 76 3 3 4" xfId="11027" xr:uid="{00000000-0005-0000-0000-00001A2B0000}"/>
    <cellStyle name="Comma 76 3 3 4 2" xfId="30972" xr:uid="{00000000-0005-0000-0000-000003790000}"/>
    <cellStyle name="Comma 76 3 3 4 4" xfId="21596" xr:uid="{00000000-0005-0000-0000-000063540000}"/>
    <cellStyle name="Comma 76 3 3 5" xfId="25116" xr:uid="{00000000-0005-0000-0000-000023620000}"/>
    <cellStyle name="Comma 76 3 3 7" xfId="15740" xr:uid="{00000000-0005-0000-0000-0000833D0000}"/>
    <cellStyle name="Comma 76 3 4" xfId="7726" xr:uid="{00000000-0005-0000-0000-0000351E0000}"/>
    <cellStyle name="Comma 76 3 4 2" xfId="28052" xr:uid="{00000000-0005-0000-0000-00009B6D0000}"/>
    <cellStyle name="Comma 76 3 4 4" xfId="18676" xr:uid="{00000000-0005-0000-0000-0000FB480000}"/>
    <cellStyle name="Comma 76 3 5" xfId="9085" xr:uid="{00000000-0005-0000-0000-000084230000}"/>
    <cellStyle name="Comma 76 3 5 2" xfId="29220" xr:uid="{00000000-0005-0000-0000-00002B720000}"/>
    <cellStyle name="Comma 76 3 5 4" xfId="19844" xr:uid="{00000000-0005-0000-0000-00008B4D0000}"/>
    <cellStyle name="Comma 76 3 6" xfId="10443" xr:uid="{00000000-0005-0000-0000-0000D2280000}"/>
    <cellStyle name="Comma 76 3 6 2" xfId="30388" xr:uid="{00000000-0005-0000-0000-0000BB760000}"/>
    <cellStyle name="Comma 76 3 6 4" xfId="21012" xr:uid="{00000000-0005-0000-0000-00001B520000}"/>
    <cellStyle name="Comma 76 3 7" xfId="24532" xr:uid="{00000000-0005-0000-0000-0000DB5F0000}"/>
    <cellStyle name="Comma 76 3 9" xfId="15156" xr:uid="{00000000-0005-0000-0000-00003B3B0000}"/>
    <cellStyle name="Comma 76 4" xfId="4317" xr:uid="{00000000-0005-0000-0000-0000E4100000}"/>
    <cellStyle name="Comma 76 4 2" xfId="4923" xr:uid="{00000000-0005-0000-0000-000042130000}"/>
    <cellStyle name="Comma 76 4 2 2" xfId="8455" xr:uid="{00000000-0005-0000-0000-00000E210000}"/>
    <cellStyle name="Comma 76 4 2 2 2" xfId="28781" xr:uid="{00000000-0005-0000-0000-000074700000}"/>
    <cellStyle name="Comma 76 4 2 2 4" xfId="19405" xr:uid="{00000000-0005-0000-0000-0000D44B0000}"/>
    <cellStyle name="Comma 76 4 2 3" xfId="9814" xr:uid="{00000000-0005-0000-0000-00005D260000}"/>
    <cellStyle name="Comma 76 4 2 3 2" xfId="29949" xr:uid="{00000000-0005-0000-0000-000004750000}"/>
    <cellStyle name="Comma 76 4 2 3 4" xfId="20573" xr:uid="{00000000-0005-0000-0000-000064500000}"/>
    <cellStyle name="Comma 76 4 2 4" xfId="11172" xr:uid="{00000000-0005-0000-0000-0000AB2B0000}"/>
    <cellStyle name="Comma 76 4 2 4 2" xfId="31117" xr:uid="{00000000-0005-0000-0000-000094790000}"/>
    <cellStyle name="Comma 76 4 2 4 4" xfId="21741" xr:uid="{00000000-0005-0000-0000-0000F4540000}"/>
    <cellStyle name="Comma 76 4 2 5" xfId="25261" xr:uid="{00000000-0005-0000-0000-0000B4620000}"/>
    <cellStyle name="Comma 76 4 2 7" xfId="15885" xr:uid="{00000000-0005-0000-0000-0000143E0000}"/>
    <cellStyle name="Comma 76 4 3" xfId="7871" xr:uid="{00000000-0005-0000-0000-0000C61E0000}"/>
    <cellStyle name="Comma 76 4 3 2" xfId="28197" xr:uid="{00000000-0005-0000-0000-00002C6E0000}"/>
    <cellStyle name="Comma 76 4 3 4" xfId="18821" xr:uid="{00000000-0005-0000-0000-00008C490000}"/>
    <cellStyle name="Comma 76 4 4" xfId="9230" xr:uid="{00000000-0005-0000-0000-000015240000}"/>
    <cellStyle name="Comma 76 4 4 2" xfId="29365" xr:uid="{00000000-0005-0000-0000-0000BC720000}"/>
    <cellStyle name="Comma 76 4 4 4" xfId="19989" xr:uid="{00000000-0005-0000-0000-00001C4E0000}"/>
    <cellStyle name="Comma 76 4 5" xfId="10588" xr:uid="{00000000-0005-0000-0000-000063290000}"/>
    <cellStyle name="Comma 76 4 5 2" xfId="30533" xr:uid="{00000000-0005-0000-0000-00004C770000}"/>
    <cellStyle name="Comma 76 4 5 4" xfId="21157" xr:uid="{00000000-0005-0000-0000-0000AC520000}"/>
    <cellStyle name="Comma 76 4 6" xfId="24677" xr:uid="{00000000-0005-0000-0000-00006C600000}"/>
    <cellStyle name="Comma 76 4 8" xfId="15301" xr:uid="{00000000-0005-0000-0000-0000CC3B0000}"/>
    <cellStyle name="Comma 76 5" xfId="4631" xr:uid="{00000000-0005-0000-0000-00001E120000}"/>
    <cellStyle name="Comma 76 5 2" xfId="8163" xr:uid="{00000000-0005-0000-0000-0000EA1F0000}"/>
    <cellStyle name="Comma 76 5 2 2" xfId="28489" xr:uid="{00000000-0005-0000-0000-0000506F0000}"/>
    <cellStyle name="Comma 76 5 2 4" xfId="19113" xr:uid="{00000000-0005-0000-0000-0000B04A0000}"/>
    <cellStyle name="Comma 76 5 3" xfId="9522" xr:uid="{00000000-0005-0000-0000-000039250000}"/>
    <cellStyle name="Comma 76 5 3 2" xfId="29657" xr:uid="{00000000-0005-0000-0000-0000E0730000}"/>
    <cellStyle name="Comma 76 5 3 4" xfId="20281" xr:uid="{00000000-0005-0000-0000-0000404F0000}"/>
    <cellStyle name="Comma 76 5 4" xfId="10880" xr:uid="{00000000-0005-0000-0000-0000872A0000}"/>
    <cellStyle name="Comma 76 5 4 2" xfId="30825" xr:uid="{00000000-0005-0000-0000-000070780000}"/>
    <cellStyle name="Comma 76 5 4 4" xfId="21449" xr:uid="{00000000-0005-0000-0000-0000D0530000}"/>
    <cellStyle name="Comma 76 5 5" xfId="24969" xr:uid="{00000000-0005-0000-0000-000090610000}"/>
    <cellStyle name="Comma 76 5 7" xfId="15593" xr:uid="{00000000-0005-0000-0000-0000F03C0000}"/>
    <cellStyle name="Comma 76 6" xfId="7579" xr:uid="{00000000-0005-0000-0000-0000A21D0000}"/>
    <cellStyle name="Comma 76 6 2" xfId="27905" xr:uid="{00000000-0005-0000-0000-0000086D0000}"/>
    <cellStyle name="Comma 76 6 4" xfId="18529" xr:uid="{00000000-0005-0000-0000-000068480000}"/>
    <cellStyle name="Comma 76 7" xfId="8753" xr:uid="{00000000-0005-0000-0000-000038220000}"/>
    <cellStyle name="Comma 76 7 2" xfId="29073" xr:uid="{00000000-0005-0000-0000-000098710000}"/>
    <cellStyle name="Comma 76 7 4" xfId="19697" xr:uid="{00000000-0005-0000-0000-0000F84C0000}"/>
    <cellStyle name="Comma 76 8" xfId="10111" xr:uid="{00000000-0005-0000-0000-000086270000}"/>
    <cellStyle name="Comma 76 8 2" xfId="30241" xr:uid="{00000000-0005-0000-0000-000028760000}"/>
    <cellStyle name="Comma 76 8 4" xfId="20865" xr:uid="{00000000-0005-0000-0000-000088510000}"/>
    <cellStyle name="Comma 76 9" xfId="24385" xr:uid="{00000000-0005-0000-0000-0000485F0000}"/>
    <cellStyle name="Comma 77" xfId="3787" xr:uid="{00000000-0005-0000-0000-0000D20E0000}"/>
    <cellStyle name="Comma 77 11" xfId="15010" xr:uid="{00000000-0005-0000-0000-0000A93A0000}"/>
    <cellStyle name="Comma 77 2" xfId="3856" xr:uid="{00000000-0005-0000-0000-0000170F0000}"/>
    <cellStyle name="Comma 77 2 10" xfId="15079" xr:uid="{00000000-0005-0000-0000-0000EE3A0000}"/>
    <cellStyle name="Comma 77 2 2" xfId="4241" xr:uid="{00000000-0005-0000-0000-000098100000}"/>
    <cellStyle name="Comma 77 2 2 2" xfId="4534" xr:uid="{00000000-0005-0000-0000-0000BD110000}"/>
    <cellStyle name="Comma 77 2 2 2 2" xfId="5140" xr:uid="{00000000-0005-0000-0000-00001B140000}"/>
    <cellStyle name="Comma 77 2 2 2 2 2" xfId="8672" xr:uid="{00000000-0005-0000-0000-0000E7210000}"/>
    <cellStyle name="Comma 77 2 2 2 2 2 2" xfId="28998" xr:uid="{00000000-0005-0000-0000-00004D710000}"/>
    <cellStyle name="Comma 77 2 2 2 2 2 4" xfId="19622" xr:uid="{00000000-0005-0000-0000-0000AD4C0000}"/>
    <cellStyle name="Comma 77 2 2 2 2 3" xfId="10031" xr:uid="{00000000-0005-0000-0000-000036270000}"/>
    <cellStyle name="Comma 77 2 2 2 2 3 2" xfId="30166" xr:uid="{00000000-0005-0000-0000-0000DD750000}"/>
    <cellStyle name="Comma 77 2 2 2 2 3 4" xfId="20790" xr:uid="{00000000-0005-0000-0000-00003D510000}"/>
    <cellStyle name="Comma 77 2 2 2 2 4" xfId="11389" xr:uid="{00000000-0005-0000-0000-0000842C0000}"/>
    <cellStyle name="Comma 77 2 2 2 2 4 2" xfId="31334" xr:uid="{00000000-0005-0000-0000-00006D7A0000}"/>
    <cellStyle name="Comma 77 2 2 2 2 4 4" xfId="21958" xr:uid="{00000000-0005-0000-0000-0000CD550000}"/>
    <cellStyle name="Comma 77 2 2 2 2 5" xfId="25478" xr:uid="{00000000-0005-0000-0000-00008D630000}"/>
    <cellStyle name="Comma 77 2 2 2 2 7" xfId="16102" xr:uid="{00000000-0005-0000-0000-0000ED3E0000}"/>
    <cellStyle name="Comma 77 2 2 2 3" xfId="8088" xr:uid="{00000000-0005-0000-0000-00009F1F0000}"/>
    <cellStyle name="Comma 77 2 2 2 3 2" xfId="28414" xr:uid="{00000000-0005-0000-0000-0000056F0000}"/>
    <cellStyle name="Comma 77 2 2 2 3 4" xfId="19038" xr:uid="{00000000-0005-0000-0000-0000654A0000}"/>
    <cellStyle name="Comma 77 2 2 2 4" xfId="9447" xr:uid="{00000000-0005-0000-0000-0000EE240000}"/>
    <cellStyle name="Comma 77 2 2 2 4 2" xfId="29582" xr:uid="{00000000-0005-0000-0000-000095730000}"/>
    <cellStyle name="Comma 77 2 2 2 4 4" xfId="20206" xr:uid="{00000000-0005-0000-0000-0000F54E0000}"/>
    <cellStyle name="Comma 77 2 2 2 5" xfId="10805" xr:uid="{00000000-0005-0000-0000-00003C2A0000}"/>
    <cellStyle name="Comma 77 2 2 2 5 2" xfId="30750" xr:uid="{00000000-0005-0000-0000-000025780000}"/>
    <cellStyle name="Comma 77 2 2 2 5 4" xfId="21374" xr:uid="{00000000-0005-0000-0000-000085530000}"/>
    <cellStyle name="Comma 77 2 2 2 6" xfId="24894" xr:uid="{00000000-0005-0000-0000-000045610000}"/>
    <cellStyle name="Comma 77 2 2 2 8" xfId="15518" xr:uid="{00000000-0005-0000-0000-0000A53C0000}"/>
    <cellStyle name="Comma 77 2 2 3" xfId="4848" xr:uid="{00000000-0005-0000-0000-0000F7120000}"/>
    <cellStyle name="Comma 77 2 2 3 2" xfId="8380" xr:uid="{00000000-0005-0000-0000-0000C3200000}"/>
    <cellStyle name="Comma 77 2 2 3 2 2" xfId="28706" xr:uid="{00000000-0005-0000-0000-000029700000}"/>
    <cellStyle name="Comma 77 2 2 3 2 4" xfId="19330" xr:uid="{00000000-0005-0000-0000-0000894B0000}"/>
    <cellStyle name="Comma 77 2 2 3 3" xfId="9739" xr:uid="{00000000-0005-0000-0000-000012260000}"/>
    <cellStyle name="Comma 77 2 2 3 3 2" xfId="29874" xr:uid="{00000000-0005-0000-0000-0000B9740000}"/>
    <cellStyle name="Comma 77 2 2 3 3 4" xfId="20498" xr:uid="{00000000-0005-0000-0000-000019500000}"/>
    <cellStyle name="Comma 77 2 2 3 4" xfId="11097" xr:uid="{00000000-0005-0000-0000-0000602B0000}"/>
    <cellStyle name="Comma 77 2 2 3 4 2" xfId="31042" xr:uid="{00000000-0005-0000-0000-000049790000}"/>
    <cellStyle name="Comma 77 2 2 3 4 4" xfId="21666" xr:uid="{00000000-0005-0000-0000-0000A9540000}"/>
    <cellStyle name="Comma 77 2 2 3 5" xfId="25186" xr:uid="{00000000-0005-0000-0000-000069620000}"/>
    <cellStyle name="Comma 77 2 2 3 7" xfId="15810" xr:uid="{00000000-0005-0000-0000-0000C93D0000}"/>
    <cellStyle name="Comma 77 2 2 4" xfId="7796" xr:uid="{00000000-0005-0000-0000-00007B1E0000}"/>
    <cellStyle name="Comma 77 2 2 4 2" xfId="28122" xr:uid="{00000000-0005-0000-0000-0000E16D0000}"/>
    <cellStyle name="Comma 77 2 2 4 4" xfId="18746" xr:uid="{00000000-0005-0000-0000-000041490000}"/>
    <cellStyle name="Comma 77 2 2 5" xfId="9155" xr:uid="{00000000-0005-0000-0000-0000CA230000}"/>
    <cellStyle name="Comma 77 2 2 5 2" xfId="29290" xr:uid="{00000000-0005-0000-0000-000071720000}"/>
    <cellStyle name="Comma 77 2 2 5 4" xfId="19914" xr:uid="{00000000-0005-0000-0000-0000D14D0000}"/>
    <cellStyle name="Comma 77 2 2 6" xfId="10513" xr:uid="{00000000-0005-0000-0000-000018290000}"/>
    <cellStyle name="Comma 77 2 2 6 2" xfId="30458" xr:uid="{00000000-0005-0000-0000-000001770000}"/>
    <cellStyle name="Comma 77 2 2 6 4" xfId="21082" xr:uid="{00000000-0005-0000-0000-000061520000}"/>
    <cellStyle name="Comma 77 2 2 7" xfId="24602" xr:uid="{00000000-0005-0000-0000-000021600000}"/>
    <cellStyle name="Comma 77 2 2 9" xfId="15226" xr:uid="{00000000-0005-0000-0000-0000813B0000}"/>
    <cellStyle name="Comma 77 2 3" xfId="4387" xr:uid="{00000000-0005-0000-0000-00002A110000}"/>
    <cellStyle name="Comma 77 2 3 2" xfId="4993" xr:uid="{00000000-0005-0000-0000-000088130000}"/>
    <cellStyle name="Comma 77 2 3 2 2" xfId="8525" xr:uid="{00000000-0005-0000-0000-000054210000}"/>
    <cellStyle name="Comma 77 2 3 2 2 2" xfId="28851" xr:uid="{00000000-0005-0000-0000-0000BA700000}"/>
    <cellStyle name="Comma 77 2 3 2 2 4" xfId="19475" xr:uid="{00000000-0005-0000-0000-00001A4C0000}"/>
    <cellStyle name="Comma 77 2 3 2 3" xfId="9884" xr:uid="{00000000-0005-0000-0000-0000A3260000}"/>
    <cellStyle name="Comma 77 2 3 2 3 2" xfId="30019" xr:uid="{00000000-0005-0000-0000-00004A750000}"/>
    <cellStyle name="Comma 77 2 3 2 3 4" xfId="20643" xr:uid="{00000000-0005-0000-0000-0000AA500000}"/>
    <cellStyle name="Comma 77 2 3 2 4" xfId="11242" xr:uid="{00000000-0005-0000-0000-0000F12B0000}"/>
    <cellStyle name="Comma 77 2 3 2 4 2" xfId="31187" xr:uid="{00000000-0005-0000-0000-0000DA790000}"/>
    <cellStyle name="Comma 77 2 3 2 4 4" xfId="21811" xr:uid="{00000000-0005-0000-0000-00003A550000}"/>
    <cellStyle name="Comma 77 2 3 2 5" xfId="25331" xr:uid="{00000000-0005-0000-0000-0000FA620000}"/>
    <cellStyle name="Comma 77 2 3 2 7" xfId="15955" xr:uid="{00000000-0005-0000-0000-00005A3E0000}"/>
    <cellStyle name="Comma 77 2 3 3" xfId="7941" xr:uid="{00000000-0005-0000-0000-00000C1F0000}"/>
    <cellStyle name="Comma 77 2 3 3 2" xfId="28267" xr:uid="{00000000-0005-0000-0000-0000726E0000}"/>
    <cellStyle name="Comma 77 2 3 3 4" xfId="18891" xr:uid="{00000000-0005-0000-0000-0000D2490000}"/>
    <cellStyle name="Comma 77 2 3 4" xfId="9300" xr:uid="{00000000-0005-0000-0000-00005B240000}"/>
    <cellStyle name="Comma 77 2 3 4 2" xfId="29435" xr:uid="{00000000-0005-0000-0000-000002730000}"/>
    <cellStyle name="Comma 77 2 3 4 4" xfId="20059" xr:uid="{00000000-0005-0000-0000-0000624E0000}"/>
    <cellStyle name="Comma 77 2 3 5" xfId="10658" xr:uid="{00000000-0005-0000-0000-0000A9290000}"/>
    <cellStyle name="Comma 77 2 3 5 2" xfId="30603" xr:uid="{00000000-0005-0000-0000-000092770000}"/>
    <cellStyle name="Comma 77 2 3 5 4" xfId="21227" xr:uid="{00000000-0005-0000-0000-0000F2520000}"/>
    <cellStyle name="Comma 77 2 3 6" xfId="24747" xr:uid="{00000000-0005-0000-0000-0000B2600000}"/>
    <cellStyle name="Comma 77 2 3 8" xfId="15371" xr:uid="{00000000-0005-0000-0000-0000123C0000}"/>
    <cellStyle name="Comma 77 2 4" xfId="4701" xr:uid="{00000000-0005-0000-0000-000064120000}"/>
    <cellStyle name="Comma 77 2 4 2" xfId="8233" xr:uid="{00000000-0005-0000-0000-000030200000}"/>
    <cellStyle name="Comma 77 2 4 2 2" xfId="28559" xr:uid="{00000000-0005-0000-0000-0000966F0000}"/>
    <cellStyle name="Comma 77 2 4 2 4" xfId="19183" xr:uid="{00000000-0005-0000-0000-0000F64A0000}"/>
    <cellStyle name="Comma 77 2 4 3" xfId="9592" xr:uid="{00000000-0005-0000-0000-00007F250000}"/>
    <cellStyle name="Comma 77 2 4 3 2" xfId="29727" xr:uid="{00000000-0005-0000-0000-000026740000}"/>
    <cellStyle name="Comma 77 2 4 3 4" xfId="20351" xr:uid="{00000000-0005-0000-0000-0000864F0000}"/>
    <cellStyle name="Comma 77 2 4 4" xfId="10950" xr:uid="{00000000-0005-0000-0000-0000CD2A0000}"/>
    <cellStyle name="Comma 77 2 4 4 2" xfId="30895" xr:uid="{00000000-0005-0000-0000-0000B6780000}"/>
    <cellStyle name="Comma 77 2 4 4 4" xfId="21519" xr:uid="{00000000-0005-0000-0000-000016540000}"/>
    <cellStyle name="Comma 77 2 4 5" xfId="25039" xr:uid="{00000000-0005-0000-0000-0000D6610000}"/>
    <cellStyle name="Comma 77 2 4 7" xfId="15663" xr:uid="{00000000-0005-0000-0000-0000363D0000}"/>
    <cellStyle name="Comma 77 2 5" xfId="7649" xr:uid="{00000000-0005-0000-0000-0000E81D0000}"/>
    <cellStyle name="Comma 77 2 5 2" xfId="27975" xr:uid="{00000000-0005-0000-0000-00004E6D0000}"/>
    <cellStyle name="Comma 77 2 5 4" xfId="18599" xr:uid="{00000000-0005-0000-0000-0000AE480000}"/>
    <cellStyle name="Comma 77 2 6" xfId="8823" xr:uid="{00000000-0005-0000-0000-00007E220000}"/>
    <cellStyle name="Comma 77 2 6 2" xfId="29143" xr:uid="{00000000-0005-0000-0000-0000DE710000}"/>
    <cellStyle name="Comma 77 2 6 4" xfId="19767" xr:uid="{00000000-0005-0000-0000-00003E4D0000}"/>
    <cellStyle name="Comma 77 2 7" xfId="10181" xr:uid="{00000000-0005-0000-0000-0000CC270000}"/>
    <cellStyle name="Comma 77 2 7 2" xfId="30311" xr:uid="{00000000-0005-0000-0000-00006E760000}"/>
    <cellStyle name="Comma 77 2 7 4" xfId="20935" xr:uid="{00000000-0005-0000-0000-0000CE510000}"/>
    <cellStyle name="Comma 77 2 8" xfId="24455" xr:uid="{00000000-0005-0000-0000-00008E5F0000}"/>
    <cellStyle name="Comma 77 3" xfId="4172" xr:uid="{00000000-0005-0000-0000-000053100000}"/>
    <cellStyle name="Comma 77 3 2" xfId="4465" xr:uid="{00000000-0005-0000-0000-000078110000}"/>
    <cellStyle name="Comma 77 3 2 2" xfId="5071" xr:uid="{00000000-0005-0000-0000-0000D6130000}"/>
    <cellStyle name="Comma 77 3 2 2 2" xfId="8603" xr:uid="{00000000-0005-0000-0000-0000A2210000}"/>
    <cellStyle name="Comma 77 3 2 2 2 2" xfId="28929" xr:uid="{00000000-0005-0000-0000-000008710000}"/>
    <cellStyle name="Comma 77 3 2 2 2 4" xfId="19553" xr:uid="{00000000-0005-0000-0000-0000684C0000}"/>
    <cellStyle name="Comma 77 3 2 2 3" xfId="9962" xr:uid="{00000000-0005-0000-0000-0000F1260000}"/>
    <cellStyle name="Comma 77 3 2 2 3 2" xfId="30097" xr:uid="{00000000-0005-0000-0000-000098750000}"/>
    <cellStyle name="Comma 77 3 2 2 3 4" xfId="20721" xr:uid="{00000000-0005-0000-0000-0000F8500000}"/>
    <cellStyle name="Comma 77 3 2 2 4" xfId="11320" xr:uid="{00000000-0005-0000-0000-00003F2C0000}"/>
    <cellStyle name="Comma 77 3 2 2 4 2" xfId="31265" xr:uid="{00000000-0005-0000-0000-0000287A0000}"/>
    <cellStyle name="Comma 77 3 2 2 4 4" xfId="21889" xr:uid="{00000000-0005-0000-0000-000088550000}"/>
    <cellStyle name="Comma 77 3 2 2 5" xfId="25409" xr:uid="{00000000-0005-0000-0000-000048630000}"/>
    <cellStyle name="Comma 77 3 2 2 7" xfId="16033" xr:uid="{00000000-0005-0000-0000-0000A83E0000}"/>
    <cellStyle name="Comma 77 3 2 3" xfId="8019" xr:uid="{00000000-0005-0000-0000-00005A1F0000}"/>
    <cellStyle name="Comma 77 3 2 3 2" xfId="28345" xr:uid="{00000000-0005-0000-0000-0000C06E0000}"/>
    <cellStyle name="Comma 77 3 2 3 4" xfId="18969" xr:uid="{00000000-0005-0000-0000-0000204A0000}"/>
    <cellStyle name="Comma 77 3 2 4" xfId="9378" xr:uid="{00000000-0005-0000-0000-0000A9240000}"/>
    <cellStyle name="Comma 77 3 2 4 2" xfId="29513" xr:uid="{00000000-0005-0000-0000-000050730000}"/>
    <cellStyle name="Comma 77 3 2 4 4" xfId="20137" xr:uid="{00000000-0005-0000-0000-0000B04E0000}"/>
    <cellStyle name="Comma 77 3 2 5" xfId="10736" xr:uid="{00000000-0005-0000-0000-0000F7290000}"/>
    <cellStyle name="Comma 77 3 2 5 2" xfId="30681" xr:uid="{00000000-0005-0000-0000-0000E0770000}"/>
    <cellStyle name="Comma 77 3 2 5 4" xfId="21305" xr:uid="{00000000-0005-0000-0000-000040530000}"/>
    <cellStyle name="Comma 77 3 2 6" xfId="24825" xr:uid="{00000000-0005-0000-0000-000000610000}"/>
    <cellStyle name="Comma 77 3 2 8" xfId="15449" xr:uid="{00000000-0005-0000-0000-0000603C0000}"/>
    <cellStyle name="Comma 77 3 3" xfId="4779" xr:uid="{00000000-0005-0000-0000-0000B2120000}"/>
    <cellStyle name="Comma 77 3 3 2" xfId="8311" xr:uid="{00000000-0005-0000-0000-00007E200000}"/>
    <cellStyle name="Comma 77 3 3 2 2" xfId="28637" xr:uid="{00000000-0005-0000-0000-0000E46F0000}"/>
    <cellStyle name="Comma 77 3 3 2 4" xfId="19261" xr:uid="{00000000-0005-0000-0000-0000444B0000}"/>
    <cellStyle name="Comma 77 3 3 3" xfId="9670" xr:uid="{00000000-0005-0000-0000-0000CD250000}"/>
    <cellStyle name="Comma 77 3 3 3 2" xfId="29805" xr:uid="{00000000-0005-0000-0000-000074740000}"/>
    <cellStyle name="Comma 77 3 3 3 4" xfId="20429" xr:uid="{00000000-0005-0000-0000-0000D44F0000}"/>
    <cellStyle name="Comma 77 3 3 4" xfId="11028" xr:uid="{00000000-0005-0000-0000-00001B2B0000}"/>
    <cellStyle name="Comma 77 3 3 4 2" xfId="30973" xr:uid="{00000000-0005-0000-0000-000004790000}"/>
    <cellStyle name="Comma 77 3 3 4 4" xfId="21597" xr:uid="{00000000-0005-0000-0000-000064540000}"/>
    <cellStyle name="Comma 77 3 3 5" xfId="25117" xr:uid="{00000000-0005-0000-0000-000024620000}"/>
    <cellStyle name="Comma 77 3 3 7" xfId="15741" xr:uid="{00000000-0005-0000-0000-0000843D0000}"/>
    <cellStyle name="Comma 77 3 4" xfId="7727" xr:uid="{00000000-0005-0000-0000-0000361E0000}"/>
    <cellStyle name="Comma 77 3 4 2" xfId="28053" xr:uid="{00000000-0005-0000-0000-00009C6D0000}"/>
    <cellStyle name="Comma 77 3 4 4" xfId="18677" xr:uid="{00000000-0005-0000-0000-0000FC480000}"/>
    <cellStyle name="Comma 77 3 5" xfId="9086" xr:uid="{00000000-0005-0000-0000-000085230000}"/>
    <cellStyle name="Comma 77 3 5 2" xfId="29221" xr:uid="{00000000-0005-0000-0000-00002C720000}"/>
    <cellStyle name="Comma 77 3 5 4" xfId="19845" xr:uid="{00000000-0005-0000-0000-00008C4D0000}"/>
    <cellStyle name="Comma 77 3 6" xfId="10444" xr:uid="{00000000-0005-0000-0000-0000D3280000}"/>
    <cellStyle name="Comma 77 3 6 2" xfId="30389" xr:uid="{00000000-0005-0000-0000-0000BC760000}"/>
    <cellStyle name="Comma 77 3 6 4" xfId="21013" xr:uid="{00000000-0005-0000-0000-00001C520000}"/>
    <cellStyle name="Comma 77 3 7" xfId="24533" xr:uid="{00000000-0005-0000-0000-0000DC5F0000}"/>
    <cellStyle name="Comma 77 3 9" xfId="15157" xr:uid="{00000000-0005-0000-0000-00003C3B0000}"/>
    <cellStyle name="Comma 77 4" xfId="4318" xr:uid="{00000000-0005-0000-0000-0000E5100000}"/>
    <cellStyle name="Comma 77 4 2" xfId="4924" xr:uid="{00000000-0005-0000-0000-000043130000}"/>
    <cellStyle name="Comma 77 4 2 2" xfId="8456" xr:uid="{00000000-0005-0000-0000-00000F210000}"/>
    <cellStyle name="Comma 77 4 2 2 2" xfId="28782" xr:uid="{00000000-0005-0000-0000-000075700000}"/>
    <cellStyle name="Comma 77 4 2 2 4" xfId="19406" xr:uid="{00000000-0005-0000-0000-0000D54B0000}"/>
    <cellStyle name="Comma 77 4 2 3" xfId="9815" xr:uid="{00000000-0005-0000-0000-00005E260000}"/>
    <cellStyle name="Comma 77 4 2 3 2" xfId="29950" xr:uid="{00000000-0005-0000-0000-000005750000}"/>
    <cellStyle name="Comma 77 4 2 3 4" xfId="20574" xr:uid="{00000000-0005-0000-0000-000065500000}"/>
    <cellStyle name="Comma 77 4 2 4" xfId="11173" xr:uid="{00000000-0005-0000-0000-0000AC2B0000}"/>
    <cellStyle name="Comma 77 4 2 4 2" xfId="31118" xr:uid="{00000000-0005-0000-0000-000095790000}"/>
    <cellStyle name="Comma 77 4 2 4 4" xfId="21742" xr:uid="{00000000-0005-0000-0000-0000F5540000}"/>
    <cellStyle name="Comma 77 4 2 5" xfId="25262" xr:uid="{00000000-0005-0000-0000-0000B5620000}"/>
    <cellStyle name="Comma 77 4 2 7" xfId="15886" xr:uid="{00000000-0005-0000-0000-0000153E0000}"/>
    <cellStyle name="Comma 77 4 3" xfId="7872" xr:uid="{00000000-0005-0000-0000-0000C71E0000}"/>
    <cellStyle name="Comma 77 4 3 2" xfId="28198" xr:uid="{00000000-0005-0000-0000-00002D6E0000}"/>
    <cellStyle name="Comma 77 4 3 4" xfId="18822" xr:uid="{00000000-0005-0000-0000-00008D490000}"/>
    <cellStyle name="Comma 77 4 4" xfId="9231" xr:uid="{00000000-0005-0000-0000-000016240000}"/>
    <cellStyle name="Comma 77 4 4 2" xfId="29366" xr:uid="{00000000-0005-0000-0000-0000BD720000}"/>
    <cellStyle name="Comma 77 4 4 4" xfId="19990" xr:uid="{00000000-0005-0000-0000-00001D4E0000}"/>
    <cellStyle name="Comma 77 4 5" xfId="10589" xr:uid="{00000000-0005-0000-0000-000064290000}"/>
    <cellStyle name="Comma 77 4 5 2" xfId="30534" xr:uid="{00000000-0005-0000-0000-00004D770000}"/>
    <cellStyle name="Comma 77 4 5 4" xfId="21158" xr:uid="{00000000-0005-0000-0000-0000AD520000}"/>
    <cellStyle name="Comma 77 4 6" xfId="24678" xr:uid="{00000000-0005-0000-0000-00006D600000}"/>
    <cellStyle name="Comma 77 4 8" xfId="15302" xr:uid="{00000000-0005-0000-0000-0000CD3B0000}"/>
    <cellStyle name="Comma 77 5" xfId="4632" xr:uid="{00000000-0005-0000-0000-00001F120000}"/>
    <cellStyle name="Comma 77 5 2" xfId="8164" xr:uid="{00000000-0005-0000-0000-0000EB1F0000}"/>
    <cellStyle name="Comma 77 5 2 2" xfId="28490" xr:uid="{00000000-0005-0000-0000-0000516F0000}"/>
    <cellStyle name="Comma 77 5 2 4" xfId="19114" xr:uid="{00000000-0005-0000-0000-0000B14A0000}"/>
    <cellStyle name="Comma 77 5 3" xfId="9523" xr:uid="{00000000-0005-0000-0000-00003A250000}"/>
    <cellStyle name="Comma 77 5 3 2" xfId="29658" xr:uid="{00000000-0005-0000-0000-0000E1730000}"/>
    <cellStyle name="Comma 77 5 3 4" xfId="20282" xr:uid="{00000000-0005-0000-0000-0000414F0000}"/>
    <cellStyle name="Comma 77 5 4" xfId="10881" xr:uid="{00000000-0005-0000-0000-0000882A0000}"/>
    <cellStyle name="Comma 77 5 4 2" xfId="30826" xr:uid="{00000000-0005-0000-0000-000071780000}"/>
    <cellStyle name="Comma 77 5 4 4" xfId="21450" xr:uid="{00000000-0005-0000-0000-0000D1530000}"/>
    <cellStyle name="Comma 77 5 5" xfId="24970" xr:uid="{00000000-0005-0000-0000-000091610000}"/>
    <cellStyle name="Comma 77 5 7" xfId="15594" xr:uid="{00000000-0005-0000-0000-0000F13C0000}"/>
    <cellStyle name="Comma 77 6" xfId="7580" xr:uid="{00000000-0005-0000-0000-0000A31D0000}"/>
    <cellStyle name="Comma 77 6 2" xfId="27906" xr:uid="{00000000-0005-0000-0000-0000096D0000}"/>
    <cellStyle name="Comma 77 6 4" xfId="18530" xr:uid="{00000000-0005-0000-0000-000069480000}"/>
    <cellStyle name="Comma 77 7" xfId="8754" xr:uid="{00000000-0005-0000-0000-000039220000}"/>
    <cellStyle name="Comma 77 7 2" xfId="29074" xr:uid="{00000000-0005-0000-0000-000099710000}"/>
    <cellStyle name="Comma 77 7 4" xfId="19698" xr:uid="{00000000-0005-0000-0000-0000F94C0000}"/>
    <cellStyle name="Comma 77 8" xfId="10112" xr:uid="{00000000-0005-0000-0000-000087270000}"/>
    <cellStyle name="Comma 77 8 2" xfId="30242" xr:uid="{00000000-0005-0000-0000-000029760000}"/>
    <cellStyle name="Comma 77 8 4" xfId="20866" xr:uid="{00000000-0005-0000-0000-000089510000}"/>
    <cellStyle name="Comma 77 9" xfId="24386" xr:uid="{00000000-0005-0000-0000-0000495F0000}"/>
    <cellStyle name="Comma 78" xfId="3788" xr:uid="{00000000-0005-0000-0000-0000D30E0000}"/>
    <cellStyle name="Comma 78 11" xfId="15011" xr:uid="{00000000-0005-0000-0000-0000AA3A0000}"/>
    <cellStyle name="Comma 78 2" xfId="3857" xr:uid="{00000000-0005-0000-0000-0000180F0000}"/>
    <cellStyle name="Comma 78 2 10" xfId="15080" xr:uid="{00000000-0005-0000-0000-0000EF3A0000}"/>
    <cellStyle name="Comma 78 2 2" xfId="4242" xr:uid="{00000000-0005-0000-0000-000099100000}"/>
    <cellStyle name="Comma 78 2 2 2" xfId="4535" xr:uid="{00000000-0005-0000-0000-0000BE110000}"/>
    <cellStyle name="Comma 78 2 2 2 2" xfId="5141" xr:uid="{00000000-0005-0000-0000-00001C140000}"/>
    <cellStyle name="Comma 78 2 2 2 2 2" xfId="8673" xr:uid="{00000000-0005-0000-0000-0000E8210000}"/>
    <cellStyle name="Comma 78 2 2 2 2 2 2" xfId="28999" xr:uid="{00000000-0005-0000-0000-00004E710000}"/>
    <cellStyle name="Comma 78 2 2 2 2 2 4" xfId="19623" xr:uid="{00000000-0005-0000-0000-0000AE4C0000}"/>
    <cellStyle name="Comma 78 2 2 2 2 3" xfId="10032" xr:uid="{00000000-0005-0000-0000-000037270000}"/>
    <cellStyle name="Comma 78 2 2 2 2 3 2" xfId="30167" xr:uid="{00000000-0005-0000-0000-0000DE750000}"/>
    <cellStyle name="Comma 78 2 2 2 2 3 4" xfId="20791" xr:uid="{00000000-0005-0000-0000-00003E510000}"/>
    <cellStyle name="Comma 78 2 2 2 2 4" xfId="11390" xr:uid="{00000000-0005-0000-0000-0000852C0000}"/>
    <cellStyle name="Comma 78 2 2 2 2 4 2" xfId="31335" xr:uid="{00000000-0005-0000-0000-00006E7A0000}"/>
    <cellStyle name="Comma 78 2 2 2 2 4 4" xfId="21959" xr:uid="{00000000-0005-0000-0000-0000CE550000}"/>
    <cellStyle name="Comma 78 2 2 2 2 5" xfId="25479" xr:uid="{00000000-0005-0000-0000-00008E630000}"/>
    <cellStyle name="Comma 78 2 2 2 2 7" xfId="16103" xr:uid="{00000000-0005-0000-0000-0000EE3E0000}"/>
    <cellStyle name="Comma 78 2 2 2 3" xfId="8089" xr:uid="{00000000-0005-0000-0000-0000A01F0000}"/>
    <cellStyle name="Comma 78 2 2 2 3 2" xfId="28415" xr:uid="{00000000-0005-0000-0000-0000066F0000}"/>
    <cellStyle name="Comma 78 2 2 2 3 4" xfId="19039" xr:uid="{00000000-0005-0000-0000-0000664A0000}"/>
    <cellStyle name="Comma 78 2 2 2 4" xfId="9448" xr:uid="{00000000-0005-0000-0000-0000EF240000}"/>
    <cellStyle name="Comma 78 2 2 2 4 2" xfId="29583" xr:uid="{00000000-0005-0000-0000-000096730000}"/>
    <cellStyle name="Comma 78 2 2 2 4 4" xfId="20207" xr:uid="{00000000-0005-0000-0000-0000F64E0000}"/>
    <cellStyle name="Comma 78 2 2 2 5" xfId="10806" xr:uid="{00000000-0005-0000-0000-00003D2A0000}"/>
    <cellStyle name="Comma 78 2 2 2 5 2" xfId="30751" xr:uid="{00000000-0005-0000-0000-000026780000}"/>
    <cellStyle name="Comma 78 2 2 2 5 4" xfId="21375" xr:uid="{00000000-0005-0000-0000-000086530000}"/>
    <cellStyle name="Comma 78 2 2 2 6" xfId="24895" xr:uid="{00000000-0005-0000-0000-000046610000}"/>
    <cellStyle name="Comma 78 2 2 2 8" xfId="15519" xr:uid="{00000000-0005-0000-0000-0000A63C0000}"/>
    <cellStyle name="Comma 78 2 2 3" xfId="4849" xr:uid="{00000000-0005-0000-0000-0000F8120000}"/>
    <cellStyle name="Comma 78 2 2 3 2" xfId="8381" xr:uid="{00000000-0005-0000-0000-0000C4200000}"/>
    <cellStyle name="Comma 78 2 2 3 2 2" xfId="28707" xr:uid="{00000000-0005-0000-0000-00002A700000}"/>
    <cellStyle name="Comma 78 2 2 3 2 4" xfId="19331" xr:uid="{00000000-0005-0000-0000-00008A4B0000}"/>
    <cellStyle name="Comma 78 2 2 3 3" xfId="9740" xr:uid="{00000000-0005-0000-0000-000013260000}"/>
    <cellStyle name="Comma 78 2 2 3 3 2" xfId="29875" xr:uid="{00000000-0005-0000-0000-0000BA740000}"/>
    <cellStyle name="Comma 78 2 2 3 3 4" xfId="20499" xr:uid="{00000000-0005-0000-0000-00001A500000}"/>
    <cellStyle name="Comma 78 2 2 3 4" xfId="11098" xr:uid="{00000000-0005-0000-0000-0000612B0000}"/>
    <cellStyle name="Comma 78 2 2 3 4 2" xfId="31043" xr:uid="{00000000-0005-0000-0000-00004A790000}"/>
    <cellStyle name="Comma 78 2 2 3 4 4" xfId="21667" xr:uid="{00000000-0005-0000-0000-0000AA540000}"/>
    <cellStyle name="Comma 78 2 2 3 5" xfId="25187" xr:uid="{00000000-0005-0000-0000-00006A620000}"/>
    <cellStyle name="Comma 78 2 2 3 7" xfId="15811" xr:uid="{00000000-0005-0000-0000-0000CA3D0000}"/>
    <cellStyle name="Comma 78 2 2 4" xfId="7797" xr:uid="{00000000-0005-0000-0000-00007C1E0000}"/>
    <cellStyle name="Comma 78 2 2 4 2" xfId="28123" xr:uid="{00000000-0005-0000-0000-0000E26D0000}"/>
    <cellStyle name="Comma 78 2 2 4 4" xfId="18747" xr:uid="{00000000-0005-0000-0000-000042490000}"/>
    <cellStyle name="Comma 78 2 2 5" xfId="9156" xr:uid="{00000000-0005-0000-0000-0000CB230000}"/>
    <cellStyle name="Comma 78 2 2 5 2" xfId="29291" xr:uid="{00000000-0005-0000-0000-000072720000}"/>
    <cellStyle name="Comma 78 2 2 5 4" xfId="19915" xr:uid="{00000000-0005-0000-0000-0000D24D0000}"/>
    <cellStyle name="Comma 78 2 2 6" xfId="10514" xr:uid="{00000000-0005-0000-0000-000019290000}"/>
    <cellStyle name="Comma 78 2 2 6 2" xfId="30459" xr:uid="{00000000-0005-0000-0000-000002770000}"/>
    <cellStyle name="Comma 78 2 2 6 4" xfId="21083" xr:uid="{00000000-0005-0000-0000-000062520000}"/>
    <cellStyle name="Comma 78 2 2 7" xfId="24603" xr:uid="{00000000-0005-0000-0000-000022600000}"/>
    <cellStyle name="Comma 78 2 2 9" xfId="15227" xr:uid="{00000000-0005-0000-0000-0000823B0000}"/>
    <cellStyle name="Comma 78 2 3" xfId="4388" xr:uid="{00000000-0005-0000-0000-00002B110000}"/>
    <cellStyle name="Comma 78 2 3 2" xfId="4994" xr:uid="{00000000-0005-0000-0000-000089130000}"/>
    <cellStyle name="Comma 78 2 3 2 2" xfId="8526" xr:uid="{00000000-0005-0000-0000-000055210000}"/>
    <cellStyle name="Comma 78 2 3 2 2 2" xfId="28852" xr:uid="{00000000-0005-0000-0000-0000BB700000}"/>
    <cellStyle name="Comma 78 2 3 2 2 4" xfId="19476" xr:uid="{00000000-0005-0000-0000-00001B4C0000}"/>
    <cellStyle name="Comma 78 2 3 2 3" xfId="9885" xr:uid="{00000000-0005-0000-0000-0000A4260000}"/>
    <cellStyle name="Comma 78 2 3 2 3 2" xfId="30020" xr:uid="{00000000-0005-0000-0000-00004B750000}"/>
    <cellStyle name="Comma 78 2 3 2 3 4" xfId="20644" xr:uid="{00000000-0005-0000-0000-0000AB500000}"/>
    <cellStyle name="Comma 78 2 3 2 4" xfId="11243" xr:uid="{00000000-0005-0000-0000-0000F22B0000}"/>
    <cellStyle name="Comma 78 2 3 2 4 2" xfId="31188" xr:uid="{00000000-0005-0000-0000-0000DB790000}"/>
    <cellStyle name="Comma 78 2 3 2 4 4" xfId="21812" xr:uid="{00000000-0005-0000-0000-00003B550000}"/>
    <cellStyle name="Comma 78 2 3 2 5" xfId="25332" xr:uid="{00000000-0005-0000-0000-0000FB620000}"/>
    <cellStyle name="Comma 78 2 3 2 7" xfId="15956" xr:uid="{00000000-0005-0000-0000-00005B3E0000}"/>
    <cellStyle name="Comma 78 2 3 3" xfId="7942" xr:uid="{00000000-0005-0000-0000-00000D1F0000}"/>
    <cellStyle name="Comma 78 2 3 3 2" xfId="28268" xr:uid="{00000000-0005-0000-0000-0000736E0000}"/>
    <cellStyle name="Comma 78 2 3 3 4" xfId="18892" xr:uid="{00000000-0005-0000-0000-0000D3490000}"/>
    <cellStyle name="Comma 78 2 3 4" xfId="9301" xr:uid="{00000000-0005-0000-0000-00005C240000}"/>
    <cellStyle name="Comma 78 2 3 4 2" xfId="29436" xr:uid="{00000000-0005-0000-0000-000003730000}"/>
    <cellStyle name="Comma 78 2 3 4 4" xfId="20060" xr:uid="{00000000-0005-0000-0000-0000634E0000}"/>
    <cellStyle name="Comma 78 2 3 5" xfId="10659" xr:uid="{00000000-0005-0000-0000-0000AA290000}"/>
    <cellStyle name="Comma 78 2 3 5 2" xfId="30604" xr:uid="{00000000-0005-0000-0000-000093770000}"/>
    <cellStyle name="Comma 78 2 3 5 4" xfId="21228" xr:uid="{00000000-0005-0000-0000-0000F3520000}"/>
    <cellStyle name="Comma 78 2 3 6" xfId="24748" xr:uid="{00000000-0005-0000-0000-0000B3600000}"/>
    <cellStyle name="Comma 78 2 3 8" xfId="15372" xr:uid="{00000000-0005-0000-0000-0000133C0000}"/>
    <cellStyle name="Comma 78 2 4" xfId="4702" xr:uid="{00000000-0005-0000-0000-000065120000}"/>
    <cellStyle name="Comma 78 2 4 2" xfId="8234" xr:uid="{00000000-0005-0000-0000-000031200000}"/>
    <cellStyle name="Comma 78 2 4 2 2" xfId="28560" xr:uid="{00000000-0005-0000-0000-0000976F0000}"/>
    <cellStyle name="Comma 78 2 4 2 4" xfId="19184" xr:uid="{00000000-0005-0000-0000-0000F74A0000}"/>
    <cellStyle name="Comma 78 2 4 3" xfId="9593" xr:uid="{00000000-0005-0000-0000-000080250000}"/>
    <cellStyle name="Comma 78 2 4 3 2" xfId="29728" xr:uid="{00000000-0005-0000-0000-000027740000}"/>
    <cellStyle name="Comma 78 2 4 3 4" xfId="20352" xr:uid="{00000000-0005-0000-0000-0000874F0000}"/>
    <cellStyle name="Comma 78 2 4 4" xfId="10951" xr:uid="{00000000-0005-0000-0000-0000CE2A0000}"/>
    <cellStyle name="Comma 78 2 4 4 2" xfId="30896" xr:uid="{00000000-0005-0000-0000-0000B7780000}"/>
    <cellStyle name="Comma 78 2 4 4 4" xfId="21520" xr:uid="{00000000-0005-0000-0000-000017540000}"/>
    <cellStyle name="Comma 78 2 4 5" xfId="25040" xr:uid="{00000000-0005-0000-0000-0000D7610000}"/>
    <cellStyle name="Comma 78 2 4 7" xfId="15664" xr:uid="{00000000-0005-0000-0000-0000373D0000}"/>
    <cellStyle name="Comma 78 2 5" xfId="7650" xr:uid="{00000000-0005-0000-0000-0000E91D0000}"/>
    <cellStyle name="Comma 78 2 5 2" xfId="27976" xr:uid="{00000000-0005-0000-0000-00004F6D0000}"/>
    <cellStyle name="Comma 78 2 5 4" xfId="18600" xr:uid="{00000000-0005-0000-0000-0000AF480000}"/>
    <cellStyle name="Comma 78 2 6" xfId="8824" xr:uid="{00000000-0005-0000-0000-00007F220000}"/>
    <cellStyle name="Comma 78 2 6 2" xfId="29144" xr:uid="{00000000-0005-0000-0000-0000DF710000}"/>
    <cellStyle name="Comma 78 2 6 4" xfId="19768" xr:uid="{00000000-0005-0000-0000-00003F4D0000}"/>
    <cellStyle name="Comma 78 2 7" xfId="10182" xr:uid="{00000000-0005-0000-0000-0000CD270000}"/>
    <cellStyle name="Comma 78 2 7 2" xfId="30312" xr:uid="{00000000-0005-0000-0000-00006F760000}"/>
    <cellStyle name="Comma 78 2 7 4" xfId="20936" xr:uid="{00000000-0005-0000-0000-0000CF510000}"/>
    <cellStyle name="Comma 78 2 8" xfId="24456" xr:uid="{00000000-0005-0000-0000-00008F5F0000}"/>
    <cellStyle name="Comma 78 3" xfId="4173" xr:uid="{00000000-0005-0000-0000-000054100000}"/>
    <cellStyle name="Comma 78 3 2" xfId="4466" xr:uid="{00000000-0005-0000-0000-000079110000}"/>
    <cellStyle name="Comma 78 3 2 2" xfId="5072" xr:uid="{00000000-0005-0000-0000-0000D7130000}"/>
    <cellStyle name="Comma 78 3 2 2 2" xfId="8604" xr:uid="{00000000-0005-0000-0000-0000A3210000}"/>
    <cellStyle name="Comma 78 3 2 2 2 2" xfId="28930" xr:uid="{00000000-0005-0000-0000-000009710000}"/>
    <cellStyle name="Comma 78 3 2 2 2 4" xfId="19554" xr:uid="{00000000-0005-0000-0000-0000694C0000}"/>
    <cellStyle name="Comma 78 3 2 2 3" xfId="9963" xr:uid="{00000000-0005-0000-0000-0000F2260000}"/>
    <cellStyle name="Comma 78 3 2 2 3 2" xfId="30098" xr:uid="{00000000-0005-0000-0000-000099750000}"/>
    <cellStyle name="Comma 78 3 2 2 3 4" xfId="20722" xr:uid="{00000000-0005-0000-0000-0000F9500000}"/>
    <cellStyle name="Comma 78 3 2 2 4" xfId="11321" xr:uid="{00000000-0005-0000-0000-0000402C0000}"/>
    <cellStyle name="Comma 78 3 2 2 4 2" xfId="31266" xr:uid="{00000000-0005-0000-0000-0000297A0000}"/>
    <cellStyle name="Comma 78 3 2 2 4 4" xfId="21890" xr:uid="{00000000-0005-0000-0000-000089550000}"/>
    <cellStyle name="Comma 78 3 2 2 5" xfId="25410" xr:uid="{00000000-0005-0000-0000-000049630000}"/>
    <cellStyle name="Comma 78 3 2 2 7" xfId="16034" xr:uid="{00000000-0005-0000-0000-0000A93E0000}"/>
    <cellStyle name="Comma 78 3 2 3" xfId="8020" xr:uid="{00000000-0005-0000-0000-00005B1F0000}"/>
    <cellStyle name="Comma 78 3 2 3 2" xfId="28346" xr:uid="{00000000-0005-0000-0000-0000C16E0000}"/>
    <cellStyle name="Comma 78 3 2 3 4" xfId="18970" xr:uid="{00000000-0005-0000-0000-0000214A0000}"/>
    <cellStyle name="Comma 78 3 2 4" xfId="9379" xr:uid="{00000000-0005-0000-0000-0000AA240000}"/>
    <cellStyle name="Comma 78 3 2 4 2" xfId="29514" xr:uid="{00000000-0005-0000-0000-000051730000}"/>
    <cellStyle name="Comma 78 3 2 4 4" xfId="20138" xr:uid="{00000000-0005-0000-0000-0000B14E0000}"/>
    <cellStyle name="Comma 78 3 2 5" xfId="10737" xr:uid="{00000000-0005-0000-0000-0000F8290000}"/>
    <cellStyle name="Comma 78 3 2 5 2" xfId="30682" xr:uid="{00000000-0005-0000-0000-0000E1770000}"/>
    <cellStyle name="Comma 78 3 2 5 4" xfId="21306" xr:uid="{00000000-0005-0000-0000-000041530000}"/>
    <cellStyle name="Comma 78 3 2 6" xfId="24826" xr:uid="{00000000-0005-0000-0000-000001610000}"/>
    <cellStyle name="Comma 78 3 2 8" xfId="15450" xr:uid="{00000000-0005-0000-0000-0000613C0000}"/>
    <cellStyle name="Comma 78 3 3" xfId="4780" xr:uid="{00000000-0005-0000-0000-0000B3120000}"/>
    <cellStyle name="Comma 78 3 3 2" xfId="8312" xr:uid="{00000000-0005-0000-0000-00007F200000}"/>
    <cellStyle name="Comma 78 3 3 2 2" xfId="28638" xr:uid="{00000000-0005-0000-0000-0000E56F0000}"/>
    <cellStyle name="Comma 78 3 3 2 4" xfId="19262" xr:uid="{00000000-0005-0000-0000-0000454B0000}"/>
    <cellStyle name="Comma 78 3 3 3" xfId="9671" xr:uid="{00000000-0005-0000-0000-0000CE250000}"/>
    <cellStyle name="Comma 78 3 3 3 2" xfId="29806" xr:uid="{00000000-0005-0000-0000-000075740000}"/>
    <cellStyle name="Comma 78 3 3 3 4" xfId="20430" xr:uid="{00000000-0005-0000-0000-0000D54F0000}"/>
    <cellStyle name="Comma 78 3 3 4" xfId="11029" xr:uid="{00000000-0005-0000-0000-00001C2B0000}"/>
    <cellStyle name="Comma 78 3 3 4 2" xfId="30974" xr:uid="{00000000-0005-0000-0000-000005790000}"/>
    <cellStyle name="Comma 78 3 3 4 4" xfId="21598" xr:uid="{00000000-0005-0000-0000-000065540000}"/>
    <cellStyle name="Comma 78 3 3 5" xfId="25118" xr:uid="{00000000-0005-0000-0000-000025620000}"/>
    <cellStyle name="Comma 78 3 3 7" xfId="15742" xr:uid="{00000000-0005-0000-0000-0000853D0000}"/>
    <cellStyle name="Comma 78 3 4" xfId="7728" xr:uid="{00000000-0005-0000-0000-0000371E0000}"/>
    <cellStyle name="Comma 78 3 4 2" xfId="28054" xr:uid="{00000000-0005-0000-0000-00009D6D0000}"/>
    <cellStyle name="Comma 78 3 4 4" xfId="18678" xr:uid="{00000000-0005-0000-0000-0000FD480000}"/>
    <cellStyle name="Comma 78 3 5" xfId="9087" xr:uid="{00000000-0005-0000-0000-000086230000}"/>
    <cellStyle name="Comma 78 3 5 2" xfId="29222" xr:uid="{00000000-0005-0000-0000-00002D720000}"/>
    <cellStyle name="Comma 78 3 5 4" xfId="19846" xr:uid="{00000000-0005-0000-0000-00008D4D0000}"/>
    <cellStyle name="Comma 78 3 6" xfId="10445" xr:uid="{00000000-0005-0000-0000-0000D4280000}"/>
    <cellStyle name="Comma 78 3 6 2" xfId="30390" xr:uid="{00000000-0005-0000-0000-0000BD760000}"/>
    <cellStyle name="Comma 78 3 6 4" xfId="21014" xr:uid="{00000000-0005-0000-0000-00001D520000}"/>
    <cellStyle name="Comma 78 3 7" xfId="24534" xr:uid="{00000000-0005-0000-0000-0000DD5F0000}"/>
    <cellStyle name="Comma 78 3 9" xfId="15158" xr:uid="{00000000-0005-0000-0000-00003D3B0000}"/>
    <cellStyle name="Comma 78 4" xfId="4319" xr:uid="{00000000-0005-0000-0000-0000E6100000}"/>
    <cellStyle name="Comma 78 4 2" xfId="4925" xr:uid="{00000000-0005-0000-0000-000044130000}"/>
    <cellStyle name="Comma 78 4 2 2" xfId="8457" xr:uid="{00000000-0005-0000-0000-000010210000}"/>
    <cellStyle name="Comma 78 4 2 2 2" xfId="28783" xr:uid="{00000000-0005-0000-0000-000076700000}"/>
    <cellStyle name="Comma 78 4 2 2 4" xfId="19407" xr:uid="{00000000-0005-0000-0000-0000D64B0000}"/>
    <cellStyle name="Comma 78 4 2 3" xfId="9816" xr:uid="{00000000-0005-0000-0000-00005F260000}"/>
    <cellStyle name="Comma 78 4 2 3 2" xfId="29951" xr:uid="{00000000-0005-0000-0000-000006750000}"/>
    <cellStyle name="Comma 78 4 2 3 4" xfId="20575" xr:uid="{00000000-0005-0000-0000-000066500000}"/>
    <cellStyle name="Comma 78 4 2 4" xfId="11174" xr:uid="{00000000-0005-0000-0000-0000AD2B0000}"/>
    <cellStyle name="Comma 78 4 2 4 2" xfId="31119" xr:uid="{00000000-0005-0000-0000-000096790000}"/>
    <cellStyle name="Comma 78 4 2 4 4" xfId="21743" xr:uid="{00000000-0005-0000-0000-0000F6540000}"/>
    <cellStyle name="Comma 78 4 2 5" xfId="25263" xr:uid="{00000000-0005-0000-0000-0000B6620000}"/>
    <cellStyle name="Comma 78 4 2 7" xfId="15887" xr:uid="{00000000-0005-0000-0000-0000163E0000}"/>
    <cellStyle name="Comma 78 4 3" xfId="7873" xr:uid="{00000000-0005-0000-0000-0000C81E0000}"/>
    <cellStyle name="Comma 78 4 3 2" xfId="28199" xr:uid="{00000000-0005-0000-0000-00002E6E0000}"/>
    <cellStyle name="Comma 78 4 3 4" xfId="18823" xr:uid="{00000000-0005-0000-0000-00008E490000}"/>
    <cellStyle name="Comma 78 4 4" xfId="9232" xr:uid="{00000000-0005-0000-0000-000017240000}"/>
    <cellStyle name="Comma 78 4 4 2" xfId="29367" xr:uid="{00000000-0005-0000-0000-0000BE720000}"/>
    <cellStyle name="Comma 78 4 4 4" xfId="19991" xr:uid="{00000000-0005-0000-0000-00001E4E0000}"/>
    <cellStyle name="Comma 78 4 5" xfId="10590" xr:uid="{00000000-0005-0000-0000-000065290000}"/>
    <cellStyle name="Comma 78 4 5 2" xfId="30535" xr:uid="{00000000-0005-0000-0000-00004E770000}"/>
    <cellStyle name="Comma 78 4 5 4" xfId="21159" xr:uid="{00000000-0005-0000-0000-0000AE520000}"/>
    <cellStyle name="Comma 78 4 6" xfId="24679" xr:uid="{00000000-0005-0000-0000-00006E600000}"/>
    <cellStyle name="Comma 78 4 8" xfId="15303" xr:uid="{00000000-0005-0000-0000-0000CE3B0000}"/>
    <cellStyle name="Comma 78 5" xfId="4633" xr:uid="{00000000-0005-0000-0000-000020120000}"/>
    <cellStyle name="Comma 78 5 2" xfId="8165" xr:uid="{00000000-0005-0000-0000-0000EC1F0000}"/>
    <cellStyle name="Comma 78 5 2 2" xfId="28491" xr:uid="{00000000-0005-0000-0000-0000526F0000}"/>
    <cellStyle name="Comma 78 5 2 4" xfId="19115" xr:uid="{00000000-0005-0000-0000-0000B24A0000}"/>
    <cellStyle name="Comma 78 5 3" xfId="9524" xr:uid="{00000000-0005-0000-0000-00003B250000}"/>
    <cellStyle name="Comma 78 5 3 2" xfId="29659" xr:uid="{00000000-0005-0000-0000-0000E2730000}"/>
    <cellStyle name="Comma 78 5 3 4" xfId="20283" xr:uid="{00000000-0005-0000-0000-0000424F0000}"/>
    <cellStyle name="Comma 78 5 4" xfId="10882" xr:uid="{00000000-0005-0000-0000-0000892A0000}"/>
    <cellStyle name="Comma 78 5 4 2" xfId="30827" xr:uid="{00000000-0005-0000-0000-000072780000}"/>
    <cellStyle name="Comma 78 5 4 4" xfId="21451" xr:uid="{00000000-0005-0000-0000-0000D2530000}"/>
    <cellStyle name="Comma 78 5 5" xfId="24971" xr:uid="{00000000-0005-0000-0000-000092610000}"/>
    <cellStyle name="Comma 78 5 7" xfId="15595" xr:uid="{00000000-0005-0000-0000-0000F23C0000}"/>
    <cellStyle name="Comma 78 6" xfId="7581" xr:uid="{00000000-0005-0000-0000-0000A41D0000}"/>
    <cellStyle name="Comma 78 6 2" xfId="27907" xr:uid="{00000000-0005-0000-0000-00000A6D0000}"/>
    <cellStyle name="Comma 78 6 4" xfId="18531" xr:uid="{00000000-0005-0000-0000-00006A480000}"/>
    <cellStyle name="Comma 78 7" xfId="8755" xr:uid="{00000000-0005-0000-0000-00003A220000}"/>
    <cellStyle name="Comma 78 7 2" xfId="29075" xr:uid="{00000000-0005-0000-0000-00009A710000}"/>
    <cellStyle name="Comma 78 7 4" xfId="19699" xr:uid="{00000000-0005-0000-0000-0000FA4C0000}"/>
    <cellStyle name="Comma 78 8" xfId="10113" xr:uid="{00000000-0005-0000-0000-000088270000}"/>
    <cellStyle name="Comma 78 8 2" xfId="30243" xr:uid="{00000000-0005-0000-0000-00002A760000}"/>
    <cellStyle name="Comma 78 8 4" xfId="20867" xr:uid="{00000000-0005-0000-0000-00008A510000}"/>
    <cellStyle name="Comma 78 9" xfId="24387" xr:uid="{00000000-0005-0000-0000-00004A5F0000}"/>
    <cellStyle name="Comma 79" xfId="3789" xr:uid="{00000000-0005-0000-0000-0000D40E0000}"/>
    <cellStyle name="Comma 79 11" xfId="15012" xr:uid="{00000000-0005-0000-0000-0000AB3A0000}"/>
    <cellStyle name="Comma 79 2" xfId="3858" xr:uid="{00000000-0005-0000-0000-0000190F0000}"/>
    <cellStyle name="Comma 79 2 10" xfId="15081" xr:uid="{00000000-0005-0000-0000-0000F03A0000}"/>
    <cellStyle name="Comma 79 2 2" xfId="4243" xr:uid="{00000000-0005-0000-0000-00009A100000}"/>
    <cellStyle name="Comma 79 2 2 2" xfId="4536" xr:uid="{00000000-0005-0000-0000-0000BF110000}"/>
    <cellStyle name="Comma 79 2 2 2 2" xfId="5142" xr:uid="{00000000-0005-0000-0000-00001D140000}"/>
    <cellStyle name="Comma 79 2 2 2 2 2" xfId="8674" xr:uid="{00000000-0005-0000-0000-0000E9210000}"/>
    <cellStyle name="Comma 79 2 2 2 2 2 2" xfId="29000" xr:uid="{00000000-0005-0000-0000-00004F710000}"/>
    <cellStyle name="Comma 79 2 2 2 2 2 4" xfId="19624" xr:uid="{00000000-0005-0000-0000-0000AF4C0000}"/>
    <cellStyle name="Comma 79 2 2 2 2 3" xfId="10033" xr:uid="{00000000-0005-0000-0000-000038270000}"/>
    <cellStyle name="Comma 79 2 2 2 2 3 2" xfId="30168" xr:uid="{00000000-0005-0000-0000-0000DF750000}"/>
    <cellStyle name="Comma 79 2 2 2 2 3 4" xfId="20792" xr:uid="{00000000-0005-0000-0000-00003F510000}"/>
    <cellStyle name="Comma 79 2 2 2 2 4" xfId="11391" xr:uid="{00000000-0005-0000-0000-0000862C0000}"/>
    <cellStyle name="Comma 79 2 2 2 2 4 2" xfId="31336" xr:uid="{00000000-0005-0000-0000-00006F7A0000}"/>
    <cellStyle name="Comma 79 2 2 2 2 4 4" xfId="21960" xr:uid="{00000000-0005-0000-0000-0000CF550000}"/>
    <cellStyle name="Comma 79 2 2 2 2 5" xfId="25480" xr:uid="{00000000-0005-0000-0000-00008F630000}"/>
    <cellStyle name="Comma 79 2 2 2 2 7" xfId="16104" xr:uid="{00000000-0005-0000-0000-0000EF3E0000}"/>
    <cellStyle name="Comma 79 2 2 2 3" xfId="8090" xr:uid="{00000000-0005-0000-0000-0000A11F0000}"/>
    <cellStyle name="Comma 79 2 2 2 3 2" xfId="28416" xr:uid="{00000000-0005-0000-0000-0000076F0000}"/>
    <cellStyle name="Comma 79 2 2 2 3 4" xfId="19040" xr:uid="{00000000-0005-0000-0000-0000674A0000}"/>
    <cellStyle name="Comma 79 2 2 2 4" xfId="9449" xr:uid="{00000000-0005-0000-0000-0000F0240000}"/>
    <cellStyle name="Comma 79 2 2 2 4 2" xfId="29584" xr:uid="{00000000-0005-0000-0000-000097730000}"/>
    <cellStyle name="Comma 79 2 2 2 4 4" xfId="20208" xr:uid="{00000000-0005-0000-0000-0000F74E0000}"/>
    <cellStyle name="Comma 79 2 2 2 5" xfId="10807" xr:uid="{00000000-0005-0000-0000-00003E2A0000}"/>
    <cellStyle name="Comma 79 2 2 2 5 2" xfId="30752" xr:uid="{00000000-0005-0000-0000-000027780000}"/>
    <cellStyle name="Comma 79 2 2 2 5 4" xfId="21376" xr:uid="{00000000-0005-0000-0000-000087530000}"/>
    <cellStyle name="Comma 79 2 2 2 6" xfId="24896" xr:uid="{00000000-0005-0000-0000-000047610000}"/>
    <cellStyle name="Comma 79 2 2 2 8" xfId="15520" xr:uid="{00000000-0005-0000-0000-0000A73C0000}"/>
    <cellStyle name="Comma 79 2 2 3" xfId="4850" xr:uid="{00000000-0005-0000-0000-0000F9120000}"/>
    <cellStyle name="Comma 79 2 2 3 2" xfId="8382" xr:uid="{00000000-0005-0000-0000-0000C5200000}"/>
    <cellStyle name="Comma 79 2 2 3 2 2" xfId="28708" xr:uid="{00000000-0005-0000-0000-00002B700000}"/>
    <cellStyle name="Comma 79 2 2 3 2 4" xfId="19332" xr:uid="{00000000-0005-0000-0000-00008B4B0000}"/>
    <cellStyle name="Comma 79 2 2 3 3" xfId="9741" xr:uid="{00000000-0005-0000-0000-000014260000}"/>
    <cellStyle name="Comma 79 2 2 3 3 2" xfId="29876" xr:uid="{00000000-0005-0000-0000-0000BB740000}"/>
    <cellStyle name="Comma 79 2 2 3 3 4" xfId="20500" xr:uid="{00000000-0005-0000-0000-00001B500000}"/>
    <cellStyle name="Comma 79 2 2 3 4" xfId="11099" xr:uid="{00000000-0005-0000-0000-0000622B0000}"/>
    <cellStyle name="Comma 79 2 2 3 4 2" xfId="31044" xr:uid="{00000000-0005-0000-0000-00004B790000}"/>
    <cellStyle name="Comma 79 2 2 3 4 4" xfId="21668" xr:uid="{00000000-0005-0000-0000-0000AB540000}"/>
    <cellStyle name="Comma 79 2 2 3 5" xfId="25188" xr:uid="{00000000-0005-0000-0000-00006B620000}"/>
    <cellStyle name="Comma 79 2 2 3 7" xfId="15812" xr:uid="{00000000-0005-0000-0000-0000CB3D0000}"/>
    <cellStyle name="Comma 79 2 2 4" xfId="7798" xr:uid="{00000000-0005-0000-0000-00007D1E0000}"/>
    <cellStyle name="Comma 79 2 2 4 2" xfId="28124" xr:uid="{00000000-0005-0000-0000-0000E36D0000}"/>
    <cellStyle name="Comma 79 2 2 4 4" xfId="18748" xr:uid="{00000000-0005-0000-0000-000043490000}"/>
    <cellStyle name="Comma 79 2 2 5" xfId="9157" xr:uid="{00000000-0005-0000-0000-0000CC230000}"/>
    <cellStyle name="Comma 79 2 2 5 2" xfId="29292" xr:uid="{00000000-0005-0000-0000-000073720000}"/>
    <cellStyle name="Comma 79 2 2 5 4" xfId="19916" xr:uid="{00000000-0005-0000-0000-0000D34D0000}"/>
    <cellStyle name="Comma 79 2 2 6" xfId="10515" xr:uid="{00000000-0005-0000-0000-00001A290000}"/>
    <cellStyle name="Comma 79 2 2 6 2" xfId="30460" xr:uid="{00000000-0005-0000-0000-000003770000}"/>
    <cellStyle name="Comma 79 2 2 6 4" xfId="21084" xr:uid="{00000000-0005-0000-0000-000063520000}"/>
    <cellStyle name="Comma 79 2 2 7" xfId="24604" xr:uid="{00000000-0005-0000-0000-000023600000}"/>
    <cellStyle name="Comma 79 2 2 9" xfId="15228" xr:uid="{00000000-0005-0000-0000-0000833B0000}"/>
    <cellStyle name="Comma 79 2 3" xfId="4389" xr:uid="{00000000-0005-0000-0000-00002C110000}"/>
    <cellStyle name="Comma 79 2 3 2" xfId="4995" xr:uid="{00000000-0005-0000-0000-00008A130000}"/>
    <cellStyle name="Comma 79 2 3 2 2" xfId="8527" xr:uid="{00000000-0005-0000-0000-000056210000}"/>
    <cellStyle name="Comma 79 2 3 2 2 2" xfId="28853" xr:uid="{00000000-0005-0000-0000-0000BC700000}"/>
    <cellStyle name="Comma 79 2 3 2 2 4" xfId="19477" xr:uid="{00000000-0005-0000-0000-00001C4C0000}"/>
    <cellStyle name="Comma 79 2 3 2 3" xfId="9886" xr:uid="{00000000-0005-0000-0000-0000A5260000}"/>
    <cellStyle name="Comma 79 2 3 2 3 2" xfId="30021" xr:uid="{00000000-0005-0000-0000-00004C750000}"/>
    <cellStyle name="Comma 79 2 3 2 3 4" xfId="20645" xr:uid="{00000000-0005-0000-0000-0000AC500000}"/>
    <cellStyle name="Comma 79 2 3 2 4" xfId="11244" xr:uid="{00000000-0005-0000-0000-0000F32B0000}"/>
    <cellStyle name="Comma 79 2 3 2 4 2" xfId="31189" xr:uid="{00000000-0005-0000-0000-0000DC790000}"/>
    <cellStyle name="Comma 79 2 3 2 4 4" xfId="21813" xr:uid="{00000000-0005-0000-0000-00003C550000}"/>
    <cellStyle name="Comma 79 2 3 2 5" xfId="25333" xr:uid="{00000000-0005-0000-0000-0000FC620000}"/>
    <cellStyle name="Comma 79 2 3 2 7" xfId="15957" xr:uid="{00000000-0005-0000-0000-00005C3E0000}"/>
    <cellStyle name="Comma 79 2 3 3" xfId="7943" xr:uid="{00000000-0005-0000-0000-00000E1F0000}"/>
    <cellStyle name="Comma 79 2 3 3 2" xfId="28269" xr:uid="{00000000-0005-0000-0000-0000746E0000}"/>
    <cellStyle name="Comma 79 2 3 3 4" xfId="18893" xr:uid="{00000000-0005-0000-0000-0000D4490000}"/>
    <cellStyle name="Comma 79 2 3 4" xfId="9302" xr:uid="{00000000-0005-0000-0000-00005D240000}"/>
    <cellStyle name="Comma 79 2 3 4 2" xfId="29437" xr:uid="{00000000-0005-0000-0000-000004730000}"/>
    <cellStyle name="Comma 79 2 3 4 4" xfId="20061" xr:uid="{00000000-0005-0000-0000-0000644E0000}"/>
    <cellStyle name="Comma 79 2 3 5" xfId="10660" xr:uid="{00000000-0005-0000-0000-0000AB290000}"/>
    <cellStyle name="Comma 79 2 3 5 2" xfId="30605" xr:uid="{00000000-0005-0000-0000-000094770000}"/>
    <cellStyle name="Comma 79 2 3 5 4" xfId="21229" xr:uid="{00000000-0005-0000-0000-0000F4520000}"/>
    <cellStyle name="Comma 79 2 3 6" xfId="24749" xr:uid="{00000000-0005-0000-0000-0000B4600000}"/>
    <cellStyle name="Comma 79 2 3 8" xfId="15373" xr:uid="{00000000-0005-0000-0000-0000143C0000}"/>
    <cellStyle name="Comma 79 2 4" xfId="4703" xr:uid="{00000000-0005-0000-0000-000066120000}"/>
    <cellStyle name="Comma 79 2 4 2" xfId="8235" xr:uid="{00000000-0005-0000-0000-000032200000}"/>
    <cellStyle name="Comma 79 2 4 2 2" xfId="28561" xr:uid="{00000000-0005-0000-0000-0000986F0000}"/>
    <cellStyle name="Comma 79 2 4 2 4" xfId="19185" xr:uid="{00000000-0005-0000-0000-0000F84A0000}"/>
    <cellStyle name="Comma 79 2 4 3" xfId="9594" xr:uid="{00000000-0005-0000-0000-000081250000}"/>
    <cellStyle name="Comma 79 2 4 3 2" xfId="29729" xr:uid="{00000000-0005-0000-0000-000028740000}"/>
    <cellStyle name="Comma 79 2 4 3 4" xfId="20353" xr:uid="{00000000-0005-0000-0000-0000884F0000}"/>
    <cellStyle name="Comma 79 2 4 4" xfId="10952" xr:uid="{00000000-0005-0000-0000-0000CF2A0000}"/>
    <cellStyle name="Comma 79 2 4 4 2" xfId="30897" xr:uid="{00000000-0005-0000-0000-0000B8780000}"/>
    <cellStyle name="Comma 79 2 4 4 4" xfId="21521" xr:uid="{00000000-0005-0000-0000-000018540000}"/>
    <cellStyle name="Comma 79 2 4 5" xfId="25041" xr:uid="{00000000-0005-0000-0000-0000D8610000}"/>
    <cellStyle name="Comma 79 2 4 7" xfId="15665" xr:uid="{00000000-0005-0000-0000-0000383D0000}"/>
    <cellStyle name="Comma 79 2 5" xfId="7651" xr:uid="{00000000-0005-0000-0000-0000EA1D0000}"/>
    <cellStyle name="Comma 79 2 5 2" xfId="27977" xr:uid="{00000000-0005-0000-0000-0000506D0000}"/>
    <cellStyle name="Comma 79 2 5 4" xfId="18601" xr:uid="{00000000-0005-0000-0000-0000B0480000}"/>
    <cellStyle name="Comma 79 2 6" xfId="8825" xr:uid="{00000000-0005-0000-0000-000080220000}"/>
    <cellStyle name="Comma 79 2 6 2" xfId="29145" xr:uid="{00000000-0005-0000-0000-0000E0710000}"/>
    <cellStyle name="Comma 79 2 6 4" xfId="19769" xr:uid="{00000000-0005-0000-0000-0000404D0000}"/>
    <cellStyle name="Comma 79 2 7" xfId="10183" xr:uid="{00000000-0005-0000-0000-0000CE270000}"/>
    <cellStyle name="Comma 79 2 7 2" xfId="30313" xr:uid="{00000000-0005-0000-0000-000070760000}"/>
    <cellStyle name="Comma 79 2 7 4" xfId="20937" xr:uid="{00000000-0005-0000-0000-0000D0510000}"/>
    <cellStyle name="Comma 79 2 8" xfId="24457" xr:uid="{00000000-0005-0000-0000-0000905F0000}"/>
    <cellStyle name="Comma 79 3" xfId="4174" xr:uid="{00000000-0005-0000-0000-000055100000}"/>
    <cellStyle name="Comma 79 3 2" xfId="4467" xr:uid="{00000000-0005-0000-0000-00007A110000}"/>
    <cellStyle name="Comma 79 3 2 2" xfId="5073" xr:uid="{00000000-0005-0000-0000-0000D8130000}"/>
    <cellStyle name="Comma 79 3 2 2 2" xfId="8605" xr:uid="{00000000-0005-0000-0000-0000A4210000}"/>
    <cellStyle name="Comma 79 3 2 2 2 2" xfId="28931" xr:uid="{00000000-0005-0000-0000-00000A710000}"/>
    <cellStyle name="Comma 79 3 2 2 2 4" xfId="19555" xr:uid="{00000000-0005-0000-0000-00006A4C0000}"/>
    <cellStyle name="Comma 79 3 2 2 3" xfId="9964" xr:uid="{00000000-0005-0000-0000-0000F3260000}"/>
    <cellStyle name="Comma 79 3 2 2 3 2" xfId="30099" xr:uid="{00000000-0005-0000-0000-00009A750000}"/>
    <cellStyle name="Comma 79 3 2 2 3 4" xfId="20723" xr:uid="{00000000-0005-0000-0000-0000FA500000}"/>
    <cellStyle name="Comma 79 3 2 2 4" xfId="11322" xr:uid="{00000000-0005-0000-0000-0000412C0000}"/>
    <cellStyle name="Comma 79 3 2 2 4 2" xfId="31267" xr:uid="{00000000-0005-0000-0000-00002A7A0000}"/>
    <cellStyle name="Comma 79 3 2 2 4 4" xfId="21891" xr:uid="{00000000-0005-0000-0000-00008A550000}"/>
    <cellStyle name="Comma 79 3 2 2 5" xfId="25411" xr:uid="{00000000-0005-0000-0000-00004A630000}"/>
    <cellStyle name="Comma 79 3 2 2 7" xfId="16035" xr:uid="{00000000-0005-0000-0000-0000AA3E0000}"/>
    <cellStyle name="Comma 79 3 2 3" xfId="8021" xr:uid="{00000000-0005-0000-0000-00005C1F0000}"/>
    <cellStyle name="Comma 79 3 2 3 2" xfId="28347" xr:uid="{00000000-0005-0000-0000-0000C26E0000}"/>
    <cellStyle name="Comma 79 3 2 3 4" xfId="18971" xr:uid="{00000000-0005-0000-0000-0000224A0000}"/>
    <cellStyle name="Comma 79 3 2 4" xfId="9380" xr:uid="{00000000-0005-0000-0000-0000AB240000}"/>
    <cellStyle name="Comma 79 3 2 4 2" xfId="29515" xr:uid="{00000000-0005-0000-0000-000052730000}"/>
    <cellStyle name="Comma 79 3 2 4 4" xfId="20139" xr:uid="{00000000-0005-0000-0000-0000B24E0000}"/>
    <cellStyle name="Comma 79 3 2 5" xfId="10738" xr:uid="{00000000-0005-0000-0000-0000F9290000}"/>
    <cellStyle name="Comma 79 3 2 5 2" xfId="30683" xr:uid="{00000000-0005-0000-0000-0000E2770000}"/>
    <cellStyle name="Comma 79 3 2 5 4" xfId="21307" xr:uid="{00000000-0005-0000-0000-000042530000}"/>
    <cellStyle name="Comma 79 3 2 6" xfId="24827" xr:uid="{00000000-0005-0000-0000-000002610000}"/>
    <cellStyle name="Comma 79 3 2 8" xfId="15451" xr:uid="{00000000-0005-0000-0000-0000623C0000}"/>
    <cellStyle name="Comma 79 3 3" xfId="4781" xr:uid="{00000000-0005-0000-0000-0000B4120000}"/>
    <cellStyle name="Comma 79 3 3 2" xfId="8313" xr:uid="{00000000-0005-0000-0000-000080200000}"/>
    <cellStyle name="Comma 79 3 3 2 2" xfId="28639" xr:uid="{00000000-0005-0000-0000-0000E66F0000}"/>
    <cellStyle name="Comma 79 3 3 2 4" xfId="19263" xr:uid="{00000000-0005-0000-0000-0000464B0000}"/>
    <cellStyle name="Comma 79 3 3 3" xfId="9672" xr:uid="{00000000-0005-0000-0000-0000CF250000}"/>
    <cellStyle name="Comma 79 3 3 3 2" xfId="29807" xr:uid="{00000000-0005-0000-0000-000076740000}"/>
    <cellStyle name="Comma 79 3 3 3 4" xfId="20431" xr:uid="{00000000-0005-0000-0000-0000D64F0000}"/>
    <cellStyle name="Comma 79 3 3 4" xfId="11030" xr:uid="{00000000-0005-0000-0000-00001D2B0000}"/>
    <cellStyle name="Comma 79 3 3 4 2" xfId="30975" xr:uid="{00000000-0005-0000-0000-000006790000}"/>
    <cellStyle name="Comma 79 3 3 4 4" xfId="21599" xr:uid="{00000000-0005-0000-0000-000066540000}"/>
    <cellStyle name="Comma 79 3 3 5" xfId="25119" xr:uid="{00000000-0005-0000-0000-000026620000}"/>
    <cellStyle name="Comma 79 3 3 7" xfId="15743" xr:uid="{00000000-0005-0000-0000-0000863D0000}"/>
    <cellStyle name="Comma 79 3 4" xfId="7729" xr:uid="{00000000-0005-0000-0000-0000381E0000}"/>
    <cellStyle name="Comma 79 3 4 2" xfId="28055" xr:uid="{00000000-0005-0000-0000-00009E6D0000}"/>
    <cellStyle name="Comma 79 3 4 4" xfId="18679" xr:uid="{00000000-0005-0000-0000-0000FE480000}"/>
    <cellStyle name="Comma 79 3 5" xfId="9088" xr:uid="{00000000-0005-0000-0000-000087230000}"/>
    <cellStyle name="Comma 79 3 5 2" xfId="29223" xr:uid="{00000000-0005-0000-0000-00002E720000}"/>
    <cellStyle name="Comma 79 3 5 4" xfId="19847" xr:uid="{00000000-0005-0000-0000-00008E4D0000}"/>
    <cellStyle name="Comma 79 3 6" xfId="10446" xr:uid="{00000000-0005-0000-0000-0000D5280000}"/>
    <cellStyle name="Comma 79 3 6 2" xfId="30391" xr:uid="{00000000-0005-0000-0000-0000BE760000}"/>
    <cellStyle name="Comma 79 3 6 4" xfId="21015" xr:uid="{00000000-0005-0000-0000-00001E520000}"/>
    <cellStyle name="Comma 79 3 7" xfId="24535" xr:uid="{00000000-0005-0000-0000-0000DE5F0000}"/>
    <cellStyle name="Comma 79 3 9" xfId="15159" xr:uid="{00000000-0005-0000-0000-00003E3B0000}"/>
    <cellStyle name="Comma 79 4" xfId="4320" xr:uid="{00000000-0005-0000-0000-0000E7100000}"/>
    <cellStyle name="Comma 79 4 2" xfId="4926" xr:uid="{00000000-0005-0000-0000-000045130000}"/>
    <cellStyle name="Comma 79 4 2 2" xfId="8458" xr:uid="{00000000-0005-0000-0000-000011210000}"/>
    <cellStyle name="Comma 79 4 2 2 2" xfId="28784" xr:uid="{00000000-0005-0000-0000-000077700000}"/>
    <cellStyle name="Comma 79 4 2 2 4" xfId="19408" xr:uid="{00000000-0005-0000-0000-0000D74B0000}"/>
    <cellStyle name="Comma 79 4 2 3" xfId="9817" xr:uid="{00000000-0005-0000-0000-000060260000}"/>
    <cellStyle name="Comma 79 4 2 3 2" xfId="29952" xr:uid="{00000000-0005-0000-0000-000007750000}"/>
    <cellStyle name="Comma 79 4 2 3 4" xfId="20576" xr:uid="{00000000-0005-0000-0000-000067500000}"/>
    <cellStyle name="Comma 79 4 2 4" xfId="11175" xr:uid="{00000000-0005-0000-0000-0000AE2B0000}"/>
    <cellStyle name="Comma 79 4 2 4 2" xfId="31120" xr:uid="{00000000-0005-0000-0000-000097790000}"/>
    <cellStyle name="Comma 79 4 2 4 4" xfId="21744" xr:uid="{00000000-0005-0000-0000-0000F7540000}"/>
    <cellStyle name="Comma 79 4 2 5" xfId="25264" xr:uid="{00000000-0005-0000-0000-0000B7620000}"/>
    <cellStyle name="Comma 79 4 2 7" xfId="15888" xr:uid="{00000000-0005-0000-0000-0000173E0000}"/>
    <cellStyle name="Comma 79 4 3" xfId="7874" xr:uid="{00000000-0005-0000-0000-0000C91E0000}"/>
    <cellStyle name="Comma 79 4 3 2" xfId="28200" xr:uid="{00000000-0005-0000-0000-00002F6E0000}"/>
    <cellStyle name="Comma 79 4 3 4" xfId="18824" xr:uid="{00000000-0005-0000-0000-00008F490000}"/>
    <cellStyle name="Comma 79 4 4" xfId="9233" xr:uid="{00000000-0005-0000-0000-000018240000}"/>
    <cellStyle name="Comma 79 4 4 2" xfId="29368" xr:uid="{00000000-0005-0000-0000-0000BF720000}"/>
    <cellStyle name="Comma 79 4 4 4" xfId="19992" xr:uid="{00000000-0005-0000-0000-00001F4E0000}"/>
    <cellStyle name="Comma 79 4 5" xfId="10591" xr:uid="{00000000-0005-0000-0000-000066290000}"/>
    <cellStyle name="Comma 79 4 5 2" xfId="30536" xr:uid="{00000000-0005-0000-0000-00004F770000}"/>
    <cellStyle name="Comma 79 4 5 4" xfId="21160" xr:uid="{00000000-0005-0000-0000-0000AF520000}"/>
    <cellStyle name="Comma 79 4 6" xfId="24680" xr:uid="{00000000-0005-0000-0000-00006F600000}"/>
    <cellStyle name="Comma 79 4 8" xfId="15304" xr:uid="{00000000-0005-0000-0000-0000CF3B0000}"/>
    <cellStyle name="Comma 79 5" xfId="4634" xr:uid="{00000000-0005-0000-0000-000021120000}"/>
    <cellStyle name="Comma 79 5 2" xfId="8166" xr:uid="{00000000-0005-0000-0000-0000ED1F0000}"/>
    <cellStyle name="Comma 79 5 2 2" xfId="28492" xr:uid="{00000000-0005-0000-0000-0000536F0000}"/>
    <cellStyle name="Comma 79 5 2 4" xfId="19116" xr:uid="{00000000-0005-0000-0000-0000B34A0000}"/>
    <cellStyle name="Comma 79 5 3" xfId="9525" xr:uid="{00000000-0005-0000-0000-00003C250000}"/>
    <cellStyle name="Comma 79 5 3 2" xfId="29660" xr:uid="{00000000-0005-0000-0000-0000E3730000}"/>
    <cellStyle name="Comma 79 5 3 4" xfId="20284" xr:uid="{00000000-0005-0000-0000-0000434F0000}"/>
    <cellStyle name="Comma 79 5 4" xfId="10883" xr:uid="{00000000-0005-0000-0000-00008A2A0000}"/>
    <cellStyle name="Comma 79 5 4 2" xfId="30828" xr:uid="{00000000-0005-0000-0000-000073780000}"/>
    <cellStyle name="Comma 79 5 4 4" xfId="21452" xr:uid="{00000000-0005-0000-0000-0000D3530000}"/>
    <cellStyle name="Comma 79 5 5" xfId="24972" xr:uid="{00000000-0005-0000-0000-000093610000}"/>
    <cellStyle name="Comma 79 5 7" xfId="15596" xr:uid="{00000000-0005-0000-0000-0000F33C0000}"/>
    <cellStyle name="Comma 79 6" xfId="7582" xr:uid="{00000000-0005-0000-0000-0000A51D0000}"/>
    <cellStyle name="Comma 79 6 2" xfId="27908" xr:uid="{00000000-0005-0000-0000-00000B6D0000}"/>
    <cellStyle name="Comma 79 6 4" xfId="18532" xr:uid="{00000000-0005-0000-0000-00006B480000}"/>
    <cellStyle name="Comma 79 7" xfId="8756" xr:uid="{00000000-0005-0000-0000-00003B220000}"/>
    <cellStyle name="Comma 79 7 2" xfId="29076" xr:uid="{00000000-0005-0000-0000-00009B710000}"/>
    <cellStyle name="Comma 79 7 4" xfId="19700" xr:uid="{00000000-0005-0000-0000-0000FB4C0000}"/>
    <cellStyle name="Comma 79 8" xfId="10114" xr:uid="{00000000-0005-0000-0000-000089270000}"/>
    <cellStyle name="Comma 79 8 2" xfId="30244" xr:uid="{00000000-0005-0000-0000-00002B760000}"/>
    <cellStyle name="Comma 79 8 4" xfId="20868" xr:uid="{00000000-0005-0000-0000-00008B510000}"/>
    <cellStyle name="Comma 79 9" xfId="24388" xr:uid="{00000000-0005-0000-0000-00004B5F0000}"/>
    <cellStyle name="Comma 8" xfId="86" xr:uid="{00000000-0005-0000-0000-00005C000000}"/>
    <cellStyle name="Comma 80" xfId="3790" xr:uid="{00000000-0005-0000-0000-0000D50E0000}"/>
    <cellStyle name="Comma 80 11" xfId="15013" xr:uid="{00000000-0005-0000-0000-0000AC3A0000}"/>
    <cellStyle name="Comma 80 2" xfId="3859" xr:uid="{00000000-0005-0000-0000-00001A0F0000}"/>
    <cellStyle name="Comma 80 2 10" xfId="15082" xr:uid="{00000000-0005-0000-0000-0000F13A0000}"/>
    <cellStyle name="Comma 80 2 2" xfId="4244" xr:uid="{00000000-0005-0000-0000-00009B100000}"/>
    <cellStyle name="Comma 80 2 2 2" xfId="4537" xr:uid="{00000000-0005-0000-0000-0000C0110000}"/>
    <cellStyle name="Comma 80 2 2 2 2" xfId="5143" xr:uid="{00000000-0005-0000-0000-00001E140000}"/>
    <cellStyle name="Comma 80 2 2 2 2 2" xfId="8675" xr:uid="{00000000-0005-0000-0000-0000EA210000}"/>
    <cellStyle name="Comma 80 2 2 2 2 2 2" xfId="29001" xr:uid="{00000000-0005-0000-0000-000050710000}"/>
    <cellStyle name="Comma 80 2 2 2 2 2 4" xfId="19625" xr:uid="{00000000-0005-0000-0000-0000B04C0000}"/>
    <cellStyle name="Comma 80 2 2 2 2 3" xfId="10034" xr:uid="{00000000-0005-0000-0000-000039270000}"/>
    <cellStyle name="Comma 80 2 2 2 2 3 2" xfId="30169" xr:uid="{00000000-0005-0000-0000-0000E0750000}"/>
    <cellStyle name="Comma 80 2 2 2 2 3 4" xfId="20793" xr:uid="{00000000-0005-0000-0000-000040510000}"/>
    <cellStyle name="Comma 80 2 2 2 2 4" xfId="11392" xr:uid="{00000000-0005-0000-0000-0000872C0000}"/>
    <cellStyle name="Comma 80 2 2 2 2 4 2" xfId="31337" xr:uid="{00000000-0005-0000-0000-0000707A0000}"/>
    <cellStyle name="Comma 80 2 2 2 2 4 4" xfId="21961" xr:uid="{00000000-0005-0000-0000-0000D0550000}"/>
    <cellStyle name="Comma 80 2 2 2 2 5" xfId="25481" xr:uid="{00000000-0005-0000-0000-000090630000}"/>
    <cellStyle name="Comma 80 2 2 2 2 7" xfId="16105" xr:uid="{00000000-0005-0000-0000-0000F03E0000}"/>
    <cellStyle name="Comma 80 2 2 2 3" xfId="8091" xr:uid="{00000000-0005-0000-0000-0000A21F0000}"/>
    <cellStyle name="Comma 80 2 2 2 3 2" xfId="28417" xr:uid="{00000000-0005-0000-0000-0000086F0000}"/>
    <cellStyle name="Comma 80 2 2 2 3 4" xfId="19041" xr:uid="{00000000-0005-0000-0000-0000684A0000}"/>
    <cellStyle name="Comma 80 2 2 2 4" xfId="9450" xr:uid="{00000000-0005-0000-0000-0000F1240000}"/>
    <cellStyle name="Comma 80 2 2 2 4 2" xfId="29585" xr:uid="{00000000-0005-0000-0000-000098730000}"/>
    <cellStyle name="Comma 80 2 2 2 4 4" xfId="20209" xr:uid="{00000000-0005-0000-0000-0000F84E0000}"/>
    <cellStyle name="Comma 80 2 2 2 5" xfId="10808" xr:uid="{00000000-0005-0000-0000-00003F2A0000}"/>
    <cellStyle name="Comma 80 2 2 2 5 2" xfId="30753" xr:uid="{00000000-0005-0000-0000-000028780000}"/>
    <cellStyle name="Comma 80 2 2 2 5 4" xfId="21377" xr:uid="{00000000-0005-0000-0000-000088530000}"/>
    <cellStyle name="Comma 80 2 2 2 6" xfId="24897" xr:uid="{00000000-0005-0000-0000-000048610000}"/>
    <cellStyle name="Comma 80 2 2 2 8" xfId="15521" xr:uid="{00000000-0005-0000-0000-0000A83C0000}"/>
    <cellStyle name="Comma 80 2 2 3" xfId="4851" xr:uid="{00000000-0005-0000-0000-0000FA120000}"/>
    <cellStyle name="Comma 80 2 2 3 2" xfId="8383" xr:uid="{00000000-0005-0000-0000-0000C6200000}"/>
    <cellStyle name="Comma 80 2 2 3 2 2" xfId="28709" xr:uid="{00000000-0005-0000-0000-00002C700000}"/>
    <cellStyle name="Comma 80 2 2 3 2 4" xfId="19333" xr:uid="{00000000-0005-0000-0000-00008C4B0000}"/>
    <cellStyle name="Comma 80 2 2 3 3" xfId="9742" xr:uid="{00000000-0005-0000-0000-000015260000}"/>
    <cellStyle name="Comma 80 2 2 3 3 2" xfId="29877" xr:uid="{00000000-0005-0000-0000-0000BC740000}"/>
    <cellStyle name="Comma 80 2 2 3 3 4" xfId="20501" xr:uid="{00000000-0005-0000-0000-00001C500000}"/>
    <cellStyle name="Comma 80 2 2 3 4" xfId="11100" xr:uid="{00000000-0005-0000-0000-0000632B0000}"/>
    <cellStyle name="Comma 80 2 2 3 4 2" xfId="31045" xr:uid="{00000000-0005-0000-0000-00004C790000}"/>
    <cellStyle name="Comma 80 2 2 3 4 4" xfId="21669" xr:uid="{00000000-0005-0000-0000-0000AC540000}"/>
    <cellStyle name="Comma 80 2 2 3 5" xfId="25189" xr:uid="{00000000-0005-0000-0000-00006C620000}"/>
    <cellStyle name="Comma 80 2 2 3 7" xfId="15813" xr:uid="{00000000-0005-0000-0000-0000CC3D0000}"/>
    <cellStyle name="Comma 80 2 2 4" xfId="7799" xr:uid="{00000000-0005-0000-0000-00007E1E0000}"/>
    <cellStyle name="Comma 80 2 2 4 2" xfId="28125" xr:uid="{00000000-0005-0000-0000-0000E46D0000}"/>
    <cellStyle name="Comma 80 2 2 4 4" xfId="18749" xr:uid="{00000000-0005-0000-0000-000044490000}"/>
    <cellStyle name="Comma 80 2 2 5" xfId="9158" xr:uid="{00000000-0005-0000-0000-0000CD230000}"/>
    <cellStyle name="Comma 80 2 2 5 2" xfId="29293" xr:uid="{00000000-0005-0000-0000-000074720000}"/>
    <cellStyle name="Comma 80 2 2 5 4" xfId="19917" xr:uid="{00000000-0005-0000-0000-0000D44D0000}"/>
    <cellStyle name="Comma 80 2 2 6" xfId="10516" xr:uid="{00000000-0005-0000-0000-00001B290000}"/>
    <cellStyle name="Comma 80 2 2 6 2" xfId="30461" xr:uid="{00000000-0005-0000-0000-000004770000}"/>
    <cellStyle name="Comma 80 2 2 6 4" xfId="21085" xr:uid="{00000000-0005-0000-0000-000064520000}"/>
    <cellStyle name="Comma 80 2 2 7" xfId="24605" xr:uid="{00000000-0005-0000-0000-000024600000}"/>
    <cellStyle name="Comma 80 2 2 9" xfId="15229" xr:uid="{00000000-0005-0000-0000-0000843B0000}"/>
    <cellStyle name="Comma 80 2 3" xfId="4390" xr:uid="{00000000-0005-0000-0000-00002D110000}"/>
    <cellStyle name="Comma 80 2 3 2" xfId="4996" xr:uid="{00000000-0005-0000-0000-00008B130000}"/>
    <cellStyle name="Comma 80 2 3 2 2" xfId="8528" xr:uid="{00000000-0005-0000-0000-000057210000}"/>
    <cellStyle name="Comma 80 2 3 2 2 2" xfId="28854" xr:uid="{00000000-0005-0000-0000-0000BD700000}"/>
    <cellStyle name="Comma 80 2 3 2 2 4" xfId="19478" xr:uid="{00000000-0005-0000-0000-00001D4C0000}"/>
    <cellStyle name="Comma 80 2 3 2 3" xfId="9887" xr:uid="{00000000-0005-0000-0000-0000A6260000}"/>
    <cellStyle name="Comma 80 2 3 2 3 2" xfId="30022" xr:uid="{00000000-0005-0000-0000-00004D750000}"/>
    <cellStyle name="Comma 80 2 3 2 3 4" xfId="20646" xr:uid="{00000000-0005-0000-0000-0000AD500000}"/>
    <cellStyle name="Comma 80 2 3 2 4" xfId="11245" xr:uid="{00000000-0005-0000-0000-0000F42B0000}"/>
    <cellStyle name="Comma 80 2 3 2 4 2" xfId="31190" xr:uid="{00000000-0005-0000-0000-0000DD790000}"/>
    <cellStyle name="Comma 80 2 3 2 4 4" xfId="21814" xr:uid="{00000000-0005-0000-0000-00003D550000}"/>
    <cellStyle name="Comma 80 2 3 2 5" xfId="25334" xr:uid="{00000000-0005-0000-0000-0000FD620000}"/>
    <cellStyle name="Comma 80 2 3 2 7" xfId="15958" xr:uid="{00000000-0005-0000-0000-00005D3E0000}"/>
    <cellStyle name="Comma 80 2 3 3" xfId="7944" xr:uid="{00000000-0005-0000-0000-00000F1F0000}"/>
    <cellStyle name="Comma 80 2 3 3 2" xfId="28270" xr:uid="{00000000-0005-0000-0000-0000756E0000}"/>
    <cellStyle name="Comma 80 2 3 3 4" xfId="18894" xr:uid="{00000000-0005-0000-0000-0000D5490000}"/>
    <cellStyle name="Comma 80 2 3 4" xfId="9303" xr:uid="{00000000-0005-0000-0000-00005E240000}"/>
    <cellStyle name="Comma 80 2 3 4 2" xfId="29438" xr:uid="{00000000-0005-0000-0000-000005730000}"/>
    <cellStyle name="Comma 80 2 3 4 4" xfId="20062" xr:uid="{00000000-0005-0000-0000-0000654E0000}"/>
    <cellStyle name="Comma 80 2 3 5" xfId="10661" xr:uid="{00000000-0005-0000-0000-0000AC290000}"/>
    <cellStyle name="Comma 80 2 3 5 2" xfId="30606" xr:uid="{00000000-0005-0000-0000-000095770000}"/>
    <cellStyle name="Comma 80 2 3 5 4" xfId="21230" xr:uid="{00000000-0005-0000-0000-0000F5520000}"/>
    <cellStyle name="Comma 80 2 3 6" xfId="24750" xr:uid="{00000000-0005-0000-0000-0000B5600000}"/>
    <cellStyle name="Comma 80 2 3 8" xfId="15374" xr:uid="{00000000-0005-0000-0000-0000153C0000}"/>
    <cellStyle name="Comma 80 2 4" xfId="4704" xr:uid="{00000000-0005-0000-0000-000067120000}"/>
    <cellStyle name="Comma 80 2 4 2" xfId="8236" xr:uid="{00000000-0005-0000-0000-000033200000}"/>
    <cellStyle name="Comma 80 2 4 2 2" xfId="28562" xr:uid="{00000000-0005-0000-0000-0000996F0000}"/>
    <cellStyle name="Comma 80 2 4 2 4" xfId="19186" xr:uid="{00000000-0005-0000-0000-0000F94A0000}"/>
    <cellStyle name="Comma 80 2 4 3" xfId="9595" xr:uid="{00000000-0005-0000-0000-000082250000}"/>
    <cellStyle name="Comma 80 2 4 3 2" xfId="29730" xr:uid="{00000000-0005-0000-0000-000029740000}"/>
    <cellStyle name="Comma 80 2 4 3 4" xfId="20354" xr:uid="{00000000-0005-0000-0000-0000894F0000}"/>
    <cellStyle name="Comma 80 2 4 4" xfId="10953" xr:uid="{00000000-0005-0000-0000-0000D02A0000}"/>
    <cellStyle name="Comma 80 2 4 4 2" xfId="30898" xr:uid="{00000000-0005-0000-0000-0000B9780000}"/>
    <cellStyle name="Comma 80 2 4 4 4" xfId="21522" xr:uid="{00000000-0005-0000-0000-000019540000}"/>
    <cellStyle name="Comma 80 2 4 5" xfId="25042" xr:uid="{00000000-0005-0000-0000-0000D9610000}"/>
    <cellStyle name="Comma 80 2 4 7" xfId="15666" xr:uid="{00000000-0005-0000-0000-0000393D0000}"/>
    <cellStyle name="Comma 80 2 5" xfId="7652" xr:uid="{00000000-0005-0000-0000-0000EB1D0000}"/>
    <cellStyle name="Comma 80 2 5 2" xfId="27978" xr:uid="{00000000-0005-0000-0000-0000516D0000}"/>
    <cellStyle name="Comma 80 2 5 4" xfId="18602" xr:uid="{00000000-0005-0000-0000-0000B1480000}"/>
    <cellStyle name="Comma 80 2 6" xfId="8826" xr:uid="{00000000-0005-0000-0000-000081220000}"/>
    <cellStyle name="Comma 80 2 6 2" xfId="29146" xr:uid="{00000000-0005-0000-0000-0000E1710000}"/>
    <cellStyle name="Comma 80 2 6 4" xfId="19770" xr:uid="{00000000-0005-0000-0000-0000414D0000}"/>
    <cellStyle name="Comma 80 2 7" xfId="10184" xr:uid="{00000000-0005-0000-0000-0000CF270000}"/>
    <cellStyle name="Comma 80 2 7 2" xfId="30314" xr:uid="{00000000-0005-0000-0000-000071760000}"/>
    <cellStyle name="Comma 80 2 7 4" xfId="20938" xr:uid="{00000000-0005-0000-0000-0000D1510000}"/>
    <cellStyle name="Comma 80 2 8" xfId="24458" xr:uid="{00000000-0005-0000-0000-0000915F0000}"/>
    <cellStyle name="Comma 80 3" xfId="4175" xr:uid="{00000000-0005-0000-0000-000056100000}"/>
    <cellStyle name="Comma 80 3 2" xfId="4468" xr:uid="{00000000-0005-0000-0000-00007B110000}"/>
    <cellStyle name="Comma 80 3 2 2" xfId="5074" xr:uid="{00000000-0005-0000-0000-0000D9130000}"/>
    <cellStyle name="Comma 80 3 2 2 2" xfId="8606" xr:uid="{00000000-0005-0000-0000-0000A5210000}"/>
    <cellStyle name="Comma 80 3 2 2 2 2" xfId="28932" xr:uid="{00000000-0005-0000-0000-00000B710000}"/>
    <cellStyle name="Comma 80 3 2 2 2 4" xfId="19556" xr:uid="{00000000-0005-0000-0000-00006B4C0000}"/>
    <cellStyle name="Comma 80 3 2 2 3" xfId="9965" xr:uid="{00000000-0005-0000-0000-0000F4260000}"/>
    <cellStyle name="Comma 80 3 2 2 3 2" xfId="30100" xr:uid="{00000000-0005-0000-0000-00009B750000}"/>
    <cellStyle name="Comma 80 3 2 2 3 4" xfId="20724" xr:uid="{00000000-0005-0000-0000-0000FB500000}"/>
    <cellStyle name="Comma 80 3 2 2 4" xfId="11323" xr:uid="{00000000-0005-0000-0000-0000422C0000}"/>
    <cellStyle name="Comma 80 3 2 2 4 2" xfId="31268" xr:uid="{00000000-0005-0000-0000-00002B7A0000}"/>
    <cellStyle name="Comma 80 3 2 2 4 4" xfId="21892" xr:uid="{00000000-0005-0000-0000-00008B550000}"/>
    <cellStyle name="Comma 80 3 2 2 5" xfId="25412" xr:uid="{00000000-0005-0000-0000-00004B630000}"/>
    <cellStyle name="Comma 80 3 2 2 7" xfId="16036" xr:uid="{00000000-0005-0000-0000-0000AB3E0000}"/>
    <cellStyle name="Comma 80 3 2 3" xfId="8022" xr:uid="{00000000-0005-0000-0000-00005D1F0000}"/>
    <cellStyle name="Comma 80 3 2 3 2" xfId="28348" xr:uid="{00000000-0005-0000-0000-0000C36E0000}"/>
    <cellStyle name="Comma 80 3 2 3 4" xfId="18972" xr:uid="{00000000-0005-0000-0000-0000234A0000}"/>
    <cellStyle name="Comma 80 3 2 4" xfId="9381" xr:uid="{00000000-0005-0000-0000-0000AC240000}"/>
    <cellStyle name="Comma 80 3 2 4 2" xfId="29516" xr:uid="{00000000-0005-0000-0000-000053730000}"/>
    <cellStyle name="Comma 80 3 2 4 4" xfId="20140" xr:uid="{00000000-0005-0000-0000-0000B34E0000}"/>
    <cellStyle name="Comma 80 3 2 5" xfId="10739" xr:uid="{00000000-0005-0000-0000-0000FA290000}"/>
    <cellStyle name="Comma 80 3 2 5 2" xfId="30684" xr:uid="{00000000-0005-0000-0000-0000E3770000}"/>
    <cellStyle name="Comma 80 3 2 5 4" xfId="21308" xr:uid="{00000000-0005-0000-0000-000043530000}"/>
    <cellStyle name="Comma 80 3 2 6" xfId="24828" xr:uid="{00000000-0005-0000-0000-000003610000}"/>
    <cellStyle name="Comma 80 3 2 8" xfId="15452" xr:uid="{00000000-0005-0000-0000-0000633C0000}"/>
    <cellStyle name="Comma 80 3 3" xfId="4782" xr:uid="{00000000-0005-0000-0000-0000B5120000}"/>
    <cellStyle name="Comma 80 3 3 2" xfId="8314" xr:uid="{00000000-0005-0000-0000-000081200000}"/>
    <cellStyle name="Comma 80 3 3 2 2" xfId="28640" xr:uid="{00000000-0005-0000-0000-0000E76F0000}"/>
    <cellStyle name="Comma 80 3 3 2 4" xfId="19264" xr:uid="{00000000-0005-0000-0000-0000474B0000}"/>
    <cellStyle name="Comma 80 3 3 3" xfId="9673" xr:uid="{00000000-0005-0000-0000-0000D0250000}"/>
    <cellStyle name="Comma 80 3 3 3 2" xfId="29808" xr:uid="{00000000-0005-0000-0000-000077740000}"/>
    <cellStyle name="Comma 80 3 3 3 4" xfId="20432" xr:uid="{00000000-0005-0000-0000-0000D74F0000}"/>
    <cellStyle name="Comma 80 3 3 4" xfId="11031" xr:uid="{00000000-0005-0000-0000-00001E2B0000}"/>
    <cellStyle name="Comma 80 3 3 4 2" xfId="30976" xr:uid="{00000000-0005-0000-0000-000007790000}"/>
    <cellStyle name="Comma 80 3 3 4 4" xfId="21600" xr:uid="{00000000-0005-0000-0000-000067540000}"/>
    <cellStyle name="Comma 80 3 3 5" xfId="25120" xr:uid="{00000000-0005-0000-0000-000027620000}"/>
    <cellStyle name="Comma 80 3 3 7" xfId="15744" xr:uid="{00000000-0005-0000-0000-0000873D0000}"/>
    <cellStyle name="Comma 80 3 4" xfId="7730" xr:uid="{00000000-0005-0000-0000-0000391E0000}"/>
    <cellStyle name="Comma 80 3 4 2" xfId="28056" xr:uid="{00000000-0005-0000-0000-00009F6D0000}"/>
    <cellStyle name="Comma 80 3 4 4" xfId="18680" xr:uid="{00000000-0005-0000-0000-0000FF480000}"/>
    <cellStyle name="Comma 80 3 5" xfId="9089" xr:uid="{00000000-0005-0000-0000-000088230000}"/>
    <cellStyle name="Comma 80 3 5 2" xfId="29224" xr:uid="{00000000-0005-0000-0000-00002F720000}"/>
    <cellStyle name="Comma 80 3 5 4" xfId="19848" xr:uid="{00000000-0005-0000-0000-00008F4D0000}"/>
    <cellStyle name="Comma 80 3 6" xfId="10447" xr:uid="{00000000-0005-0000-0000-0000D6280000}"/>
    <cellStyle name="Comma 80 3 6 2" xfId="30392" xr:uid="{00000000-0005-0000-0000-0000BF760000}"/>
    <cellStyle name="Comma 80 3 6 4" xfId="21016" xr:uid="{00000000-0005-0000-0000-00001F520000}"/>
    <cellStyle name="Comma 80 3 7" xfId="24536" xr:uid="{00000000-0005-0000-0000-0000DF5F0000}"/>
    <cellStyle name="Comma 80 3 9" xfId="15160" xr:uid="{00000000-0005-0000-0000-00003F3B0000}"/>
    <cellStyle name="Comma 80 4" xfId="4321" xr:uid="{00000000-0005-0000-0000-0000E8100000}"/>
    <cellStyle name="Comma 80 4 2" xfId="4927" xr:uid="{00000000-0005-0000-0000-000046130000}"/>
    <cellStyle name="Comma 80 4 2 2" xfId="8459" xr:uid="{00000000-0005-0000-0000-000012210000}"/>
    <cellStyle name="Comma 80 4 2 2 2" xfId="28785" xr:uid="{00000000-0005-0000-0000-000078700000}"/>
    <cellStyle name="Comma 80 4 2 2 4" xfId="19409" xr:uid="{00000000-0005-0000-0000-0000D84B0000}"/>
    <cellStyle name="Comma 80 4 2 3" xfId="9818" xr:uid="{00000000-0005-0000-0000-000061260000}"/>
    <cellStyle name="Comma 80 4 2 3 2" xfId="29953" xr:uid="{00000000-0005-0000-0000-000008750000}"/>
    <cellStyle name="Comma 80 4 2 3 4" xfId="20577" xr:uid="{00000000-0005-0000-0000-000068500000}"/>
    <cellStyle name="Comma 80 4 2 4" xfId="11176" xr:uid="{00000000-0005-0000-0000-0000AF2B0000}"/>
    <cellStyle name="Comma 80 4 2 4 2" xfId="31121" xr:uid="{00000000-0005-0000-0000-000098790000}"/>
    <cellStyle name="Comma 80 4 2 4 4" xfId="21745" xr:uid="{00000000-0005-0000-0000-0000F8540000}"/>
    <cellStyle name="Comma 80 4 2 5" xfId="25265" xr:uid="{00000000-0005-0000-0000-0000B8620000}"/>
    <cellStyle name="Comma 80 4 2 7" xfId="15889" xr:uid="{00000000-0005-0000-0000-0000183E0000}"/>
    <cellStyle name="Comma 80 4 3" xfId="7875" xr:uid="{00000000-0005-0000-0000-0000CA1E0000}"/>
    <cellStyle name="Comma 80 4 3 2" xfId="28201" xr:uid="{00000000-0005-0000-0000-0000306E0000}"/>
    <cellStyle name="Comma 80 4 3 4" xfId="18825" xr:uid="{00000000-0005-0000-0000-000090490000}"/>
    <cellStyle name="Comma 80 4 4" xfId="9234" xr:uid="{00000000-0005-0000-0000-000019240000}"/>
    <cellStyle name="Comma 80 4 4 2" xfId="29369" xr:uid="{00000000-0005-0000-0000-0000C0720000}"/>
    <cellStyle name="Comma 80 4 4 4" xfId="19993" xr:uid="{00000000-0005-0000-0000-0000204E0000}"/>
    <cellStyle name="Comma 80 4 5" xfId="10592" xr:uid="{00000000-0005-0000-0000-000067290000}"/>
    <cellStyle name="Comma 80 4 5 2" xfId="30537" xr:uid="{00000000-0005-0000-0000-000050770000}"/>
    <cellStyle name="Comma 80 4 5 4" xfId="21161" xr:uid="{00000000-0005-0000-0000-0000B0520000}"/>
    <cellStyle name="Comma 80 4 6" xfId="24681" xr:uid="{00000000-0005-0000-0000-000070600000}"/>
    <cellStyle name="Comma 80 4 8" xfId="15305" xr:uid="{00000000-0005-0000-0000-0000D03B0000}"/>
    <cellStyle name="Comma 80 5" xfId="4635" xr:uid="{00000000-0005-0000-0000-000022120000}"/>
    <cellStyle name="Comma 80 5 2" xfId="8167" xr:uid="{00000000-0005-0000-0000-0000EE1F0000}"/>
    <cellStyle name="Comma 80 5 2 2" xfId="28493" xr:uid="{00000000-0005-0000-0000-0000546F0000}"/>
    <cellStyle name="Comma 80 5 2 4" xfId="19117" xr:uid="{00000000-0005-0000-0000-0000B44A0000}"/>
    <cellStyle name="Comma 80 5 3" xfId="9526" xr:uid="{00000000-0005-0000-0000-00003D250000}"/>
    <cellStyle name="Comma 80 5 3 2" xfId="29661" xr:uid="{00000000-0005-0000-0000-0000E4730000}"/>
    <cellStyle name="Comma 80 5 3 4" xfId="20285" xr:uid="{00000000-0005-0000-0000-0000444F0000}"/>
    <cellStyle name="Comma 80 5 4" xfId="10884" xr:uid="{00000000-0005-0000-0000-00008B2A0000}"/>
    <cellStyle name="Comma 80 5 4 2" xfId="30829" xr:uid="{00000000-0005-0000-0000-000074780000}"/>
    <cellStyle name="Comma 80 5 4 4" xfId="21453" xr:uid="{00000000-0005-0000-0000-0000D4530000}"/>
    <cellStyle name="Comma 80 5 5" xfId="24973" xr:uid="{00000000-0005-0000-0000-000094610000}"/>
    <cellStyle name="Comma 80 5 7" xfId="15597" xr:uid="{00000000-0005-0000-0000-0000F43C0000}"/>
    <cellStyle name="Comma 80 6" xfId="7583" xr:uid="{00000000-0005-0000-0000-0000A61D0000}"/>
    <cellStyle name="Comma 80 6 2" xfId="27909" xr:uid="{00000000-0005-0000-0000-00000C6D0000}"/>
    <cellStyle name="Comma 80 6 4" xfId="18533" xr:uid="{00000000-0005-0000-0000-00006C480000}"/>
    <cellStyle name="Comma 80 7" xfId="8757" xr:uid="{00000000-0005-0000-0000-00003C220000}"/>
    <cellStyle name="Comma 80 7 2" xfId="29077" xr:uid="{00000000-0005-0000-0000-00009C710000}"/>
    <cellStyle name="Comma 80 7 4" xfId="19701" xr:uid="{00000000-0005-0000-0000-0000FC4C0000}"/>
    <cellStyle name="Comma 80 8" xfId="10115" xr:uid="{00000000-0005-0000-0000-00008A270000}"/>
    <cellStyle name="Comma 80 8 2" xfId="30245" xr:uid="{00000000-0005-0000-0000-00002C760000}"/>
    <cellStyle name="Comma 80 8 4" xfId="20869" xr:uid="{00000000-0005-0000-0000-00008C510000}"/>
    <cellStyle name="Comma 80 9" xfId="24389" xr:uid="{00000000-0005-0000-0000-00004C5F0000}"/>
    <cellStyle name="Comma 81" xfId="3791" xr:uid="{00000000-0005-0000-0000-0000D60E0000}"/>
    <cellStyle name="Comma 81 11" xfId="15014" xr:uid="{00000000-0005-0000-0000-0000AD3A0000}"/>
    <cellStyle name="Comma 81 2" xfId="3860" xr:uid="{00000000-0005-0000-0000-00001B0F0000}"/>
    <cellStyle name="Comma 81 2 10" xfId="15083" xr:uid="{00000000-0005-0000-0000-0000F23A0000}"/>
    <cellStyle name="Comma 81 2 2" xfId="4245" xr:uid="{00000000-0005-0000-0000-00009C100000}"/>
    <cellStyle name="Comma 81 2 2 2" xfId="4538" xr:uid="{00000000-0005-0000-0000-0000C1110000}"/>
    <cellStyle name="Comma 81 2 2 2 2" xfId="5144" xr:uid="{00000000-0005-0000-0000-00001F140000}"/>
    <cellStyle name="Comma 81 2 2 2 2 2" xfId="8676" xr:uid="{00000000-0005-0000-0000-0000EB210000}"/>
    <cellStyle name="Comma 81 2 2 2 2 2 2" xfId="29002" xr:uid="{00000000-0005-0000-0000-000051710000}"/>
    <cellStyle name="Comma 81 2 2 2 2 2 4" xfId="19626" xr:uid="{00000000-0005-0000-0000-0000B14C0000}"/>
    <cellStyle name="Comma 81 2 2 2 2 3" xfId="10035" xr:uid="{00000000-0005-0000-0000-00003A270000}"/>
    <cellStyle name="Comma 81 2 2 2 2 3 2" xfId="30170" xr:uid="{00000000-0005-0000-0000-0000E1750000}"/>
    <cellStyle name="Comma 81 2 2 2 2 3 4" xfId="20794" xr:uid="{00000000-0005-0000-0000-000041510000}"/>
    <cellStyle name="Comma 81 2 2 2 2 4" xfId="11393" xr:uid="{00000000-0005-0000-0000-0000882C0000}"/>
    <cellStyle name="Comma 81 2 2 2 2 4 2" xfId="31338" xr:uid="{00000000-0005-0000-0000-0000717A0000}"/>
    <cellStyle name="Comma 81 2 2 2 2 4 4" xfId="21962" xr:uid="{00000000-0005-0000-0000-0000D1550000}"/>
    <cellStyle name="Comma 81 2 2 2 2 5" xfId="25482" xr:uid="{00000000-0005-0000-0000-000091630000}"/>
    <cellStyle name="Comma 81 2 2 2 2 7" xfId="16106" xr:uid="{00000000-0005-0000-0000-0000F13E0000}"/>
    <cellStyle name="Comma 81 2 2 2 3" xfId="8092" xr:uid="{00000000-0005-0000-0000-0000A31F0000}"/>
    <cellStyle name="Comma 81 2 2 2 3 2" xfId="28418" xr:uid="{00000000-0005-0000-0000-0000096F0000}"/>
    <cellStyle name="Comma 81 2 2 2 3 4" xfId="19042" xr:uid="{00000000-0005-0000-0000-0000694A0000}"/>
    <cellStyle name="Comma 81 2 2 2 4" xfId="9451" xr:uid="{00000000-0005-0000-0000-0000F2240000}"/>
    <cellStyle name="Comma 81 2 2 2 4 2" xfId="29586" xr:uid="{00000000-0005-0000-0000-000099730000}"/>
    <cellStyle name="Comma 81 2 2 2 4 4" xfId="20210" xr:uid="{00000000-0005-0000-0000-0000F94E0000}"/>
    <cellStyle name="Comma 81 2 2 2 5" xfId="10809" xr:uid="{00000000-0005-0000-0000-0000402A0000}"/>
    <cellStyle name="Comma 81 2 2 2 5 2" xfId="30754" xr:uid="{00000000-0005-0000-0000-000029780000}"/>
    <cellStyle name="Comma 81 2 2 2 5 4" xfId="21378" xr:uid="{00000000-0005-0000-0000-000089530000}"/>
    <cellStyle name="Comma 81 2 2 2 6" xfId="24898" xr:uid="{00000000-0005-0000-0000-000049610000}"/>
    <cellStyle name="Comma 81 2 2 2 8" xfId="15522" xr:uid="{00000000-0005-0000-0000-0000A93C0000}"/>
    <cellStyle name="Comma 81 2 2 3" xfId="4852" xr:uid="{00000000-0005-0000-0000-0000FB120000}"/>
    <cellStyle name="Comma 81 2 2 3 2" xfId="8384" xr:uid="{00000000-0005-0000-0000-0000C7200000}"/>
    <cellStyle name="Comma 81 2 2 3 2 2" xfId="28710" xr:uid="{00000000-0005-0000-0000-00002D700000}"/>
    <cellStyle name="Comma 81 2 2 3 2 4" xfId="19334" xr:uid="{00000000-0005-0000-0000-00008D4B0000}"/>
    <cellStyle name="Comma 81 2 2 3 3" xfId="9743" xr:uid="{00000000-0005-0000-0000-000016260000}"/>
    <cellStyle name="Comma 81 2 2 3 3 2" xfId="29878" xr:uid="{00000000-0005-0000-0000-0000BD740000}"/>
    <cellStyle name="Comma 81 2 2 3 3 4" xfId="20502" xr:uid="{00000000-0005-0000-0000-00001D500000}"/>
    <cellStyle name="Comma 81 2 2 3 4" xfId="11101" xr:uid="{00000000-0005-0000-0000-0000642B0000}"/>
    <cellStyle name="Comma 81 2 2 3 4 2" xfId="31046" xr:uid="{00000000-0005-0000-0000-00004D790000}"/>
    <cellStyle name="Comma 81 2 2 3 4 4" xfId="21670" xr:uid="{00000000-0005-0000-0000-0000AD540000}"/>
    <cellStyle name="Comma 81 2 2 3 5" xfId="25190" xr:uid="{00000000-0005-0000-0000-00006D620000}"/>
    <cellStyle name="Comma 81 2 2 3 7" xfId="15814" xr:uid="{00000000-0005-0000-0000-0000CD3D0000}"/>
    <cellStyle name="Comma 81 2 2 4" xfId="7800" xr:uid="{00000000-0005-0000-0000-00007F1E0000}"/>
    <cellStyle name="Comma 81 2 2 4 2" xfId="28126" xr:uid="{00000000-0005-0000-0000-0000E56D0000}"/>
    <cellStyle name="Comma 81 2 2 4 4" xfId="18750" xr:uid="{00000000-0005-0000-0000-000045490000}"/>
    <cellStyle name="Comma 81 2 2 5" xfId="9159" xr:uid="{00000000-0005-0000-0000-0000CE230000}"/>
    <cellStyle name="Comma 81 2 2 5 2" xfId="29294" xr:uid="{00000000-0005-0000-0000-000075720000}"/>
    <cellStyle name="Comma 81 2 2 5 4" xfId="19918" xr:uid="{00000000-0005-0000-0000-0000D54D0000}"/>
    <cellStyle name="Comma 81 2 2 6" xfId="10517" xr:uid="{00000000-0005-0000-0000-00001C290000}"/>
    <cellStyle name="Comma 81 2 2 6 2" xfId="30462" xr:uid="{00000000-0005-0000-0000-000005770000}"/>
    <cellStyle name="Comma 81 2 2 6 4" xfId="21086" xr:uid="{00000000-0005-0000-0000-000065520000}"/>
    <cellStyle name="Comma 81 2 2 7" xfId="24606" xr:uid="{00000000-0005-0000-0000-000025600000}"/>
    <cellStyle name="Comma 81 2 2 9" xfId="15230" xr:uid="{00000000-0005-0000-0000-0000853B0000}"/>
    <cellStyle name="Comma 81 2 3" xfId="4391" xr:uid="{00000000-0005-0000-0000-00002E110000}"/>
    <cellStyle name="Comma 81 2 3 2" xfId="4997" xr:uid="{00000000-0005-0000-0000-00008C130000}"/>
    <cellStyle name="Comma 81 2 3 2 2" xfId="8529" xr:uid="{00000000-0005-0000-0000-000058210000}"/>
    <cellStyle name="Comma 81 2 3 2 2 2" xfId="28855" xr:uid="{00000000-0005-0000-0000-0000BE700000}"/>
    <cellStyle name="Comma 81 2 3 2 2 4" xfId="19479" xr:uid="{00000000-0005-0000-0000-00001E4C0000}"/>
    <cellStyle name="Comma 81 2 3 2 3" xfId="9888" xr:uid="{00000000-0005-0000-0000-0000A7260000}"/>
    <cellStyle name="Comma 81 2 3 2 3 2" xfId="30023" xr:uid="{00000000-0005-0000-0000-00004E750000}"/>
    <cellStyle name="Comma 81 2 3 2 3 4" xfId="20647" xr:uid="{00000000-0005-0000-0000-0000AE500000}"/>
    <cellStyle name="Comma 81 2 3 2 4" xfId="11246" xr:uid="{00000000-0005-0000-0000-0000F52B0000}"/>
    <cellStyle name="Comma 81 2 3 2 4 2" xfId="31191" xr:uid="{00000000-0005-0000-0000-0000DE790000}"/>
    <cellStyle name="Comma 81 2 3 2 4 4" xfId="21815" xr:uid="{00000000-0005-0000-0000-00003E550000}"/>
    <cellStyle name="Comma 81 2 3 2 5" xfId="25335" xr:uid="{00000000-0005-0000-0000-0000FE620000}"/>
    <cellStyle name="Comma 81 2 3 2 7" xfId="15959" xr:uid="{00000000-0005-0000-0000-00005E3E0000}"/>
    <cellStyle name="Comma 81 2 3 3" xfId="7945" xr:uid="{00000000-0005-0000-0000-0000101F0000}"/>
    <cellStyle name="Comma 81 2 3 3 2" xfId="28271" xr:uid="{00000000-0005-0000-0000-0000766E0000}"/>
    <cellStyle name="Comma 81 2 3 3 4" xfId="18895" xr:uid="{00000000-0005-0000-0000-0000D6490000}"/>
    <cellStyle name="Comma 81 2 3 4" xfId="9304" xr:uid="{00000000-0005-0000-0000-00005F240000}"/>
    <cellStyle name="Comma 81 2 3 4 2" xfId="29439" xr:uid="{00000000-0005-0000-0000-000006730000}"/>
    <cellStyle name="Comma 81 2 3 4 4" xfId="20063" xr:uid="{00000000-0005-0000-0000-0000664E0000}"/>
    <cellStyle name="Comma 81 2 3 5" xfId="10662" xr:uid="{00000000-0005-0000-0000-0000AD290000}"/>
    <cellStyle name="Comma 81 2 3 5 2" xfId="30607" xr:uid="{00000000-0005-0000-0000-000096770000}"/>
    <cellStyle name="Comma 81 2 3 5 4" xfId="21231" xr:uid="{00000000-0005-0000-0000-0000F6520000}"/>
    <cellStyle name="Comma 81 2 3 6" xfId="24751" xr:uid="{00000000-0005-0000-0000-0000B6600000}"/>
    <cellStyle name="Comma 81 2 3 8" xfId="15375" xr:uid="{00000000-0005-0000-0000-0000163C0000}"/>
    <cellStyle name="Comma 81 2 4" xfId="4705" xr:uid="{00000000-0005-0000-0000-000068120000}"/>
    <cellStyle name="Comma 81 2 4 2" xfId="8237" xr:uid="{00000000-0005-0000-0000-000034200000}"/>
    <cellStyle name="Comma 81 2 4 2 2" xfId="28563" xr:uid="{00000000-0005-0000-0000-00009A6F0000}"/>
    <cellStyle name="Comma 81 2 4 2 4" xfId="19187" xr:uid="{00000000-0005-0000-0000-0000FA4A0000}"/>
    <cellStyle name="Comma 81 2 4 3" xfId="9596" xr:uid="{00000000-0005-0000-0000-000083250000}"/>
    <cellStyle name="Comma 81 2 4 3 2" xfId="29731" xr:uid="{00000000-0005-0000-0000-00002A740000}"/>
    <cellStyle name="Comma 81 2 4 3 4" xfId="20355" xr:uid="{00000000-0005-0000-0000-00008A4F0000}"/>
    <cellStyle name="Comma 81 2 4 4" xfId="10954" xr:uid="{00000000-0005-0000-0000-0000D12A0000}"/>
    <cellStyle name="Comma 81 2 4 4 2" xfId="30899" xr:uid="{00000000-0005-0000-0000-0000BA780000}"/>
    <cellStyle name="Comma 81 2 4 4 4" xfId="21523" xr:uid="{00000000-0005-0000-0000-00001A540000}"/>
    <cellStyle name="Comma 81 2 4 5" xfId="25043" xr:uid="{00000000-0005-0000-0000-0000DA610000}"/>
    <cellStyle name="Comma 81 2 4 7" xfId="15667" xr:uid="{00000000-0005-0000-0000-00003A3D0000}"/>
    <cellStyle name="Comma 81 2 5" xfId="7653" xr:uid="{00000000-0005-0000-0000-0000EC1D0000}"/>
    <cellStyle name="Comma 81 2 5 2" xfId="27979" xr:uid="{00000000-0005-0000-0000-0000526D0000}"/>
    <cellStyle name="Comma 81 2 5 4" xfId="18603" xr:uid="{00000000-0005-0000-0000-0000B2480000}"/>
    <cellStyle name="Comma 81 2 6" xfId="8827" xr:uid="{00000000-0005-0000-0000-000082220000}"/>
    <cellStyle name="Comma 81 2 6 2" xfId="29147" xr:uid="{00000000-0005-0000-0000-0000E2710000}"/>
    <cellStyle name="Comma 81 2 6 4" xfId="19771" xr:uid="{00000000-0005-0000-0000-0000424D0000}"/>
    <cellStyle name="Comma 81 2 7" xfId="10185" xr:uid="{00000000-0005-0000-0000-0000D0270000}"/>
    <cellStyle name="Comma 81 2 7 2" xfId="30315" xr:uid="{00000000-0005-0000-0000-000072760000}"/>
    <cellStyle name="Comma 81 2 7 4" xfId="20939" xr:uid="{00000000-0005-0000-0000-0000D2510000}"/>
    <cellStyle name="Comma 81 2 8" xfId="24459" xr:uid="{00000000-0005-0000-0000-0000925F0000}"/>
    <cellStyle name="Comma 81 3" xfId="4176" xr:uid="{00000000-0005-0000-0000-000057100000}"/>
    <cellStyle name="Comma 81 3 2" xfId="4469" xr:uid="{00000000-0005-0000-0000-00007C110000}"/>
    <cellStyle name="Comma 81 3 2 2" xfId="5075" xr:uid="{00000000-0005-0000-0000-0000DA130000}"/>
    <cellStyle name="Comma 81 3 2 2 2" xfId="8607" xr:uid="{00000000-0005-0000-0000-0000A6210000}"/>
    <cellStyle name="Comma 81 3 2 2 2 2" xfId="28933" xr:uid="{00000000-0005-0000-0000-00000C710000}"/>
    <cellStyle name="Comma 81 3 2 2 2 4" xfId="19557" xr:uid="{00000000-0005-0000-0000-00006C4C0000}"/>
    <cellStyle name="Comma 81 3 2 2 3" xfId="9966" xr:uid="{00000000-0005-0000-0000-0000F5260000}"/>
    <cellStyle name="Comma 81 3 2 2 3 2" xfId="30101" xr:uid="{00000000-0005-0000-0000-00009C750000}"/>
    <cellStyle name="Comma 81 3 2 2 3 4" xfId="20725" xr:uid="{00000000-0005-0000-0000-0000FC500000}"/>
    <cellStyle name="Comma 81 3 2 2 4" xfId="11324" xr:uid="{00000000-0005-0000-0000-0000432C0000}"/>
    <cellStyle name="Comma 81 3 2 2 4 2" xfId="31269" xr:uid="{00000000-0005-0000-0000-00002C7A0000}"/>
    <cellStyle name="Comma 81 3 2 2 4 4" xfId="21893" xr:uid="{00000000-0005-0000-0000-00008C550000}"/>
    <cellStyle name="Comma 81 3 2 2 5" xfId="25413" xr:uid="{00000000-0005-0000-0000-00004C630000}"/>
    <cellStyle name="Comma 81 3 2 2 7" xfId="16037" xr:uid="{00000000-0005-0000-0000-0000AC3E0000}"/>
    <cellStyle name="Comma 81 3 2 3" xfId="8023" xr:uid="{00000000-0005-0000-0000-00005E1F0000}"/>
    <cellStyle name="Comma 81 3 2 3 2" xfId="28349" xr:uid="{00000000-0005-0000-0000-0000C46E0000}"/>
    <cellStyle name="Comma 81 3 2 3 4" xfId="18973" xr:uid="{00000000-0005-0000-0000-0000244A0000}"/>
    <cellStyle name="Comma 81 3 2 4" xfId="9382" xr:uid="{00000000-0005-0000-0000-0000AD240000}"/>
    <cellStyle name="Comma 81 3 2 4 2" xfId="29517" xr:uid="{00000000-0005-0000-0000-000054730000}"/>
    <cellStyle name="Comma 81 3 2 4 4" xfId="20141" xr:uid="{00000000-0005-0000-0000-0000B44E0000}"/>
    <cellStyle name="Comma 81 3 2 5" xfId="10740" xr:uid="{00000000-0005-0000-0000-0000FB290000}"/>
    <cellStyle name="Comma 81 3 2 5 2" xfId="30685" xr:uid="{00000000-0005-0000-0000-0000E4770000}"/>
    <cellStyle name="Comma 81 3 2 5 4" xfId="21309" xr:uid="{00000000-0005-0000-0000-000044530000}"/>
    <cellStyle name="Comma 81 3 2 6" xfId="24829" xr:uid="{00000000-0005-0000-0000-000004610000}"/>
    <cellStyle name="Comma 81 3 2 8" xfId="15453" xr:uid="{00000000-0005-0000-0000-0000643C0000}"/>
    <cellStyle name="Comma 81 3 3" xfId="4783" xr:uid="{00000000-0005-0000-0000-0000B6120000}"/>
    <cellStyle name="Comma 81 3 3 2" xfId="8315" xr:uid="{00000000-0005-0000-0000-000082200000}"/>
    <cellStyle name="Comma 81 3 3 2 2" xfId="28641" xr:uid="{00000000-0005-0000-0000-0000E86F0000}"/>
    <cellStyle name="Comma 81 3 3 2 4" xfId="19265" xr:uid="{00000000-0005-0000-0000-0000484B0000}"/>
    <cellStyle name="Comma 81 3 3 3" xfId="9674" xr:uid="{00000000-0005-0000-0000-0000D1250000}"/>
    <cellStyle name="Comma 81 3 3 3 2" xfId="29809" xr:uid="{00000000-0005-0000-0000-000078740000}"/>
    <cellStyle name="Comma 81 3 3 3 4" xfId="20433" xr:uid="{00000000-0005-0000-0000-0000D84F0000}"/>
    <cellStyle name="Comma 81 3 3 4" xfId="11032" xr:uid="{00000000-0005-0000-0000-00001F2B0000}"/>
    <cellStyle name="Comma 81 3 3 4 2" xfId="30977" xr:uid="{00000000-0005-0000-0000-000008790000}"/>
    <cellStyle name="Comma 81 3 3 4 4" xfId="21601" xr:uid="{00000000-0005-0000-0000-000068540000}"/>
    <cellStyle name="Comma 81 3 3 5" xfId="25121" xr:uid="{00000000-0005-0000-0000-000028620000}"/>
    <cellStyle name="Comma 81 3 3 7" xfId="15745" xr:uid="{00000000-0005-0000-0000-0000883D0000}"/>
    <cellStyle name="Comma 81 3 4" xfId="7731" xr:uid="{00000000-0005-0000-0000-00003A1E0000}"/>
    <cellStyle name="Comma 81 3 4 2" xfId="28057" xr:uid="{00000000-0005-0000-0000-0000A06D0000}"/>
    <cellStyle name="Comma 81 3 4 4" xfId="18681" xr:uid="{00000000-0005-0000-0000-000000490000}"/>
    <cellStyle name="Comma 81 3 5" xfId="9090" xr:uid="{00000000-0005-0000-0000-000089230000}"/>
    <cellStyle name="Comma 81 3 5 2" xfId="29225" xr:uid="{00000000-0005-0000-0000-000030720000}"/>
    <cellStyle name="Comma 81 3 5 4" xfId="19849" xr:uid="{00000000-0005-0000-0000-0000904D0000}"/>
    <cellStyle name="Comma 81 3 6" xfId="10448" xr:uid="{00000000-0005-0000-0000-0000D7280000}"/>
    <cellStyle name="Comma 81 3 6 2" xfId="30393" xr:uid="{00000000-0005-0000-0000-0000C0760000}"/>
    <cellStyle name="Comma 81 3 6 4" xfId="21017" xr:uid="{00000000-0005-0000-0000-000020520000}"/>
    <cellStyle name="Comma 81 3 7" xfId="24537" xr:uid="{00000000-0005-0000-0000-0000E05F0000}"/>
    <cellStyle name="Comma 81 3 9" xfId="15161" xr:uid="{00000000-0005-0000-0000-0000403B0000}"/>
    <cellStyle name="Comma 81 4" xfId="4322" xr:uid="{00000000-0005-0000-0000-0000E9100000}"/>
    <cellStyle name="Comma 81 4 2" xfId="4928" xr:uid="{00000000-0005-0000-0000-000047130000}"/>
    <cellStyle name="Comma 81 4 2 2" xfId="8460" xr:uid="{00000000-0005-0000-0000-000013210000}"/>
    <cellStyle name="Comma 81 4 2 2 2" xfId="28786" xr:uid="{00000000-0005-0000-0000-000079700000}"/>
    <cellStyle name="Comma 81 4 2 2 4" xfId="19410" xr:uid="{00000000-0005-0000-0000-0000D94B0000}"/>
    <cellStyle name="Comma 81 4 2 3" xfId="9819" xr:uid="{00000000-0005-0000-0000-000062260000}"/>
    <cellStyle name="Comma 81 4 2 3 2" xfId="29954" xr:uid="{00000000-0005-0000-0000-000009750000}"/>
    <cellStyle name="Comma 81 4 2 3 4" xfId="20578" xr:uid="{00000000-0005-0000-0000-000069500000}"/>
    <cellStyle name="Comma 81 4 2 4" xfId="11177" xr:uid="{00000000-0005-0000-0000-0000B02B0000}"/>
    <cellStyle name="Comma 81 4 2 4 2" xfId="31122" xr:uid="{00000000-0005-0000-0000-000099790000}"/>
    <cellStyle name="Comma 81 4 2 4 4" xfId="21746" xr:uid="{00000000-0005-0000-0000-0000F9540000}"/>
    <cellStyle name="Comma 81 4 2 5" xfId="25266" xr:uid="{00000000-0005-0000-0000-0000B9620000}"/>
    <cellStyle name="Comma 81 4 2 7" xfId="15890" xr:uid="{00000000-0005-0000-0000-0000193E0000}"/>
    <cellStyle name="Comma 81 4 3" xfId="7876" xr:uid="{00000000-0005-0000-0000-0000CB1E0000}"/>
    <cellStyle name="Comma 81 4 3 2" xfId="28202" xr:uid="{00000000-0005-0000-0000-0000316E0000}"/>
    <cellStyle name="Comma 81 4 3 4" xfId="18826" xr:uid="{00000000-0005-0000-0000-000091490000}"/>
    <cellStyle name="Comma 81 4 4" xfId="9235" xr:uid="{00000000-0005-0000-0000-00001A240000}"/>
    <cellStyle name="Comma 81 4 4 2" xfId="29370" xr:uid="{00000000-0005-0000-0000-0000C1720000}"/>
    <cellStyle name="Comma 81 4 4 4" xfId="19994" xr:uid="{00000000-0005-0000-0000-0000214E0000}"/>
    <cellStyle name="Comma 81 4 5" xfId="10593" xr:uid="{00000000-0005-0000-0000-000068290000}"/>
    <cellStyle name="Comma 81 4 5 2" xfId="30538" xr:uid="{00000000-0005-0000-0000-000051770000}"/>
    <cellStyle name="Comma 81 4 5 4" xfId="21162" xr:uid="{00000000-0005-0000-0000-0000B1520000}"/>
    <cellStyle name="Comma 81 4 6" xfId="24682" xr:uid="{00000000-0005-0000-0000-000071600000}"/>
    <cellStyle name="Comma 81 4 8" xfId="15306" xr:uid="{00000000-0005-0000-0000-0000D13B0000}"/>
    <cellStyle name="Comma 81 5" xfId="4636" xr:uid="{00000000-0005-0000-0000-000023120000}"/>
    <cellStyle name="Comma 81 5 2" xfId="8168" xr:uid="{00000000-0005-0000-0000-0000EF1F0000}"/>
    <cellStyle name="Comma 81 5 2 2" xfId="28494" xr:uid="{00000000-0005-0000-0000-0000556F0000}"/>
    <cellStyle name="Comma 81 5 2 4" xfId="19118" xr:uid="{00000000-0005-0000-0000-0000B54A0000}"/>
    <cellStyle name="Comma 81 5 3" xfId="9527" xr:uid="{00000000-0005-0000-0000-00003E250000}"/>
    <cellStyle name="Comma 81 5 3 2" xfId="29662" xr:uid="{00000000-0005-0000-0000-0000E5730000}"/>
    <cellStyle name="Comma 81 5 3 4" xfId="20286" xr:uid="{00000000-0005-0000-0000-0000454F0000}"/>
    <cellStyle name="Comma 81 5 4" xfId="10885" xr:uid="{00000000-0005-0000-0000-00008C2A0000}"/>
    <cellStyle name="Comma 81 5 4 2" xfId="30830" xr:uid="{00000000-0005-0000-0000-000075780000}"/>
    <cellStyle name="Comma 81 5 4 4" xfId="21454" xr:uid="{00000000-0005-0000-0000-0000D5530000}"/>
    <cellStyle name="Comma 81 5 5" xfId="24974" xr:uid="{00000000-0005-0000-0000-000095610000}"/>
    <cellStyle name="Comma 81 5 7" xfId="15598" xr:uid="{00000000-0005-0000-0000-0000F53C0000}"/>
    <cellStyle name="Comma 81 6" xfId="7584" xr:uid="{00000000-0005-0000-0000-0000A71D0000}"/>
    <cellStyle name="Comma 81 6 2" xfId="27910" xr:uid="{00000000-0005-0000-0000-00000D6D0000}"/>
    <cellStyle name="Comma 81 6 4" xfId="18534" xr:uid="{00000000-0005-0000-0000-00006D480000}"/>
    <cellStyle name="Comma 81 7" xfId="8758" xr:uid="{00000000-0005-0000-0000-00003D220000}"/>
    <cellStyle name="Comma 81 7 2" xfId="29078" xr:uid="{00000000-0005-0000-0000-00009D710000}"/>
    <cellStyle name="Comma 81 7 4" xfId="19702" xr:uid="{00000000-0005-0000-0000-0000FD4C0000}"/>
    <cellStyle name="Comma 81 8" xfId="10116" xr:uid="{00000000-0005-0000-0000-00008B270000}"/>
    <cellStyle name="Comma 81 8 2" xfId="30246" xr:uid="{00000000-0005-0000-0000-00002D760000}"/>
    <cellStyle name="Comma 81 8 4" xfId="20870" xr:uid="{00000000-0005-0000-0000-00008D510000}"/>
    <cellStyle name="Comma 81 9" xfId="24390" xr:uid="{00000000-0005-0000-0000-00004D5F0000}"/>
    <cellStyle name="Comma 82" xfId="3792" xr:uid="{00000000-0005-0000-0000-0000D70E0000}"/>
    <cellStyle name="Comma 82 11" xfId="15015" xr:uid="{00000000-0005-0000-0000-0000AE3A0000}"/>
    <cellStyle name="Comma 82 2" xfId="3861" xr:uid="{00000000-0005-0000-0000-00001C0F0000}"/>
    <cellStyle name="Comma 82 2 10" xfId="15084" xr:uid="{00000000-0005-0000-0000-0000F33A0000}"/>
    <cellStyle name="Comma 82 2 2" xfId="4246" xr:uid="{00000000-0005-0000-0000-00009D100000}"/>
    <cellStyle name="Comma 82 2 2 2" xfId="4539" xr:uid="{00000000-0005-0000-0000-0000C2110000}"/>
    <cellStyle name="Comma 82 2 2 2 2" xfId="5145" xr:uid="{00000000-0005-0000-0000-000020140000}"/>
    <cellStyle name="Comma 82 2 2 2 2 2" xfId="8677" xr:uid="{00000000-0005-0000-0000-0000EC210000}"/>
    <cellStyle name="Comma 82 2 2 2 2 2 2" xfId="29003" xr:uid="{00000000-0005-0000-0000-000052710000}"/>
    <cellStyle name="Comma 82 2 2 2 2 2 4" xfId="19627" xr:uid="{00000000-0005-0000-0000-0000B24C0000}"/>
    <cellStyle name="Comma 82 2 2 2 2 3" xfId="10036" xr:uid="{00000000-0005-0000-0000-00003B270000}"/>
    <cellStyle name="Comma 82 2 2 2 2 3 2" xfId="30171" xr:uid="{00000000-0005-0000-0000-0000E2750000}"/>
    <cellStyle name="Comma 82 2 2 2 2 3 4" xfId="20795" xr:uid="{00000000-0005-0000-0000-000042510000}"/>
    <cellStyle name="Comma 82 2 2 2 2 4" xfId="11394" xr:uid="{00000000-0005-0000-0000-0000892C0000}"/>
    <cellStyle name="Comma 82 2 2 2 2 4 2" xfId="31339" xr:uid="{00000000-0005-0000-0000-0000727A0000}"/>
    <cellStyle name="Comma 82 2 2 2 2 4 4" xfId="21963" xr:uid="{00000000-0005-0000-0000-0000D2550000}"/>
    <cellStyle name="Comma 82 2 2 2 2 5" xfId="25483" xr:uid="{00000000-0005-0000-0000-000092630000}"/>
    <cellStyle name="Comma 82 2 2 2 2 7" xfId="16107" xr:uid="{00000000-0005-0000-0000-0000F23E0000}"/>
    <cellStyle name="Comma 82 2 2 2 3" xfId="8093" xr:uid="{00000000-0005-0000-0000-0000A41F0000}"/>
    <cellStyle name="Comma 82 2 2 2 3 2" xfId="28419" xr:uid="{00000000-0005-0000-0000-00000A6F0000}"/>
    <cellStyle name="Comma 82 2 2 2 3 4" xfId="19043" xr:uid="{00000000-0005-0000-0000-00006A4A0000}"/>
    <cellStyle name="Comma 82 2 2 2 4" xfId="9452" xr:uid="{00000000-0005-0000-0000-0000F3240000}"/>
    <cellStyle name="Comma 82 2 2 2 4 2" xfId="29587" xr:uid="{00000000-0005-0000-0000-00009A730000}"/>
    <cellStyle name="Comma 82 2 2 2 4 4" xfId="20211" xr:uid="{00000000-0005-0000-0000-0000FA4E0000}"/>
    <cellStyle name="Comma 82 2 2 2 5" xfId="10810" xr:uid="{00000000-0005-0000-0000-0000412A0000}"/>
    <cellStyle name="Comma 82 2 2 2 5 2" xfId="30755" xr:uid="{00000000-0005-0000-0000-00002A780000}"/>
    <cellStyle name="Comma 82 2 2 2 5 4" xfId="21379" xr:uid="{00000000-0005-0000-0000-00008A530000}"/>
    <cellStyle name="Comma 82 2 2 2 6" xfId="24899" xr:uid="{00000000-0005-0000-0000-00004A610000}"/>
    <cellStyle name="Comma 82 2 2 2 8" xfId="15523" xr:uid="{00000000-0005-0000-0000-0000AA3C0000}"/>
    <cellStyle name="Comma 82 2 2 3" xfId="4853" xr:uid="{00000000-0005-0000-0000-0000FC120000}"/>
    <cellStyle name="Comma 82 2 2 3 2" xfId="8385" xr:uid="{00000000-0005-0000-0000-0000C8200000}"/>
    <cellStyle name="Comma 82 2 2 3 2 2" xfId="28711" xr:uid="{00000000-0005-0000-0000-00002E700000}"/>
    <cellStyle name="Comma 82 2 2 3 2 4" xfId="19335" xr:uid="{00000000-0005-0000-0000-00008E4B0000}"/>
    <cellStyle name="Comma 82 2 2 3 3" xfId="9744" xr:uid="{00000000-0005-0000-0000-000017260000}"/>
    <cellStyle name="Comma 82 2 2 3 3 2" xfId="29879" xr:uid="{00000000-0005-0000-0000-0000BE740000}"/>
    <cellStyle name="Comma 82 2 2 3 3 4" xfId="20503" xr:uid="{00000000-0005-0000-0000-00001E500000}"/>
    <cellStyle name="Comma 82 2 2 3 4" xfId="11102" xr:uid="{00000000-0005-0000-0000-0000652B0000}"/>
    <cellStyle name="Comma 82 2 2 3 4 2" xfId="31047" xr:uid="{00000000-0005-0000-0000-00004E790000}"/>
    <cellStyle name="Comma 82 2 2 3 4 4" xfId="21671" xr:uid="{00000000-0005-0000-0000-0000AE540000}"/>
    <cellStyle name="Comma 82 2 2 3 5" xfId="25191" xr:uid="{00000000-0005-0000-0000-00006E620000}"/>
    <cellStyle name="Comma 82 2 2 3 7" xfId="15815" xr:uid="{00000000-0005-0000-0000-0000CE3D0000}"/>
    <cellStyle name="Comma 82 2 2 4" xfId="7801" xr:uid="{00000000-0005-0000-0000-0000801E0000}"/>
    <cellStyle name="Comma 82 2 2 4 2" xfId="28127" xr:uid="{00000000-0005-0000-0000-0000E66D0000}"/>
    <cellStyle name="Comma 82 2 2 4 4" xfId="18751" xr:uid="{00000000-0005-0000-0000-000046490000}"/>
    <cellStyle name="Comma 82 2 2 5" xfId="9160" xr:uid="{00000000-0005-0000-0000-0000CF230000}"/>
    <cellStyle name="Comma 82 2 2 5 2" xfId="29295" xr:uid="{00000000-0005-0000-0000-000076720000}"/>
    <cellStyle name="Comma 82 2 2 5 4" xfId="19919" xr:uid="{00000000-0005-0000-0000-0000D64D0000}"/>
    <cellStyle name="Comma 82 2 2 6" xfId="10518" xr:uid="{00000000-0005-0000-0000-00001D290000}"/>
    <cellStyle name="Comma 82 2 2 6 2" xfId="30463" xr:uid="{00000000-0005-0000-0000-000006770000}"/>
    <cellStyle name="Comma 82 2 2 6 4" xfId="21087" xr:uid="{00000000-0005-0000-0000-000066520000}"/>
    <cellStyle name="Comma 82 2 2 7" xfId="24607" xr:uid="{00000000-0005-0000-0000-000026600000}"/>
    <cellStyle name="Comma 82 2 2 9" xfId="15231" xr:uid="{00000000-0005-0000-0000-0000863B0000}"/>
    <cellStyle name="Comma 82 2 3" xfId="4392" xr:uid="{00000000-0005-0000-0000-00002F110000}"/>
    <cellStyle name="Comma 82 2 3 2" xfId="4998" xr:uid="{00000000-0005-0000-0000-00008D130000}"/>
    <cellStyle name="Comma 82 2 3 2 2" xfId="8530" xr:uid="{00000000-0005-0000-0000-000059210000}"/>
    <cellStyle name="Comma 82 2 3 2 2 2" xfId="28856" xr:uid="{00000000-0005-0000-0000-0000BF700000}"/>
    <cellStyle name="Comma 82 2 3 2 2 4" xfId="19480" xr:uid="{00000000-0005-0000-0000-00001F4C0000}"/>
    <cellStyle name="Comma 82 2 3 2 3" xfId="9889" xr:uid="{00000000-0005-0000-0000-0000A8260000}"/>
    <cellStyle name="Comma 82 2 3 2 3 2" xfId="30024" xr:uid="{00000000-0005-0000-0000-00004F750000}"/>
    <cellStyle name="Comma 82 2 3 2 3 4" xfId="20648" xr:uid="{00000000-0005-0000-0000-0000AF500000}"/>
    <cellStyle name="Comma 82 2 3 2 4" xfId="11247" xr:uid="{00000000-0005-0000-0000-0000F62B0000}"/>
    <cellStyle name="Comma 82 2 3 2 4 2" xfId="31192" xr:uid="{00000000-0005-0000-0000-0000DF790000}"/>
    <cellStyle name="Comma 82 2 3 2 4 4" xfId="21816" xr:uid="{00000000-0005-0000-0000-00003F550000}"/>
    <cellStyle name="Comma 82 2 3 2 5" xfId="25336" xr:uid="{00000000-0005-0000-0000-0000FF620000}"/>
    <cellStyle name="Comma 82 2 3 2 7" xfId="15960" xr:uid="{00000000-0005-0000-0000-00005F3E0000}"/>
    <cellStyle name="Comma 82 2 3 3" xfId="7946" xr:uid="{00000000-0005-0000-0000-0000111F0000}"/>
    <cellStyle name="Comma 82 2 3 3 2" xfId="28272" xr:uid="{00000000-0005-0000-0000-0000776E0000}"/>
    <cellStyle name="Comma 82 2 3 3 4" xfId="18896" xr:uid="{00000000-0005-0000-0000-0000D7490000}"/>
    <cellStyle name="Comma 82 2 3 4" xfId="9305" xr:uid="{00000000-0005-0000-0000-000060240000}"/>
    <cellStyle name="Comma 82 2 3 4 2" xfId="29440" xr:uid="{00000000-0005-0000-0000-000007730000}"/>
    <cellStyle name="Comma 82 2 3 4 4" xfId="20064" xr:uid="{00000000-0005-0000-0000-0000674E0000}"/>
    <cellStyle name="Comma 82 2 3 5" xfId="10663" xr:uid="{00000000-0005-0000-0000-0000AE290000}"/>
    <cellStyle name="Comma 82 2 3 5 2" xfId="30608" xr:uid="{00000000-0005-0000-0000-000097770000}"/>
    <cellStyle name="Comma 82 2 3 5 4" xfId="21232" xr:uid="{00000000-0005-0000-0000-0000F7520000}"/>
    <cellStyle name="Comma 82 2 3 6" xfId="24752" xr:uid="{00000000-0005-0000-0000-0000B7600000}"/>
    <cellStyle name="Comma 82 2 3 8" xfId="15376" xr:uid="{00000000-0005-0000-0000-0000173C0000}"/>
    <cellStyle name="Comma 82 2 4" xfId="4706" xr:uid="{00000000-0005-0000-0000-000069120000}"/>
    <cellStyle name="Comma 82 2 4 2" xfId="8238" xr:uid="{00000000-0005-0000-0000-000035200000}"/>
    <cellStyle name="Comma 82 2 4 2 2" xfId="28564" xr:uid="{00000000-0005-0000-0000-00009B6F0000}"/>
    <cellStyle name="Comma 82 2 4 2 4" xfId="19188" xr:uid="{00000000-0005-0000-0000-0000FB4A0000}"/>
    <cellStyle name="Comma 82 2 4 3" xfId="9597" xr:uid="{00000000-0005-0000-0000-000084250000}"/>
    <cellStyle name="Comma 82 2 4 3 2" xfId="29732" xr:uid="{00000000-0005-0000-0000-00002B740000}"/>
    <cellStyle name="Comma 82 2 4 3 4" xfId="20356" xr:uid="{00000000-0005-0000-0000-00008B4F0000}"/>
    <cellStyle name="Comma 82 2 4 4" xfId="10955" xr:uid="{00000000-0005-0000-0000-0000D22A0000}"/>
    <cellStyle name="Comma 82 2 4 4 2" xfId="30900" xr:uid="{00000000-0005-0000-0000-0000BB780000}"/>
    <cellStyle name="Comma 82 2 4 4 4" xfId="21524" xr:uid="{00000000-0005-0000-0000-00001B540000}"/>
    <cellStyle name="Comma 82 2 4 5" xfId="25044" xr:uid="{00000000-0005-0000-0000-0000DB610000}"/>
    <cellStyle name="Comma 82 2 4 7" xfId="15668" xr:uid="{00000000-0005-0000-0000-00003B3D0000}"/>
    <cellStyle name="Comma 82 2 5" xfId="7654" xr:uid="{00000000-0005-0000-0000-0000ED1D0000}"/>
    <cellStyle name="Comma 82 2 5 2" xfId="27980" xr:uid="{00000000-0005-0000-0000-0000536D0000}"/>
    <cellStyle name="Comma 82 2 5 4" xfId="18604" xr:uid="{00000000-0005-0000-0000-0000B3480000}"/>
    <cellStyle name="Comma 82 2 6" xfId="8828" xr:uid="{00000000-0005-0000-0000-000083220000}"/>
    <cellStyle name="Comma 82 2 6 2" xfId="29148" xr:uid="{00000000-0005-0000-0000-0000E3710000}"/>
    <cellStyle name="Comma 82 2 6 4" xfId="19772" xr:uid="{00000000-0005-0000-0000-0000434D0000}"/>
    <cellStyle name="Comma 82 2 7" xfId="10186" xr:uid="{00000000-0005-0000-0000-0000D1270000}"/>
    <cellStyle name="Comma 82 2 7 2" xfId="30316" xr:uid="{00000000-0005-0000-0000-000073760000}"/>
    <cellStyle name="Comma 82 2 7 4" xfId="20940" xr:uid="{00000000-0005-0000-0000-0000D3510000}"/>
    <cellStyle name="Comma 82 2 8" xfId="24460" xr:uid="{00000000-0005-0000-0000-0000935F0000}"/>
    <cellStyle name="Comma 82 3" xfId="4177" xr:uid="{00000000-0005-0000-0000-000058100000}"/>
    <cellStyle name="Comma 82 3 2" xfId="4470" xr:uid="{00000000-0005-0000-0000-00007D110000}"/>
    <cellStyle name="Comma 82 3 2 2" xfId="5076" xr:uid="{00000000-0005-0000-0000-0000DB130000}"/>
    <cellStyle name="Comma 82 3 2 2 2" xfId="8608" xr:uid="{00000000-0005-0000-0000-0000A7210000}"/>
    <cellStyle name="Comma 82 3 2 2 2 2" xfId="28934" xr:uid="{00000000-0005-0000-0000-00000D710000}"/>
    <cellStyle name="Comma 82 3 2 2 2 4" xfId="19558" xr:uid="{00000000-0005-0000-0000-00006D4C0000}"/>
    <cellStyle name="Comma 82 3 2 2 3" xfId="9967" xr:uid="{00000000-0005-0000-0000-0000F6260000}"/>
    <cellStyle name="Comma 82 3 2 2 3 2" xfId="30102" xr:uid="{00000000-0005-0000-0000-00009D750000}"/>
    <cellStyle name="Comma 82 3 2 2 3 4" xfId="20726" xr:uid="{00000000-0005-0000-0000-0000FD500000}"/>
    <cellStyle name="Comma 82 3 2 2 4" xfId="11325" xr:uid="{00000000-0005-0000-0000-0000442C0000}"/>
    <cellStyle name="Comma 82 3 2 2 4 2" xfId="31270" xr:uid="{00000000-0005-0000-0000-00002D7A0000}"/>
    <cellStyle name="Comma 82 3 2 2 4 4" xfId="21894" xr:uid="{00000000-0005-0000-0000-00008D550000}"/>
    <cellStyle name="Comma 82 3 2 2 5" xfId="25414" xr:uid="{00000000-0005-0000-0000-00004D630000}"/>
    <cellStyle name="Comma 82 3 2 2 7" xfId="16038" xr:uid="{00000000-0005-0000-0000-0000AD3E0000}"/>
    <cellStyle name="Comma 82 3 2 3" xfId="8024" xr:uid="{00000000-0005-0000-0000-00005F1F0000}"/>
    <cellStyle name="Comma 82 3 2 3 2" xfId="28350" xr:uid="{00000000-0005-0000-0000-0000C56E0000}"/>
    <cellStyle name="Comma 82 3 2 3 4" xfId="18974" xr:uid="{00000000-0005-0000-0000-0000254A0000}"/>
    <cellStyle name="Comma 82 3 2 4" xfId="9383" xr:uid="{00000000-0005-0000-0000-0000AE240000}"/>
    <cellStyle name="Comma 82 3 2 4 2" xfId="29518" xr:uid="{00000000-0005-0000-0000-000055730000}"/>
    <cellStyle name="Comma 82 3 2 4 4" xfId="20142" xr:uid="{00000000-0005-0000-0000-0000B54E0000}"/>
    <cellStyle name="Comma 82 3 2 5" xfId="10741" xr:uid="{00000000-0005-0000-0000-0000FC290000}"/>
    <cellStyle name="Comma 82 3 2 5 2" xfId="30686" xr:uid="{00000000-0005-0000-0000-0000E5770000}"/>
    <cellStyle name="Comma 82 3 2 5 4" xfId="21310" xr:uid="{00000000-0005-0000-0000-000045530000}"/>
    <cellStyle name="Comma 82 3 2 6" xfId="24830" xr:uid="{00000000-0005-0000-0000-000005610000}"/>
    <cellStyle name="Comma 82 3 2 8" xfId="15454" xr:uid="{00000000-0005-0000-0000-0000653C0000}"/>
    <cellStyle name="Comma 82 3 3" xfId="4784" xr:uid="{00000000-0005-0000-0000-0000B7120000}"/>
    <cellStyle name="Comma 82 3 3 2" xfId="8316" xr:uid="{00000000-0005-0000-0000-000083200000}"/>
    <cellStyle name="Comma 82 3 3 2 2" xfId="28642" xr:uid="{00000000-0005-0000-0000-0000E96F0000}"/>
    <cellStyle name="Comma 82 3 3 2 4" xfId="19266" xr:uid="{00000000-0005-0000-0000-0000494B0000}"/>
    <cellStyle name="Comma 82 3 3 3" xfId="9675" xr:uid="{00000000-0005-0000-0000-0000D2250000}"/>
    <cellStyle name="Comma 82 3 3 3 2" xfId="29810" xr:uid="{00000000-0005-0000-0000-000079740000}"/>
    <cellStyle name="Comma 82 3 3 3 4" xfId="20434" xr:uid="{00000000-0005-0000-0000-0000D94F0000}"/>
    <cellStyle name="Comma 82 3 3 4" xfId="11033" xr:uid="{00000000-0005-0000-0000-0000202B0000}"/>
    <cellStyle name="Comma 82 3 3 4 2" xfId="30978" xr:uid="{00000000-0005-0000-0000-000009790000}"/>
    <cellStyle name="Comma 82 3 3 4 4" xfId="21602" xr:uid="{00000000-0005-0000-0000-000069540000}"/>
    <cellStyle name="Comma 82 3 3 5" xfId="25122" xr:uid="{00000000-0005-0000-0000-000029620000}"/>
    <cellStyle name="Comma 82 3 3 7" xfId="15746" xr:uid="{00000000-0005-0000-0000-0000893D0000}"/>
    <cellStyle name="Comma 82 3 4" xfId="7732" xr:uid="{00000000-0005-0000-0000-00003B1E0000}"/>
    <cellStyle name="Comma 82 3 4 2" xfId="28058" xr:uid="{00000000-0005-0000-0000-0000A16D0000}"/>
    <cellStyle name="Comma 82 3 4 4" xfId="18682" xr:uid="{00000000-0005-0000-0000-000001490000}"/>
    <cellStyle name="Comma 82 3 5" xfId="9091" xr:uid="{00000000-0005-0000-0000-00008A230000}"/>
    <cellStyle name="Comma 82 3 5 2" xfId="29226" xr:uid="{00000000-0005-0000-0000-000031720000}"/>
    <cellStyle name="Comma 82 3 5 4" xfId="19850" xr:uid="{00000000-0005-0000-0000-0000914D0000}"/>
    <cellStyle name="Comma 82 3 6" xfId="10449" xr:uid="{00000000-0005-0000-0000-0000D8280000}"/>
    <cellStyle name="Comma 82 3 6 2" xfId="30394" xr:uid="{00000000-0005-0000-0000-0000C1760000}"/>
    <cellStyle name="Comma 82 3 6 4" xfId="21018" xr:uid="{00000000-0005-0000-0000-000021520000}"/>
    <cellStyle name="Comma 82 3 7" xfId="24538" xr:uid="{00000000-0005-0000-0000-0000E15F0000}"/>
    <cellStyle name="Comma 82 3 9" xfId="15162" xr:uid="{00000000-0005-0000-0000-0000413B0000}"/>
    <cellStyle name="Comma 82 4" xfId="4323" xr:uid="{00000000-0005-0000-0000-0000EA100000}"/>
    <cellStyle name="Comma 82 4 2" xfId="4929" xr:uid="{00000000-0005-0000-0000-000048130000}"/>
    <cellStyle name="Comma 82 4 2 2" xfId="8461" xr:uid="{00000000-0005-0000-0000-000014210000}"/>
    <cellStyle name="Comma 82 4 2 2 2" xfId="28787" xr:uid="{00000000-0005-0000-0000-00007A700000}"/>
    <cellStyle name="Comma 82 4 2 2 4" xfId="19411" xr:uid="{00000000-0005-0000-0000-0000DA4B0000}"/>
    <cellStyle name="Comma 82 4 2 3" xfId="9820" xr:uid="{00000000-0005-0000-0000-000063260000}"/>
    <cellStyle name="Comma 82 4 2 3 2" xfId="29955" xr:uid="{00000000-0005-0000-0000-00000A750000}"/>
    <cellStyle name="Comma 82 4 2 3 4" xfId="20579" xr:uid="{00000000-0005-0000-0000-00006A500000}"/>
    <cellStyle name="Comma 82 4 2 4" xfId="11178" xr:uid="{00000000-0005-0000-0000-0000B12B0000}"/>
    <cellStyle name="Comma 82 4 2 4 2" xfId="31123" xr:uid="{00000000-0005-0000-0000-00009A790000}"/>
    <cellStyle name="Comma 82 4 2 4 4" xfId="21747" xr:uid="{00000000-0005-0000-0000-0000FA540000}"/>
    <cellStyle name="Comma 82 4 2 5" xfId="25267" xr:uid="{00000000-0005-0000-0000-0000BA620000}"/>
    <cellStyle name="Comma 82 4 2 7" xfId="15891" xr:uid="{00000000-0005-0000-0000-00001A3E0000}"/>
    <cellStyle name="Comma 82 4 3" xfId="7877" xr:uid="{00000000-0005-0000-0000-0000CC1E0000}"/>
    <cellStyle name="Comma 82 4 3 2" xfId="28203" xr:uid="{00000000-0005-0000-0000-0000326E0000}"/>
    <cellStyle name="Comma 82 4 3 4" xfId="18827" xr:uid="{00000000-0005-0000-0000-000092490000}"/>
    <cellStyle name="Comma 82 4 4" xfId="9236" xr:uid="{00000000-0005-0000-0000-00001B240000}"/>
    <cellStyle name="Comma 82 4 4 2" xfId="29371" xr:uid="{00000000-0005-0000-0000-0000C2720000}"/>
    <cellStyle name="Comma 82 4 4 4" xfId="19995" xr:uid="{00000000-0005-0000-0000-0000224E0000}"/>
    <cellStyle name="Comma 82 4 5" xfId="10594" xr:uid="{00000000-0005-0000-0000-000069290000}"/>
    <cellStyle name="Comma 82 4 5 2" xfId="30539" xr:uid="{00000000-0005-0000-0000-000052770000}"/>
    <cellStyle name="Comma 82 4 5 4" xfId="21163" xr:uid="{00000000-0005-0000-0000-0000B2520000}"/>
    <cellStyle name="Comma 82 4 6" xfId="24683" xr:uid="{00000000-0005-0000-0000-000072600000}"/>
    <cellStyle name="Comma 82 4 8" xfId="15307" xr:uid="{00000000-0005-0000-0000-0000D23B0000}"/>
    <cellStyle name="Comma 82 5" xfId="4637" xr:uid="{00000000-0005-0000-0000-000024120000}"/>
    <cellStyle name="Comma 82 5 2" xfId="8169" xr:uid="{00000000-0005-0000-0000-0000F01F0000}"/>
    <cellStyle name="Comma 82 5 2 2" xfId="28495" xr:uid="{00000000-0005-0000-0000-0000566F0000}"/>
    <cellStyle name="Comma 82 5 2 4" xfId="19119" xr:uid="{00000000-0005-0000-0000-0000B64A0000}"/>
    <cellStyle name="Comma 82 5 3" xfId="9528" xr:uid="{00000000-0005-0000-0000-00003F250000}"/>
    <cellStyle name="Comma 82 5 3 2" xfId="29663" xr:uid="{00000000-0005-0000-0000-0000E6730000}"/>
    <cellStyle name="Comma 82 5 3 4" xfId="20287" xr:uid="{00000000-0005-0000-0000-0000464F0000}"/>
    <cellStyle name="Comma 82 5 4" xfId="10886" xr:uid="{00000000-0005-0000-0000-00008D2A0000}"/>
    <cellStyle name="Comma 82 5 4 2" xfId="30831" xr:uid="{00000000-0005-0000-0000-000076780000}"/>
    <cellStyle name="Comma 82 5 4 4" xfId="21455" xr:uid="{00000000-0005-0000-0000-0000D6530000}"/>
    <cellStyle name="Comma 82 5 5" xfId="24975" xr:uid="{00000000-0005-0000-0000-000096610000}"/>
    <cellStyle name="Comma 82 5 7" xfId="15599" xr:uid="{00000000-0005-0000-0000-0000F63C0000}"/>
    <cellStyle name="Comma 82 6" xfId="7585" xr:uid="{00000000-0005-0000-0000-0000A81D0000}"/>
    <cellStyle name="Comma 82 6 2" xfId="27911" xr:uid="{00000000-0005-0000-0000-00000E6D0000}"/>
    <cellStyle name="Comma 82 6 4" xfId="18535" xr:uid="{00000000-0005-0000-0000-00006E480000}"/>
    <cellStyle name="Comma 82 7" xfId="8759" xr:uid="{00000000-0005-0000-0000-00003E220000}"/>
    <cellStyle name="Comma 82 7 2" xfId="29079" xr:uid="{00000000-0005-0000-0000-00009E710000}"/>
    <cellStyle name="Comma 82 7 4" xfId="19703" xr:uid="{00000000-0005-0000-0000-0000FE4C0000}"/>
    <cellStyle name="Comma 82 8" xfId="10117" xr:uid="{00000000-0005-0000-0000-00008C270000}"/>
    <cellStyle name="Comma 82 8 2" xfId="30247" xr:uid="{00000000-0005-0000-0000-00002E760000}"/>
    <cellStyle name="Comma 82 8 4" xfId="20871" xr:uid="{00000000-0005-0000-0000-00008E510000}"/>
    <cellStyle name="Comma 82 9" xfId="24391" xr:uid="{00000000-0005-0000-0000-00004E5F0000}"/>
    <cellStyle name="Comma 83" xfId="3793" xr:uid="{00000000-0005-0000-0000-0000D80E0000}"/>
    <cellStyle name="Comma 83 11" xfId="15016" xr:uid="{00000000-0005-0000-0000-0000AF3A0000}"/>
    <cellStyle name="Comma 83 2" xfId="3862" xr:uid="{00000000-0005-0000-0000-00001D0F0000}"/>
    <cellStyle name="Comma 83 2 10" xfId="15085" xr:uid="{00000000-0005-0000-0000-0000F43A0000}"/>
    <cellStyle name="Comma 83 2 2" xfId="4247" xr:uid="{00000000-0005-0000-0000-00009E100000}"/>
    <cellStyle name="Comma 83 2 2 2" xfId="4540" xr:uid="{00000000-0005-0000-0000-0000C3110000}"/>
    <cellStyle name="Comma 83 2 2 2 2" xfId="5146" xr:uid="{00000000-0005-0000-0000-000021140000}"/>
    <cellStyle name="Comma 83 2 2 2 2 2" xfId="8678" xr:uid="{00000000-0005-0000-0000-0000ED210000}"/>
    <cellStyle name="Comma 83 2 2 2 2 2 2" xfId="29004" xr:uid="{00000000-0005-0000-0000-000053710000}"/>
    <cellStyle name="Comma 83 2 2 2 2 2 4" xfId="19628" xr:uid="{00000000-0005-0000-0000-0000B34C0000}"/>
    <cellStyle name="Comma 83 2 2 2 2 3" xfId="10037" xr:uid="{00000000-0005-0000-0000-00003C270000}"/>
    <cellStyle name="Comma 83 2 2 2 2 3 2" xfId="30172" xr:uid="{00000000-0005-0000-0000-0000E3750000}"/>
    <cellStyle name="Comma 83 2 2 2 2 3 4" xfId="20796" xr:uid="{00000000-0005-0000-0000-000043510000}"/>
    <cellStyle name="Comma 83 2 2 2 2 4" xfId="11395" xr:uid="{00000000-0005-0000-0000-00008A2C0000}"/>
    <cellStyle name="Comma 83 2 2 2 2 4 2" xfId="31340" xr:uid="{00000000-0005-0000-0000-0000737A0000}"/>
    <cellStyle name="Comma 83 2 2 2 2 4 4" xfId="21964" xr:uid="{00000000-0005-0000-0000-0000D3550000}"/>
    <cellStyle name="Comma 83 2 2 2 2 5" xfId="25484" xr:uid="{00000000-0005-0000-0000-000093630000}"/>
    <cellStyle name="Comma 83 2 2 2 2 7" xfId="16108" xr:uid="{00000000-0005-0000-0000-0000F33E0000}"/>
    <cellStyle name="Comma 83 2 2 2 3" xfId="8094" xr:uid="{00000000-0005-0000-0000-0000A51F0000}"/>
    <cellStyle name="Comma 83 2 2 2 3 2" xfId="28420" xr:uid="{00000000-0005-0000-0000-00000B6F0000}"/>
    <cellStyle name="Comma 83 2 2 2 3 4" xfId="19044" xr:uid="{00000000-0005-0000-0000-00006B4A0000}"/>
    <cellStyle name="Comma 83 2 2 2 4" xfId="9453" xr:uid="{00000000-0005-0000-0000-0000F4240000}"/>
    <cellStyle name="Comma 83 2 2 2 4 2" xfId="29588" xr:uid="{00000000-0005-0000-0000-00009B730000}"/>
    <cellStyle name="Comma 83 2 2 2 4 4" xfId="20212" xr:uid="{00000000-0005-0000-0000-0000FB4E0000}"/>
    <cellStyle name="Comma 83 2 2 2 5" xfId="10811" xr:uid="{00000000-0005-0000-0000-0000422A0000}"/>
    <cellStyle name="Comma 83 2 2 2 5 2" xfId="30756" xr:uid="{00000000-0005-0000-0000-00002B780000}"/>
    <cellStyle name="Comma 83 2 2 2 5 4" xfId="21380" xr:uid="{00000000-0005-0000-0000-00008B530000}"/>
    <cellStyle name="Comma 83 2 2 2 6" xfId="24900" xr:uid="{00000000-0005-0000-0000-00004B610000}"/>
    <cellStyle name="Comma 83 2 2 2 8" xfId="15524" xr:uid="{00000000-0005-0000-0000-0000AB3C0000}"/>
    <cellStyle name="Comma 83 2 2 3" xfId="4854" xr:uid="{00000000-0005-0000-0000-0000FD120000}"/>
    <cellStyle name="Comma 83 2 2 3 2" xfId="8386" xr:uid="{00000000-0005-0000-0000-0000C9200000}"/>
    <cellStyle name="Comma 83 2 2 3 2 2" xfId="28712" xr:uid="{00000000-0005-0000-0000-00002F700000}"/>
    <cellStyle name="Comma 83 2 2 3 2 4" xfId="19336" xr:uid="{00000000-0005-0000-0000-00008F4B0000}"/>
    <cellStyle name="Comma 83 2 2 3 3" xfId="9745" xr:uid="{00000000-0005-0000-0000-000018260000}"/>
    <cellStyle name="Comma 83 2 2 3 3 2" xfId="29880" xr:uid="{00000000-0005-0000-0000-0000BF740000}"/>
    <cellStyle name="Comma 83 2 2 3 3 4" xfId="20504" xr:uid="{00000000-0005-0000-0000-00001F500000}"/>
    <cellStyle name="Comma 83 2 2 3 4" xfId="11103" xr:uid="{00000000-0005-0000-0000-0000662B0000}"/>
    <cellStyle name="Comma 83 2 2 3 4 2" xfId="31048" xr:uid="{00000000-0005-0000-0000-00004F790000}"/>
    <cellStyle name="Comma 83 2 2 3 4 4" xfId="21672" xr:uid="{00000000-0005-0000-0000-0000AF540000}"/>
    <cellStyle name="Comma 83 2 2 3 5" xfId="25192" xr:uid="{00000000-0005-0000-0000-00006F620000}"/>
    <cellStyle name="Comma 83 2 2 3 7" xfId="15816" xr:uid="{00000000-0005-0000-0000-0000CF3D0000}"/>
    <cellStyle name="Comma 83 2 2 4" xfId="7802" xr:uid="{00000000-0005-0000-0000-0000811E0000}"/>
    <cellStyle name="Comma 83 2 2 4 2" xfId="28128" xr:uid="{00000000-0005-0000-0000-0000E76D0000}"/>
    <cellStyle name="Comma 83 2 2 4 4" xfId="18752" xr:uid="{00000000-0005-0000-0000-000047490000}"/>
    <cellStyle name="Comma 83 2 2 5" xfId="9161" xr:uid="{00000000-0005-0000-0000-0000D0230000}"/>
    <cellStyle name="Comma 83 2 2 5 2" xfId="29296" xr:uid="{00000000-0005-0000-0000-000077720000}"/>
    <cellStyle name="Comma 83 2 2 5 4" xfId="19920" xr:uid="{00000000-0005-0000-0000-0000D74D0000}"/>
    <cellStyle name="Comma 83 2 2 6" xfId="10519" xr:uid="{00000000-0005-0000-0000-00001E290000}"/>
    <cellStyle name="Comma 83 2 2 6 2" xfId="30464" xr:uid="{00000000-0005-0000-0000-000007770000}"/>
    <cellStyle name="Comma 83 2 2 6 4" xfId="21088" xr:uid="{00000000-0005-0000-0000-000067520000}"/>
    <cellStyle name="Comma 83 2 2 7" xfId="24608" xr:uid="{00000000-0005-0000-0000-000027600000}"/>
    <cellStyle name="Comma 83 2 2 9" xfId="15232" xr:uid="{00000000-0005-0000-0000-0000873B0000}"/>
    <cellStyle name="Comma 83 2 3" xfId="4393" xr:uid="{00000000-0005-0000-0000-000030110000}"/>
    <cellStyle name="Comma 83 2 3 2" xfId="4999" xr:uid="{00000000-0005-0000-0000-00008E130000}"/>
    <cellStyle name="Comma 83 2 3 2 2" xfId="8531" xr:uid="{00000000-0005-0000-0000-00005A210000}"/>
    <cellStyle name="Comma 83 2 3 2 2 2" xfId="28857" xr:uid="{00000000-0005-0000-0000-0000C0700000}"/>
    <cellStyle name="Comma 83 2 3 2 2 4" xfId="19481" xr:uid="{00000000-0005-0000-0000-0000204C0000}"/>
    <cellStyle name="Comma 83 2 3 2 3" xfId="9890" xr:uid="{00000000-0005-0000-0000-0000A9260000}"/>
    <cellStyle name="Comma 83 2 3 2 3 2" xfId="30025" xr:uid="{00000000-0005-0000-0000-000050750000}"/>
    <cellStyle name="Comma 83 2 3 2 3 4" xfId="20649" xr:uid="{00000000-0005-0000-0000-0000B0500000}"/>
    <cellStyle name="Comma 83 2 3 2 4" xfId="11248" xr:uid="{00000000-0005-0000-0000-0000F72B0000}"/>
    <cellStyle name="Comma 83 2 3 2 4 2" xfId="31193" xr:uid="{00000000-0005-0000-0000-0000E0790000}"/>
    <cellStyle name="Comma 83 2 3 2 4 4" xfId="21817" xr:uid="{00000000-0005-0000-0000-000040550000}"/>
    <cellStyle name="Comma 83 2 3 2 5" xfId="25337" xr:uid="{00000000-0005-0000-0000-000000630000}"/>
    <cellStyle name="Comma 83 2 3 2 7" xfId="15961" xr:uid="{00000000-0005-0000-0000-0000603E0000}"/>
    <cellStyle name="Comma 83 2 3 3" xfId="7947" xr:uid="{00000000-0005-0000-0000-0000121F0000}"/>
    <cellStyle name="Comma 83 2 3 3 2" xfId="28273" xr:uid="{00000000-0005-0000-0000-0000786E0000}"/>
    <cellStyle name="Comma 83 2 3 3 4" xfId="18897" xr:uid="{00000000-0005-0000-0000-0000D8490000}"/>
    <cellStyle name="Comma 83 2 3 4" xfId="9306" xr:uid="{00000000-0005-0000-0000-000061240000}"/>
    <cellStyle name="Comma 83 2 3 4 2" xfId="29441" xr:uid="{00000000-0005-0000-0000-000008730000}"/>
    <cellStyle name="Comma 83 2 3 4 4" xfId="20065" xr:uid="{00000000-0005-0000-0000-0000684E0000}"/>
    <cellStyle name="Comma 83 2 3 5" xfId="10664" xr:uid="{00000000-0005-0000-0000-0000AF290000}"/>
    <cellStyle name="Comma 83 2 3 5 2" xfId="30609" xr:uid="{00000000-0005-0000-0000-000098770000}"/>
    <cellStyle name="Comma 83 2 3 5 4" xfId="21233" xr:uid="{00000000-0005-0000-0000-0000F8520000}"/>
    <cellStyle name="Comma 83 2 3 6" xfId="24753" xr:uid="{00000000-0005-0000-0000-0000B8600000}"/>
    <cellStyle name="Comma 83 2 3 8" xfId="15377" xr:uid="{00000000-0005-0000-0000-0000183C0000}"/>
    <cellStyle name="Comma 83 2 4" xfId="4707" xr:uid="{00000000-0005-0000-0000-00006A120000}"/>
    <cellStyle name="Comma 83 2 4 2" xfId="8239" xr:uid="{00000000-0005-0000-0000-000036200000}"/>
    <cellStyle name="Comma 83 2 4 2 2" xfId="28565" xr:uid="{00000000-0005-0000-0000-00009C6F0000}"/>
    <cellStyle name="Comma 83 2 4 2 4" xfId="19189" xr:uid="{00000000-0005-0000-0000-0000FC4A0000}"/>
    <cellStyle name="Comma 83 2 4 3" xfId="9598" xr:uid="{00000000-0005-0000-0000-000085250000}"/>
    <cellStyle name="Comma 83 2 4 3 2" xfId="29733" xr:uid="{00000000-0005-0000-0000-00002C740000}"/>
    <cellStyle name="Comma 83 2 4 3 4" xfId="20357" xr:uid="{00000000-0005-0000-0000-00008C4F0000}"/>
    <cellStyle name="Comma 83 2 4 4" xfId="10956" xr:uid="{00000000-0005-0000-0000-0000D32A0000}"/>
    <cellStyle name="Comma 83 2 4 4 2" xfId="30901" xr:uid="{00000000-0005-0000-0000-0000BC780000}"/>
    <cellStyle name="Comma 83 2 4 4 4" xfId="21525" xr:uid="{00000000-0005-0000-0000-00001C540000}"/>
    <cellStyle name="Comma 83 2 4 5" xfId="25045" xr:uid="{00000000-0005-0000-0000-0000DC610000}"/>
    <cellStyle name="Comma 83 2 4 7" xfId="15669" xr:uid="{00000000-0005-0000-0000-00003C3D0000}"/>
    <cellStyle name="Comma 83 2 5" xfId="7655" xr:uid="{00000000-0005-0000-0000-0000EE1D0000}"/>
    <cellStyle name="Comma 83 2 5 2" xfId="27981" xr:uid="{00000000-0005-0000-0000-0000546D0000}"/>
    <cellStyle name="Comma 83 2 5 4" xfId="18605" xr:uid="{00000000-0005-0000-0000-0000B4480000}"/>
    <cellStyle name="Comma 83 2 6" xfId="8829" xr:uid="{00000000-0005-0000-0000-000084220000}"/>
    <cellStyle name="Comma 83 2 6 2" xfId="29149" xr:uid="{00000000-0005-0000-0000-0000E4710000}"/>
    <cellStyle name="Comma 83 2 6 4" xfId="19773" xr:uid="{00000000-0005-0000-0000-0000444D0000}"/>
    <cellStyle name="Comma 83 2 7" xfId="10187" xr:uid="{00000000-0005-0000-0000-0000D2270000}"/>
    <cellStyle name="Comma 83 2 7 2" xfId="30317" xr:uid="{00000000-0005-0000-0000-000074760000}"/>
    <cellStyle name="Comma 83 2 7 4" xfId="20941" xr:uid="{00000000-0005-0000-0000-0000D4510000}"/>
    <cellStyle name="Comma 83 2 8" xfId="24461" xr:uid="{00000000-0005-0000-0000-0000945F0000}"/>
    <cellStyle name="Comma 83 3" xfId="4178" xr:uid="{00000000-0005-0000-0000-000059100000}"/>
    <cellStyle name="Comma 83 3 2" xfId="4471" xr:uid="{00000000-0005-0000-0000-00007E110000}"/>
    <cellStyle name="Comma 83 3 2 2" xfId="5077" xr:uid="{00000000-0005-0000-0000-0000DC130000}"/>
    <cellStyle name="Comma 83 3 2 2 2" xfId="8609" xr:uid="{00000000-0005-0000-0000-0000A8210000}"/>
    <cellStyle name="Comma 83 3 2 2 2 2" xfId="28935" xr:uid="{00000000-0005-0000-0000-00000E710000}"/>
    <cellStyle name="Comma 83 3 2 2 2 4" xfId="19559" xr:uid="{00000000-0005-0000-0000-00006E4C0000}"/>
    <cellStyle name="Comma 83 3 2 2 3" xfId="9968" xr:uid="{00000000-0005-0000-0000-0000F7260000}"/>
    <cellStyle name="Comma 83 3 2 2 3 2" xfId="30103" xr:uid="{00000000-0005-0000-0000-00009E750000}"/>
    <cellStyle name="Comma 83 3 2 2 3 4" xfId="20727" xr:uid="{00000000-0005-0000-0000-0000FE500000}"/>
    <cellStyle name="Comma 83 3 2 2 4" xfId="11326" xr:uid="{00000000-0005-0000-0000-0000452C0000}"/>
    <cellStyle name="Comma 83 3 2 2 4 2" xfId="31271" xr:uid="{00000000-0005-0000-0000-00002E7A0000}"/>
    <cellStyle name="Comma 83 3 2 2 4 4" xfId="21895" xr:uid="{00000000-0005-0000-0000-00008E550000}"/>
    <cellStyle name="Comma 83 3 2 2 5" xfId="25415" xr:uid="{00000000-0005-0000-0000-00004E630000}"/>
    <cellStyle name="Comma 83 3 2 2 7" xfId="16039" xr:uid="{00000000-0005-0000-0000-0000AE3E0000}"/>
    <cellStyle name="Comma 83 3 2 3" xfId="8025" xr:uid="{00000000-0005-0000-0000-0000601F0000}"/>
    <cellStyle name="Comma 83 3 2 3 2" xfId="28351" xr:uid="{00000000-0005-0000-0000-0000C66E0000}"/>
    <cellStyle name="Comma 83 3 2 3 4" xfId="18975" xr:uid="{00000000-0005-0000-0000-0000264A0000}"/>
    <cellStyle name="Comma 83 3 2 4" xfId="9384" xr:uid="{00000000-0005-0000-0000-0000AF240000}"/>
    <cellStyle name="Comma 83 3 2 4 2" xfId="29519" xr:uid="{00000000-0005-0000-0000-000056730000}"/>
    <cellStyle name="Comma 83 3 2 4 4" xfId="20143" xr:uid="{00000000-0005-0000-0000-0000B64E0000}"/>
    <cellStyle name="Comma 83 3 2 5" xfId="10742" xr:uid="{00000000-0005-0000-0000-0000FD290000}"/>
    <cellStyle name="Comma 83 3 2 5 2" xfId="30687" xr:uid="{00000000-0005-0000-0000-0000E6770000}"/>
    <cellStyle name="Comma 83 3 2 5 4" xfId="21311" xr:uid="{00000000-0005-0000-0000-000046530000}"/>
    <cellStyle name="Comma 83 3 2 6" xfId="24831" xr:uid="{00000000-0005-0000-0000-000006610000}"/>
    <cellStyle name="Comma 83 3 2 8" xfId="15455" xr:uid="{00000000-0005-0000-0000-0000663C0000}"/>
    <cellStyle name="Comma 83 3 3" xfId="4785" xr:uid="{00000000-0005-0000-0000-0000B8120000}"/>
    <cellStyle name="Comma 83 3 3 2" xfId="8317" xr:uid="{00000000-0005-0000-0000-000084200000}"/>
    <cellStyle name="Comma 83 3 3 2 2" xfId="28643" xr:uid="{00000000-0005-0000-0000-0000EA6F0000}"/>
    <cellStyle name="Comma 83 3 3 2 4" xfId="19267" xr:uid="{00000000-0005-0000-0000-00004A4B0000}"/>
    <cellStyle name="Comma 83 3 3 3" xfId="9676" xr:uid="{00000000-0005-0000-0000-0000D3250000}"/>
    <cellStyle name="Comma 83 3 3 3 2" xfId="29811" xr:uid="{00000000-0005-0000-0000-00007A740000}"/>
    <cellStyle name="Comma 83 3 3 3 4" xfId="20435" xr:uid="{00000000-0005-0000-0000-0000DA4F0000}"/>
    <cellStyle name="Comma 83 3 3 4" xfId="11034" xr:uid="{00000000-0005-0000-0000-0000212B0000}"/>
    <cellStyle name="Comma 83 3 3 4 2" xfId="30979" xr:uid="{00000000-0005-0000-0000-00000A790000}"/>
    <cellStyle name="Comma 83 3 3 4 4" xfId="21603" xr:uid="{00000000-0005-0000-0000-00006A540000}"/>
    <cellStyle name="Comma 83 3 3 5" xfId="25123" xr:uid="{00000000-0005-0000-0000-00002A620000}"/>
    <cellStyle name="Comma 83 3 3 7" xfId="15747" xr:uid="{00000000-0005-0000-0000-00008A3D0000}"/>
    <cellStyle name="Comma 83 3 4" xfId="7733" xr:uid="{00000000-0005-0000-0000-00003C1E0000}"/>
    <cellStyle name="Comma 83 3 4 2" xfId="28059" xr:uid="{00000000-0005-0000-0000-0000A26D0000}"/>
    <cellStyle name="Comma 83 3 4 4" xfId="18683" xr:uid="{00000000-0005-0000-0000-000002490000}"/>
    <cellStyle name="Comma 83 3 5" xfId="9092" xr:uid="{00000000-0005-0000-0000-00008B230000}"/>
    <cellStyle name="Comma 83 3 5 2" xfId="29227" xr:uid="{00000000-0005-0000-0000-000032720000}"/>
    <cellStyle name="Comma 83 3 5 4" xfId="19851" xr:uid="{00000000-0005-0000-0000-0000924D0000}"/>
    <cellStyle name="Comma 83 3 6" xfId="10450" xr:uid="{00000000-0005-0000-0000-0000D9280000}"/>
    <cellStyle name="Comma 83 3 6 2" xfId="30395" xr:uid="{00000000-0005-0000-0000-0000C2760000}"/>
    <cellStyle name="Comma 83 3 6 4" xfId="21019" xr:uid="{00000000-0005-0000-0000-000022520000}"/>
    <cellStyle name="Comma 83 3 7" xfId="24539" xr:uid="{00000000-0005-0000-0000-0000E25F0000}"/>
    <cellStyle name="Comma 83 3 9" xfId="15163" xr:uid="{00000000-0005-0000-0000-0000423B0000}"/>
    <cellStyle name="Comma 83 4" xfId="4324" xr:uid="{00000000-0005-0000-0000-0000EB100000}"/>
    <cellStyle name="Comma 83 4 2" xfId="4930" xr:uid="{00000000-0005-0000-0000-000049130000}"/>
    <cellStyle name="Comma 83 4 2 2" xfId="8462" xr:uid="{00000000-0005-0000-0000-000015210000}"/>
    <cellStyle name="Comma 83 4 2 2 2" xfId="28788" xr:uid="{00000000-0005-0000-0000-00007B700000}"/>
    <cellStyle name="Comma 83 4 2 2 4" xfId="19412" xr:uid="{00000000-0005-0000-0000-0000DB4B0000}"/>
    <cellStyle name="Comma 83 4 2 3" xfId="9821" xr:uid="{00000000-0005-0000-0000-000064260000}"/>
    <cellStyle name="Comma 83 4 2 3 2" xfId="29956" xr:uid="{00000000-0005-0000-0000-00000B750000}"/>
    <cellStyle name="Comma 83 4 2 3 4" xfId="20580" xr:uid="{00000000-0005-0000-0000-00006B500000}"/>
    <cellStyle name="Comma 83 4 2 4" xfId="11179" xr:uid="{00000000-0005-0000-0000-0000B22B0000}"/>
    <cellStyle name="Comma 83 4 2 4 2" xfId="31124" xr:uid="{00000000-0005-0000-0000-00009B790000}"/>
    <cellStyle name="Comma 83 4 2 4 4" xfId="21748" xr:uid="{00000000-0005-0000-0000-0000FB540000}"/>
    <cellStyle name="Comma 83 4 2 5" xfId="25268" xr:uid="{00000000-0005-0000-0000-0000BB620000}"/>
    <cellStyle name="Comma 83 4 2 7" xfId="15892" xr:uid="{00000000-0005-0000-0000-00001B3E0000}"/>
    <cellStyle name="Comma 83 4 3" xfId="7878" xr:uid="{00000000-0005-0000-0000-0000CD1E0000}"/>
    <cellStyle name="Comma 83 4 3 2" xfId="28204" xr:uid="{00000000-0005-0000-0000-0000336E0000}"/>
    <cellStyle name="Comma 83 4 3 4" xfId="18828" xr:uid="{00000000-0005-0000-0000-000093490000}"/>
    <cellStyle name="Comma 83 4 4" xfId="9237" xr:uid="{00000000-0005-0000-0000-00001C240000}"/>
    <cellStyle name="Comma 83 4 4 2" xfId="29372" xr:uid="{00000000-0005-0000-0000-0000C3720000}"/>
    <cellStyle name="Comma 83 4 4 4" xfId="19996" xr:uid="{00000000-0005-0000-0000-0000234E0000}"/>
    <cellStyle name="Comma 83 4 5" xfId="10595" xr:uid="{00000000-0005-0000-0000-00006A290000}"/>
    <cellStyle name="Comma 83 4 5 2" xfId="30540" xr:uid="{00000000-0005-0000-0000-000053770000}"/>
    <cellStyle name="Comma 83 4 5 4" xfId="21164" xr:uid="{00000000-0005-0000-0000-0000B3520000}"/>
    <cellStyle name="Comma 83 4 6" xfId="24684" xr:uid="{00000000-0005-0000-0000-000073600000}"/>
    <cellStyle name="Comma 83 4 8" xfId="15308" xr:uid="{00000000-0005-0000-0000-0000D33B0000}"/>
    <cellStyle name="Comma 83 5" xfId="4638" xr:uid="{00000000-0005-0000-0000-000025120000}"/>
    <cellStyle name="Comma 83 5 2" xfId="8170" xr:uid="{00000000-0005-0000-0000-0000F11F0000}"/>
    <cellStyle name="Comma 83 5 2 2" xfId="28496" xr:uid="{00000000-0005-0000-0000-0000576F0000}"/>
    <cellStyle name="Comma 83 5 2 4" xfId="19120" xr:uid="{00000000-0005-0000-0000-0000B74A0000}"/>
    <cellStyle name="Comma 83 5 3" xfId="9529" xr:uid="{00000000-0005-0000-0000-000040250000}"/>
    <cellStyle name="Comma 83 5 3 2" xfId="29664" xr:uid="{00000000-0005-0000-0000-0000E7730000}"/>
    <cellStyle name="Comma 83 5 3 4" xfId="20288" xr:uid="{00000000-0005-0000-0000-0000474F0000}"/>
    <cellStyle name="Comma 83 5 4" xfId="10887" xr:uid="{00000000-0005-0000-0000-00008E2A0000}"/>
    <cellStyle name="Comma 83 5 4 2" xfId="30832" xr:uid="{00000000-0005-0000-0000-000077780000}"/>
    <cellStyle name="Comma 83 5 4 4" xfId="21456" xr:uid="{00000000-0005-0000-0000-0000D7530000}"/>
    <cellStyle name="Comma 83 5 5" xfId="24976" xr:uid="{00000000-0005-0000-0000-000097610000}"/>
    <cellStyle name="Comma 83 5 7" xfId="15600" xr:uid="{00000000-0005-0000-0000-0000F73C0000}"/>
    <cellStyle name="Comma 83 6" xfId="7586" xr:uid="{00000000-0005-0000-0000-0000A91D0000}"/>
    <cellStyle name="Comma 83 6 2" xfId="27912" xr:uid="{00000000-0005-0000-0000-00000F6D0000}"/>
    <cellStyle name="Comma 83 6 4" xfId="18536" xr:uid="{00000000-0005-0000-0000-00006F480000}"/>
    <cellStyle name="Comma 83 7" xfId="8760" xr:uid="{00000000-0005-0000-0000-00003F220000}"/>
    <cellStyle name="Comma 83 7 2" xfId="29080" xr:uid="{00000000-0005-0000-0000-00009F710000}"/>
    <cellStyle name="Comma 83 7 4" xfId="19704" xr:uid="{00000000-0005-0000-0000-0000FF4C0000}"/>
    <cellStyle name="Comma 83 8" xfId="10118" xr:uid="{00000000-0005-0000-0000-00008D270000}"/>
    <cellStyle name="Comma 83 8 2" xfId="30248" xr:uid="{00000000-0005-0000-0000-00002F760000}"/>
    <cellStyle name="Comma 83 8 4" xfId="20872" xr:uid="{00000000-0005-0000-0000-00008F510000}"/>
    <cellStyle name="Comma 83 9" xfId="24392" xr:uid="{00000000-0005-0000-0000-00004F5F0000}"/>
    <cellStyle name="Comma 84" xfId="3794" xr:uid="{00000000-0005-0000-0000-0000D90E0000}"/>
    <cellStyle name="Comma 84 11" xfId="15017" xr:uid="{00000000-0005-0000-0000-0000B03A0000}"/>
    <cellStyle name="Comma 84 2" xfId="3863" xr:uid="{00000000-0005-0000-0000-00001E0F0000}"/>
    <cellStyle name="Comma 84 2 10" xfId="15086" xr:uid="{00000000-0005-0000-0000-0000F53A0000}"/>
    <cellStyle name="Comma 84 2 2" xfId="4248" xr:uid="{00000000-0005-0000-0000-00009F100000}"/>
    <cellStyle name="Comma 84 2 2 2" xfId="4541" xr:uid="{00000000-0005-0000-0000-0000C4110000}"/>
    <cellStyle name="Comma 84 2 2 2 2" xfId="5147" xr:uid="{00000000-0005-0000-0000-000022140000}"/>
    <cellStyle name="Comma 84 2 2 2 2 2" xfId="8679" xr:uid="{00000000-0005-0000-0000-0000EE210000}"/>
    <cellStyle name="Comma 84 2 2 2 2 2 2" xfId="29005" xr:uid="{00000000-0005-0000-0000-000054710000}"/>
    <cellStyle name="Comma 84 2 2 2 2 2 4" xfId="19629" xr:uid="{00000000-0005-0000-0000-0000B44C0000}"/>
    <cellStyle name="Comma 84 2 2 2 2 3" xfId="10038" xr:uid="{00000000-0005-0000-0000-00003D270000}"/>
    <cellStyle name="Comma 84 2 2 2 2 3 2" xfId="30173" xr:uid="{00000000-0005-0000-0000-0000E4750000}"/>
    <cellStyle name="Comma 84 2 2 2 2 3 4" xfId="20797" xr:uid="{00000000-0005-0000-0000-000044510000}"/>
    <cellStyle name="Comma 84 2 2 2 2 4" xfId="11396" xr:uid="{00000000-0005-0000-0000-00008B2C0000}"/>
    <cellStyle name="Comma 84 2 2 2 2 4 2" xfId="31341" xr:uid="{00000000-0005-0000-0000-0000747A0000}"/>
    <cellStyle name="Comma 84 2 2 2 2 4 4" xfId="21965" xr:uid="{00000000-0005-0000-0000-0000D4550000}"/>
    <cellStyle name="Comma 84 2 2 2 2 5" xfId="25485" xr:uid="{00000000-0005-0000-0000-000094630000}"/>
    <cellStyle name="Comma 84 2 2 2 2 7" xfId="16109" xr:uid="{00000000-0005-0000-0000-0000F43E0000}"/>
    <cellStyle name="Comma 84 2 2 2 3" xfId="8095" xr:uid="{00000000-0005-0000-0000-0000A61F0000}"/>
    <cellStyle name="Comma 84 2 2 2 3 2" xfId="28421" xr:uid="{00000000-0005-0000-0000-00000C6F0000}"/>
    <cellStyle name="Comma 84 2 2 2 3 4" xfId="19045" xr:uid="{00000000-0005-0000-0000-00006C4A0000}"/>
    <cellStyle name="Comma 84 2 2 2 4" xfId="9454" xr:uid="{00000000-0005-0000-0000-0000F5240000}"/>
    <cellStyle name="Comma 84 2 2 2 4 2" xfId="29589" xr:uid="{00000000-0005-0000-0000-00009C730000}"/>
    <cellStyle name="Comma 84 2 2 2 4 4" xfId="20213" xr:uid="{00000000-0005-0000-0000-0000FC4E0000}"/>
    <cellStyle name="Comma 84 2 2 2 5" xfId="10812" xr:uid="{00000000-0005-0000-0000-0000432A0000}"/>
    <cellStyle name="Comma 84 2 2 2 5 2" xfId="30757" xr:uid="{00000000-0005-0000-0000-00002C780000}"/>
    <cellStyle name="Comma 84 2 2 2 5 4" xfId="21381" xr:uid="{00000000-0005-0000-0000-00008C530000}"/>
    <cellStyle name="Comma 84 2 2 2 6" xfId="24901" xr:uid="{00000000-0005-0000-0000-00004C610000}"/>
    <cellStyle name="Comma 84 2 2 2 8" xfId="15525" xr:uid="{00000000-0005-0000-0000-0000AC3C0000}"/>
    <cellStyle name="Comma 84 2 2 3" xfId="4855" xr:uid="{00000000-0005-0000-0000-0000FE120000}"/>
    <cellStyle name="Comma 84 2 2 3 2" xfId="8387" xr:uid="{00000000-0005-0000-0000-0000CA200000}"/>
    <cellStyle name="Comma 84 2 2 3 2 2" xfId="28713" xr:uid="{00000000-0005-0000-0000-000030700000}"/>
    <cellStyle name="Comma 84 2 2 3 2 4" xfId="19337" xr:uid="{00000000-0005-0000-0000-0000904B0000}"/>
    <cellStyle name="Comma 84 2 2 3 3" xfId="9746" xr:uid="{00000000-0005-0000-0000-000019260000}"/>
    <cellStyle name="Comma 84 2 2 3 3 2" xfId="29881" xr:uid="{00000000-0005-0000-0000-0000C0740000}"/>
    <cellStyle name="Comma 84 2 2 3 3 4" xfId="20505" xr:uid="{00000000-0005-0000-0000-000020500000}"/>
    <cellStyle name="Comma 84 2 2 3 4" xfId="11104" xr:uid="{00000000-0005-0000-0000-0000672B0000}"/>
    <cellStyle name="Comma 84 2 2 3 4 2" xfId="31049" xr:uid="{00000000-0005-0000-0000-000050790000}"/>
    <cellStyle name="Comma 84 2 2 3 4 4" xfId="21673" xr:uid="{00000000-0005-0000-0000-0000B0540000}"/>
    <cellStyle name="Comma 84 2 2 3 5" xfId="25193" xr:uid="{00000000-0005-0000-0000-000070620000}"/>
    <cellStyle name="Comma 84 2 2 3 7" xfId="15817" xr:uid="{00000000-0005-0000-0000-0000D03D0000}"/>
    <cellStyle name="Comma 84 2 2 4" xfId="7803" xr:uid="{00000000-0005-0000-0000-0000821E0000}"/>
    <cellStyle name="Comma 84 2 2 4 2" xfId="28129" xr:uid="{00000000-0005-0000-0000-0000E86D0000}"/>
    <cellStyle name="Comma 84 2 2 4 4" xfId="18753" xr:uid="{00000000-0005-0000-0000-000048490000}"/>
    <cellStyle name="Comma 84 2 2 5" xfId="9162" xr:uid="{00000000-0005-0000-0000-0000D1230000}"/>
    <cellStyle name="Comma 84 2 2 5 2" xfId="29297" xr:uid="{00000000-0005-0000-0000-000078720000}"/>
    <cellStyle name="Comma 84 2 2 5 4" xfId="19921" xr:uid="{00000000-0005-0000-0000-0000D84D0000}"/>
    <cellStyle name="Comma 84 2 2 6" xfId="10520" xr:uid="{00000000-0005-0000-0000-00001F290000}"/>
    <cellStyle name="Comma 84 2 2 6 2" xfId="30465" xr:uid="{00000000-0005-0000-0000-000008770000}"/>
    <cellStyle name="Comma 84 2 2 6 4" xfId="21089" xr:uid="{00000000-0005-0000-0000-000068520000}"/>
    <cellStyle name="Comma 84 2 2 7" xfId="24609" xr:uid="{00000000-0005-0000-0000-000028600000}"/>
    <cellStyle name="Comma 84 2 2 9" xfId="15233" xr:uid="{00000000-0005-0000-0000-0000883B0000}"/>
    <cellStyle name="Comma 84 2 3" xfId="4394" xr:uid="{00000000-0005-0000-0000-000031110000}"/>
    <cellStyle name="Comma 84 2 3 2" xfId="5000" xr:uid="{00000000-0005-0000-0000-00008F130000}"/>
    <cellStyle name="Comma 84 2 3 2 2" xfId="8532" xr:uid="{00000000-0005-0000-0000-00005B210000}"/>
    <cellStyle name="Comma 84 2 3 2 2 2" xfId="28858" xr:uid="{00000000-0005-0000-0000-0000C1700000}"/>
    <cellStyle name="Comma 84 2 3 2 2 4" xfId="19482" xr:uid="{00000000-0005-0000-0000-0000214C0000}"/>
    <cellStyle name="Comma 84 2 3 2 3" xfId="9891" xr:uid="{00000000-0005-0000-0000-0000AA260000}"/>
    <cellStyle name="Comma 84 2 3 2 3 2" xfId="30026" xr:uid="{00000000-0005-0000-0000-000051750000}"/>
    <cellStyle name="Comma 84 2 3 2 3 4" xfId="20650" xr:uid="{00000000-0005-0000-0000-0000B1500000}"/>
    <cellStyle name="Comma 84 2 3 2 4" xfId="11249" xr:uid="{00000000-0005-0000-0000-0000F82B0000}"/>
    <cellStyle name="Comma 84 2 3 2 4 2" xfId="31194" xr:uid="{00000000-0005-0000-0000-0000E1790000}"/>
    <cellStyle name="Comma 84 2 3 2 4 4" xfId="21818" xr:uid="{00000000-0005-0000-0000-000041550000}"/>
    <cellStyle name="Comma 84 2 3 2 5" xfId="25338" xr:uid="{00000000-0005-0000-0000-000001630000}"/>
    <cellStyle name="Comma 84 2 3 2 7" xfId="15962" xr:uid="{00000000-0005-0000-0000-0000613E0000}"/>
    <cellStyle name="Comma 84 2 3 3" xfId="7948" xr:uid="{00000000-0005-0000-0000-0000131F0000}"/>
    <cellStyle name="Comma 84 2 3 3 2" xfId="28274" xr:uid="{00000000-0005-0000-0000-0000796E0000}"/>
    <cellStyle name="Comma 84 2 3 3 4" xfId="18898" xr:uid="{00000000-0005-0000-0000-0000D9490000}"/>
    <cellStyle name="Comma 84 2 3 4" xfId="9307" xr:uid="{00000000-0005-0000-0000-000062240000}"/>
    <cellStyle name="Comma 84 2 3 4 2" xfId="29442" xr:uid="{00000000-0005-0000-0000-000009730000}"/>
    <cellStyle name="Comma 84 2 3 4 4" xfId="20066" xr:uid="{00000000-0005-0000-0000-0000694E0000}"/>
    <cellStyle name="Comma 84 2 3 5" xfId="10665" xr:uid="{00000000-0005-0000-0000-0000B0290000}"/>
    <cellStyle name="Comma 84 2 3 5 2" xfId="30610" xr:uid="{00000000-0005-0000-0000-000099770000}"/>
    <cellStyle name="Comma 84 2 3 5 4" xfId="21234" xr:uid="{00000000-0005-0000-0000-0000F9520000}"/>
    <cellStyle name="Comma 84 2 3 6" xfId="24754" xr:uid="{00000000-0005-0000-0000-0000B9600000}"/>
    <cellStyle name="Comma 84 2 3 8" xfId="15378" xr:uid="{00000000-0005-0000-0000-0000193C0000}"/>
    <cellStyle name="Comma 84 2 4" xfId="4708" xr:uid="{00000000-0005-0000-0000-00006B120000}"/>
    <cellStyle name="Comma 84 2 4 2" xfId="8240" xr:uid="{00000000-0005-0000-0000-000037200000}"/>
    <cellStyle name="Comma 84 2 4 2 2" xfId="28566" xr:uid="{00000000-0005-0000-0000-00009D6F0000}"/>
    <cellStyle name="Comma 84 2 4 2 4" xfId="19190" xr:uid="{00000000-0005-0000-0000-0000FD4A0000}"/>
    <cellStyle name="Comma 84 2 4 3" xfId="9599" xr:uid="{00000000-0005-0000-0000-000086250000}"/>
    <cellStyle name="Comma 84 2 4 3 2" xfId="29734" xr:uid="{00000000-0005-0000-0000-00002D740000}"/>
    <cellStyle name="Comma 84 2 4 3 4" xfId="20358" xr:uid="{00000000-0005-0000-0000-00008D4F0000}"/>
    <cellStyle name="Comma 84 2 4 4" xfId="10957" xr:uid="{00000000-0005-0000-0000-0000D42A0000}"/>
    <cellStyle name="Comma 84 2 4 4 2" xfId="30902" xr:uid="{00000000-0005-0000-0000-0000BD780000}"/>
    <cellStyle name="Comma 84 2 4 4 4" xfId="21526" xr:uid="{00000000-0005-0000-0000-00001D540000}"/>
    <cellStyle name="Comma 84 2 4 5" xfId="25046" xr:uid="{00000000-0005-0000-0000-0000DD610000}"/>
    <cellStyle name="Comma 84 2 4 7" xfId="15670" xr:uid="{00000000-0005-0000-0000-00003D3D0000}"/>
    <cellStyle name="Comma 84 2 5" xfId="7656" xr:uid="{00000000-0005-0000-0000-0000EF1D0000}"/>
    <cellStyle name="Comma 84 2 5 2" xfId="27982" xr:uid="{00000000-0005-0000-0000-0000556D0000}"/>
    <cellStyle name="Comma 84 2 5 4" xfId="18606" xr:uid="{00000000-0005-0000-0000-0000B5480000}"/>
    <cellStyle name="Comma 84 2 6" xfId="8830" xr:uid="{00000000-0005-0000-0000-000085220000}"/>
    <cellStyle name="Comma 84 2 6 2" xfId="29150" xr:uid="{00000000-0005-0000-0000-0000E5710000}"/>
    <cellStyle name="Comma 84 2 6 4" xfId="19774" xr:uid="{00000000-0005-0000-0000-0000454D0000}"/>
    <cellStyle name="Comma 84 2 7" xfId="10188" xr:uid="{00000000-0005-0000-0000-0000D3270000}"/>
    <cellStyle name="Comma 84 2 7 2" xfId="30318" xr:uid="{00000000-0005-0000-0000-000075760000}"/>
    <cellStyle name="Comma 84 2 7 4" xfId="20942" xr:uid="{00000000-0005-0000-0000-0000D5510000}"/>
    <cellStyle name="Comma 84 2 8" xfId="24462" xr:uid="{00000000-0005-0000-0000-0000955F0000}"/>
    <cellStyle name="Comma 84 3" xfId="4179" xr:uid="{00000000-0005-0000-0000-00005A100000}"/>
    <cellStyle name="Comma 84 3 2" xfId="4472" xr:uid="{00000000-0005-0000-0000-00007F110000}"/>
    <cellStyle name="Comma 84 3 2 2" xfId="5078" xr:uid="{00000000-0005-0000-0000-0000DD130000}"/>
    <cellStyle name="Comma 84 3 2 2 2" xfId="8610" xr:uid="{00000000-0005-0000-0000-0000A9210000}"/>
    <cellStyle name="Comma 84 3 2 2 2 2" xfId="28936" xr:uid="{00000000-0005-0000-0000-00000F710000}"/>
    <cellStyle name="Comma 84 3 2 2 2 4" xfId="19560" xr:uid="{00000000-0005-0000-0000-00006F4C0000}"/>
    <cellStyle name="Comma 84 3 2 2 3" xfId="9969" xr:uid="{00000000-0005-0000-0000-0000F8260000}"/>
    <cellStyle name="Comma 84 3 2 2 3 2" xfId="30104" xr:uid="{00000000-0005-0000-0000-00009F750000}"/>
    <cellStyle name="Comma 84 3 2 2 3 4" xfId="20728" xr:uid="{00000000-0005-0000-0000-0000FF500000}"/>
    <cellStyle name="Comma 84 3 2 2 4" xfId="11327" xr:uid="{00000000-0005-0000-0000-0000462C0000}"/>
    <cellStyle name="Comma 84 3 2 2 4 2" xfId="31272" xr:uid="{00000000-0005-0000-0000-00002F7A0000}"/>
    <cellStyle name="Comma 84 3 2 2 4 4" xfId="21896" xr:uid="{00000000-0005-0000-0000-00008F550000}"/>
    <cellStyle name="Comma 84 3 2 2 5" xfId="25416" xr:uid="{00000000-0005-0000-0000-00004F630000}"/>
    <cellStyle name="Comma 84 3 2 2 7" xfId="16040" xr:uid="{00000000-0005-0000-0000-0000AF3E0000}"/>
    <cellStyle name="Comma 84 3 2 3" xfId="8026" xr:uid="{00000000-0005-0000-0000-0000611F0000}"/>
    <cellStyle name="Comma 84 3 2 3 2" xfId="28352" xr:uid="{00000000-0005-0000-0000-0000C76E0000}"/>
    <cellStyle name="Comma 84 3 2 3 4" xfId="18976" xr:uid="{00000000-0005-0000-0000-0000274A0000}"/>
    <cellStyle name="Comma 84 3 2 4" xfId="9385" xr:uid="{00000000-0005-0000-0000-0000B0240000}"/>
    <cellStyle name="Comma 84 3 2 4 2" xfId="29520" xr:uid="{00000000-0005-0000-0000-000057730000}"/>
    <cellStyle name="Comma 84 3 2 4 4" xfId="20144" xr:uid="{00000000-0005-0000-0000-0000B74E0000}"/>
    <cellStyle name="Comma 84 3 2 5" xfId="10743" xr:uid="{00000000-0005-0000-0000-0000FE290000}"/>
    <cellStyle name="Comma 84 3 2 5 2" xfId="30688" xr:uid="{00000000-0005-0000-0000-0000E7770000}"/>
    <cellStyle name="Comma 84 3 2 5 4" xfId="21312" xr:uid="{00000000-0005-0000-0000-000047530000}"/>
    <cellStyle name="Comma 84 3 2 6" xfId="24832" xr:uid="{00000000-0005-0000-0000-000007610000}"/>
    <cellStyle name="Comma 84 3 2 8" xfId="15456" xr:uid="{00000000-0005-0000-0000-0000673C0000}"/>
    <cellStyle name="Comma 84 3 3" xfId="4786" xr:uid="{00000000-0005-0000-0000-0000B9120000}"/>
    <cellStyle name="Comma 84 3 3 2" xfId="8318" xr:uid="{00000000-0005-0000-0000-000085200000}"/>
    <cellStyle name="Comma 84 3 3 2 2" xfId="28644" xr:uid="{00000000-0005-0000-0000-0000EB6F0000}"/>
    <cellStyle name="Comma 84 3 3 2 4" xfId="19268" xr:uid="{00000000-0005-0000-0000-00004B4B0000}"/>
    <cellStyle name="Comma 84 3 3 3" xfId="9677" xr:uid="{00000000-0005-0000-0000-0000D4250000}"/>
    <cellStyle name="Comma 84 3 3 3 2" xfId="29812" xr:uid="{00000000-0005-0000-0000-00007B740000}"/>
    <cellStyle name="Comma 84 3 3 3 4" xfId="20436" xr:uid="{00000000-0005-0000-0000-0000DB4F0000}"/>
    <cellStyle name="Comma 84 3 3 4" xfId="11035" xr:uid="{00000000-0005-0000-0000-0000222B0000}"/>
    <cellStyle name="Comma 84 3 3 4 2" xfId="30980" xr:uid="{00000000-0005-0000-0000-00000B790000}"/>
    <cellStyle name="Comma 84 3 3 4 4" xfId="21604" xr:uid="{00000000-0005-0000-0000-00006B540000}"/>
    <cellStyle name="Comma 84 3 3 5" xfId="25124" xr:uid="{00000000-0005-0000-0000-00002B620000}"/>
    <cellStyle name="Comma 84 3 3 7" xfId="15748" xr:uid="{00000000-0005-0000-0000-00008B3D0000}"/>
    <cellStyle name="Comma 84 3 4" xfId="7734" xr:uid="{00000000-0005-0000-0000-00003D1E0000}"/>
    <cellStyle name="Comma 84 3 4 2" xfId="28060" xr:uid="{00000000-0005-0000-0000-0000A36D0000}"/>
    <cellStyle name="Comma 84 3 4 4" xfId="18684" xr:uid="{00000000-0005-0000-0000-000003490000}"/>
    <cellStyle name="Comma 84 3 5" xfId="9093" xr:uid="{00000000-0005-0000-0000-00008C230000}"/>
    <cellStyle name="Comma 84 3 5 2" xfId="29228" xr:uid="{00000000-0005-0000-0000-000033720000}"/>
    <cellStyle name="Comma 84 3 5 4" xfId="19852" xr:uid="{00000000-0005-0000-0000-0000934D0000}"/>
    <cellStyle name="Comma 84 3 6" xfId="10451" xr:uid="{00000000-0005-0000-0000-0000DA280000}"/>
    <cellStyle name="Comma 84 3 6 2" xfId="30396" xr:uid="{00000000-0005-0000-0000-0000C3760000}"/>
    <cellStyle name="Comma 84 3 6 4" xfId="21020" xr:uid="{00000000-0005-0000-0000-000023520000}"/>
    <cellStyle name="Comma 84 3 7" xfId="24540" xr:uid="{00000000-0005-0000-0000-0000E35F0000}"/>
    <cellStyle name="Comma 84 3 9" xfId="15164" xr:uid="{00000000-0005-0000-0000-0000433B0000}"/>
    <cellStyle name="Comma 84 4" xfId="4325" xr:uid="{00000000-0005-0000-0000-0000EC100000}"/>
    <cellStyle name="Comma 84 4 2" xfId="4931" xr:uid="{00000000-0005-0000-0000-00004A130000}"/>
    <cellStyle name="Comma 84 4 2 2" xfId="8463" xr:uid="{00000000-0005-0000-0000-000016210000}"/>
    <cellStyle name="Comma 84 4 2 2 2" xfId="28789" xr:uid="{00000000-0005-0000-0000-00007C700000}"/>
    <cellStyle name="Comma 84 4 2 2 4" xfId="19413" xr:uid="{00000000-0005-0000-0000-0000DC4B0000}"/>
    <cellStyle name="Comma 84 4 2 3" xfId="9822" xr:uid="{00000000-0005-0000-0000-000065260000}"/>
    <cellStyle name="Comma 84 4 2 3 2" xfId="29957" xr:uid="{00000000-0005-0000-0000-00000C750000}"/>
    <cellStyle name="Comma 84 4 2 3 4" xfId="20581" xr:uid="{00000000-0005-0000-0000-00006C500000}"/>
    <cellStyle name="Comma 84 4 2 4" xfId="11180" xr:uid="{00000000-0005-0000-0000-0000B32B0000}"/>
    <cellStyle name="Comma 84 4 2 4 2" xfId="31125" xr:uid="{00000000-0005-0000-0000-00009C790000}"/>
    <cellStyle name="Comma 84 4 2 4 4" xfId="21749" xr:uid="{00000000-0005-0000-0000-0000FC540000}"/>
    <cellStyle name="Comma 84 4 2 5" xfId="25269" xr:uid="{00000000-0005-0000-0000-0000BC620000}"/>
    <cellStyle name="Comma 84 4 2 7" xfId="15893" xr:uid="{00000000-0005-0000-0000-00001C3E0000}"/>
    <cellStyle name="Comma 84 4 3" xfId="7879" xr:uid="{00000000-0005-0000-0000-0000CE1E0000}"/>
    <cellStyle name="Comma 84 4 3 2" xfId="28205" xr:uid="{00000000-0005-0000-0000-0000346E0000}"/>
    <cellStyle name="Comma 84 4 3 4" xfId="18829" xr:uid="{00000000-0005-0000-0000-000094490000}"/>
    <cellStyle name="Comma 84 4 4" xfId="9238" xr:uid="{00000000-0005-0000-0000-00001D240000}"/>
    <cellStyle name="Comma 84 4 4 2" xfId="29373" xr:uid="{00000000-0005-0000-0000-0000C4720000}"/>
    <cellStyle name="Comma 84 4 4 4" xfId="19997" xr:uid="{00000000-0005-0000-0000-0000244E0000}"/>
    <cellStyle name="Comma 84 4 5" xfId="10596" xr:uid="{00000000-0005-0000-0000-00006B290000}"/>
    <cellStyle name="Comma 84 4 5 2" xfId="30541" xr:uid="{00000000-0005-0000-0000-000054770000}"/>
    <cellStyle name="Comma 84 4 5 4" xfId="21165" xr:uid="{00000000-0005-0000-0000-0000B4520000}"/>
    <cellStyle name="Comma 84 4 6" xfId="24685" xr:uid="{00000000-0005-0000-0000-000074600000}"/>
    <cellStyle name="Comma 84 4 8" xfId="15309" xr:uid="{00000000-0005-0000-0000-0000D43B0000}"/>
    <cellStyle name="Comma 84 5" xfId="4639" xr:uid="{00000000-0005-0000-0000-000026120000}"/>
    <cellStyle name="Comma 84 5 2" xfId="8171" xr:uid="{00000000-0005-0000-0000-0000F21F0000}"/>
    <cellStyle name="Comma 84 5 2 2" xfId="28497" xr:uid="{00000000-0005-0000-0000-0000586F0000}"/>
    <cellStyle name="Comma 84 5 2 4" xfId="19121" xr:uid="{00000000-0005-0000-0000-0000B84A0000}"/>
    <cellStyle name="Comma 84 5 3" xfId="9530" xr:uid="{00000000-0005-0000-0000-000041250000}"/>
    <cellStyle name="Comma 84 5 3 2" xfId="29665" xr:uid="{00000000-0005-0000-0000-0000E8730000}"/>
    <cellStyle name="Comma 84 5 3 4" xfId="20289" xr:uid="{00000000-0005-0000-0000-0000484F0000}"/>
    <cellStyle name="Comma 84 5 4" xfId="10888" xr:uid="{00000000-0005-0000-0000-00008F2A0000}"/>
    <cellStyle name="Comma 84 5 4 2" xfId="30833" xr:uid="{00000000-0005-0000-0000-000078780000}"/>
    <cellStyle name="Comma 84 5 4 4" xfId="21457" xr:uid="{00000000-0005-0000-0000-0000D8530000}"/>
    <cellStyle name="Comma 84 5 5" xfId="24977" xr:uid="{00000000-0005-0000-0000-000098610000}"/>
    <cellStyle name="Comma 84 5 7" xfId="15601" xr:uid="{00000000-0005-0000-0000-0000F83C0000}"/>
    <cellStyle name="Comma 84 6" xfId="7587" xr:uid="{00000000-0005-0000-0000-0000AA1D0000}"/>
    <cellStyle name="Comma 84 6 2" xfId="27913" xr:uid="{00000000-0005-0000-0000-0000106D0000}"/>
    <cellStyle name="Comma 84 6 4" xfId="18537" xr:uid="{00000000-0005-0000-0000-000070480000}"/>
    <cellStyle name="Comma 84 7" xfId="8761" xr:uid="{00000000-0005-0000-0000-000040220000}"/>
    <cellStyle name="Comma 84 7 2" xfId="29081" xr:uid="{00000000-0005-0000-0000-0000A0710000}"/>
    <cellStyle name="Comma 84 7 4" xfId="19705" xr:uid="{00000000-0005-0000-0000-0000004D0000}"/>
    <cellStyle name="Comma 84 8" xfId="10119" xr:uid="{00000000-0005-0000-0000-00008E270000}"/>
    <cellStyle name="Comma 84 8 2" xfId="30249" xr:uid="{00000000-0005-0000-0000-000030760000}"/>
    <cellStyle name="Comma 84 8 4" xfId="20873" xr:uid="{00000000-0005-0000-0000-000090510000}"/>
    <cellStyle name="Comma 84 9" xfId="24393" xr:uid="{00000000-0005-0000-0000-0000505F0000}"/>
    <cellStyle name="Comma 85" xfId="3795" xr:uid="{00000000-0005-0000-0000-0000DA0E0000}"/>
    <cellStyle name="Comma 85 11" xfId="15018" xr:uid="{00000000-0005-0000-0000-0000B13A0000}"/>
    <cellStyle name="Comma 85 2" xfId="3864" xr:uid="{00000000-0005-0000-0000-00001F0F0000}"/>
    <cellStyle name="Comma 85 2 10" xfId="15087" xr:uid="{00000000-0005-0000-0000-0000F63A0000}"/>
    <cellStyle name="Comma 85 2 2" xfId="4249" xr:uid="{00000000-0005-0000-0000-0000A0100000}"/>
    <cellStyle name="Comma 85 2 2 2" xfId="4542" xr:uid="{00000000-0005-0000-0000-0000C5110000}"/>
    <cellStyle name="Comma 85 2 2 2 2" xfId="5148" xr:uid="{00000000-0005-0000-0000-000023140000}"/>
    <cellStyle name="Comma 85 2 2 2 2 2" xfId="8680" xr:uid="{00000000-0005-0000-0000-0000EF210000}"/>
    <cellStyle name="Comma 85 2 2 2 2 2 2" xfId="29006" xr:uid="{00000000-0005-0000-0000-000055710000}"/>
    <cellStyle name="Comma 85 2 2 2 2 2 4" xfId="19630" xr:uid="{00000000-0005-0000-0000-0000B54C0000}"/>
    <cellStyle name="Comma 85 2 2 2 2 3" xfId="10039" xr:uid="{00000000-0005-0000-0000-00003E270000}"/>
    <cellStyle name="Comma 85 2 2 2 2 3 2" xfId="30174" xr:uid="{00000000-0005-0000-0000-0000E5750000}"/>
    <cellStyle name="Comma 85 2 2 2 2 3 4" xfId="20798" xr:uid="{00000000-0005-0000-0000-000045510000}"/>
    <cellStyle name="Comma 85 2 2 2 2 4" xfId="11397" xr:uid="{00000000-0005-0000-0000-00008C2C0000}"/>
    <cellStyle name="Comma 85 2 2 2 2 4 2" xfId="31342" xr:uid="{00000000-0005-0000-0000-0000757A0000}"/>
    <cellStyle name="Comma 85 2 2 2 2 4 4" xfId="21966" xr:uid="{00000000-0005-0000-0000-0000D5550000}"/>
    <cellStyle name="Comma 85 2 2 2 2 5" xfId="25486" xr:uid="{00000000-0005-0000-0000-000095630000}"/>
    <cellStyle name="Comma 85 2 2 2 2 7" xfId="16110" xr:uid="{00000000-0005-0000-0000-0000F53E0000}"/>
    <cellStyle name="Comma 85 2 2 2 3" xfId="8096" xr:uid="{00000000-0005-0000-0000-0000A71F0000}"/>
    <cellStyle name="Comma 85 2 2 2 3 2" xfId="28422" xr:uid="{00000000-0005-0000-0000-00000D6F0000}"/>
    <cellStyle name="Comma 85 2 2 2 3 4" xfId="19046" xr:uid="{00000000-0005-0000-0000-00006D4A0000}"/>
    <cellStyle name="Comma 85 2 2 2 4" xfId="9455" xr:uid="{00000000-0005-0000-0000-0000F6240000}"/>
    <cellStyle name="Comma 85 2 2 2 4 2" xfId="29590" xr:uid="{00000000-0005-0000-0000-00009D730000}"/>
    <cellStyle name="Comma 85 2 2 2 4 4" xfId="20214" xr:uid="{00000000-0005-0000-0000-0000FD4E0000}"/>
    <cellStyle name="Comma 85 2 2 2 5" xfId="10813" xr:uid="{00000000-0005-0000-0000-0000442A0000}"/>
    <cellStyle name="Comma 85 2 2 2 5 2" xfId="30758" xr:uid="{00000000-0005-0000-0000-00002D780000}"/>
    <cellStyle name="Comma 85 2 2 2 5 4" xfId="21382" xr:uid="{00000000-0005-0000-0000-00008D530000}"/>
    <cellStyle name="Comma 85 2 2 2 6" xfId="24902" xr:uid="{00000000-0005-0000-0000-00004D610000}"/>
    <cellStyle name="Comma 85 2 2 2 8" xfId="15526" xr:uid="{00000000-0005-0000-0000-0000AD3C0000}"/>
    <cellStyle name="Comma 85 2 2 3" xfId="4856" xr:uid="{00000000-0005-0000-0000-0000FF120000}"/>
    <cellStyle name="Comma 85 2 2 3 2" xfId="8388" xr:uid="{00000000-0005-0000-0000-0000CB200000}"/>
    <cellStyle name="Comma 85 2 2 3 2 2" xfId="28714" xr:uid="{00000000-0005-0000-0000-000031700000}"/>
    <cellStyle name="Comma 85 2 2 3 2 4" xfId="19338" xr:uid="{00000000-0005-0000-0000-0000914B0000}"/>
    <cellStyle name="Comma 85 2 2 3 3" xfId="9747" xr:uid="{00000000-0005-0000-0000-00001A260000}"/>
    <cellStyle name="Comma 85 2 2 3 3 2" xfId="29882" xr:uid="{00000000-0005-0000-0000-0000C1740000}"/>
    <cellStyle name="Comma 85 2 2 3 3 4" xfId="20506" xr:uid="{00000000-0005-0000-0000-000021500000}"/>
    <cellStyle name="Comma 85 2 2 3 4" xfId="11105" xr:uid="{00000000-0005-0000-0000-0000682B0000}"/>
    <cellStyle name="Comma 85 2 2 3 4 2" xfId="31050" xr:uid="{00000000-0005-0000-0000-000051790000}"/>
    <cellStyle name="Comma 85 2 2 3 4 4" xfId="21674" xr:uid="{00000000-0005-0000-0000-0000B1540000}"/>
    <cellStyle name="Comma 85 2 2 3 5" xfId="25194" xr:uid="{00000000-0005-0000-0000-000071620000}"/>
    <cellStyle name="Comma 85 2 2 3 7" xfId="15818" xr:uid="{00000000-0005-0000-0000-0000D13D0000}"/>
    <cellStyle name="Comma 85 2 2 4" xfId="7804" xr:uid="{00000000-0005-0000-0000-0000831E0000}"/>
    <cellStyle name="Comma 85 2 2 4 2" xfId="28130" xr:uid="{00000000-0005-0000-0000-0000E96D0000}"/>
    <cellStyle name="Comma 85 2 2 4 4" xfId="18754" xr:uid="{00000000-0005-0000-0000-000049490000}"/>
    <cellStyle name="Comma 85 2 2 5" xfId="9163" xr:uid="{00000000-0005-0000-0000-0000D2230000}"/>
    <cellStyle name="Comma 85 2 2 5 2" xfId="29298" xr:uid="{00000000-0005-0000-0000-000079720000}"/>
    <cellStyle name="Comma 85 2 2 5 4" xfId="19922" xr:uid="{00000000-0005-0000-0000-0000D94D0000}"/>
    <cellStyle name="Comma 85 2 2 6" xfId="10521" xr:uid="{00000000-0005-0000-0000-000020290000}"/>
    <cellStyle name="Comma 85 2 2 6 2" xfId="30466" xr:uid="{00000000-0005-0000-0000-000009770000}"/>
    <cellStyle name="Comma 85 2 2 6 4" xfId="21090" xr:uid="{00000000-0005-0000-0000-000069520000}"/>
    <cellStyle name="Comma 85 2 2 7" xfId="24610" xr:uid="{00000000-0005-0000-0000-000029600000}"/>
    <cellStyle name="Comma 85 2 2 9" xfId="15234" xr:uid="{00000000-0005-0000-0000-0000893B0000}"/>
    <cellStyle name="Comma 85 2 3" xfId="4395" xr:uid="{00000000-0005-0000-0000-000032110000}"/>
    <cellStyle name="Comma 85 2 3 2" xfId="5001" xr:uid="{00000000-0005-0000-0000-000090130000}"/>
    <cellStyle name="Comma 85 2 3 2 2" xfId="8533" xr:uid="{00000000-0005-0000-0000-00005C210000}"/>
    <cellStyle name="Comma 85 2 3 2 2 2" xfId="28859" xr:uid="{00000000-0005-0000-0000-0000C2700000}"/>
    <cellStyle name="Comma 85 2 3 2 2 4" xfId="19483" xr:uid="{00000000-0005-0000-0000-0000224C0000}"/>
    <cellStyle name="Comma 85 2 3 2 3" xfId="9892" xr:uid="{00000000-0005-0000-0000-0000AB260000}"/>
    <cellStyle name="Comma 85 2 3 2 3 2" xfId="30027" xr:uid="{00000000-0005-0000-0000-000052750000}"/>
    <cellStyle name="Comma 85 2 3 2 3 4" xfId="20651" xr:uid="{00000000-0005-0000-0000-0000B2500000}"/>
    <cellStyle name="Comma 85 2 3 2 4" xfId="11250" xr:uid="{00000000-0005-0000-0000-0000F92B0000}"/>
    <cellStyle name="Comma 85 2 3 2 4 2" xfId="31195" xr:uid="{00000000-0005-0000-0000-0000E2790000}"/>
    <cellStyle name="Comma 85 2 3 2 4 4" xfId="21819" xr:uid="{00000000-0005-0000-0000-000042550000}"/>
    <cellStyle name="Comma 85 2 3 2 5" xfId="25339" xr:uid="{00000000-0005-0000-0000-000002630000}"/>
    <cellStyle name="Comma 85 2 3 2 7" xfId="15963" xr:uid="{00000000-0005-0000-0000-0000623E0000}"/>
    <cellStyle name="Comma 85 2 3 3" xfId="7949" xr:uid="{00000000-0005-0000-0000-0000141F0000}"/>
    <cellStyle name="Comma 85 2 3 3 2" xfId="28275" xr:uid="{00000000-0005-0000-0000-00007A6E0000}"/>
    <cellStyle name="Comma 85 2 3 3 4" xfId="18899" xr:uid="{00000000-0005-0000-0000-0000DA490000}"/>
    <cellStyle name="Comma 85 2 3 4" xfId="9308" xr:uid="{00000000-0005-0000-0000-000063240000}"/>
    <cellStyle name="Comma 85 2 3 4 2" xfId="29443" xr:uid="{00000000-0005-0000-0000-00000A730000}"/>
    <cellStyle name="Comma 85 2 3 4 4" xfId="20067" xr:uid="{00000000-0005-0000-0000-00006A4E0000}"/>
    <cellStyle name="Comma 85 2 3 5" xfId="10666" xr:uid="{00000000-0005-0000-0000-0000B1290000}"/>
    <cellStyle name="Comma 85 2 3 5 2" xfId="30611" xr:uid="{00000000-0005-0000-0000-00009A770000}"/>
    <cellStyle name="Comma 85 2 3 5 4" xfId="21235" xr:uid="{00000000-0005-0000-0000-0000FA520000}"/>
    <cellStyle name="Comma 85 2 3 6" xfId="24755" xr:uid="{00000000-0005-0000-0000-0000BA600000}"/>
    <cellStyle name="Comma 85 2 3 8" xfId="15379" xr:uid="{00000000-0005-0000-0000-00001A3C0000}"/>
    <cellStyle name="Comma 85 2 4" xfId="4709" xr:uid="{00000000-0005-0000-0000-00006C120000}"/>
    <cellStyle name="Comma 85 2 4 2" xfId="8241" xr:uid="{00000000-0005-0000-0000-000038200000}"/>
    <cellStyle name="Comma 85 2 4 2 2" xfId="28567" xr:uid="{00000000-0005-0000-0000-00009E6F0000}"/>
    <cellStyle name="Comma 85 2 4 2 4" xfId="19191" xr:uid="{00000000-0005-0000-0000-0000FE4A0000}"/>
    <cellStyle name="Comma 85 2 4 3" xfId="9600" xr:uid="{00000000-0005-0000-0000-000087250000}"/>
    <cellStyle name="Comma 85 2 4 3 2" xfId="29735" xr:uid="{00000000-0005-0000-0000-00002E740000}"/>
    <cellStyle name="Comma 85 2 4 3 4" xfId="20359" xr:uid="{00000000-0005-0000-0000-00008E4F0000}"/>
    <cellStyle name="Comma 85 2 4 4" xfId="10958" xr:uid="{00000000-0005-0000-0000-0000D52A0000}"/>
    <cellStyle name="Comma 85 2 4 4 2" xfId="30903" xr:uid="{00000000-0005-0000-0000-0000BE780000}"/>
    <cellStyle name="Comma 85 2 4 4 4" xfId="21527" xr:uid="{00000000-0005-0000-0000-00001E540000}"/>
    <cellStyle name="Comma 85 2 4 5" xfId="25047" xr:uid="{00000000-0005-0000-0000-0000DE610000}"/>
    <cellStyle name="Comma 85 2 4 7" xfId="15671" xr:uid="{00000000-0005-0000-0000-00003E3D0000}"/>
    <cellStyle name="Comma 85 2 5" xfId="7657" xr:uid="{00000000-0005-0000-0000-0000F01D0000}"/>
    <cellStyle name="Comma 85 2 5 2" xfId="27983" xr:uid="{00000000-0005-0000-0000-0000566D0000}"/>
    <cellStyle name="Comma 85 2 5 4" xfId="18607" xr:uid="{00000000-0005-0000-0000-0000B6480000}"/>
    <cellStyle name="Comma 85 2 6" xfId="8831" xr:uid="{00000000-0005-0000-0000-000086220000}"/>
    <cellStyle name="Comma 85 2 6 2" xfId="29151" xr:uid="{00000000-0005-0000-0000-0000E6710000}"/>
    <cellStyle name="Comma 85 2 6 4" xfId="19775" xr:uid="{00000000-0005-0000-0000-0000464D0000}"/>
    <cellStyle name="Comma 85 2 7" xfId="10189" xr:uid="{00000000-0005-0000-0000-0000D4270000}"/>
    <cellStyle name="Comma 85 2 7 2" xfId="30319" xr:uid="{00000000-0005-0000-0000-000076760000}"/>
    <cellStyle name="Comma 85 2 7 4" xfId="20943" xr:uid="{00000000-0005-0000-0000-0000D6510000}"/>
    <cellStyle name="Comma 85 2 8" xfId="24463" xr:uid="{00000000-0005-0000-0000-0000965F0000}"/>
    <cellStyle name="Comma 85 3" xfId="4180" xr:uid="{00000000-0005-0000-0000-00005B100000}"/>
    <cellStyle name="Comma 85 3 2" xfId="4473" xr:uid="{00000000-0005-0000-0000-000080110000}"/>
    <cellStyle name="Comma 85 3 2 2" xfId="5079" xr:uid="{00000000-0005-0000-0000-0000DE130000}"/>
    <cellStyle name="Comma 85 3 2 2 2" xfId="8611" xr:uid="{00000000-0005-0000-0000-0000AA210000}"/>
    <cellStyle name="Comma 85 3 2 2 2 2" xfId="28937" xr:uid="{00000000-0005-0000-0000-000010710000}"/>
    <cellStyle name="Comma 85 3 2 2 2 4" xfId="19561" xr:uid="{00000000-0005-0000-0000-0000704C0000}"/>
    <cellStyle name="Comma 85 3 2 2 3" xfId="9970" xr:uid="{00000000-0005-0000-0000-0000F9260000}"/>
    <cellStyle name="Comma 85 3 2 2 3 2" xfId="30105" xr:uid="{00000000-0005-0000-0000-0000A0750000}"/>
    <cellStyle name="Comma 85 3 2 2 3 4" xfId="20729" xr:uid="{00000000-0005-0000-0000-000000510000}"/>
    <cellStyle name="Comma 85 3 2 2 4" xfId="11328" xr:uid="{00000000-0005-0000-0000-0000472C0000}"/>
    <cellStyle name="Comma 85 3 2 2 4 2" xfId="31273" xr:uid="{00000000-0005-0000-0000-0000307A0000}"/>
    <cellStyle name="Comma 85 3 2 2 4 4" xfId="21897" xr:uid="{00000000-0005-0000-0000-000090550000}"/>
    <cellStyle name="Comma 85 3 2 2 5" xfId="25417" xr:uid="{00000000-0005-0000-0000-000050630000}"/>
    <cellStyle name="Comma 85 3 2 2 7" xfId="16041" xr:uid="{00000000-0005-0000-0000-0000B03E0000}"/>
    <cellStyle name="Comma 85 3 2 3" xfId="8027" xr:uid="{00000000-0005-0000-0000-0000621F0000}"/>
    <cellStyle name="Comma 85 3 2 3 2" xfId="28353" xr:uid="{00000000-0005-0000-0000-0000C86E0000}"/>
    <cellStyle name="Comma 85 3 2 3 4" xfId="18977" xr:uid="{00000000-0005-0000-0000-0000284A0000}"/>
    <cellStyle name="Comma 85 3 2 4" xfId="9386" xr:uid="{00000000-0005-0000-0000-0000B1240000}"/>
    <cellStyle name="Comma 85 3 2 4 2" xfId="29521" xr:uid="{00000000-0005-0000-0000-000058730000}"/>
    <cellStyle name="Comma 85 3 2 4 4" xfId="20145" xr:uid="{00000000-0005-0000-0000-0000B84E0000}"/>
    <cellStyle name="Comma 85 3 2 5" xfId="10744" xr:uid="{00000000-0005-0000-0000-0000FF290000}"/>
    <cellStyle name="Comma 85 3 2 5 2" xfId="30689" xr:uid="{00000000-0005-0000-0000-0000E8770000}"/>
    <cellStyle name="Comma 85 3 2 5 4" xfId="21313" xr:uid="{00000000-0005-0000-0000-000048530000}"/>
    <cellStyle name="Comma 85 3 2 6" xfId="24833" xr:uid="{00000000-0005-0000-0000-000008610000}"/>
    <cellStyle name="Comma 85 3 2 8" xfId="15457" xr:uid="{00000000-0005-0000-0000-0000683C0000}"/>
    <cellStyle name="Comma 85 3 3" xfId="4787" xr:uid="{00000000-0005-0000-0000-0000BA120000}"/>
    <cellStyle name="Comma 85 3 3 2" xfId="8319" xr:uid="{00000000-0005-0000-0000-000086200000}"/>
    <cellStyle name="Comma 85 3 3 2 2" xfId="28645" xr:uid="{00000000-0005-0000-0000-0000EC6F0000}"/>
    <cellStyle name="Comma 85 3 3 2 4" xfId="19269" xr:uid="{00000000-0005-0000-0000-00004C4B0000}"/>
    <cellStyle name="Comma 85 3 3 3" xfId="9678" xr:uid="{00000000-0005-0000-0000-0000D5250000}"/>
    <cellStyle name="Comma 85 3 3 3 2" xfId="29813" xr:uid="{00000000-0005-0000-0000-00007C740000}"/>
    <cellStyle name="Comma 85 3 3 3 4" xfId="20437" xr:uid="{00000000-0005-0000-0000-0000DC4F0000}"/>
    <cellStyle name="Comma 85 3 3 4" xfId="11036" xr:uid="{00000000-0005-0000-0000-0000232B0000}"/>
    <cellStyle name="Comma 85 3 3 4 2" xfId="30981" xr:uid="{00000000-0005-0000-0000-00000C790000}"/>
    <cellStyle name="Comma 85 3 3 4 4" xfId="21605" xr:uid="{00000000-0005-0000-0000-00006C540000}"/>
    <cellStyle name="Comma 85 3 3 5" xfId="25125" xr:uid="{00000000-0005-0000-0000-00002C620000}"/>
    <cellStyle name="Comma 85 3 3 7" xfId="15749" xr:uid="{00000000-0005-0000-0000-00008C3D0000}"/>
    <cellStyle name="Comma 85 3 4" xfId="7735" xr:uid="{00000000-0005-0000-0000-00003E1E0000}"/>
    <cellStyle name="Comma 85 3 4 2" xfId="28061" xr:uid="{00000000-0005-0000-0000-0000A46D0000}"/>
    <cellStyle name="Comma 85 3 4 4" xfId="18685" xr:uid="{00000000-0005-0000-0000-000004490000}"/>
    <cellStyle name="Comma 85 3 5" xfId="9094" xr:uid="{00000000-0005-0000-0000-00008D230000}"/>
    <cellStyle name="Comma 85 3 5 2" xfId="29229" xr:uid="{00000000-0005-0000-0000-000034720000}"/>
    <cellStyle name="Comma 85 3 5 4" xfId="19853" xr:uid="{00000000-0005-0000-0000-0000944D0000}"/>
    <cellStyle name="Comma 85 3 6" xfId="10452" xr:uid="{00000000-0005-0000-0000-0000DB280000}"/>
    <cellStyle name="Comma 85 3 6 2" xfId="30397" xr:uid="{00000000-0005-0000-0000-0000C4760000}"/>
    <cellStyle name="Comma 85 3 6 4" xfId="21021" xr:uid="{00000000-0005-0000-0000-000024520000}"/>
    <cellStyle name="Comma 85 3 7" xfId="24541" xr:uid="{00000000-0005-0000-0000-0000E45F0000}"/>
    <cellStyle name="Comma 85 3 9" xfId="15165" xr:uid="{00000000-0005-0000-0000-0000443B0000}"/>
    <cellStyle name="Comma 85 4" xfId="4326" xr:uid="{00000000-0005-0000-0000-0000ED100000}"/>
    <cellStyle name="Comma 85 4 2" xfId="4932" xr:uid="{00000000-0005-0000-0000-00004B130000}"/>
    <cellStyle name="Comma 85 4 2 2" xfId="8464" xr:uid="{00000000-0005-0000-0000-000017210000}"/>
    <cellStyle name="Comma 85 4 2 2 2" xfId="28790" xr:uid="{00000000-0005-0000-0000-00007D700000}"/>
    <cellStyle name="Comma 85 4 2 2 4" xfId="19414" xr:uid="{00000000-0005-0000-0000-0000DD4B0000}"/>
    <cellStyle name="Comma 85 4 2 3" xfId="9823" xr:uid="{00000000-0005-0000-0000-000066260000}"/>
    <cellStyle name="Comma 85 4 2 3 2" xfId="29958" xr:uid="{00000000-0005-0000-0000-00000D750000}"/>
    <cellStyle name="Comma 85 4 2 3 4" xfId="20582" xr:uid="{00000000-0005-0000-0000-00006D500000}"/>
    <cellStyle name="Comma 85 4 2 4" xfId="11181" xr:uid="{00000000-0005-0000-0000-0000B42B0000}"/>
    <cellStyle name="Comma 85 4 2 4 2" xfId="31126" xr:uid="{00000000-0005-0000-0000-00009D790000}"/>
    <cellStyle name="Comma 85 4 2 4 4" xfId="21750" xr:uid="{00000000-0005-0000-0000-0000FD540000}"/>
    <cellStyle name="Comma 85 4 2 5" xfId="25270" xr:uid="{00000000-0005-0000-0000-0000BD620000}"/>
    <cellStyle name="Comma 85 4 2 7" xfId="15894" xr:uid="{00000000-0005-0000-0000-00001D3E0000}"/>
    <cellStyle name="Comma 85 4 3" xfId="7880" xr:uid="{00000000-0005-0000-0000-0000CF1E0000}"/>
    <cellStyle name="Comma 85 4 3 2" xfId="28206" xr:uid="{00000000-0005-0000-0000-0000356E0000}"/>
    <cellStyle name="Comma 85 4 3 4" xfId="18830" xr:uid="{00000000-0005-0000-0000-000095490000}"/>
    <cellStyle name="Comma 85 4 4" xfId="9239" xr:uid="{00000000-0005-0000-0000-00001E240000}"/>
    <cellStyle name="Comma 85 4 4 2" xfId="29374" xr:uid="{00000000-0005-0000-0000-0000C5720000}"/>
    <cellStyle name="Comma 85 4 4 4" xfId="19998" xr:uid="{00000000-0005-0000-0000-0000254E0000}"/>
    <cellStyle name="Comma 85 4 5" xfId="10597" xr:uid="{00000000-0005-0000-0000-00006C290000}"/>
    <cellStyle name="Comma 85 4 5 2" xfId="30542" xr:uid="{00000000-0005-0000-0000-000055770000}"/>
    <cellStyle name="Comma 85 4 5 4" xfId="21166" xr:uid="{00000000-0005-0000-0000-0000B5520000}"/>
    <cellStyle name="Comma 85 4 6" xfId="24686" xr:uid="{00000000-0005-0000-0000-000075600000}"/>
    <cellStyle name="Comma 85 4 8" xfId="15310" xr:uid="{00000000-0005-0000-0000-0000D53B0000}"/>
    <cellStyle name="Comma 85 5" xfId="4640" xr:uid="{00000000-0005-0000-0000-000027120000}"/>
    <cellStyle name="Comma 85 5 2" xfId="8172" xr:uid="{00000000-0005-0000-0000-0000F31F0000}"/>
    <cellStyle name="Comma 85 5 2 2" xfId="28498" xr:uid="{00000000-0005-0000-0000-0000596F0000}"/>
    <cellStyle name="Comma 85 5 2 4" xfId="19122" xr:uid="{00000000-0005-0000-0000-0000B94A0000}"/>
    <cellStyle name="Comma 85 5 3" xfId="9531" xr:uid="{00000000-0005-0000-0000-000042250000}"/>
    <cellStyle name="Comma 85 5 3 2" xfId="29666" xr:uid="{00000000-0005-0000-0000-0000E9730000}"/>
    <cellStyle name="Comma 85 5 3 4" xfId="20290" xr:uid="{00000000-0005-0000-0000-0000494F0000}"/>
    <cellStyle name="Comma 85 5 4" xfId="10889" xr:uid="{00000000-0005-0000-0000-0000902A0000}"/>
    <cellStyle name="Comma 85 5 4 2" xfId="30834" xr:uid="{00000000-0005-0000-0000-000079780000}"/>
    <cellStyle name="Comma 85 5 4 4" xfId="21458" xr:uid="{00000000-0005-0000-0000-0000D9530000}"/>
    <cellStyle name="Comma 85 5 5" xfId="24978" xr:uid="{00000000-0005-0000-0000-000099610000}"/>
    <cellStyle name="Comma 85 5 7" xfId="15602" xr:uid="{00000000-0005-0000-0000-0000F93C0000}"/>
    <cellStyle name="Comma 85 6" xfId="7588" xr:uid="{00000000-0005-0000-0000-0000AB1D0000}"/>
    <cellStyle name="Comma 85 6 2" xfId="27914" xr:uid="{00000000-0005-0000-0000-0000116D0000}"/>
    <cellStyle name="Comma 85 6 4" xfId="18538" xr:uid="{00000000-0005-0000-0000-000071480000}"/>
    <cellStyle name="Comma 85 7" xfId="8762" xr:uid="{00000000-0005-0000-0000-000041220000}"/>
    <cellStyle name="Comma 85 7 2" xfId="29082" xr:uid="{00000000-0005-0000-0000-0000A1710000}"/>
    <cellStyle name="Comma 85 7 4" xfId="19706" xr:uid="{00000000-0005-0000-0000-0000014D0000}"/>
    <cellStyle name="Comma 85 8" xfId="10120" xr:uid="{00000000-0005-0000-0000-00008F270000}"/>
    <cellStyle name="Comma 85 8 2" xfId="30250" xr:uid="{00000000-0005-0000-0000-000031760000}"/>
    <cellStyle name="Comma 85 8 4" xfId="20874" xr:uid="{00000000-0005-0000-0000-000091510000}"/>
    <cellStyle name="Comma 85 9" xfId="24394" xr:uid="{00000000-0005-0000-0000-0000515F0000}"/>
    <cellStyle name="Comma 86" xfId="3967" xr:uid="{00000000-0005-0000-0000-0000860F0000}"/>
    <cellStyle name="Comma 87" xfId="4111" xr:uid="{00000000-0005-0000-0000-000016100000}"/>
    <cellStyle name="Comma 88" xfId="4257" xr:uid="{00000000-0005-0000-0000-0000A8100000}"/>
    <cellStyle name="Comma 89" xfId="4109" xr:uid="{00000000-0005-0000-0000-000014100000}"/>
    <cellStyle name="Comma 89 2" xfId="4404" xr:uid="{00000000-0005-0000-0000-00003B110000}"/>
    <cellStyle name="Comma 89 2 2" xfId="5010" xr:uid="{00000000-0005-0000-0000-000099130000}"/>
    <cellStyle name="Comma 89 2 2 2" xfId="8542" xr:uid="{00000000-0005-0000-0000-000065210000}"/>
    <cellStyle name="Comma 89 2 2 2 2" xfId="28868" xr:uid="{00000000-0005-0000-0000-0000CB700000}"/>
    <cellStyle name="Comma 89 2 2 2 4" xfId="19492" xr:uid="{00000000-0005-0000-0000-00002B4C0000}"/>
    <cellStyle name="Comma 89 2 2 3" xfId="9901" xr:uid="{00000000-0005-0000-0000-0000B4260000}"/>
    <cellStyle name="Comma 89 2 2 3 2" xfId="30036" xr:uid="{00000000-0005-0000-0000-00005B750000}"/>
    <cellStyle name="Comma 89 2 2 3 4" xfId="20660" xr:uid="{00000000-0005-0000-0000-0000BB500000}"/>
    <cellStyle name="Comma 89 2 2 4" xfId="11259" xr:uid="{00000000-0005-0000-0000-0000022C0000}"/>
    <cellStyle name="Comma 89 2 2 4 2" xfId="31204" xr:uid="{00000000-0005-0000-0000-0000EB790000}"/>
    <cellStyle name="Comma 89 2 2 4 4" xfId="21828" xr:uid="{00000000-0005-0000-0000-00004B550000}"/>
    <cellStyle name="Comma 89 2 2 5" xfId="25348" xr:uid="{00000000-0005-0000-0000-00000B630000}"/>
    <cellStyle name="Comma 89 2 2 7" xfId="15972" xr:uid="{00000000-0005-0000-0000-00006B3E0000}"/>
    <cellStyle name="Comma 89 2 3" xfId="7958" xr:uid="{00000000-0005-0000-0000-00001D1F0000}"/>
    <cellStyle name="Comma 89 2 3 2" xfId="28284" xr:uid="{00000000-0005-0000-0000-0000836E0000}"/>
    <cellStyle name="Comma 89 2 3 4" xfId="18908" xr:uid="{00000000-0005-0000-0000-0000E3490000}"/>
    <cellStyle name="Comma 89 2 4" xfId="9317" xr:uid="{00000000-0005-0000-0000-00006C240000}"/>
    <cellStyle name="Comma 89 2 4 2" xfId="29452" xr:uid="{00000000-0005-0000-0000-000013730000}"/>
    <cellStyle name="Comma 89 2 4 4" xfId="20076" xr:uid="{00000000-0005-0000-0000-0000734E0000}"/>
    <cellStyle name="Comma 89 2 5" xfId="10675" xr:uid="{00000000-0005-0000-0000-0000BA290000}"/>
    <cellStyle name="Comma 89 2 5 2" xfId="30620" xr:uid="{00000000-0005-0000-0000-0000A3770000}"/>
    <cellStyle name="Comma 89 2 5 4" xfId="21244" xr:uid="{00000000-0005-0000-0000-000003530000}"/>
    <cellStyle name="Comma 89 2 6" xfId="24764" xr:uid="{00000000-0005-0000-0000-0000C3600000}"/>
    <cellStyle name="Comma 89 2 8" xfId="15388" xr:uid="{00000000-0005-0000-0000-0000233C0000}"/>
    <cellStyle name="Comma 89 3" xfId="4718" xr:uid="{00000000-0005-0000-0000-000075120000}"/>
    <cellStyle name="Comma 89 3 2" xfId="8250" xr:uid="{00000000-0005-0000-0000-000041200000}"/>
    <cellStyle name="Comma 89 3 2 2" xfId="28576" xr:uid="{00000000-0005-0000-0000-0000A76F0000}"/>
    <cellStyle name="Comma 89 3 2 4" xfId="19200" xr:uid="{00000000-0005-0000-0000-0000074B0000}"/>
    <cellStyle name="Comma 89 3 3" xfId="9609" xr:uid="{00000000-0005-0000-0000-000090250000}"/>
    <cellStyle name="Comma 89 3 3 2" xfId="29744" xr:uid="{00000000-0005-0000-0000-000037740000}"/>
    <cellStyle name="Comma 89 3 3 4" xfId="20368" xr:uid="{00000000-0005-0000-0000-0000974F0000}"/>
    <cellStyle name="Comma 89 3 4" xfId="10967" xr:uid="{00000000-0005-0000-0000-0000DE2A0000}"/>
    <cellStyle name="Comma 89 3 4 2" xfId="30912" xr:uid="{00000000-0005-0000-0000-0000C7780000}"/>
    <cellStyle name="Comma 89 3 4 4" xfId="21536" xr:uid="{00000000-0005-0000-0000-000027540000}"/>
    <cellStyle name="Comma 89 3 5" xfId="25056" xr:uid="{00000000-0005-0000-0000-0000E7610000}"/>
    <cellStyle name="Comma 89 3 7" xfId="15680" xr:uid="{00000000-0005-0000-0000-0000473D0000}"/>
    <cellStyle name="Comma 89 4" xfId="7666" xr:uid="{00000000-0005-0000-0000-0000F91D0000}"/>
    <cellStyle name="Comma 89 4 2" xfId="27992" xr:uid="{00000000-0005-0000-0000-00005F6D0000}"/>
    <cellStyle name="Comma 89 4 4" xfId="18616" xr:uid="{00000000-0005-0000-0000-0000BF480000}"/>
    <cellStyle name="Comma 89 5" xfId="9025" xr:uid="{00000000-0005-0000-0000-000048230000}"/>
    <cellStyle name="Comma 89 5 2" xfId="29160" xr:uid="{00000000-0005-0000-0000-0000EF710000}"/>
    <cellStyle name="Comma 89 5 4" xfId="19784" xr:uid="{00000000-0005-0000-0000-00004F4D0000}"/>
    <cellStyle name="Comma 89 6" xfId="10383" xr:uid="{00000000-0005-0000-0000-000096280000}"/>
    <cellStyle name="Comma 89 6 2" xfId="30328" xr:uid="{00000000-0005-0000-0000-00007F760000}"/>
    <cellStyle name="Comma 89 6 4" xfId="20952" xr:uid="{00000000-0005-0000-0000-0000DF510000}"/>
    <cellStyle name="Comma 89 7" xfId="24472" xr:uid="{00000000-0005-0000-0000-00009F5F0000}"/>
    <cellStyle name="Comma 89 9" xfId="15096" xr:uid="{00000000-0005-0000-0000-0000FF3A0000}"/>
    <cellStyle name="Comma 9" xfId="87" xr:uid="{00000000-0005-0000-0000-00005D000000}"/>
    <cellStyle name="Comma 90" xfId="3666" xr:uid="{00000000-0005-0000-0000-0000590E0000}"/>
    <cellStyle name="Comma 91" xfId="3721" xr:uid="{00000000-0005-0000-0000-0000900E0000}"/>
    <cellStyle name="Comma 92" xfId="8689" xr:uid="{00000000-0005-0000-0000-0000F8210000}"/>
    <cellStyle name="Comma 93" xfId="8695" xr:uid="{00000000-0005-0000-0000-0000FE210000}"/>
    <cellStyle name="Comma 94" xfId="10050" xr:uid="{00000000-0005-0000-0000-000049270000}"/>
    <cellStyle name="Comma 95" xfId="31368" xr:uid="{B6D3DAF7-AA4A-48BA-B4C6-2EA1EE2D853B}"/>
    <cellStyle name="Comma 95 2" xfId="31378" xr:uid="{BDFF2C37-E1F7-45DA-A5B2-1567698539C1}"/>
    <cellStyle name="Comma 96" xfId="31373" xr:uid="{C8CE7E47-913D-4EE9-9E87-DBB55D619E9D}"/>
    <cellStyle name="CRMBoldStyle" xfId="1193" xr:uid="{00000000-0005-0000-0000-0000B0040000}"/>
    <cellStyle name="CRMBottomBorderStyle" xfId="937" xr:uid="{00000000-0005-0000-0000-0000B0030000}"/>
    <cellStyle name="CRMBottomBorderStyle 10" xfId="11623" xr:uid="{00000000-0005-0000-0000-00006E2D0000}"/>
    <cellStyle name="CRMBottomBorderStyle 2" xfId="2570" xr:uid="{00000000-0005-0000-0000-0000110A0000}"/>
    <cellStyle name="CRMBottomBorderStyle 2 2" xfId="3630" xr:uid="{00000000-0005-0000-0000-0000350E0000}"/>
    <cellStyle name="CRMBottomBorderStyle 2 2 2" xfId="7485" xr:uid="{00000000-0005-0000-0000-0000441D0000}"/>
    <cellStyle name="CRMBottomBorderStyle 2 2 2 2" xfId="27811" xr:uid="{00000000-0005-0000-0000-0000AA6C0000}"/>
    <cellStyle name="CRMBottomBorderStyle 2 2 2 4" xfId="18435" xr:uid="{00000000-0005-0000-0000-00000A480000}"/>
    <cellStyle name="CRMBottomBorderStyle 2 2 3" xfId="24291" xr:uid="{00000000-0005-0000-0000-0000EA5E0000}"/>
    <cellStyle name="CRMBottomBorderStyle 2 2 5" xfId="14915" xr:uid="{00000000-0005-0000-0000-00004A3A0000}"/>
    <cellStyle name="CRMBottomBorderStyle 2 3" xfId="6545" xr:uid="{00000000-0005-0000-0000-000098190000}"/>
    <cellStyle name="CRMBottomBorderStyle 2 3 2" xfId="26871" xr:uid="{00000000-0005-0000-0000-0000FE680000}"/>
    <cellStyle name="CRMBottomBorderStyle 2 3 4" xfId="17495" xr:uid="{00000000-0005-0000-0000-00005E440000}"/>
    <cellStyle name="CRMBottomBorderStyle 2 4" xfId="13975" xr:uid="{00000000-0005-0000-0000-00009E360000}"/>
    <cellStyle name="CRMBottomBorderStyle 2 5" xfId="23351" xr:uid="{00000000-0005-0000-0000-00003E5B0000}"/>
    <cellStyle name="CRMBottomBorderStyle 2 7" xfId="12563" xr:uid="{00000000-0005-0000-0000-00001A310000}"/>
    <cellStyle name="CRMBottomBorderStyle 3" xfId="1195" xr:uid="{00000000-0005-0000-0000-0000B2040000}"/>
    <cellStyle name="CRMBottomBorderStyle 3 2" xfId="5608" xr:uid="{00000000-0005-0000-0000-0000EF150000}"/>
    <cellStyle name="CRMBottomBorderStyle 3 2 2" xfId="25934" xr:uid="{00000000-0005-0000-0000-000055650000}"/>
    <cellStyle name="CRMBottomBorderStyle 3 2 4" xfId="16558" xr:uid="{00000000-0005-0000-0000-0000B5400000}"/>
    <cellStyle name="CRMBottomBorderStyle 3 3" xfId="13038" xr:uid="{00000000-0005-0000-0000-0000F5320000}"/>
    <cellStyle name="CRMBottomBorderStyle 3 4" xfId="22414" xr:uid="{00000000-0005-0000-0000-000095570000}"/>
    <cellStyle name="CRMBottomBorderStyle 3 6" xfId="11626" xr:uid="{00000000-0005-0000-0000-0000712D0000}"/>
    <cellStyle name="CRMBottomBorderStyle 4" xfId="1173" xr:uid="{00000000-0005-0000-0000-00009C040000}"/>
    <cellStyle name="CRMBottomBorderStyle 4 2" xfId="5605" xr:uid="{00000000-0005-0000-0000-0000EC150000}"/>
    <cellStyle name="CRMBottomBorderStyle 4 2 2" xfId="25931" xr:uid="{00000000-0005-0000-0000-000052650000}"/>
    <cellStyle name="CRMBottomBorderStyle 4 2 4" xfId="16555" xr:uid="{00000000-0005-0000-0000-0000B2400000}"/>
    <cellStyle name="CRMBottomBorderStyle 4 3" xfId="22411" xr:uid="{00000000-0005-0000-0000-000092570000}"/>
    <cellStyle name="CRMBottomBorderStyle 4 5" xfId="13035" xr:uid="{00000000-0005-0000-0000-0000F2320000}"/>
    <cellStyle name="CRMBottomBorderStyle 5" xfId="3160" xr:uid="{00000000-0005-0000-0000-00005F0C0000}"/>
    <cellStyle name="CRMBottomBorderStyle 5 2" xfId="7015" xr:uid="{00000000-0005-0000-0000-00006E1B0000}"/>
    <cellStyle name="CRMBottomBorderStyle 5 2 2" xfId="27341" xr:uid="{00000000-0005-0000-0000-0000D46A0000}"/>
    <cellStyle name="CRMBottomBorderStyle 5 2 4" xfId="17965" xr:uid="{00000000-0005-0000-0000-000034460000}"/>
    <cellStyle name="CRMBottomBorderStyle 5 3" xfId="23821" xr:uid="{00000000-0005-0000-0000-0000145D0000}"/>
    <cellStyle name="CRMBottomBorderStyle 5 5" xfId="14445" xr:uid="{00000000-0005-0000-0000-000074380000}"/>
    <cellStyle name="CRMBottomBorderStyle 6" xfId="5386" xr:uid="{00000000-0005-0000-0000-000011150000}"/>
    <cellStyle name="CRMBottomBorderStyle 6 2" xfId="25712" xr:uid="{00000000-0005-0000-0000-000077640000}"/>
    <cellStyle name="CRMBottomBorderStyle 6 4" xfId="16336" xr:uid="{00000000-0005-0000-0000-0000D73F0000}"/>
    <cellStyle name="CRMBottomBorderStyle 7" xfId="12816" xr:uid="{00000000-0005-0000-0000-000017320000}"/>
    <cellStyle name="CRMBottomBorderStyle 8" xfId="22192" xr:uid="{00000000-0005-0000-0000-0000B7560000}"/>
    <cellStyle name="CRMTopBorderStyle" xfId="936" xr:uid="{00000000-0005-0000-0000-0000AF030000}"/>
    <cellStyle name="CRMTopBorderStyle 10" xfId="11622" xr:uid="{00000000-0005-0000-0000-00006D2D0000}"/>
    <cellStyle name="CRMTopBorderStyle 2" xfId="2569" xr:uid="{00000000-0005-0000-0000-0000100A0000}"/>
    <cellStyle name="CRMTopBorderStyle 2 2" xfId="3629" xr:uid="{00000000-0005-0000-0000-0000340E0000}"/>
    <cellStyle name="CRMTopBorderStyle 2 2 2" xfId="7484" xr:uid="{00000000-0005-0000-0000-0000431D0000}"/>
    <cellStyle name="CRMTopBorderStyle 2 2 2 2" xfId="27810" xr:uid="{00000000-0005-0000-0000-0000A96C0000}"/>
    <cellStyle name="CRMTopBorderStyle 2 2 2 4" xfId="18434" xr:uid="{00000000-0005-0000-0000-000009480000}"/>
    <cellStyle name="CRMTopBorderStyle 2 2 3" xfId="24290" xr:uid="{00000000-0005-0000-0000-0000E95E0000}"/>
    <cellStyle name="CRMTopBorderStyle 2 2 5" xfId="14914" xr:uid="{00000000-0005-0000-0000-0000493A0000}"/>
    <cellStyle name="CRMTopBorderStyle 2 3" xfId="6544" xr:uid="{00000000-0005-0000-0000-000097190000}"/>
    <cellStyle name="CRMTopBorderStyle 2 3 2" xfId="26870" xr:uid="{00000000-0005-0000-0000-0000FD680000}"/>
    <cellStyle name="CRMTopBorderStyle 2 3 4" xfId="17494" xr:uid="{00000000-0005-0000-0000-00005D440000}"/>
    <cellStyle name="CRMTopBorderStyle 2 4" xfId="13974" xr:uid="{00000000-0005-0000-0000-00009D360000}"/>
    <cellStyle name="CRMTopBorderStyle 2 5" xfId="23350" xr:uid="{00000000-0005-0000-0000-00003D5B0000}"/>
    <cellStyle name="CRMTopBorderStyle 2 7" xfId="12562" xr:uid="{00000000-0005-0000-0000-000019310000}"/>
    <cellStyle name="CRMTopBorderStyle 3" xfId="1194" xr:uid="{00000000-0005-0000-0000-0000B1040000}"/>
    <cellStyle name="CRMTopBorderStyle 3 2" xfId="5607" xr:uid="{00000000-0005-0000-0000-0000EE150000}"/>
    <cellStyle name="CRMTopBorderStyle 3 2 2" xfId="25933" xr:uid="{00000000-0005-0000-0000-000054650000}"/>
    <cellStyle name="CRMTopBorderStyle 3 2 4" xfId="16557" xr:uid="{00000000-0005-0000-0000-0000B4400000}"/>
    <cellStyle name="CRMTopBorderStyle 3 3" xfId="13037" xr:uid="{00000000-0005-0000-0000-0000F4320000}"/>
    <cellStyle name="CRMTopBorderStyle 3 4" xfId="22413" xr:uid="{00000000-0005-0000-0000-000094570000}"/>
    <cellStyle name="CRMTopBorderStyle 3 6" xfId="11625" xr:uid="{00000000-0005-0000-0000-0000702D0000}"/>
    <cellStyle name="CRMTopBorderStyle 4" xfId="1172" xr:uid="{00000000-0005-0000-0000-00009B040000}"/>
    <cellStyle name="CRMTopBorderStyle 4 2" xfId="5604" xr:uid="{00000000-0005-0000-0000-0000EB150000}"/>
    <cellStyle name="CRMTopBorderStyle 4 2 2" xfId="25930" xr:uid="{00000000-0005-0000-0000-000051650000}"/>
    <cellStyle name="CRMTopBorderStyle 4 2 4" xfId="16554" xr:uid="{00000000-0005-0000-0000-0000B1400000}"/>
    <cellStyle name="CRMTopBorderStyle 4 3" xfId="22410" xr:uid="{00000000-0005-0000-0000-000091570000}"/>
    <cellStyle name="CRMTopBorderStyle 4 5" xfId="13034" xr:uid="{00000000-0005-0000-0000-0000F1320000}"/>
    <cellStyle name="CRMTopBorderStyle 5" xfId="3159" xr:uid="{00000000-0005-0000-0000-00005E0C0000}"/>
    <cellStyle name="CRMTopBorderStyle 5 2" xfId="7014" xr:uid="{00000000-0005-0000-0000-00006D1B0000}"/>
    <cellStyle name="CRMTopBorderStyle 5 2 2" xfId="27340" xr:uid="{00000000-0005-0000-0000-0000D36A0000}"/>
    <cellStyle name="CRMTopBorderStyle 5 2 4" xfId="17964" xr:uid="{00000000-0005-0000-0000-000033460000}"/>
    <cellStyle name="CRMTopBorderStyle 5 3" xfId="23820" xr:uid="{00000000-0005-0000-0000-0000135D0000}"/>
    <cellStyle name="CRMTopBorderStyle 5 5" xfId="14444" xr:uid="{00000000-0005-0000-0000-000073380000}"/>
    <cellStyle name="CRMTopBorderStyle 6" xfId="5385" xr:uid="{00000000-0005-0000-0000-000010150000}"/>
    <cellStyle name="CRMTopBorderStyle 6 2" xfId="25711" xr:uid="{00000000-0005-0000-0000-000076640000}"/>
    <cellStyle name="CRMTopBorderStyle 6 4" xfId="16335" xr:uid="{00000000-0005-0000-0000-0000D63F0000}"/>
    <cellStyle name="CRMTopBorderStyle 7" xfId="12815" xr:uid="{00000000-0005-0000-0000-000016320000}"/>
    <cellStyle name="CRMTopBorderStyle 8" xfId="22191" xr:uid="{00000000-0005-0000-0000-0000B6560000}"/>
    <cellStyle name="Currency" xfId="2" xr:uid="{00000000-0005-0000-0000-000002000000}"/>
    <cellStyle name="Currency [0]" xfId="3" xr:uid="{00000000-0005-0000-0000-000003000000}"/>
    <cellStyle name="Currency [0] 2" xfId="88" xr:uid="{00000000-0005-0000-0000-00005E000000}"/>
    <cellStyle name="Currency [0] 3" xfId="1547" xr:uid="{00000000-0005-0000-0000-000012060000}"/>
    <cellStyle name="Currency [0] 4" xfId="1548" xr:uid="{00000000-0005-0000-0000-000013060000}"/>
    <cellStyle name="Currency [0] 5" xfId="31372" xr:uid="{5F5ADCA4-95CB-426D-AEF1-4FFFBFEE1749}"/>
    <cellStyle name="Currency 10" xfId="1549" xr:uid="{00000000-0005-0000-0000-000014060000}"/>
    <cellStyle name="Currency 11" xfId="1550" xr:uid="{00000000-0005-0000-0000-000015060000}"/>
    <cellStyle name="Currency 12" xfId="1551" xr:uid="{00000000-0005-0000-0000-000016060000}"/>
    <cellStyle name="Currency 13" xfId="1552" xr:uid="{00000000-0005-0000-0000-000017060000}"/>
    <cellStyle name="Currency 14" xfId="1553" xr:uid="{00000000-0005-0000-0000-000018060000}"/>
    <cellStyle name="Currency 15" xfId="1554" xr:uid="{00000000-0005-0000-0000-000019060000}"/>
    <cellStyle name="Currency 16" xfId="1555" xr:uid="{00000000-0005-0000-0000-00001A060000}"/>
    <cellStyle name="Currency 17" xfId="1556" xr:uid="{00000000-0005-0000-0000-00001B060000}"/>
    <cellStyle name="Currency 18" xfId="1557" xr:uid="{00000000-0005-0000-0000-00001C060000}"/>
    <cellStyle name="Currency 19" xfId="1558" xr:uid="{00000000-0005-0000-0000-00001D060000}"/>
    <cellStyle name="Currency 2" xfId="89" xr:uid="{00000000-0005-0000-0000-00005F000000}"/>
    <cellStyle name="Currency 20" xfId="1559" xr:uid="{00000000-0005-0000-0000-00001E060000}"/>
    <cellStyle name="Currency 21" xfId="1560" xr:uid="{00000000-0005-0000-0000-00001F060000}"/>
    <cellStyle name="Currency 22" xfId="1561" xr:uid="{00000000-0005-0000-0000-000020060000}"/>
    <cellStyle name="Currency 23" xfId="1562" xr:uid="{00000000-0005-0000-0000-000021060000}"/>
    <cellStyle name="Currency 24" xfId="1563" xr:uid="{00000000-0005-0000-0000-000022060000}"/>
    <cellStyle name="Currency 25" xfId="1564" xr:uid="{00000000-0005-0000-0000-000023060000}"/>
    <cellStyle name="Currency 26" xfId="1565" xr:uid="{00000000-0005-0000-0000-000024060000}"/>
    <cellStyle name="Currency 27" xfId="1566" xr:uid="{00000000-0005-0000-0000-000025060000}"/>
    <cellStyle name="Currency 28" xfId="1567" xr:uid="{00000000-0005-0000-0000-000026060000}"/>
    <cellStyle name="Currency 29" xfId="1568" xr:uid="{00000000-0005-0000-0000-000027060000}"/>
    <cellStyle name="Currency 3" xfId="90" xr:uid="{00000000-0005-0000-0000-000060000000}"/>
    <cellStyle name="Currency 30" xfId="1569" xr:uid="{00000000-0005-0000-0000-000028060000}"/>
    <cellStyle name="Currency 31" xfId="1570" xr:uid="{00000000-0005-0000-0000-000029060000}"/>
    <cellStyle name="Currency 32" xfId="1571" xr:uid="{00000000-0005-0000-0000-00002A060000}"/>
    <cellStyle name="Currency 33" xfId="1572" xr:uid="{00000000-0005-0000-0000-00002B060000}"/>
    <cellStyle name="Currency 34" xfId="1573" xr:uid="{00000000-0005-0000-0000-00002C060000}"/>
    <cellStyle name="Currency 35" xfId="1574" xr:uid="{00000000-0005-0000-0000-00002D060000}"/>
    <cellStyle name="Currency 36" xfId="1575" xr:uid="{00000000-0005-0000-0000-00002E060000}"/>
    <cellStyle name="Currency 37" xfId="1576" xr:uid="{00000000-0005-0000-0000-00002F060000}"/>
    <cellStyle name="Currency 38" xfId="1577" xr:uid="{00000000-0005-0000-0000-000030060000}"/>
    <cellStyle name="Currency 39" xfId="1578" xr:uid="{00000000-0005-0000-0000-000031060000}"/>
    <cellStyle name="Currency 4" xfId="91" xr:uid="{00000000-0005-0000-0000-000061000000}"/>
    <cellStyle name="Currency 4 2" xfId="281" xr:uid="{00000000-0005-0000-0000-00001F010000}"/>
    <cellStyle name="Currency 4 2 11" xfId="11584" xr:uid="{00000000-0005-0000-0000-0000472D0000}"/>
    <cellStyle name="Currency 4 2 2" xfId="2031" xr:uid="{00000000-0005-0000-0000-0000F6070000}"/>
    <cellStyle name="Currency 4 2 2 2" xfId="2531" xr:uid="{00000000-0005-0000-0000-0000EA090000}"/>
    <cellStyle name="Currency 4 2 2 2 2" xfId="3591" xr:uid="{00000000-0005-0000-0000-00000E0E0000}"/>
    <cellStyle name="Currency 4 2 2 2 2 2" xfId="7446" xr:uid="{00000000-0005-0000-0000-00001D1D0000}"/>
    <cellStyle name="Currency 4 2 2 2 2 2 2" xfId="27772" xr:uid="{00000000-0005-0000-0000-0000836C0000}"/>
    <cellStyle name="Currency 4 2 2 2 2 2 4" xfId="18396" xr:uid="{00000000-0005-0000-0000-0000E3470000}"/>
    <cellStyle name="Currency 4 2 2 2 2 3" xfId="24252" xr:uid="{00000000-0005-0000-0000-0000C35E0000}"/>
    <cellStyle name="Currency 4 2 2 2 2 5" xfId="14876" xr:uid="{00000000-0005-0000-0000-0000233A0000}"/>
    <cellStyle name="Currency 4 2 2 2 3" xfId="6506" xr:uid="{00000000-0005-0000-0000-000071190000}"/>
    <cellStyle name="Currency 4 2 2 2 3 2" xfId="26832" xr:uid="{00000000-0005-0000-0000-0000D7680000}"/>
    <cellStyle name="Currency 4 2 2 2 3 4" xfId="17456" xr:uid="{00000000-0005-0000-0000-000037440000}"/>
    <cellStyle name="Currency 4 2 2 2 4" xfId="13936" xr:uid="{00000000-0005-0000-0000-000077360000}"/>
    <cellStyle name="Currency 4 2 2 2 5" xfId="23312" xr:uid="{00000000-0005-0000-0000-0000175B0000}"/>
    <cellStyle name="Currency 4 2 2 2 7" xfId="12524" xr:uid="{00000000-0005-0000-0000-0000F3300000}"/>
    <cellStyle name="Currency 4 2 2 3" xfId="3121" xr:uid="{00000000-0005-0000-0000-0000380C0000}"/>
    <cellStyle name="Currency 4 2 2 3 2" xfId="6976" xr:uid="{00000000-0005-0000-0000-0000471B0000}"/>
    <cellStyle name="Currency 4 2 2 3 2 2" xfId="27302" xr:uid="{00000000-0005-0000-0000-0000AD6A0000}"/>
    <cellStyle name="Currency 4 2 2 3 2 4" xfId="17926" xr:uid="{00000000-0005-0000-0000-00000D460000}"/>
    <cellStyle name="Currency 4 2 2 3 3" xfId="23782" xr:uid="{00000000-0005-0000-0000-0000ED5C0000}"/>
    <cellStyle name="Currency 4 2 2 3 5" xfId="14406" xr:uid="{00000000-0005-0000-0000-00004D380000}"/>
    <cellStyle name="Currency 4 2 2 4" xfId="6039" xr:uid="{00000000-0005-0000-0000-00009E170000}"/>
    <cellStyle name="Currency 4 2 2 4 2" xfId="26365" xr:uid="{00000000-0005-0000-0000-000004670000}"/>
    <cellStyle name="Currency 4 2 2 4 4" xfId="16989" xr:uid="{00000000-0005-0000-0000-000064420000}"/>
    <cellStyle name="Currency 4 2 2 5" xfId="13469" xr:uid="{00000000-0005-0000-0000-0000A4340000}"/>
    <cellStyle name="Currency 4 2 2 6" xfId="22845" xr:uid="{00000000-0005-0000-0000-000044590000}"/>
    <cellStyle name="Currency 4 2 2 8" xfId="12057" xr:uid="{00000000-0005-0000-0000-0000202F0000}"/>
    <cellStyle name="Currency 4 2 3" xfId="2299" xr:uid="{00000000-0005-0000-0000-000002090000}"/>
    <cellStyle name="Currency 4 2 3 2" xfId="3359" xr:uid="{00000000-0005-0000-0000-0000260D0000}"/>
    <cellStyle name="Currency 4 2 3 2 2" xfId="7214" xr:uid="{00000000-0005-0000-0000-0000351C0000}"/>
    <cellStyle name="Currency 4 2 3 2 2 2" xfId="27540" xr:uid="{00000000-0005-0000-0000-00009B6B0000}"/>
    <cellStyle name="Currency 4 2 3 2 2 4" xfId="18164" xr:uid="{00000000-0005-0000-0000-0000FB460000}"/>
    <cellStyle name="Currency 4 2 3 2 3" xfId="24020" xr:uid="{00000000-0005-0000-0000-0000DB5D0000}"/>
    <cellStyle name="Currency 4 2 3 2 5" xfId="14644" xr:uid="{00000000-0005-0000-0000-00003B390000}"/>
    <cellStyle name="Currency 4 2 3 3" xfId="6274" xr:uid="{00000000-0005-0000-0000-000089180000}"/>
    <cellStyle name="Currency 4 2 3 3 2" xfId="26600" xr:uid="{00000000-0005-0000-0000-0000EF670000}"/>
    <cellStyle name="Currency 4 2 3 3 4" xfId="17224" xr:uid="{00000000-0005-0000-0000-00004F430000}"/>
    <cellStyle name="Currency 4 2 3 4" xfId="13704" xr:uid="{00000000-0005-0000-0000-00008F350000}"/>
    <cellStyle name="Currency 4 2 3 5" xfId="23080" xr:uid="{00000000-0005-0000-0000-00002F5A0000}"/>
    <cellStyle name="Currency 4 2 3 7" xfId="12292" xr:uid="{00000000-0005-0000-0000-00000B300000}"/>
    <cellStyle name="Currency 4 2 4" xfId="1376" xr:uid="{00000000-0005-0000-0000-000067050000}"/>
    <cellStyle name="Currency 4 2 4 2" xfId="5788" xr:uid="{00000000-0005-0000-0000-0000A3160000}"/>
    <cellStyle name="Currency 4 2 4 2 2" xfId="26114" xr:uid="{00000000-0005-0000-0000-000009660000}"/>
    <cellStyle name="Currency 4 2 4 2 4" xfId="16738" xr:uid="{00000000-0005-0000-0000-000069410000}"/>
    <cellStyle name="Currency 4 2 4 3" xfId="13218" xr:uid="{00000000-0005-0000-0000-0000A9330000}"/>
    <cellStyle name="Currency 4 2 4 4" xfId="22594" xr:uid="{00000000-0005-0000-0000-000049580000}"/>
    <cellStyle name="Currency 4 2 4 6" xfId="11806" xr:uid="{00000000-0005-0000-0000-0000252E0000}"/>
    <cellStyle name="Currency 4 2 5" xfId="1134" xr:uid="{00000000-0005-0000-0000-000075040000}"/>
    <cellStyle name="Currency 4 2 5 2" xfId="5566" xr:uid="{00000000-0005-0000-0000-0000C5150000}"/>
    <cellStyle name="Currency 4 2 5 2 2" xfId="25892" xr:uid="{00000000-0005-0000-0000-00002B650000}"/>
    <cellStyle name="Currency 4 2 5 2 4" xfId="16516" xr:uid="{00000000-0005-0000-0000-00008B400000}"/>
    <cellStyle name="Currency 4 2 5 3" xfId="22372" xr:uid="{00000000-0005-0000-0000-00006B570000}"/>
    <cellStyle name="Currency 4 2 5 5" xfId="12996" xr:uid="{00000000-0005-0000-0000-0000CB320000}"/>
    <cellStyle name="Currency 4 2 6" xfId="2889" xr:uid="{00000000-0005-0000-0000-0000500B0000}"/>
    <cellStyle name="Currency 4 2 6 2" xfId="6744" xr:uid="{00000000-0005-0000-0000-00005F1A0000}"/>
    <cellStyle name="Currency 4 2 6 2 2" xfId="27070" xr:uid="{00000000-0005-0000-0000-0000C5690000}"/>
    <cellStyle name="Currency 4 2 6 2 4" xfId="17694" xr:uid="{00000000-0005-0000-0000-000025450000}"/>
    <cellStyle name="Currency 4 2 6 3" xfId="23550" xr:uid="{00000000-0005-0000-0000-0000055C0000}"/>
    <cellStyle name="Currency 4 2 6 5" xfId="14174" xr:uid="{00000000-0005-0000-0000-000065370000}"/>
    <cellStyle name="Currency 4 2 7" xfId="5347" xr:uid="{00000000-0005-0000-0000-0000EA140000}"/>
    <cellStyle name="Currency 4 2 7 2" xfId="25673" xr:uid="{00000000-0005-0000-0000-000050640000}"/>
    <cellStyle name="Currency 4 2 7 4" xfId="16297" xr:uid="{00000000-0005-0000-0000-0000B03F0000}"/>
    <cellStyle name="Currency 4 2 8" xfId="12777" xr:uid="{00000000-0005-0000-0000-0000F0310000}"/>
    <cellStyle name="Currency 4 2 9" xfId="22153" xr:uid="{00000000-0005-0000-0000-000090560000}"/>
    <cellStyle name="Currency 40" xfId="1579" xr:uid="{00000000-0005-0000-0000-000032060000}"/>
    <cellStyle name="Currency 41" xfId="1580" xr:uid="{00000000-0005-0000-0000-000033060000}"/>
    <cellStyle name="Currency 42" xfId="1581" xr:uid="{00000000-0005-0000-0000-000034060000}"/>
    <cellStyle name="Currency 43" xfId="1582" xr:uid="{00000000-0005-0000-0000-000035060000}"/>
    <cellStyle name="Currency 44" xfId="1583" xr:uid="{00000000-0005-0000-0000-000036060000}"/>
    <cellStyle name="Currency 45" xfId="1584" xr:uid="{00000000-0005-0000-0000-000037060000}"/>
    <cellStyle name="Currency 46" xfId="3667" xr:uid="{00000000-0005-0000-0000-00005A0E0000}"/>
    <cellStyle name="Currency 47" xfId="3727" xr:uid="{00000000-0005-0000-0000-0000960E0000}"/>
    <cellStyle name="Currency 48" xfId="8690" xr:uid="{00000000-0005-0000-0000-0000F9210000}"/>
    <cellStyle name="Currency 49" xfId="8694" xr:uid="{00000000-0005-0000-0000-0000FD210000}"/>
    <cellStyle name="Currency 5" xfId="92" xr:uid="{00000000-0005-0000-0000-000062000000}"/>
    <cellStyle name="Currency 50" xfId="10051" xr:uid="{00000000-0005-0000-0000-00004A270000}"/>
    <cellStyle name="Currency 51" xfId="31371" xr:uid="{2E0DEF91-730E-49C7-A979-E3DD3E7E9FEE}"/>
    <cellStyle name="Currency 6" xfId="1585" xr:uid="{00000000-0005-0000-0000-000038060000}"/>
    <cellStyle name="Currency 7" xfId="1586" xr:uid="{00000000-0005-0000-0000-000039060000}"/>
    <cellStyle name="Currency 8" xfId="1587" xr:uid="{00000000-0005-0000-0000-00003A060000}"/>
    <cellStyle name="Currency 9" xfId="1588" xr:uid="{00000000-0005-0000-0000-00003B060000}"/>
    <cellStyle name="Emphasis 1" xfId="3972" xr:uid="{00000000-0005-0000-0000-00008B0F0000}"/>
    <cellStyle name="Emphasis 2" xfId="3973" xr:uid="{00000000-0005-0000-0000-00008C0F0000}"/>
    <cellStyle name="Emphasis 3" xfId="3974" xr:uid="{00000000-0005-0000-0000-00008D0F0000}"/>
    <cellStyle name="Empty Cells" xfId="3975" xr:uid="{00000000-0005-0000-0000-00008E0F0000}"/>
    <cellStyle name="Explanatory Text 10" xfId="691" xr:uid="{00000000-0005-0000-0000-0000B9020000}"/>
    <cellStyle name="Explanatory Text 11" xfId="690" xr:uid="{00000000-0005-0000-0000-0000B8020000}"/>
    <cellStyle name="Explanatory Text 2" xfId="93" xr:uid="{00000000-0005-0000-0000-000063000000}"/>
    <cellStyle name="Explanatory Text 2 2" xfId="693" xr:uid="{00000000-0005-0000-0000-0000BB020000}"/>
    <cellStyle name="Explanatory Text 2 2 2" xfId="694" xr:uid="{00000000-0005-0000-0000-0000BC020000}"/>
    <cellStyle name="Explanatory Text 2 2 2 2" xfId="695" xr:uid="{00000000-0005-0000-0000-0000BD020000}"/>
    <cellStyle name="Explanatory Text 2 2 2 2 2" xfId="696" xr:uid="{00000000-0005-0000-0000-0000BE020000}"/>
    <cellStyle name="Explanatory Text 2 3" xfId="697" xr:uid="{00000000-0005-0000-0000-0000BF020000}"/>
    <cellStyle name="Explanatory Text 2 4" xfId="692" xr:uid="{00000000-0005-0000-0000-0000BA020000}"/>
    <cellStyle name="Explanatory Text 3" xfId="698" xr:uid="{00000000-0005-0000-0000-0000C0020000}"/>
    <cellStyle name="Explanatory Text 3 2" xfId="1589" xr:uid="{00000000-0005-0000-0000-00003C060000}"/>
    <cellStyle name="Explanatory Text 3 3" xfId="1797" xr:uid="{00000000-0005-0000-0000-00000C070000}"/>
    <cellStyle name="Explanatory Text 4" xfId="699" xr:uid="{00000000-0005-0000-0000-0000C1020000}"/>
    <cellStyle name="Explanatory Text 4 2" xfId="1590" xr:uid="{00000000-0005-0000-0000-00003D060000}"/>
    <cellStyle name="Explanatory Text 4 3" xfId="1798" xr:uid="{00000000-0005-0000-0000-00000D070000}"/>
    <cellStyle name="Explanatory Text 4 4" xfId="3701" xr:uid="{00000000-0005-0000-0000-00007C0E0000}"/>
    <cellStyle name="Explanatory Text 5" xfId="700" xr:uid="{00000000-0005-0000-0000-0000C2020000}"/>
    <cellStyle name="Explanatory Text 6" xfId="701" xr:uid="{00000000-0005-0000-0000-0000C3020000}"/>
    <cellStyle name="Explanatory Text 7" xfId="702" xr:uid="{00000000-0005-0000-0000-0000C4020000}"/>
    <cellStyle name="Explanatory Text 8" xfId="703" xr:uid="{00000000-0005-0000-0000-0000C5020000}"/>
    <cellStyle name="Explanatory Text 9" xfId="704" xr:uid="{00000000-0005-0000-0000-0000C6020000}"/>
    <cellStyle name="Good 10" xfId="706" xr:uid="{00000000-0005-0000-0000-0000C8020000}"/>
    <cellStyle name="Good 11" xfId="705" xr:uid="{00000000-0005-0000-0000-0000C7020000}"/>
    <cellStyle name="Good 2" xfId="94" xr:uid="{00000000-0005-0000-0000-000064000000}"/>
    <cellStyle name="Good 2 2" xfId="708" xr:uid="{00000000-0005-0000-0000-0000CA020000}"/>
    <cellStyle name="Good 2 2 2" xfId="709" xr:uid="{00000000-0005-0000-0000-0000CB020000}"/>
    <cellStyle name="Good 2 2 2 2" xfId="710" xr:uid="{00000000-0005-0000-0000-0000CC020000}"/>
    <cellStyle name="Good 2 2 2 2 2" xfId="711" xr:uid="{00000000-0005-0000-0000-0000CD020000}"/>
    <cellStyle name="Good 2 2 3" xfId="3977" xr:uid="{00000000-0005-0000-0000-0000900F0000}"/>
    <cellStyle name="Good 2 2 4" xfId="8934" xr:uid="{00000000-0005-0000-0000-0000ED220000}"/>
    <cellStyle name="Good 2 2 5" xfId="10292" xr:uid="{00000000-0005-0000-0000-00003B280000}"/>
    <cellStyle name="Good 2 3" xfId="712" xr:uid="{00000000-0005-0000-0000-0000CE020000}"/>
    <cellStyle name="Good 2 4" xfId="707" xr:uid="{00000000-0005-0000-0000-0000C9020000}"/>
    <cellStyle name="Good 3" xfId="713" xr:uid="{00000000-0005-0000-0000-0000CF020000}"/>
    <cellStyle name="Good 3 2" xfId="1591" xr:uid="{00000000-0005-0000-0000-00003E060000}"/>
    <cellStyle name="Good 3 2 2" xfId="3978" xr:uid="{00000000-0005-0000-0000-0000910F0000}"/>
    <cellStyle name="Good 3 2 3" xfId="8935" xr:uid="{00000000-0005-0000-0000-0000EE220000}"/>
    <cellStyle name="Good 3 2 4" xfId="10293" xr:uid="{00000000-0005-0000-0000-00003C280000}"/>
    <cellStyle name="Good 3 3" xfId="1799" xr:uid="{00000000-0005-0000-0000-00000E070000}"/>
    <cellStyle name="Good 4" xfId="714" xr:uid="{00000000-0005-0000-0000-0000D0020000}"/>
    <cellStyle name="Good 4 2" xfId="1592" xr:uid="{00000000-0005-0000-0000-00003F060000}"/>
    <cellStyle name="Good 4 3" xfId="1800" xr:uid="{00000000-0005-0000-0000-00000F070000}"/>
    <cellStyle name="Good 5" xfId="715" xr:uid="{00000000-0005-0000-0000-0000D1020000}"/>
    <cellStyle name="Good 5 2" xfId="1593" xr:uid="{00000000-0005-0000-0000-000040060000}"/>
    <cellStyle name="Good 5 3" xfId="1801" xr:uid="{00000000-0005-0000-0000-000010070000}"/>
    <cellStyle name="Good 5 4" xfId="3702" xr:uid="{00000000-0005-0000-0000-00007D0E0000}"/>
    <cellStyle name="Good 6" xfId="716" xr:uid="{00000000-0005-0000-0000-0000D2020000}"/>
    <cellStyle name="Good 6 2" xfId="3976" xr:uid="{00000000-0005-0000-0000-00008F0F0000}"/>
    <cellStyle name="Good 6 3" xfId="8933" xr:uid="{00000000-0005-0000-0000-0000EC220000}"/>
    <cellStyle name="Good 6 4" xfId="10291" xr:uid="{00000000-0005-0000-0000-00003A280000}"/>
    <cellStyle name="Good 7" xfId="717" xr:uid="{00000000-0005-0000-0000-0000D3020000}"/>
    <cellStyle name="Good 8" xfId="718" xr:uid="{00000000-0005-0000-0000-0000D4020000}"/>
    <cellStyle name="Good 9" xfId="719" xr:uid="{00000000-0005-0000-0000-0000D5020000}"/>
    <cellStyle name="Heading 1 10" xfId="721" xr:uid="{00000000-0005-0000-0000-0000D7020000}"/>
    <cellStyle name="Heading 1 11" xfId="720" xr:uid="{00000000-0005-0000-0000-0000D6020000}"/>
    <cellStyle name="Heading 1 2" xfId="95" xr:uid="{00000000-0005-0000-0000-000065000000}"/>
    <cellStyle name="Heading 1 2 2" xfId="723" xr:uid="{00000000-0005-0000-0000-0000D9020000}"/>
    <cellStyle name="Heading 1 2 2 2" xfId="724" xr:uid="{00000000-0005-0000-0000-0000DA020000}"/>
    <cellStyle name="Heading 1 2 2 2 2" xfId="725" xr:uid="{00000000-0005-0000-0000-0000DB020000}"/>
    <cellStyle name="Heading 1 2 2 2 2 2" xfId="726" xr:uid="{00000000-0005-0000-0000-0000DC020000}"/>
    <cellStyle name="Heading 1 2 3" xfId="727" xr:uid="{00000000-0005-0000-0000-0000DD020000}"/>
    <cellStyle name="Heading 1 2 4" xfId="722" xr:uid="{00000000-0005-0000-0000-0000D8020000}"/>
    <cellStyle name="Heading 1 3" xfId="728" xr:uid="{00000000-0005-0000-0000-0000DE020000}"/>
    <cellStyle name="Heading 1 3 2" xfId="1594" xr:uid="{00000000-0005-0000-0000-000041060000}"/>
    <cellStyle name="Heading 1 3 2 2" xfId="3980" xr:uid="{00000000-0005-0000-0000-0000930F0000}"/>
    <cellStyle name="Heading 1 3 3" xfId="1802" xr:uid="{00000000-0005-0000-0000-000011070000}"/>
    <cellStyle name="Heading 1 4" xfId="729" xr:uid="{00000000-0005-0000-0000-0000DF020000}"/>
    <cellStyle name="Heading 1 4 2" xfId="1595" xr:uid="{00000000-0005-0000-0000-000042060000}"/>
    <cellStyle name="Heading 1 4 3" xfId="1803" xr:uid="{00000000-0005-0000-0000-000012070000}"/>
    <cellStyle name="Heading 1 4 4" xfId="3703" xr:uid="{00000000-0005-0000-0000-00007E0E0000}"/>
    <cellStyle name="Heading 1 5" xfId="730" xr:uid="{00000000-0005-0000-0000-0000E0020000}"/>
    <cellStyle name="Heading 1 5 2" xfId="3979" xr:uid="{00000000-0005-0000-0000-0000920F0000}"/>
    <cellStyle name="Heading 1 6" xfId="731" xr:uid="{00000000-0005-0000-0000-0000E1020000}"/>
    <cellStyle name="Heading 1 7" xfId="732" xr:uid="{00000000-0005-0000-0000-0000E2020000}"/>
    <cellStyle name="Heading 1 8" xfId="733" xr:uid="{00000000-0005-0000-0000-0000E3020000}"/>
    <cellStyle name="Heading 1 9" xfId="734" xr:uid="{00000000-0005-0000-0000-0000E4020000}"/>
    <cellStyle name="Heading 2 10" xfId="736" xr:uid="{00000000-0005-0000-0000-0000E6020000}"/>
    <cellStyle name="Heading 2 11" xfId="735" xr:uid="{00000000-0005-0000-0000-0000E5020000}"/>
    <cellStyle name="Heading 2 2" xfId="96" xr:uid="{00000000-0005-0000-0000-000066000000}"/>
    <cellStyle name="Heading 2 2 2" xfId="738" xr:uid="{00000000-0005-0000-0000-0000E8020000}"/>
    <cellStyle name="Heading 2 2 2 2" xfId="739" xr:uid="{00000000-0005-0000-0000-0000E9020000}"/>
    <cellStyle name="Heading 2 2 2 2 2" xfId="740" xr:uid="{00000000-0005-0000-0000-0000EA020000}"/>
    <cellStyle name="Heading 2 2 2 2 2 2" xfId="741" xr:uid="{00000000-0005-0000-0000-0000EB020000}"/>
    <cellStyle name="Heading 2 2 3" xfId="742" xr:uid="{00000000-0005-0000-0000-0000EC020000}"/>
    <cellStyle name="Heading 2 2 4" xfId="737" xr:uid="{00000000-0005-0000-0000-0000E7020000}"/>
    <cellStyle name="Heading 2 3" xfId="743" xr:uid="{00000000-0005-0000-0000-0000ED020000}"/>
    <cellStyle name="Heading 2 3 2" xfId="1596" xr:uid="{00000000-0005-0000-0000-000043060000}"/>
    <cellStyle name="Heading 2 3 2 2" xfId="3982" xr:uid="{00000000-0005-0000-0000-0000950F0000}"/>
    <cellStyle name="Heading 2 3 3" xfId="1804" xr:uid="{00000000-0005-0000-0000-000013070000}"/>
    <cellStyle name="Heading 2 4" xfId="744" xr:uid="{00000000-0005-0000-0000-0000EE020000}"/>
    <cellStyle name="Heading 2 4 2" xfId="1597" xr:uid="{00000000-0005-0000-0000-000044060000}"/>
    <cellStyle name="Heading 2 4 3" xfId="1805" xr:uid="{00000000-0005-0000-0000-000014070000}"/>
    <cellStyle name="Heading 2 4 4" xfId="3704" xr:uid="{00000000-0005-0000-0000-00007F0E0000}"/>
    <cellStyle name="Heading 2 5" xfId="745" xr:uid="{00000000-0005-0000-0000-0000EF020000}"/>
    <cellStyle name="Heading 2 5 2" xfId="3981" xr:uid="{00000000-0005-0000-0000-0000940F0000}"/>
    <cellStyle name="Heading 2 6" xfId="746" xr:uid="{00000000-0005-0000-0000-0000F0020000}"/>
    <cellStyle name="Heading 2 7" xfId="747" xr:uid="{00000000-0005-0000-0000-0000F1020000}"/>
    <cellStyle name="Heading 2 8" xfId="748" xr:uid="{00000000-0005-0000-0000-0000F2020000}"/>
    <cellStyle name="Heading 2 9" xfId="749" xr:uid="{00000000-0005-0000-0000-0000F3020000}"/>
    <cellStyle name="Heading 3 10" xfId="751" xr:uid="{00000000-0005-0000-0000-0000F5020000}"/>
    <cellStyle name="Heading 3 11" xfId="750" xr:uid="{00000000-0005-0000-0000-0000F4020000}"/>
    <cellStyle name="Heading 3 2" xfId="97" xr:uid="{00000000-0005-0000-0000-000067000000}"/>
    <cellStyle name="Heading 3 2 2" xfId="753" xr:uid="{00000000-0005-0000-0000-0000F7020000}"/>
    <cellStyle name="Heading 3 2 2 2" xfId="754" xr:uid="{00000000-0005-0000-0000-0000F8020000}"/>
    <cellStyle name="Heading 3 2 2 2 2" xfId="755" xr:uid="{00000000-0005-0000-0000-0000F9020000}"/>
    <cellStyle name="Heading 3 2 2 2 2 2" xfId="756" xr:uid="{00000000-0005-0000-0000-0000FA020000}"/>
    <cellStyle name="Heading 3 2 3" xfId="757" xr:uid="{00000000-0005-0000-0000-0000FB020000}"/>
    <cellStyle name="Heading 3 2 4" xfId="752" xr:uid="{00000000-0005-0000-0000-0000F6020000}"/>
    <cellStyle name="Heading 3 3" xfId="758" xr:uid="{00000000-0005-0000-0000-0000FC020000}"/>
    <cellStyle name="Heading 3 3 2" xfId="1598" xr:uid="{00000000-0005-0000-0000-000045060000}"/>
    <cellStyle name="Heading 3 3 2 2" xfId="3984" xr:uid="{00000000-0005-0000-0000-0000970F0000}"/>
    <cellStyle name="Heading 3 3 3" xfId="1806" xr:uid="{00000000-0005-0000-0000-000015070000}"/>
    <cellStyle name="Heading 3 4" xfId="759" xr:uid="{00000000-0005-0000-0000-0000FD020000}"/>
    <cellStyle name="Heading 3 4 2" xfId="1599" xr:uid="{00000000-0005-0000-0000-000046060000}"/>
    <cellStyle name="Heading 3 4 3" xfId="1807" xr:uid="{00000000-0005-0000-0000-000016070000}"/>
    <cellStyle name="Heading 3 4 4" xfId="3705" xr:uid="{00000000-0005-0000-0000-0000800E0000}"/>
    <cellStyle name="Heading 3 5" xfId="760" xr:uid="{00000000-0005-0000-0000-0000FE020000}"/>
    <cellStyle name="Heading 3 5 2" xfId="3983" xr:uid="{00000000-0005-0000-0000-0000960F0000}"/>
    <cellStyle name="Heading 3 6" xfId="761" xr:uid="{00000000-0005-0000-0000-0000FF020000}"/>
    <cellStyle name="Heading 3 7" xfId="762" xr:uid="{00000000-0005-0000-0000-000000030000}"/>
    <cellStyle name="Heading 3 8" xfId="763" xr:uid="{00000000-0005-0000-0000-000001030000}"/>
    <cellStyle name="Heading 3 9" xfId="764" xr:uid="{00000000-0005-0000-0000-000002030000}"/>
    <cellStyle name="Heading 4 10" xfId="766" xr:uid="{00000000-0005-0000-0000-000004030000}"/>
    <cellStyle name="Heading 4 11" xfId="765" xr:uid="{00000000-0005-0000-0000-000003030000}"/>
    <cellStyle name="Heading 4 2" xfId="98" xr:uid="{00000000-0005-0000-0000-000068000000}"/>
    <cellStyle name="Heading 4 2 2" xfId="768" xr:uid="{00000000-0005-0000-0000-000006030000}"/>
    <cellStyle name="Heading 4 2 2 2" xfId="769" xr:uid="{00000000-0005-0000-0000-000007030000}"/>
    <cellStyle name="Heading 4 2 2 2 2" xfId="770" xr:uid="{00000000-0005-0000-0000-000008030000}"/>
    <cellStyle name="Heading 4 2 2 2 2 2" xfId="771" xr:uid="{00000000-0005-0000-0000-000009030000}"/>
    <cellStyle name="Heading 4 2 3" xfId="772" xr:uid="{00000000-0005-0000-0000-00000A030000}"/>
    <cellStyle name="Heading 4 2 4" xfId="767" xr:uid="{00000000-0005-0000-0000-000005030000}"/>
    <cellStyle name="Heading 4 3" xfId="773" xr:uid="{00000000-0005-0000-0000-00000B030000}"/>
    <cellStyle name="Heading 4 3 2" xfId="1600" xr:uid="{00000000-0005-0000-0000-000047060000}"/>
    <cellStyle name="Heading 4 3 2 2" xfId="3986" xr:uid="{00000000-0005-0000-0000-0000990F0000}"/>
    <cellStyle name="Heading 4 3 3" xfId="1808" xr:uid="{00000000-0005-0000-0000-000017070000}"/>
    <cellStyle name="Heading 4 4" xfId="774" xr:uid="{00000000-0005-0000-0000-00000C030000}"/>
    <cellStyle name="Heading 4 4 2" xfId="1601" xr:uid="{00000000-0005-0000-0000-000048060000}"/>
    <cellStyle name="Heading 4 4 3" xfId="1809" xr:uid="{00000000-0005-0000-0000-000018070000}"/>
    <cellStyle name="Heading 4 4 4" xfId="3706" xr:uid="{00000000-0005-0000-0000-0000810E0000}"/>
    <cellStyle name="Heading 4 5" xfId="775" xr:uid="{00000000-0005-0000-0000-00000D030000}"/>
    <cellStyle name="Heading 4 5 2" xfId="3985" xr:uid="{00000000-0005-0000-0000-0000980F0000}"/>
    <cellStyle name="Heading 4 6" xfId="776" xr:uid="{00000000-0005-0000-0000-00000E030000}"/>
    <cellStyle name="Heading 4 7" xfId="777" xr:uid="{00000000-0005-0000-0000-00000F030000}"/>
    <cellStyle name="Heading 4 8" xfId="778" xr:uid="{00000000-0005-0000-0000-000010030000}"/>
    <cellStyle name="Heading 4 9" xfId="779" xr:uid="{00000000-0005-0000-0000-000011030000}"/>
    <cellStyle name="HEEREMA" xfId="3987" xr:uid="{00000000-0005-0000-0000-00009A0F0000}"/>
    <cellStyle name="Input 10" xfId="781" xr:uid="{00000000-0005-0000-0000-000013030000}"/>
    <cellStyle name="Input 11" xfId="780" xr:uid="{00000000-0005-0000-0000-000012030000}"/>
    <cellStyle name="Input 2" xfId="99" xr:uid="{00000000-0005-0000-0000-000069000000}"/>
    <cellStyle name="Input 2 2" xfId="783" xr:uid="{00000000-0005-0000-0000-000015030000}"/>
    <cellStyle name="Input 2 2 10" xfId="10295" xr:uid="{00000000-0005-0000-0000-00003E280000}"/>
    <cellStyle name="Input 2 2 2" xfId="784" xr:uid="{00000000-0005-0000-0000-000016030000}"/>
    <cellStyle name="Input 2 2 2 2" xfId="785" xr:uid="{00000000-0005-0000-0000-000017030000}"/>
    <cellStyle name="Input 2 2 2 2 2" xfId="786" xr:uid="{00000000-0005-0000-0000-000018030000}"/>
    <cellStyle name="Input 2 2 3" xfId="1602" xr:uid="{00000000-0005-0000-0000-000049060000}"/>
    <cellStyle name="Input 2 2 4" xfId="1603" xr:uid="{00000000-0005-0000-0000-00004A060000}"/>
    <cellStyle name="Input 2 2 4 2" xfId="2119" xr:uid="{00000000-0005-0000-0000-00004E080000}"/>
    <cellStyle name="Input 2 2 4 2 2" xfId="2662" xr:uid="{00000000-0005-0000-0000-00006D0A0000}"/>
    <cellStyle name="Input 2 2 5" xfId="1604" xr:uid="{00000000-0005-0000-0000-00004B060000}"/>
    <cellStyle name="Input 2 2 5 2" xfId="2118" xr:uid="{00000000-0005-0000-0000-00004D080000}"/>
    <cellStyle name="Input 2 2 5 2 2" xfId="2661" xr:uid="{00000000-0005-0000-0000-00006C0A0000}"/>
    <cellStyle name="Input 2 2 6" xfId="2120" xr:uid="{00000000-0005-0000-0000-00004F080000}"/>
    <cellStyle name="Input 2 2 6 2" xfId="2663" xr:uid="{00000000-0005-0000-0000-00006E0A0000}"/>
    <cellStyle name="Input 2 2 7" xfId="3989" xr:uid="{00000000-0005-0000-0000-00009C0F0000}"/>
    <cellStyle name="Input 2 2 8" xfId="5164" xr:uid="{00000000-0005-0000-0000-000033140000}"/>
    <cellStyle name="Input 2 2 9" xfId="8937" xr:uid="{00000000-0005-0000-0000-0000F0220000}"/>
    <cellStyle name="Input 2 3" xfId="787" xr:uid="{00000000-0005-0000-0000-000019030000}"/>
    <cellStyle name="Input 2 4" xfId="782" xr:uid="{00000000-0005-0000-0000-000014030000}"/>
    <cellStyle name="Input 2 5" xfId="2121" xr:uid="{00000000-0005-0000-0000-000050080000}"/>
    <cellStyle name="Input 2 5 2" xfId="2664" xr:uid="{00000000-0005-0000-0000-00006F0A0000}"/>
    <cellStyle name="Input 2 6" xfId="3708" xr:uid="{00000000-0005-0000-0000-0000830E0000}"/>
    <cellStyle name="Input 3" xfId="788" xr:uid="{00000000-0005-0000-0000-00001A030000}"/>
    <cellStyle name="Input 3 2" xfId="1605" xr:uid="{00000000-0005-0000-0000-00004C060000}"/>
    <cellStyle name="Input 3 2 2" xfId="1606" xr:uid="{00000000-0005-0000-0000-00004D060000}"/>
    <cellStyle name="Input 3 2 2 2" xfId="2115" xr:uid="{00000000-0005-0000-0000-00004A080000}"/>
    <cellStyle name="Input 3 2 2 2 2" xfId="2658" xr:uid="{00000000-0005-0000-0000-0000690A0000}"/>
    <cellStyle name="Input 3 2 3" xfId="1607" xr:uid="{00000000-0005-0000-0000-00004E060000}"/>
    <cellStyle name="Input 3 2 3 2" xfId="2114" xr:uid="{00000000-0005-0000-0000-000049080000}"/>
    <cellStyle name="Input 3 2 3 2 2" xfId="2657" xr:uid="{00000000-0005-0000-0000-0000680A0000}"/>
    <cellStyle name="Input 3 2 4" xfId="2116" xr:uid="{00000000-0005-0000-0000-00004B080000}"/>
    <cellStyle name="Input 3 2 4 2" xfId="2659" xr:uid="{00000000-0005-0000-0000-00006A0A0000}"/>
    <cellStyle name="Input 3 2 5" xfId="3990" xr:uid="{00000000-0005-0000-0000-00009D0F0000}"/>
    <cellStyle name="Input 3 2 6" xfId="5165" xr:uid="{00000000-0005-0000-0000-000034140000}"/>
    <cellStyle name="Input 3 2 7" xfId="8938" xr:uid="{00000000-0005-0000-0000-0000F1220000}"/>
    <cellStyle name="Input 3 2 8" xfId="10296" xr:uid="{00000000-0005-0000-0000-00003F280000}"/>
    <cellStyle name="Input 3 3" xfId="1608" xr:uid="{00000000-0005-0000-0000-00004F060000}"/>
    <cellStyle name="Input 3 4" xfId="2117" xr:uid="{00000000-0005-0000-0000-00004C080000}"/>
    <cellStyle name="Input 3 4 2" xfId="2660" xr:uid="{00000000-0005-0000-0000-00006B0A0000}"/>
    <cellStyle name="Input 3 5" xfId="3709" xr:uid="{00000000-0005-0000-0000-0000840E0000}"/>
    <cellStyle name="Input 4" xfId="789" xr:uid="{00000000-0005-0000-0000-00001B030000}"/>
    <cellStyle name="Input 4 2" xfId="1609" xr:uid="{00000000-0005-0000-0000-000050060000}"/>
    <cellStyle name="Input 4 2 2" xfId="1610" xr:uid="{00000000-0005-0000-0000-000051060000}"/>
    <cellStyle name="Input 4 2 2 2" xfId="2111" xr:uid="{00000000-0005-0000-0000-000046080000}"/>
    <cellStyle name="Input 4 2 2 2 2" xfId="2654" xr:uid="{00000000-0005-0000-0000-0000650A0000}"/>
    <cellStyle name="Input 4 2 3" xfId="1611" xr:uid="{00000000-0005-0000-0000-000052060000}"/>
    <cellStyle name="Input 4 2 3 2" xfId="2110" xr:uid="{00000000-0005-0000-0000-000045080000}"/>
    <cellStyle name="Input 4 2 3 2 2" xfId="2653" xr:uid="{00000000-0005-0000-0000-0000640A0000}"/>
    <cellStyle name="Input 4 2 4" xfId="2112" xr:uid="{00000000-0005-0000-0000-000047080000}"/>
    <cellStyle name="Input 4 2 4 2" xfId="2655" xr:uid="{00000000-0005-0000-0000-0000660A0000}"/>
    <cellStyle name="Input 4 3" xfId="1612" xr:uid="{00000000-0005-0000-0000-000053060000}"/>
    <cellStyle name="Input 4 4" xfId="2113" xr:uid="{00000000-0005-0000-0000-000048080000}"/>
    <cellStyle name="Input 4 4 2" xfId="2656" xr:uid="{00000000-0005-0000-0000-0000670A0000}"/>
    <cellStyle name="Input 4 5" xfId="3710" xr:uid="{00000000-0005-0000-0000-0000850E0000}"/>
    <cellStyle name="Input 5" xfId="790" xr:uid="{00000000-0005-0000-0000-00001C030000}"/>
    <cellStyle name="Input 5 2" xfId="1613" xr:uid="{00000000-0005-0000-0000-000054060000}"/>
    <cellStyle name="Input 5 2 2" xfId="1614" xr:uid="{00000000-0005-0000-0000-000055060000}"/>
    <cellStyle name="Input 5 2 2 2" xfId="2107" xr:uid="{00000000-0005-0000-0000-000042080000}"/>
    <cellStyle name="Input 5 2 2 2 2" xfId="2650" xr:uid="{00000000-0005-0000-0000-0000610A0000}"/>
    <cellStyle name="Input 5 2 3" xfId="1615" xr:uid="{00000000-0005-0000-0000-000056060000}"/>
    <cellStyle name="Input 5 2 3 2" xfId="2106" xr:uid="{00000000-0005-0000-0000-000041080000}"/>
    <cellStyle name="Input 5 2 3 2 2" xfId="2649" xr:uid="{00000000-0005-0000-0000-0000600A0000}"/>
    <cellStyle name="Input 5 2 4" xfId="2108" xr:uid="{00000000-0005-0000-0000-000043080000}"/>
    <cellStyle name="Input 5 2 4 2" xfId="2651" xr:uid="{00000000-0005-0000-0000-0000620A0000}"/>
    <cellStyle name="Input 5 3" xfId="1616" xr:uid="{00000000-0005-0000-0000-000057060000}"/>
    <cellStyle name="Input 5 4" xfId="2109" xr:uid="{00000000-0005-0000-0000-000044080000}"/>
    <cellStyle name="Input 5 4 2" xfId="2652" xr:uid="{00000000-0005-0000-0000-0000630A0000}"/>
    <cellStyle name="Input 5 5" xfId="3725" xr:uid="{00000000-0005-0000-0000-0000940E0000}"/>
    <cellStyle name="Input 6" xfId="791" xr:uid="{00000000-0005-0000-0000-00001D030000}"/>
    <cellStyle name="Input 6 2" xfId="3707" xr:uid="{00000000-0005-0000-0000-0000820E0000}"/>
    <cellStyle name="Input 6 3" xfId="3722" xr:uid="{00000000-0005-0000-0000-0000910E0000}"/>
    <cellStyle name="Input 7" xfId="792" xr:uid="{00000000-0005-0000-0000-00001E030000}"/>
    <cellStyle name="Input 7 2" xfId="3988" xr:uid="{00000000-0005-0000-0000-00009B0F0000}"/>
    <cellStyle name="Input 7 3" xfId="5163" xr:uid="{00000000-0005-0000-0000-000032140000}"/>
    <cellStyle name="Input 7 4" xfId="8936" xr:uid="{00000000-0005-0000-0000-0000EF220000}"/>
    <cellStyle name="Input 7 5" xfId="10294" xr:uid="{00000000-0005-0000-0000-00003D280000}"/>
    <cellStyle name="Input 8" xfId="793" xr:uid="{00000000-0005-0000-0000-00001F030000}"/>
    <cellStyle name="Input 9" xfId="794" xr:uid="{00000000-0005-0000-0000-000020030000}"/>
    <cellStyle name="Input Cells" xfId="3991" xr:uid="{00000000-0005-0000-0000-00009E0F0000}"/>
    <cellStyle name="Linked Cell 10" xfId="796" xr:uid="{00000000-0005-0000-0000-000022030000}"/>
    <cellStyle name="Linked Cell 11" xfId="795" xr:uid="{00000000-0005-0000-0000-000021030000}"/>
    <cellStyle name="Linked Cell 2" xfId="100" xr:uid="{00000000-0005-0000-0000-00006A000000}"/>
    <cellStyle name="Linked Cell 2 2" xfId="798" xr:uid="{00000000-0005-0000-0000-000024030000}"/>
    <cellStyle name="Linked Cell 2 2 2" xfId="799" xr:uid="{00000000-0005-0000-0000-000025030000}"/>
    <cellStyle name="Linked Cell 2 2 2 2" xfId="800" xr:uid="{00000000-0005-0000-0000-000026030000}"/>
    <cellStyle name="Linked Cell 2 2 2 2 2" xfId="801" xr:uid="{00000000-0005-0000-0000-000027030000}"/>
    <cellStyle name="Linked Cell 2 3" xfId="802" xr:uid="{00000000-0005-0000-0000-000028030000}"/>
    <cellStyle name="Linked Cell 2 4" xfId="797" xr:uid="{00000000-0005-0000-0000-000023030000}"/>
    <cellStyle name="Linked Cell 3" xfId="803" xr:uid="{00000000-0005-0000-0000-000029030000}"/>
    <cellStyle name="Linked Cell 3 2" xfId="1617" xr:uid="{00000000-0005-0000-0000-000058060000}"/>
    <cellStyle name="Linked Cell 3 2 2" xfId="3993" xr:uid="{00000000-0005-0000-0000-0000A00F0000}"/>
    <cellStyle name="Linked Cell 3 3" xfId="1810" xr:uid="{00000000-0005-0000-0000-000019070000}"/>
    <cellStyle name="Linked Cell 4" xfId="804" xr:uid="{00000000-0005-0000-0000-00002A030000}"/>
    <cellStyle name="Linked Cell 4 2" xfId="1618" xr:uid="{00000000-0005-0000-0000-000059060000}"/>
    <cellStyle name="Linked Cell 4 3" xfId="1811" xr:uid="{00000000-0005-0000-0000-00001A070000}"/>
    <cellStyle name="Linked Cell 4 4" xfId="3711" xr:uid="{00000000-0005-0000-0000-0000860E0000}"/>
    <cellStyle name="Linked Cell 5" xfId="805" xr:uid="{00000000-0005-0000-0000-00002B030000}"/>
    <cellStyle name="Linked Cell 5 2" xfId="3992" xr:uid="{00000000-0005-0000-0000-00009F0F0000}"/>
    <cellStyle name="Linked Cell 6" xfId="806" xr:uid="{00000000-0005-0000-0000-00002C030000}"/>
    <cellStyle name="Linked Cell 7" xfId="807" xr:uid="{00000000-0005-0000-0000-00002D030000}"/>
    <cellStyle name="Linked Cell 8" xfId="808" xr:uid="{00000000-0005-0000-0000-00002E030000}"/>
    <cellStyle name="Linked Cell 9" xfId="809" xr:uid="{00000000-0005-0000-0000-00002F030000}"/>
    <cellStyle name="Neutral 10" xfId="811" xr:uid="{00000000-0005-0000-0000-000031030000}"/>
    <cellStyle name="Neutral 11" xfId="810" xr:uid="{00000000-0005-0000-0000-000030030000}"/>
    <cellStyle name="Neutral 2" xfId="101" xr:uid="{00000000-0005-0000-0000-00006B000000}"/>
    <cellStyle name="Neutral 2 2" xfId="813" xr:uid="{00000000-0005-0000-0000-000033030000}"/>
    <cellStyle name="Neutral 2 2 2" xfId="814" xr:uid="{00000000-0005-0000-0000-000034030000}"/>
    <cellStyle name="Neutral 2 2 2 2" xfId="815" xr:uid="{00000000-0005-0000-0000-000035030000}"/>
    <cellStyle name="Neutral 2 2 2 2 2" xfId="816" xr:uid="{00000000-0005-0000-0000-000036030000}"/>
    <cellStyle name="Neutral 2 2 3" xfId="3995" xr:uid="{00000000-0005-0000-0000-0000A20F0000}"/>
    <cellStyle name="Neutral 2 2 4" xfId="8940" xr:uid="{00000000-0005-0000-0000-0000F3220000}"/>
    <cellStyle name="Neutral 2 2 5" xfId="10298" xr:uid="{00000000-0005-0000-0000-000041280000}"/>
    <cellStyle name="Neutral 2 3" xfId="817" xr:uid="{00000000-0005-0000-0000-000037030000}"/>
    <cellStyle name="Neutral 2 4" xfId="812" xr:uid="{00000000-0005-0000-0000-000032030000}"/>
    <cellStyle name="Neutral 3" xfId="818" xr:uid="{00000000-0005-0000-0000-000038030000}"/>
    <cellStyle name="Neutral 3 2" xfId="1619" xr:uid="{00000000-0005-0000-0000-00005A060000}"/>
    <cellStyle name="Neutral 3 2 2" xfId="3996" xr:uid="{00000000-0005-0000-0000-0000A30F0000}"/>
    <cellStyle name="Neutral 3 2 3" xfId="8941" xr:uid="{00000000-0005-0000-0000-0000F4220000}"/>
    <cellStyle name="Neutral 3 2 4" xfId="10299" xr:uid="{00000000-0005-0000-0000-000042280000}"/>
    <cellStyle name="Neutral 3 3" xfId="1812" xr:uid="{00000000-0005-0000-0000-00001B070000}"/>
    <cellStyle name="Neutral 4" xfId="819" xr:uid="{00000000-0005-0000-0000-000039030000}"/>
    <cellStyle name="Neutral 4 2" xfId="1620" xr:uid="{00000000-0005-0000-0000-00005B060000}"/>
    <cellStyle name="Neutral 4 3" xfId="1813" xr:uid="{00000000-0005-0000-0000-00001C070000}"/>
    <cellStyle name="Neutral 5" xfId="820" xr:uid="{00000000-0005-0000-0000-00003A030000}"/>
    <cellStyle name="Neutral 5 2" xfId="1621" xr:uid="{00000000-0005-0000-0000-00005C060000}"/>
    <cellStyle name="Neutral 5 3" xfId="1814" xr:uid="{00000000-0005-0000-0000-00001D070000}"/>
    <cellStyle name="Neutral 5 4" xfId="3712" xr:uid="{00000000-0005-0000-0000-0000870E0000}"/>
    <cellStyle name="Neutral 6" xfId="821" xr:uid="{00000000-0005-0000-0000-00003B030000}"/>
    <cellStyle name="Neutral 6 2" xfId="3994" xr:uid="{00000000-0005-0000-0000-0000A10F0000}"/>
    <cellStyle name="Neutral 6 3" xfId="8939" xr:uid="{00000000-0005-0000-0000-0000F2220000}"/>
    <cellStyle name="Neutral 6 4" xfId="10297" xr:uid="{00000000-0005-0000-0000-000040280000}"/>
    <cellStyle name="Neutral 7" xfId="822" xr:uid="{00000000-0005-0000-0000-00003C030000}"/>
    <cellStyle name="Neutral 8" xfId="823" xr:uid="{00000000-0005-0000-0000-00003D030000}"/>
    <cellStyle name="Neutral 9" xfId="824" xr:uid="{00000000-0005-0000-0000-00003E030000}"/>
    <cellStyle name="Normal" xfId="0" builtinId="0"/>
    <cellStyle name="Normal - Style1" xfId="3997" xr:uid="{00000000-0005-0000-0000-0000A40F0000}"/>
    <cellStyle name="Normal - Style1 2" xfId="8942" xr:uid="{00000000-0005-0000-0000-0000F5220000}"/>
    <cellStyle name="Normal - Style1 3" xfId="10300" xr:uid="{00000000-0005-0000-0000-000043280000}"/>
    <cellStyle name="Normal 10" xfId="33" xr:uid="{00000000-0005-0000-0000-000022000000}"/>
    <cellStyle name="Normal 10 10" xfId="5168" xr:uid="{00000000-0005-0000-0000-000037140000}"/>
    <cellStyle name="Normal 10 10 2" xfId="25494" xr:uid="{00000000-0005-0000-0000-00009D630000}"/>
    <cellStyle name="Normal 10 10 4" xfId="16118" xr:uid="{00000000-0005-0000-0000-0000FD3E0000}"/>
    <cellStyle name="Normal 10 11" xfId="12598" xr:uid="{00000000-0005-0000-0000-00003D310000}"/>
    <cellStyle name="Normal 10 12" xfId="21974" xr:uid="{00000000-0005-0000-0000-0000DD550000}"/>
    <cellStyle name="Normal 10 13" xfId="31350" xr:uid="{00000000-0005-0000-0000-00007D7A0000}"/>
    <cellStyle name="Normal 10 15" xfId="11405" xr:uid="{00000000-0005-0000-0000-0000942C0000}"/>
    <cellStyle name="Normal 10 2" xfId="102" xr:uid="{00000000-0005-0000-0000-00006C000000}"/>
    <cellStyle name="Normal 10 2 10" xfId="3998" xr:uid="{00000000-0005-0000-0000-0000A50F0000}"/>
    <cellStyle name="Normal 10 2 11" xfId="5189" xr:uid="{00000000-0005-0000-0000-00004C140000}"/>
    <cellStyle name="Normal 10 2 11 2" xfId="25515" xr:uid="{00000000-0005-0000-0000-0000B2630000}"/>
    <cellStyle name="Normal 10 2 11 4" xfId="16139" xr:uid="{00000000-0005-0000-0000-0000123F0000}"/>
    <cellStyle name="Normal 10 2 12" xfId="12619" xr:uid="{00000000-0005-0000-0000-000052310000}"/>
    <cellStyle name="Normal 10 2 13" xfId="21995" xr:uid="{00000000-0005-0000-0000-0000F2550000}"/>
    <cellStyle name="Normal 10 2 15" xfId="11426" xr:uid="{00000000-0005-0000-0000-0000A92C0000}"/>
    <cellStyle name="Normal 10 2 2" xfId="123" xr:uid="{00000000-0005-0000-0000-000081000000}"/>
    <cellStyle name="Normal 10 2 2 10" xfId="12631" xr:uid="{00000000-0005-0000-0000-00005E310000}"/>
    <cellStyle name="Normal 10 2 2 11" xfId="22007" xr:uid="{00000000-0005-0000-0000-0000FE550000}"/>
    <cellStyle name="Normal 10 2 2 13" xfId="11438" xr:uid="{00000000-0005-0000-0000-0000B52C0000}"/>
    <cellStyle name="Normal 10 2 2 2" xfId="179" xr:uid="{00000000-0005-0000-0000-0000B9000000}"/>
    <cellStyle name="Normal 10 2 2 2 10" xfId="22061" xr:uid="{00000000-0005-0000-0000-000034560000}"/>
    <cellStyle name="Normal 10 2 2 2 12" xfId="11492" xr:uid="{00000000-0005-0000-0000-0000EB2C0000}"/>
    <cellStyle name="Normal 10 2 2 2 2" xfId="270" xr:uid="{00000000-0005-0000-0000-000014010000}"/>
    <cellStyle name="Normal 10 2 2 2 2 11" xfId="11581" xr:uid="{00000000-0005-0000-0000-0000442D0000}"/>
    <cellStyle name="Normal 10 2 2 2 2 2" xfId="2028" xr:uid="{00000000-0005-0000-0000-0000F3070000}"/>
    <cellStyle name="Normal 10 2 2 2 2 2 2" xfId="2528" xr:uid="{00000000-0005-0000-0000-0000E7090000}"/>
    <cellStyle name="Normal 10 2 2 2 2 2 2 2" xfId="3588" xr:uid="{00000000-0005-0000-0000-00000B0E0000}"/>
    <cellStyle name="Normal 10 2 2 2 2 2 2 2 2" xfId="7443" xr:uid="{00000000-0005-0000-0000-00001A1D0000}"/>
    <cellStyle name="Normal 10 2 2 2 2 2 2 2 2 2" xfId="27769" xr:uid="{00000000-0005-0000-0000-0000806C0000}"/>
    <cellStyle name="Normal 10 2 2 2 2 2 2 2 2 4" xfId="18393" xr:uid="{00000000-0005-0000-0000-0000E0470000}"/>
    <cellStyle name="Normal 10 2 2 2 2 2 2 2 3" xfId="24249" xr:uid="{00000000-0005-0000-0000-0000C05E0000}"/>
    <cellStyle name="Normal 10 2 2 2 2 2 2 2 5" xfId="14873" xr:uid="{00000000-0005-0000-0000-0000203A0000}"/>
    <cellStyle name="Normal 10 2 2 2 2 2 2 3" xfId="6503" xr:uid="{00000000-0005-0000-0000-00006E190000}"/>
    <cellStyle name="Normal 10 2 2 2 2 2 2 3 2" xfId="26829" xr:uid="{00000000-0005-0000-0000-0000D4680000}"/>
    <cellStyle name="Normal 10 2 2 2 2 2 2 3 4" xfId="17453" xr:uid="{00000000-0005-0000-0000-000034440000}"/>
    <cellStyle name="Normal 10 2 2 2 2 2 2 4" xfId="13933" xr:uid="{00000000-0005-0000-0000-000074360000}"/>
    <cellStyle name="Normal 10 2 2 2 2 2 2 5" xfId="23309" xr:uid="{00000000-0005-0000-0000-0000145B0000}"/>
    <cellStyle name="Normal 10 2 2 2 2 2 2 7" xfId="12521" xr:uid="{00000000-0005-0000-0000-0000F0300000}"/>
    <cellStyle name="Normal 10 2 2 2 2 2 3" xfId="3118" xr:uid="{00000000-0005-0000-0000-0000350C0000}"/>
    <cellStyle name="Normal 10 2 2 2 2 2 3 2" xfId="6973" xr:uid="{00000000-0005-0000-0000-0000441B0000}"/>
    <cellStyle name="Normal 10 2 2 2 2 2 3 2 2" xfId="27299" xr:uid="{00000000-0005-0000-0000-0000AA6A0000}"/>
    <cellStyle name="Normal 10 2 2 2 2 2 3 2 4" xfId="17923" xr:uid="{00000000-0005-0000-0000-00000A460000}"/>
    <cellStyle name="Normal 10 2 2 2 2 2 3 3" xfId="23779" xr:uid="{00000000-0005-0000-0000-0000EA5C0000}"/>
    <cellStyle name="Normal 10 2 2 2 2 2 3 5" xfId="14403" xr:uid="{00000000-0005-0000-0000-00004A380000}"/>
    <cellStyle name="Normal 10 2 2 2 2 2 4" xfId="6036" xr:uid="{00000000-0005-0000-0000-00009B170000}"/>
    <cellStyle name="Normal 10 2 2 2 2 2 4 2" xfId="26362" xr:uid="{00000000-0005-0000-0000-000001670000}"/>
    <cellStyle name="Normal 10 2 2 2 2 2 4 4" xfId="16986" xr:uid="{00000000-0005-0000-0000-000061420000}"/>
    <cellStyle name="Normal 10 2 2 2 2 2 5" xfId="13466" xr:uid="{00000000-0005-0000-0000-0000A1340000}"/>
    <cellStyle name="Normal 10 2 2 2 2 2 6" xfId="22842" xr:uid="{00000000-0005-0000-0000-000041590000}"/>
    <cellStyle name="Normal 10 2 2 2 2 2 8" xfId="12054" xr:uid="{00000000-0005-0000-0000-00001D2F0000}"/>
    <cellStyle name="Normal 10 2 2 2 2 3" xfId="2302" xr:uid="{00000000-0005-0000-0000-000005090000}"/>
    <cellStyle name="Normal 10 2 2 2 2 3 2" xfId="3362" xr:uid="{00000000-0005-0000-0000-0000290D0000}"/>
    <cellStyle name="Normal 10 2 2 2 2 3 2 2" xfId="7217" xr:uid="{00000000-0005-0000-0000-0000381C0000}"/>
    <cellStyle name="Normal 10 2 2 2 2 3 2 2 2" xfId="27543" xr:uid="{00000000-0005-0000-0000-00009E6B0000}"/>
    <cellStyle name="Normal 10 2 2 2 2 3 2 2 4" xfId="18167" xr:uid="{00000000-0005-0000-0000-0000FE460000}"/>
    <cellStyle name="Normal 10 2 2 2 2 3 2 3" xfId="24023" xr:uid="{00000000-0005-0000-0000-0000DE5D0000}"/>
    <cellStyle name="Normal 10 2 2 2 2 3 2 5" xfId="14647" xr:uid="{00000000-0005-0000-0000-00003E390000}"/>
    <cellStyle name="Normal 10 2 2 2 2 3 3" xfId="6277" xr:uid="{00000000-0005-0000-0000-00008C180000}"/>
    <cellStyle name="Normal 10 2 2 2 2 3 3 2" xfId="26603" xr:uid="{00000000-0005-0000-0000-0000F2670000}"/>
    <cellStyle name="Normal 10 2 2 2 2 3 3 4" xfId="17227" xr:uid="{00000000-0005-0000-0000-000052430000}"/>
    <cellStyle name="Normal 10 2 2 2 2 3 4" xfId="13707" xr:uid="{00000000-0005-0000-0000-000092350000}"/>
    <cellStyle name="Normal 10 2 2 2 2 3 5" xfId="23083" xr:uid="{00000000-0005-0000-0000-0000325A0000}"/>
    <cellStyle name="Normal 10 2 2 2 2 3 7" xfId="12295" xr:uid="{00000000-0005-0000-0000-00000E300000}"/>
    <cellStyle name="Normal 10 2 2 2 2 4" xfId="1373" xr:uid="{00000000-0005-0000-0000-000064050000}"/>
    <cellStyle name="Normal 10 2 2 2 2 4 2" xfId="5785" xr:uid="{00000000-0005-0000-0000-0000A0160000}"/>
    <cellStyle name="Normal 10 2 2 2 2 4 2 2" xfId="26111" xr:uid="{00000000-0005-0000-0000-000006660000}"/>
    <cellStyle name="Normal 10 2 2 2 2 4 2 4" xfId="16735" xr:uid="{00000000-0005-0000-0000-000066410000}"/>
    <cellStyle name="Normal 10 2 2 2 2 4 3" xfId="13215" xr:uid="{00000000-0005-0000-0000-0000A6330000}"/>
    <cellStyle name="Normal 10 2 2 2 2 4 4" xfId="22591" xr:uid="{00000000-0005-0000-0000-000046580000}"/>
    <cellStyle name="Normal 10 2 2 2 2 4 6" xfId="11803" xr:uid="{00000000-0005-0000-0000-0000222E0000}"/>
    <cellStyle name="Normal 10 2 2 2 2 5" xfId="1131" xr:uid="{00000000-0005-0000-0000-000072040000}"/>
    <cellStyle name="Normal 10 2 2 2 2 5 2" xfId="5563" xr:uid="{00000000-0005-0000-0000-0000C2150000}"/>
    <cellStyle name="Normal 10 2 2 2 2 5 2 2" xfId="25889" xr:uid="{00000000-0005-0000-0000-000028650000}"/>
    <cellStyle name="Normal 10 2 2 2 2 5 2 4" xfId="16513" xr:uid="{00000000-0005-0000-0000-000088400000}"/>
    <cellStyle name="Normal 10 2 2 2 2 5 3" xfId="22369" xr:uid="{00000000-0005-0000-0000-000068570000}"/>
    <cellStyle name="Normal 10 2 2 2 2 5 5" xfId="12993" xr:uid="{00000000-0005-0000-0000-0000C8320000}"/>
    <cellStyle name="Normal 10 2 2 2 2 6" xfId="2892" xr:uid="{00000000-0005-0000-0000-0000530B0000}"/>
    <cellStyle name="Normal 10 2 2 2 2 6 2" xfId="6747" xr:uid="{00000000-0005-0000-0000-0000621A0000}"/>
    <cellStyle name="Normal 10 2 2 2 2 6 2 2" xfId="27073" xr:uid="{00000000-0005-0000-0000-0000C8690000}"/>
    <cellStyle name="Normal 10 2 2 2 2 6 2 4" xfId="17697" xr:uid="{00000000-0005-0000-0000-000028450000}"/>
    <cellStyle name="Normal 10 2 2 2 2 6 3" xfId="23553" xr:uid="{00000000-0005-0000-0000-0000085C0000}"/>
    <cellStyle name="Normal 10 2 2 2 2 6 5" xfId="14177" xr:uid="{00000000-0005-0000-0000-000068370000}"/>
    <cellStyle name="Normal 10 2 2 2 2 7" xfId="5344" xr:uid="{00000000-0005-0000-0000-0000E7140000}"/>
    <cellStyle name="Normal 10 2 2 2 2 7 2" xfId="25670" xr:uid="{00000000-0005-0000-0000-00004D640000}"/>
    <cellStyle name="Normal 10 2 2 2 2 7 4" xfId="16294" xr:uid="{00000000-0005-0000-0000-0000AD3F0000}"/>
    <cellStyle name="Normal 10 2 2 2 2 8" xfId="12774" xr:uid="{00000000-0005-0000-0000-0000ED310000}"/>
    <cellStyle name="Normal 10 2 2 2 2 9" xfId="22150" xr:uid="{00000000-0005-0000-0000-00008D560000}"/>
    <cellStyle name="Normal 10 2 2 2 3" xfId="1939" xr:uid="{00000000-0005-0000-0000-00009A070000}"/>
    <cellStyle name="Normal 10 2 2 2 3 2" xfId="2439" xr:uid="{00000000-0005-0000-0000-00008E090000}"/>
    <cellStyle name="Normal 10 2 2 2 3 2 2" xfId="3499" xr:uid="{00000000-0005-0000-0000-0000B20D0000}"/>
    <cellStyle name="Normal 10 2 2 2 3 2 2 2" xfId="7354" xr:uid="{00000000-0005-0000-0000-0000C11C0000}"/>
    <cellStyle name="Normal 10 2 2 2 3 2 2 2 2" xfId="27680" xr:uid="{00000000-0005-0000-0000-0000276C0000}"/>
    <cellStyle name="Normal 10 2 2 2 3 2 2 2 4" xfId="18304" xr:uid="{00000000-0005-0000-0000-000087470000}"/>
    <cellStyle name="Normal 10 2 2 2 3 2 2 3" xfId="24160" xr:uid="{00000000-0005-0000-0000-0000675E0000}"/>
    <cellStyle name="Normal 10 2 2 2 3 2 2 5" xfId="14784" xr:uid="{00000000-0005-0000-0000-0000C7390000}"/>
    <cellStyle name="Normal 10 2 2 2 3 2 3" xfId="6414" xr:uid="{00000000-0005-0000-0000-000015190000}"/>
    <cellStyle name="Normal 10 2 2 2 3 2 3 2" xfId="26740" xr:uid="{00000000-0005-0000-0000-00007B680000}"/>
    <cellStyle name="Normal 10 2 2 2 3 2 3 4" xfId="17364" xr:uid="{00000000-0005-0000-0000-0000DB430000}"/>
    <cellStyle name="Normal 10 2 2 2 3 2 4" xfId="13844" xr:uid="{00000000-0005-0000-0000-00001B360000}"/>
    <cellStyle name="Normal 10 2 2 2 3 2 5" xfId="23220" xr:uid="{00000000-0005-0000-0000-0000BB5A0000}"/>
    <cellStyle name="Normal 10 2 2 2 3 2 7" xfId="12432" xr:uid="{00000000-0005-0000-0000-000097300000}"/>
    <cellStyle name="Normal 10 2 2 2 3 3" xfId="3029" xr:uid="{00000000-0005-0000-0000-0000DC0B0000}"/>
    <cellStyle name="Normal 10 2 2 2 3 3 2" xfId="6884" xr:uid="{00000000-0005-0000-0000-0000EB1A0000}"/>
    <cellStyle name="Normal 10 2 2 2 3 3 2 2" xfId="27210" xr:uid="{00000000-0005-0000-0000-0000516A0000}"/>
    <cellStyle name="Normal 10 2 2 2 3 3 2 4" xfId="17834" xr:uid="{00000000-0005-0000-0000-0000B1450000}"/>
    <cellStyle name="Normal 10 2 2 2 3 3 3" xfId="23690" xr:uid="{00000000-0005-0000-0000-0000915C0000}"/>
    <cellStyle name="Normal 10 2 2 2 3 3 5" xfId="14314" xr:uid="{00000000-0005-0000-0000-0000F1370000}"/>
    <cellStyle name="Normal 10 2 2 2 3 4" xfId="5947" xr:uid="{00000000-0005-0000-0000-000042170000}"/>
    <cellStyle name="Normal 10 2 2 2 3 4 2" xfId="26273" xr:uid="{00000000-0005-0000-0000-0000A8660000}"/>
    <cellStyle name="Normal 10 2 2 2 3 4 4" xfId="16897" xr:uid="{00000000-0005-0000-0000-000008420000}"/>
    <cellStyle name="Normal 10 2 2 2 3 5" xfId="13377" xr:uid="{00000000-0005-0000-0000-000048340000}"/>
    <cellStyle name="Normal 10 2 2 2 3 6" xfId="22753" xr:uid="{00000000-0005-0000-0000-0000E8580000}"/>
    <cellStyle name="Normal 10 2 2 2 3 8" xfId="11965" xr:uid="{00000000-0005-0000-0000-0000C42E0000}"/>
    <cellStyle name="Normal 10 2 2 2 4" xfId="2301" xr:uid="{00000000-0005-0000-0000-000004090000}"/>
    <cellStyle name="Normal 10 2 2 2 4 2" xfId="3361" xr:uid="{00000000-0005-0000-0000-0000280D0000}"/>
    <cellStyle name="Normal 10 2 2 2 4 2 2" xfId="7216" xr:uid="{00000000-0005-0000-0000-0000371C0000}"/>
    <cellStyle name="Normal 10 2 2 2 4 2 2 2" xfId="27542" xr:uid="{00000000-0005-0000-0000-00009D6B0000}"/>
    <cellStyle name="Normal 10 2 2 2 4 2 2 4" xfId="18166" xr:uid="{00000000-0005-0000-0000-0000FD460000}"/>
    <cellStyle name="Normal 10 2 2 2 4 2 3" xfId="24022" xr:uid="{00000000-0005-0000-0000-0000DD5D0000}"/>
    <cellStyle name="Normal 10 2 2 2 4 2 5" xfId="14646" xr:uid="{00000000-0005-0000-0000-00003D390000}"/>
    <cellStyle name="Normal 10 2 2 2 4 3" xfId="6276" xr:uid="{00000000-0005-0000-0000-00008B180000}"/>
    <cellStyle name="Normal 10 2 2 2 4 3 2" xfId="26602" xr:uid="{00000000-0005-0000-0000-0000F1670000}"/>
    <cellStyle name="Normal 10 2 2 2 4 3 4" xfId="17226" xr:uid="{00000000-0005-0000-0000-000051430000}"/>
    <cellStyle name="Normal 10 2 2 2 4 4" xfId="13706" xr:uid="{00000000-0005-0000-0000-000091350000}"/>
    <cellStyle name="Normal 10 2 2 2 4 5" xfId="23082" xr:uid="{00000000-0005-0000-0000-0000315A0000}"/>
    <cellStyle name="Normal 10 2 2 2 4 7" xfId="12294" xr:uid="{00000000-0005-0000-0000-00000D300000}"/>
    <cellStyle name="Normal 10 2 2 2 5" xfId="1284" xr:uid="{00000000-0005-0000-0000-00000B050000}"/>
    <cellStyle name="Normal 10 2 2 2 5 2" xfId="5696" xr:uid="{00000000-0005-0000-0000-000047160000}"/>
    <cellStyle name="Normal 10 2 2 2 5 2 2" xfId="26022" xr:uid="{00000000-0005-0000-0000-0000AD650000}"/>
    <cellStyle name="Normal 10 2 2 2 5 2 4" xfId="16646" xr:uid="{00000000-0005-0000-0000-00000D410000}"/>
    <cellStyle name="Normal 10 2 2 2 5 3" xfId="13126" xr:uid="{00000000-0005-0000-0000-00004D330000}"/>
    <cellStyle name="Normal 10 2 2 2 5 4" xfId="22502" xr:uid="{00000000-0005-0000-0000-0000ED570000}"/>
    <cellStyle name="Normal 10 2 2 2 5 6" xfId="11714" xr:uid="{00000000-0005-0000-0000-0000C92D0000}"/>
    <cellStyle name="Normal 10 2 2 2 6" xfId="1042" xr:uid="{00000000-0005-0000-0000-000019040000}"/>
    <cellStyle name="Normal 10 2 2 2 6 2" xfId="5474" xr:uid="{00000000-0005-0000-0000-000069150000}"/>
    <cellStyle name="Normal 10 2 2 2 6 2 2" xfId="25800" xr:uid="{00000000-0005-0000-0000-0000CF640000}"/>
    <cellStyle name="Normal 10 2 2 2 6 2 4" xfId="16424" xr:uid="{00000000-0005-0000-0000-00002F400000}"/>
    <cellStyle name="Normal 10 2 2 2 6 3" xfId="22280" xr:uid="{00000000-0005-0000-0000-00000F570000}"/>
    <cellStyle name="Normal 10 2 2 2 6 5" xfId="12904" xr:uid="{00000000-0005-0000-0000-00006F320000}"/>
    <cellStyle name="Normal 10 2 2 2 7" xfId="2891" xr:uid="{00000000-0005-0000-0000-0000520B0000}"/>
    <cellStyle name="Normal 10 2 2 2 7 2" xfId="6746" xr:uid="{00000000-0005-0000-0000-0000611A0000}"/>
    <cellStyle name="Normal 10 2 2 2 7 2 2" xfId="27072" xr:uid="{00000000-0005-0000-0000-0000C7690000}"/>
    <cellStyle name="Normal 10 2 2 2 7 2 4" xfId="17696" xr:uid="{00000000-0005-0000-0000-000027450000}"/>
    <cellStyle name="Normal 10 2 2 2 7 3" xfId="23552" xr:uid="{00000000-0005-0000-0000-0000075C0000}"/>
    <cellStyle name="Normal 10 2 2 2 7 5" xfId="14176" xr:uid="{00000000-0005-0000-0000-000067370000}"/>
    <cellStyle name="Normal 10 2 2 2 8" xfId="5255" xr:uid="{00000000-0005-0000-0000-00008E140000}"/>
    <cellStyle name="Normal 10 2 2 2 8 2" xfId="25581" xr:uid="{00000000-0005-0000-0000-0000F4630000}"/>
    <cellStyle name="Normal 10 2 2 2 8 4" xfId="16205" xr:uid="{00000000-0005-0000-0000-0000543F0000}"/>
    <cellStyle name="Normal 10 2 2 2 9" xfId="12685" xr:uid="{00000000-0005-0000-0000-000094310000}"/>
    <cellStyle name="Normal 10 2 2 3" xfId="216" xr:uid="{00000000-0005-0000-0000-0000DE000000}"/>
    <cellStyle name="Normal 10 2 2 3 11" xfId="11527" xr:uid="{00000000-0005-0000-0000-00000E2D0000}"/>
    <cellStyle name="Normal 10 2 2 3 2" xfId="1974" xr:uid="{00000000-0005-0000-0000-0000BD070000}"/>
    <cellStyle name="Normal 10 2 2 3 2 2" xfId="2474" xr:uid="{00000000-0005-0000-0000-0000B1090000}"/>
    <cellStyle name="Normal 10 2 2 3 2 2 2" xfId="3534" xr:uid="{00000000-0005-0000-0000-0000D50D0000}"/>
    <cellStyle name="Normal 10 2 2 3 2 2 2 2" xfId="7389" xr:uid="{00000000-0005-0000-0000-0000E41C0000}"/>
    <cellStyle name="Normal 10 2 2 3 2 2 2 2 2" xfId="27715" xr:uid="{00000000-0005-0000-0000-00004A6C0000}"/>
    <cellStyle name="Normal 10 2 2 3 2 2 2 2 4" xfId="18339" xr:uid="{00000000-0005-0000-0000-0000AA470000}"/>
    <cellStyle name="Normal 10 2 2 3 2 2 2 3" xfId="24195" xr:uid="{00000000-0005-0000-0000-00008A5E0000}"/>
    <cellStyle name="Normal 10 2 2 3 2 2 2 5" xfId="14819" xr:uid="{00000000-0005-0000-0000-0000EA390000}"/>
    <cellStyle name="Normal 10 2 2 3 2 2 3" xfId="6449" xr:uid="{00000000-0005-0000-0000-000038190000}"/>
    <cellStyle name="Normal 10 2 2 3 2 2 3 2" xfId="26775" xr:uid="{00000000-0005-0000-0000-00009E680000}"/>
    <cellStyle name="Normal 10 2 2 3 2 2 3 4" xfId="17399" xr:uid="{00000000-0005-0000-0000-0000FE430000}"/>
    <cellStyle name="Normal 10 2 2 3 2 2 4" xfId="13879" xr:uid="{00000000-0005-0000-0000-00003E360000}"/>
    <cellStyle name="Normal 10 2 2 3 2 2 5" xfId="23255" xr:uid="{00000000-0005-0000-0000-0000DE5A0000}"/>
    <cellStyle name="Normal 10 2 2 3 2 2 7" xfId="12467" xr:uid="{00000000-0005-0000-0000-0000BA300000}"/>
    <cellStyle name="Normal 10 2 2 3 2 3" xfId="3064" xr:uid="{00000000-0005-0000-0000-0000FF0B0000}"/>
    <cellStyle name="Normal 10 2 2 3 2 3 2" xfId="6919" xr:uid="{00000000-0005-0000-0000-00000E1B0000}"/>
    <cellStyle name="Normal 10 2 2 3 2 3 2 2" xfId="27245" xr:uid="{00000000-0005-0000-0000-0000746A0000}"/>
    <cellStyle name="Normal 10 2 2 3 2 3 2 4" xfId="17869" xr:uid="{00000000-0005-0000-0000-0000D4450000}"/>
    <cellStyle name="Normal 10 2 2 3 2 3 3" xfId="23725" xr:uid="{00000000-0005-0000-0000-0000B45C0000}"/>
    <cellStyle name="Normal 10 2 2 3 2 3 5" xfId="14349" xr:uid="{00000000-0005-0000-0000-000014380000}"/>
    <cellStyle name="Normal 10 2 2 3 2 4" xfId="5982" xr:uid="{00000000-0005-0000-0000-000065170000}"/>
    <cellStyle name="Normal 10 2 2 3 2 4 2" xfId="26308" xr:uid="{00000000-0005-0000-0000-0000CB660000}"/>
    <cellStyle name="Normal 10 2 2 3 2 4 4" xfId="16932" xr:uid="{00000000-0005-0000-0000-00002B420000}"/>
    <cellStyle name="Normal 10 2 2 3 2 5" xfId="13412" xr:uid="{00000000-0005-0000-0000-00006B340000}"/>
    <cellStyle name="Normal 10 2 2 3 2 6" xfId="22788" xr:uid="{00000000-0005-0000-0000-00000B590000}"/>
    <cellStyle name="Normal 10 2 2 3 2 8" xfId="12000" xr:uid="{00000000-0005-0000-0000-0000E72E0000}"/>
    <cellStyle name="Normal 10 2 2 3 3" xfId="2303" xr:uid="{00000000-0005-0000-0000-000006090000}"/>
    <cellStyle name="Normal 10 2 2 3 3 2" xfId="3363" xr:uid="{00000000-0005-0000-0000-00002A0D0000}"/>
    <cellStyle name="Normal 10 2 2 3 3 2 2" xfId="7218" xr:uid="{00000000-0005-0000-0000-0000391C0000}"/>
    <cellStyle name="Normal 10 2 2 3 3 2 2 2" xfId="27544" xr:uid="{00000000-0005-0000-0000-00009F6B0000}"/>
    <cellStyle name="Normal 10 2 2 3 3 2 2 4" xfId="18168" xr:uid="{00000000-0005-0000-0000-0000FF460000}"/>
    <cellStyle name="Normal 10 2 2 3 3 2 3" xfId="24024" xr:uid="{00000000-0005-0000-0000-0000DF5D0000}"/>
    <cellStyle name="Normal 10 2 2 3 3 2 5" xfId="14648" xr:uid="{00000000-0005-0000-0000-00003F390000}"/>
    <cellStyle name="Normal 10 2 2 3 3 3" xfId="6278" xr:uid="{00000000-0005-0000-0000-00008D180000}"/>
    <cellStyle name="Normal 10 2 2 3 3 3 2" xfId="26604" xr:uid="{00000000-0005-0000-0000-0000F3670000}"/>
    <cellStyle name="Normal 10 2 2 3 3 3 4" xfId="17228" xr:uid="{00000000-0005-0000-0000-000053430000}"/>
    <cellStyle name="Normal 10 2 2 3 3 4" xfId="13708" xr:uid="{00000000-0005-0000-0000-000093350000}"/>
    <cellStyle name="Normal 10 2 2 3 3 5" xfId="23084" xr:uid="{00000000-0005-0000-0000-0000335A0000}"/>
    <cellStyle name="Normal 10 2 2 3 3 7" xfId="12296" xr:uid="{00000000-0005-0000-0000-00000F300000}"/>
    <cellStyle name="Normal 10 2 2 3 4" xfId="1319" xr:uid="{00000000-0005-0000-0000-00002E050000}"/>
    <cellStyle name="Normal 10 2 2 3 4 2" xfId="5731" xr:uid="{00000000-0005-0000-0000-00006A160000}"/>
    <cellStyle name="Normal 10 2 2 3 4 2 2" xfId="26057" xr:uid="{00000000-0005-0000-0000-0000D0650000}"/>
    <cellStyle name="Normal 10 2 2 3 4 2 4" xfId="16681" xr:uid="{00000000-0005-0000-0000-000030410000}"/>
    <cellStyle name="Normal 10 2 2 3 4 3" xfId="13161" xr:uid="{00000000-0005-0000-0000-000070330000}"/>
    <cellStyle name="Normal 10 2 2 3 4 4" xfId="22537" xr:uid="{00000000-0005-0000-0000-000010580000}"/>
    <cellStyle name="Normal 10 2 2 3 4 6" xfId="11749" xr:uid="{00000000-0005-0000-0000-0000EC2D0000}"/>
    <cellStyle name="Normal 10 2 2 3 5" xfId="1077" xr:uid="{00000000-0005-0000-0000-00003C040000}"/>
    <cellStyle name="Normal 10 2 2 3 5 2" xfId="5509" xr:uid="{00000000-0005-0000-0000-00008C150000}"/>
    <cellStyle name="Normal 10 2 2 3 5 2 2" xfId="25835" xr:uid="{00000000-0005-0000-0000-0000F2640000}"/>
    <cellStyle name="Normal 10 2 2 3 5 2 4" xfId="16459" xr:uid="{00000000-0005-0000-0000-000052400000}"/>
    <cellStyle name="Normal 10 2 2 3 5 3" xfId="22315" xr:uid="{00000000-0005-0000-0000-000032570000}"/>
    <cellStyle name="Normal 10 2 2 3 5 5" xfId="12939" xr:uid="{00000000-0005-0000-0000-000092320000}"/>
    <cellStyle name="Normal 10 2 2 3 6" xfId="2893" xr:uid="{00000000-0005-0000-0000-0000540B0000}"/>
    <cellStyle name="Normal 10 2 2 3 6 2" xfId="6748" xr:uid="{00000000-0005-0000-0000-0000631A0000}"/>
    <cellStyle name="Normal 10 2 2 3 6 2 2" xfId="27074" xr:uid="{00000000-0005-0000-0000-0000C9690000}"/>
    <cellStyle name="Normal 10 2 2 3 6 2 4" xfId="17698" xr:uid="{00000000-0005-0000-0000-000029450000}"/>
    <cellStyle name="Normal 10 2 2 3 6 3" xfId="23554" xr:uid="{00000000-0005-0000-0000-0000095C0000}"/>
    <cellStyle name="Normal 10 2 2 3 6 5" xfId="14178" xr:uid="{00000000-0005-0000-0000-000069370000}"/>
    <cellStyle name="Normal 10 2 2 3 7" xfId="5290" xr:uid="{00000000-0005-0000-0000-0000B1140000}"/>
    <cellStyle name="Normal 10 2 2 3 7 2" xfId="25616" xr:uid="{00000000-0005-0000-0000-000017640000}"/>
    <cellStyle name="Normal 10 2 2 3 7 4" xfId="16240" xr:uid="{00000000-0005-0000-0000-0000773F0000}"/>
    <cellStyle name="Normal 10 2 2 3 8" xfId="12720" xr:uid="{00000000-0005-0000-0000-0000B7310000}"/>
    <cellStyle name="Normal 10 2 2 3 9" xfId="22096" xr:uid="{00000000-0005-0000-0000-000057560000}"/>
    <cellStyle name="Normal 10 2 2 4" xfId="1885" xr:uid="{00000000-0005-0000-0000-000064070000}"/>
    <cellStyle name="Normal 10 2 2 4 2" xfId="2385" xr:uid="{00000000-0005-0000-0000-000058090000}"/>
    <cellStyle name="Normal 10 2 2 4 2 2" xfId="3445" xr:uid="{00000000-0005-0000-0000-00007C0D0000}"/>
    <cellStyle name="Normal 10 2 2 4 2 2 2" xfId="7300" xr:uid="{00000000-0005-0000-0000-00008B1C0000}"/>
    <cellStyle name="Normal 10 2 2 4 2 2 2 2" xfId="27626" xr:uid="{00000000-0005-0000-0000-0000F16B0000}"/>
    <cellStyle name="Normal 10 2 2 4 2 2 2 4" xfId="18250" xr:uid="{00000000-0005-0000-0000-000051470000}"/>
    <cellStyle name="Normal 10 2 2 4 2 2 3" xfId="24106" xr:uid="{00000000-0005-0000-0000-0000315E0000}"/>
    <cellStyle name="Normal 10 2 2 4 2 2 5" xfId="14730" xr:uid="{00000000-0005-0000-0000-000091390000}"/>
    <cellStyle name="Normal 10 2 2 4 2 3" xfId="6360" xr:uid="{00000000-0005-0000-0000-0000DF180000}"/>
    <cellStyle name="Normal 10 2 2 4 2 3 2" xfId="26686" xr:uid="{00000000-0005-0000-0000-000045680000}"/>
    <cellStyle name="Normal 10 2 2 4 2 3 4" xfId="17310" xr:uid="{00000000-0005-0000-0000-0000A5430000}"/>
    <cellStyle name="Normal 10 2 2 4 2 4" xfId="13790" xr:uid="{00000000-0005-0000-0000-0000E5350000}"/>
    <cellStyle name="Normal 10 2 2 4 2 5" xfId="23166" xr:uid="{00000000-0005-0000-0000-0000855A0000}"/>
    <cellStyle name="Normal 10 2 2 4 2 7" xfId="12378" xr:uid="{00000000-0005-0000-0000-000061300000}"/>
    <cellStyle name="Normal 10 2 2 4 3" xfId="2975" xr:uid="{00000000-0005-0000-0000-0000A60B0000}"/>
    <cellStyle name="Normal 10 2 2 4 3 2" xfId="6830" xr:uid="{00000000-0005-0000-0000-0000B51A0000}"/>
    <cellStyle name="Normal 10 2 2 4 3 2 2" xfId="27156" xr:uid="{00000000-0005-0000-0000-00001B6A0000}"/>
    <cellStyle name="Normal 10 2 2 4 3 2 4" xfId="17780" xr:uid="{00000000-0005-0000-0000-00007B450000}"/>
    <cellStyle name="Normal 10 2 2 4 3 3" xfId="23636" xr:uid="{00000000-0005-0000-0000-00005B5C0000}"/>
    <cellStyle name="Normal 10 2 2 4 3 5" xfId="14260" xr:uid="{00000000-0005-0000-0000-0000BB370000}"/>
    <cellStyle name="Normal 10 2 2 4 4" xfId="5893" xr:uid="{00000000-0005-0000-0000-00000C170000}"/>
    <cellStyle name="Normal 10 2 2 4 4 2" xfId="26219" xr:uid="{00000000-0005-0000-0000-000072660000}"/>
    <cellStyle name="Normal 10 2 2 4 4 4" xfId="16843" xr:uid="{00000000-0005-0000-0000-0000D2410000}"/>
    <cellStyle name="Normal 10 2 2 4 5" xfId="13323" xr:uid="{00000000-0005-0000-0000-000012340000}"/>
    <cellStyle name="Normal 10 2 2 4 6" xfId="22699" xr:uid="{00000000-0005-0000-0000-0000B2580000}"/>
    <cellStyle name="Normal 10 2 2 4 8" xfId="11911" xr:uid="{00000000-0005-0000-0000-00008E2E0000}"/>
    <cellStyle name="Normal 10 2 2 5" xfId="2300" xr:uid="{00000000-0005-0000-0000-000003090000}"/>
    <cellStyle name="Normal 10 2 2 5 2" xfId="3360" xr:uid="{00000000-0005-0000-0000-0000270D0000}"/>
    <cellStyle name="Normal 10 2 2 5 2 2" xfId="7215" xr:uid="{00000000-0005-0000-0000-0000361C0000}"/>
    <cellStyle name="Normal 10 2 2 5 2 2 2" xfId="27541" xr:uid="{00000000-0005-0000-0000-00009C6B0000}"/>
    <cellStyle name="Normal 10 2 2 5 2 2 4" xfId="18165" xr:uid="{00000000-0005-0000-0000-0000FC460000}"/>
    <cellStyle name="Normal 10 2 2 5 2 3" xfId="24021" xr:uid="{00000000-0005-0000-0000-0000DC5D0000}"/>
    <cellStyle name="Normal 10 2 2 5 2 5" xfId="14645" xr:uid="{00000000-0005-0000-0000-00003C390000}"/>
    <cellStyle name="Normal 10 2 2 5 3" xfId="6275" xr:uid="{00000000-0005-0000-0000-00008A180000}"/>
    <cellStyle name="Normal 10 2 2 5 3 2" xfId="26601" xr:uid="{00000000-0005-0000-0000-0000F0670000}"/>
    <cellStyle name="Normal 10 2 2 5 3 4" xfId="17225" xr:uid="{00000000-0005-0000-0000-000050430000}"/>
    <cellStyle name="Normal 10 2 2 5 4" xfId="13705" xr:uid="{00000000-0005-0000-0000-000090350000}"/>
    <cellStyle name="Normal 10 2 2 5 5" xfId="23081" xr:uid="{00000000-0005-0000-0000-0000305A0000}"/>
    <cellStyle name="Normal 10 2 2 5 7" xfId="12293" xr:uid="{00000000-0005-0000-0000-00000C300000}"/>
    <cellStyle name="Normal 10 2 2 6" xfId="1230" xr:uid="{00000000-0005-0000-0000-0000D5040000}"/>
    <cellStyle name="Normal 10 2 2 6 2" xfId="5642" xr:uid="{00000000-0005-0000-0000-000011160000}"/>
    <cellStyle name="Normal 10 2 2 6 2 2" xfId="25968" xr:uid="{00000000-0005-0000-0000-000077650000}"/>
    <cellStyle name="Normal 10 2 2 6 2 4" xfId="16592" xr:uid="{00000000-0005-0000-0000-0000D7400000}"/>
    <cellStyle name="Normal 10 2 2 6 3" xfId="13072" xr:uid="{00000000-0005-0000-0000-000017330000}"/>
    <cellStyle name="Normal 10 2 2 6 4" xfId="22448" xr:uid="{00000000-0005-0000-0000-0000B7570000}"/>
    <cellStyle name="Normal 10 2 2 6 6" xfId="11660" xr:uid="{00000000-0005-0000-0000-0000932D0000}"/>
    <cellStyle name="Normal 10 2 2 7" xfId="988" xr:uid="{00000000-0005-0000-0000-0000E3030000}"/>
    <cellStyle name="Normal 10 2 2 7 2" xfId="5420" xr:uid="{00000000-0005-0000-0000-000033150000}"/>
    <cellStyle name="Normal 10 2 2 7 2 2" xfId="25746" xr:uid="{00000000-0005-0000-0000-000099640000}"/>
    <cellStyle name="Normal 10 2 2 7 2 4" xfId="16370" xr:uid="{00000000-0005-0000-0000-0000F93F0000}"/>
    <cellStyle name="Normal 10 2 2 7 3" xfId="22226" xr:uid="{00000000-0005-0000-0000-0000D9560000}"/>
    <cellStyle name="Normal 10 2 2 7 5" xfId="12850" xr:uid="{00000000-0005-0000-0000-000039320000}"/>
    <cellStyle name="Normal 10 2 2 8" xfId="2890" xr:uid="{00000000-0005-0000-0000-0000510B0000}"/>
    <cellStyle name="Normal 10 2 2 8 2" xfId="6745" xr:uid="{00000000-0005-0000-0000-0000601A0000}"/>
    <cellStyle name="Normal 10 2 2 8 2 2" xfId="27071" xr:uid="{00000000-0005-0000-0000-0000C6690000}"/>
    <cellStyle name="Normal 10 2 2 8 2 4" xfId="17695" xr:uid="{00000000-0005-0000-0000-000026450000}"/>
    <cellStyle name="Normal 10 2 2 8 3" xfId="23551" xr:uid="{00000000-0005-0000-0000-0000065C0000}"/>
    <cellStyle name="Normal 10 2 2 8 5" xfId="14175" xr:uid="{00000000-0005-0000-0000-000066370000}"/>
    <cellStyle name="Normal 10 2 2 9" xfId="5201" xr:uid="{00000000-0005-0000-0000-000058140000}"/>
    <cellStyle name="Normal 10 2 2 9 2" xfId="25527" xr:uid="{00000000-0005-0000-0000-0000BE630000}"/>
    <cellStyle name="Normal 10 2 2 9 4" xfId="16151" xr:uid="{00000000-0005-0000-0000-00001E3F0000}"/>
    <cellStyle name="Normal 10 2 3" xfId="178" xr:uid="{00000000-0005-0000-0000-0000B8000000}"/>
    <cellStyle name="Normal 10 2 3 10" xfId="22060" xr:uid="{00000000-0005-0000-0000-000033560000}"/>
    <cellStyle name="Normal 10 2 3 12" xfId="11491" xr:uid="{00000000-0005-0000-0000-0000EA2C0000}"/>
    <cellStyle name="Normal 10 2 3 2" xfId="269" xr:uid="{00000000-0005-0000-0000-000013010000}"/>
    <cellStyle name="Normal 10 2 3 2 11" xfId="11580" xr:uid="{00000000-0005-0000-0000-0000432D0000}"/>
    <cellStyle name="Normal 10 2 3 2 2" xfId="2027" xr:uid="{00000000-0005-0000-0000-0000F2070000}"/>
    <cellStyle name="Normal 10 2 3 2 2 2" xfId="2527" xr:uid="{00000000-0005-0000-0000-0000E6090000}"/>
    <cellStyle name="Normal 10 2 3 2 2 2 2" xfId="3587" xr:uid="{00000000-0005-0000-0000-00000A0E0000}"/>
    <cellStyle name="Normal 10 2 3 2 2 2 2 2" xfId="7442" xr:uid="{00000000-0005-0000-0000-0000191D0000}"/>
    <cellStyle name="Normal 10 2 3 2 2 2 2 2 2" xfId="27768" xr:uid="{00000000-0005-0000-0000-00007F6C0000}"/>
    <cellStyle name="Normal 10 2 3 2 2 2 2 2 4" xfId="18392" xr:uid="{00000000-0005-0000-0000-0000DF470000}"/>
    <cellStyle name="Normal 10 2 3 2 2 2 2 3" xfId="24248" xr:uid="{00000000-0005-0000-0000-0000BF5E0000}"/>
    <cellStyle name="Normal 10 2 3 2 2 2 2 5" xfId="14872" xr:uid="{00000000-0005-0000-0000-00001F3A0000}"/>
    <cellStyle name="Normal 10 2 3 2 2 2 3" xfId="6502" xr:uid="{00000000-0005-0000-0000-00006D190000}"/>
    <cellStyle name="Normal 10 2 3 2 2 2 3 2" xfId="26828" xr:uid="{00000000-0005-0000-0000-0000D3680000}"/>
    <cellStyle name="Normal 10 2 3 2 2 2 3 4" xfId="17452" xr:uid="{00000000-0005-0000-0000-000033440000}"/>
    <cellStyle name="Normal 10 2 3 2 2 2 4" xfId="13932" xr:uid="{00000000-0005-0000-0000-000073360000}"/>
    <cellStyle name="Normal 10 2 3 2 2 2 5" xfId="23308" xr:uid="{00000000-0005-0000-0000-0000135B0000}"/>
    <cellStyle name="Normal 10 2 3 2 2 2 7" xfId="12520" xr:uid="{00000000-0005-0000-0000-0000EF300000}"/>
    <cellStyle name="Normal 10 2 3 2 2 3" xfId="3117" xr:uid="{00000000-0005-0000-0000-0000340C0000}"/>
    <cellStyle name="Normal 10 2 3 2 2 3 2" xfId="6972" xr:uid="{00000000-0005-0000-0000-0000431B0000}"/>
    <cellStyle name="Normal 10 2 3 2 2 3 2 2" xfId="27298" xr:uid="{00000000-0005-0000-0000-0000A96A0000}"/>
    <cellStyle name="Normal 10 2 3 2 2 3 2 4" xfId="17922" xr:uid="{00000000-0005-0000-0000-000009460000}"/>
    <cellStyle name="Normal 10 2 3 2 2 3 3" xfId="23778" xr:uid="{00000000-0005-0000-0000-0000E95C0000}"/>
    <cellStyle name="Normal 10 2 3 2 2 3 5" xfId="14402" xr:uid="{00000000-0005-0000-0000-000049380000}"/>
    <cellStyle name="Normal 10 2 3 2 2 4" xfId="6035" xr:uid="{00000000-0005-0000-0000-00009A170000}"/>
    <cellStyle name="Normal 10 2 3 2 2 4 2" xfId="26361" xr:uid="{00000000-0005-0000-0000-000000670000}"/>
    <cellStyle name="Normal 10 2 3 2 2 4 4" xfId="16985" xr:uid="{00000000-0005-0000-0000-000060420000}"/>
    <cellStyle name="Normal 10 2 3 2 2 5" xfId="13465" xr:uid="{00000000-0005-0000-0000-0000A0340000}"/>
    <cellStyle name="Normal 10 2 3 2 2 6" xfId="22841" xr:uid="{00000000-0005-0000-0000-000040590000}"/>
    <cellStyle name="Normal 10 2 3 2 2 8" xfId="12053" xr:uid="{00000000-0005-0000-0000-00001C2F0000}"/>
    <cellStyle name="Normal 10 2 3 2 3" xfId="2305" xr:uid="{00000000-0005-0000-0000-000008090000}"/>
    <cellStyle name="Normal 10 2 3 2 3 2" xfId="3365" xr:uid="{00000000-0005-0000-0000-00002C0D0000}"/>
    <cellStyle name="Normal 10 2 3 2 3 2 2" xfId="7220" xr:uid="{00000000-0005-0000-0000-00003B1C0000}"/>
    <cellStyle name="Normal 10 2 3 2 3 2 2 2" xfId="27546" xr:uid="{00000000-0005-0000-0000-0000A16B0000}"/>
    <cellStyle name="Normal 10 2 3 2 3 2 2 4" xfId="18170" xr:uid="{00000000-0005-0000-0000-000001470000}"/>
    <cellStyle name="Normal 10 2 3 2 3 2 3" xfId="24026" xr:uid="{00000000-0005-0000-0000-0000E15D0000}"/>
    <cellStyle name="Normal 10 2 3 2 3 2 5" xfId="14650" xr:uid="{00000000-0005-0000-0000-000041390000}"/>
    <cellStyle name="Normal 10 2 3 2 3 3" xfId="6280" xr:uid="{00000000-0005-0000-0000-00008F180000}"/>
    <cellStyle name="Normal 10 2 3 2 3 3 2" xfId="26606" xr:uid="{00000000-0005-0000-0000-0000F5670000}"/>
    <cellStyle name="Normal 10 2 3 2 3 3 4" xfId="17230" xr:uid="{00000000-0005-0000-0000-000055430000}"/>
    <cellStyle name="Normal 10 2 3 2 3 4" xfId="13710" xr:uid="{00000000-0005-0000-0000-000095350000}"/>
    <cellStyle name="Normal 10 2 3 2 3 5" xfId="23086" xr:uid="{00000000-0005-0000-0000-0000355A0000}"/>
    <cellStyle name="Normal 10 2 3 2 3 7" xfId="12298" xr:uid="{00000000-0005-0000-0000-000011300000}"/>
    <cellStyle name="Normal 10 2 3 2 4" xfId="1372" xr:uid="{00000000-0005-0000-0000-000063050000}"/>
    <cellStyle name="Normal 10 2 3 2 4 2" xfId="5784" xr:uid="{00000000-0005-0000-0000-00009F160000}"/>
    <cellStyle name="Normal 10 2 3 2 4 2 2" xfId="26110" xr:uid="{00000000-0005-0000-0000-000005660000}"/>
    <cellStyle name="Normal 10 2 3 2 4 2 4" xfId="16734" xr:uid="{00000000-0005-0000-0000-000065410000}"/>
    <cellStyle name="Normal 10 2 3 2 4 3" xfId="13214" xr:uid="{00000000-0005-0000-0000-0000A5330000}"/>
    <cellStyle name="Normal 10 2 3 2 4 4" xfId="22590" xr:uid="{00000000-0005-0000-0000-000045580000}"/>
    <cellStyle name="Normal 10 2 3 2 4 6" xfId="11802" xr:uid="{00000000-0005-0000-0000-0000212E0000}"/>
    <cellStyle name="Normal 10 2 3 2 5" xfId="1130" xr:uid="{00000000-0005-0000-0000-000071040000}"/>
    <cellStyle name="Normal 10 2 3 2 5 2" xfId="5562" xr:uid="{00000000-0005-0000-0000-0000C1150000}"/>
    <cellStyle name="Normal 10 2 3 2 5 2 2" xfId="25888" xr:uid="{00000000-0005-0000-0000-000027650000}"/>
    <cellStyle name="Normal 10 2 3 2 5 2 4" xfId="16512" xr:uid="{00000000-0005-0000-0000-000087400000}"/>
    <cellStyle name="Normal 10 2 3 2 5 3" xfId="22368" xr:uid="{00000000-0005-0000-0000-000067570000}"/>
    <cellStyle name="Normal 10 2 3 2 5 5" xfId="12992" xr:uid="{00000000-0005-0000-0000-0000C7320000}"/>
    <cellStyle name="Normal 10 2 3 2 6" xfId="2895" xr:uid="{00000000-0005-0000-0000-0000560B0000}"/>
    <cellStyle name="Normal 10 2 3 2 6 2" xfId="6750" xr:uid="{00000000-0005-0000-0000-0000651A0000}"/>
    <cellStyle name="Normal 10 2 3 2 6 2 2" xfId="27076" xr:uid="{00000000-0005-0000-0000-0000CB690000}"/>
    <cellStyle name="Normal 10 2 3 2 6 2 4" xfId="17700" xr:uid="{00000000-0005-0000-0000-00002B450000}"/>
    <cellStyle name="Normal 10 2 3 2 6 3" xfId="23556" xr:uid="{00000000-0005-0000-0000-00000B5C0000}"/>
    <cellStyle name="Normal 10 2 3 2 6 5" xfId="14180" xr:uid="{00000000-0005-0000-0000-00006B370000}"/>
    <cellStyle name="Normal 10 2 3 2 7" xfId="5343" xr:uid="{00000000-0005-0000-0000-0000E6140000}"/>
    <cellStyle name="Normal 10 2 3 2 7 2" xfId="25669" xr:uid="{00000000-0005-0000-0000-00004C640000}"/>
    <cellStyle name="Normal 10 2 3 2 7 4" xfId="16293" xr:uid="{00000000-0005-0000-0000-0000AC3F0000}"/>
    <cellStyle name="Normal 10 2 3 2 8" xfId="12773" xr:uid="{00000000-0005-0000-0000-0000EC310000}"/>
    <cellStyle name="Normal 10 2 3 2 9" xfId="22149" xr:uid="{00000000-0005-0000-0000-00008C560000}"/>
    <cellStyle name="Normal 10 2 3 3" xfId="1938" xr:uid="{00000000-0005-0000-0000-000099070000}"/>
    <cellStyle name="Normal 10 2 3 3 2" xfId="2438" xr:uid="{00000000-0005-0000-0000-00008D090000}"/>
    <cellStyle name="Normal 10 2 3 3 2 2" xfId="3498" xr:uid="{00000000-0005-0000-0000-0000B10D0000}"/>
    <cellStyle name="Normal 10 2 3 3 2 2 2" xfId="7353" xr:uid="{00000000-0005-0000-0000-0000C01C0000}"/>
    <cellStyle name="Normal 10 2 3 3 2 2 2 2" xfId="27679" xr:uid="{00000000-0005-0000-0000-0000266C0000}"/>
    <cellStyle name="Normal 10 2 3 3 2 2 2 4" xfId="18303" xr:uid="{00000000-0005-0000-0000-000086470000}"/>
    <cellStyle name="Normal 10 2 3 3 2 2 3" xfId="24159" xr:uid="{00000000-0005-0000-0000-0000665E0000}"/>
    <cellStyle name="Normal 10 2 3 3 2 2 5" xfId="14783" xr:uid="{00000000-0005-0000-0000-0000C6390000}"/>
    <cellStyle name="Normal 10 2 3 3 2 3" xfId="6413" xr:uid="{00000000-0005-0000-0000-000014190000}"/>
    <cellStyle name="Normal 10 2 3 3 2 3 2" xfId="26739" xr:uid="{00000000-0005-0000-0000-00007A680000}"/>
    <cellStyle name="Normal 10 2 3 3 2 3 4" xfId="17363" xr:uid="{00000000-0005-0000-0000-0000DA430000}"/>
    <cellStyle name="Normal 10 2 3 3 2 4" xfId="13843" xr:uid="{00000000-0005-0000-0000-00001A360000}"/>
    <cellStyle name="Normal 10 2 3 3 2 5" xfId="23219" xr:uid="{00000000-0005-0000-0000-0000BA5A0000}"/>
    <cellStyle name="Normal 10 2 3 3 2 7" xfId="12431" xr:uid="{00000000-0005-0000-0000-000096300000}"/>
    <cellStyle name="Normal 10 2 3 3 3" xfId="3028" xr:uid="{00000000-0005-0000-0000-0000DB0B0000}"/>
    <cellStyle name="Normal 10 2 3 3 3 2" xfId="6883" xr:uid="{00000000-0005-0000-0000-0000EA1A0000}"/>
    <cellStyle name="Normal 10 2 3 3 3 2 2" xfId="27209" xr:uid="{00000000-0005-0000-0000-0000506A0000}"/>
    <cellStyle name="Normal 10 2 3 3 3 2 4" xfId="17833" xr:uid="{00000000-0005-0000-0000-0000B0450000}"/>
    <cellStyle name="Normal 10 2 3 3 3 3" xfId="23689" xr:uid="{00000000-0005-0000-0000-0000905C0000}"/>
    <cellStyle name="Normal 10 2 3 3 3 5" xfId="14313" xr:uid="{00000000-0005-0000-0000-0000F0370000}"/>
    <cellStyle name="Normal 10 2 3 3 4" xfId="5946" xr:uid="{00000000-0005-0000-0000-000041170000}"/>
    <cellStyle name="Normal 10 2 3 3 4 2" xfId="26272" xr:uid="{00000000-0005-0000-0000-0000A7660000}"/>
    <cellStyle name="Normal 10 2 3 3 4 4" xfId="16896" xr:uid="{00000000-0005-0000-0000-000007420000}"/>
    <cellStyle name="Normal 10 2 3 3 5" xfId="13376" xr:uid="{00000000-0005-0000-0000-000047340000}"/>
    <cellStyle name="Normal 10 2 3 3 6" xfId="22752" xr:uid="{00000000-0005-0000-0000-0000E7580000}"/>
    <cellStyle name="Normal 10 2 3 3 8" xfId="11964" xr:uid="{00000000-0005-0000-0000-0000C32E0000}"/>
    <cellStyle name="Normal 10 2 3 4" xfId="2304" xr:uid="{00000000-0005-0000-0000-000007090000}"/>
    <cellStyle name="Normal 10 2 3 4 2" xfId="3364" xr:uid="{00000000-0005-0000-0000-00002B0D0000}"/>
    <cellStyle name="Normal 10 2 3 4 2 2" xfId="7219" xr:uid="{00000000-0005-0000-0000-00003A1C0000}"/>
    <cellStyle name="Normal 10 2 3 4 2 2 2" xfId="27545" xr:uid="{00000000-0005-0000-0000-0000A06B0000}"/>
    <cellStyle name="Normal 10 2 3 4 2 2 4" xfId="18169" xr:uid="{00000000-0005-0000-0000-000000470000}"/>
    <cellStyle name="Normal 10 2 3 4 2 3" xfId="24025" xr:uid="{00000000-0005-0000-0000-0000E05D0000}"/>
    <cellStyle name="Normal 10 2 3 4 2 5" xfId="14649" xr:uid="{00000000-0005-0000-0000-000040390000}"/>
    <cellStyle name="Normal 10 2 3 4 3" xfId="6279" xr:uid="{00000000-0005-0000-0000-00008E180000}"/>
    <cellStyle name="Normal 10 2 3 4 3 2" xfId="26605" xr:uid="{00000000-0005-0000-0000-0000F4670000}"/>
    <cellStyle name="Normal 10 2 3 4 3 4" xfId="17229" xr:uid="{00000000-0005-0000-0000-000054430000}"/>
    <cellStyle name="Normal 10 2 3 4 4" xfId="13709" xr:uid="{00000000-0005-0000-0000-000094350000}"/>
    <cellStyle name="Normal 10 2 3 4 5" xfId="23085" xr:uid="{00000000-0005-0000-0000-0000345A0000}"/>
    <cellStyle name="Normal 10 2 3 4 7" xfId="12297" xr:uid="{00000000-0005-0000-0000-000010300000}"/>
    <cellStyle name="Normal 10 2 3 5" xfId="1283" xr:uid="{00000000-0005-0000-0000-00000A050000}"/>
    <cellStyle name="Normal 10 2 3 5 2" xfId="5695" xr:uid="{00000000-0005-0000-0000-000046160000}"/>
    <cellStyle name="Normal 10 2 3 5 2 2" xfId="26021" xr:uid="{00000000-0005-0000-0000-0000AC650000}"/>
    <cellStyle name="Normal 10 2 3 5 2 4" xfId="16645" xr:uid="{00000000-0005-0000-0000-00000C410000}"/>
    <cellStyle name="Normal 10 2 3 5 3" xfId="13125" xr:uid="{00000000-0005-0000-0000-00004C330000}"/>
    <cellStyle name="Normal 10 2 3 5 4" xfId="22501" xr:uid="{00000000-0005-0000-0000-0000EC570000}"/>
    <cellStyle name="Normal 10 2 3 5 6" xfId="11713" xr:uid="{00000000-0005-0000-0000-0000C82D0000}"/>
    <cellStyle name="Normal 10 2 3 6" xfId="1041" xr:uid="{00000000-0005-0000-0000-000018040000}"/>
    <cellStyle name="Normal 10 2 3 6 2" xfId="5473" xr:uid="{00000000-0005-0000-0000-000068150000}"/>
    <cellStyle name="Normal 10 2 3 6 2 2" xfId="25799" xr:uid="{00000000-0005-0000-0000-0000CE640000}"/>
    <cellStyle name="Normal 10 2 3 6 2 4" xfId="16423" xr:uid="{00000000-0005-0000-0000-00002E400000}"/>
    <cellStyle name="Normal 10 2 3 6 3" xfId="22279" xr:uid="{00000000-0005-0000-0000-00000E570000}"/>
    <cellStyle name="Normal 10 2 3 6 5" xfId="12903" xr:uid="{00000000-0005-0000-0000-00006E320000}"/>
    <cellStyle name="Normal 10 2 3 7" xfId="2894" xr:uid="{00000000-0005-0000-0000-0000550B0000}"/>
    <cellStyle name="Normal 10 2 3 7 2" xfId="6749" xr:uid="{00000000-0005-0000-0000-0000641A0000}"/>
    <cellStyle name="Normal 10 2 3 7 2 2" xfId="27075" xr:uid="{00000000-0005-0000-0000-0000CA690000}"/>
    <cellStyle name="Normal 10 2 3 7 2 4" xfId="17699" xr:uid="{00000000-0005-0000-0000-00002A450000}"/>
    <cellStyle name="Normal 10 2 3 7 3" xfId="23555" xr:uid="{00000000-0005-0000-0000-00000A5C0000}"/>
    <cellStyle name="Normal 10 2 3 7 5" xfId="14179" xr:uid="{00000000-0005-0000-0000-00006A370000}"/>
    <cellStyle name="Normal 10 2 3 8" xfId="5254" xr:uid="{00000000-0005-0000-0000-00008D140000}"/>
    <cellStyle name="Normal 10 2 3 8 2" xfId="25580" xr:uid="{00000000-0005-0000-0000-0000F3630000}"/>
    <cellStyle name="Normal 10 2 3 8 4" xfId="16204" xr:uid="{00000000-0005-0000-0000-0000533F0000}"/>
    <cellStyle name="Normal 10 2 3 9" xfId="12684" xr:uid="{00000000-0005-0000-0000-000093310000}"/>
    <cellStyle name="Normal 10 2 4" xfId="204" xr:uid="{00000000-0005-0000-0000-0000D2000000}"/>
    <cellStyle name="Normal 10 2 4 11" xfId="11515" xr:uid="{00000000-0005-0000-0000-0000022D0000}"/>
    <cellStyle name="Normal 10 2 4 2" xfId="1962" xr:uid="{00000000-0005-0000-0000-0000B1070000}"/>
    <cellStyle name="Normal 10 2 4 2 2" xfId="2462" xr:uid="{00000000-0005-0000-0000-0000A5090000}"/>
    <cellStyle name="Normal 10 2 4 2 2 2" xfId="3522" xr:uid="{00000000-0005-0000-0000-0000C90D0000}"/>
    <cellStyle name="Normal 10 2 4 2 2 2 2" xfId="7377" xr:uid="{00000000-0005-0000-0000-0000D81C0000}"/>
    <cellStyle name="Normal 10 2 4 2 2 2 2 2" xfId="27703" xr:uid="{00000000-0005-0000-0000-00003E6C0000}"/>
    <cellStyle name="Normal 10 2 4 2 2 2 2 4" xfId="18327" xr:uid="{00000000-0005-0000-0000-00009E470000}"/>
    <cellStyle name="Normal 10 2 4 2 2 2 3" xfId="24183" xr:uid="{00000000-0005-0000-0000-00007E5E0000}"/>
    <cellStyle name="Normal 10 2 4 2 2 2 5" xfId="14807" xr:uid="{00000000-0005-0000-0000-0000DE390000}"/>
    <cellStyle name="Normal 10 2 4 2 2 3" xfId="6437" xr:uid="{00000000-0005-0000-0000-00002C190000}"/>
    <cellStyle name="Normal 10 2 4 2 2 3 2" xfId="26763" xr:uid="{00000000-0005-0000-0000-000092680000}"/>
    <cellStyle name="Normal 10 2 4 2 2 3 4" xfId="17387" xr:uid="{00000000-0005-0000-0000-0000F2430000}"/>
    <cellStyle name="Normal 10 2 4 2 2 4" xfId="13867" xr:uid="{00000000-0005-0000-0000-000032360000}"/>
    <cellStyle name="Normal 10 2 4 2 2 5" xfId="23243" xr:uid="{00000000-0005-0000-0000-0000D25A0000}"/>
    <cellStyle name="Normal 10 2 4 2 2 7" xfId="12455" xr:uid="{00000000-0005-0000-0000-0000AE300000}"/>
    <cellStyle name="Normal 10 2 4 2 3" xfId="3052" xr:uid="{00000000-0005-0000-0000-0000F30B0000}"/>
    <cellStyle name="Normal 10 2 4 2 3 2" xfId="6907" xr:uid="{00000000-0005-0000-0000-0000021B0000}"/>
    <cellStyle name="Normal 10 2 4 2 3 2 2" xfId="27233" xr:uid="{00000000-0005-0000-0000-0000686A0000}"/>
    <cellStyle name="Normal 10 2 4 2 3 2 4" xfId="17857" xr:uid="{00000000-0005-0000-0000-0000C8450000}"/>
    <cellStyle name="Normal 10 2 4 2 3 3" xfId="23713" xr:uid="{00000000-0005-0000-0000-0000A85C0000}"/>
    <cellStyle name="Normal 10 2 4 2 3 5" xfId="14337" xr:uid="{00000000-0005-0000-0000-000008380000}"/>
    <cellStyle name="Normal 10 2 4 2 4" xfId="5970" xr:uid="{00000000-0005-0000-0000-000059170000}"/>
    <cellStyle name="Normal 10 2 4 2 4 2" xfId="26296" xr:uid="{00000000-0005-0000-0000-0000BF660000}"/>
    <cellStyle name="Normal 10 2 4 2 4 4" xfId="16920" xr:uid="{00000000-0005-0000-0000-00001F420000}"/>
    <cellStyle name="Normal 10 2 4 2 5" xfId="13400" xr:uid="{00000000-0005-0000-0000-00005F340000}"/>
    <cellStyle name="Normal 10 2 4 2 6" xfId="22776" xr:uid="{00000000-0005-0000-0000-0000FF580000}"/>
    <cellStyle name="Normal 10 2 4 2 8" xfId="11988" xr:uid="{00000000-0005-0000-0000-0000DB2E0000}"/>
    <cellStyle name="Normal 10 2 4 3" xfId="2306" xr:uid="{00000000-0005-0000-0000-000009090000}"/>
    <cellStyle name="Normal 10 2 4 3 2" xfId="3366" xr:uid="{00000000-0005-0000-0000-00002D0D0000}"/>
    <cellStyle name="Normal 10 2 4 3 2 2" xfId="7221" xr:uid="{00000000-0005-0000-0000-00003C1C0000}"/>
    <cellStyle name="Normal 10 2 4 3 2 2 2" xfId="27547" xr:uid="{00000000-0005-0000-0000-0000A26B0000}"/>
    <cellStyle name="Normal 10 2 4 3 2 2 4" xfId="18171" xr:uid="{00000000-0005-0000-0000-000002470000}"/>
    <cellStyle name="Normal 10 2 4 3 2 3" xfId="24027" xr:uid="{00000000-0005-0000-0000-0000E25D0000}"/>
    <cellStyle name="Normal 10 2 4 3 2 5" xfId="14651" xr:uid="{00000000-0005-0000-0000-000042390000}"/>
    <cellStyle name="Normal 10 2 4 3 3" xfId="6281" xr:uid="{00000000-0005-0000-0000-000090180000}"/>
    <cellStyle name="Normal 10 2 4 3 3 2" xfId="26607" xr:uid="{00000000-0005-0000-0000-0000F6670000}"/>
    <cellStyle name="Normal 10 2 4 3 3 4" xfId="17231" xr:uid="{00000000-0005-0000-0000-000056430000}"/>
    <cellStyle name="Normal 10 2 4 3 4" xfId="13711" xr:uid="{00000000-0005-0000-0000-000096350000}"/>
    <cellStyle name="Normal 10 2 4 3 5" xfId="23087" xr:uid="{00000000-0005-0000-0000-0000365A0000}"/>
    <cellStyle name="Normal 10 2 4 3 7" xfId="12299" xr:uid="{00000000-0005-0000-0000-000012300000}"/>
    <cellStyle name="Normal 10 2 4 4" xfId="1307" xr:uid="{00000000-0005-0000-0000-000022050000}"/>
    <cellStyle name="Normal 10 2 4 4 2" xfId="5719" xr:uid="{00000000-0005-0000-0000-00005E160000}"/>
    <cellStyle name="Normal 10 2 4 4 2 2" xfId="26045" xr:uid="{00000000-0005-0000-0000-0000C4650000}"/>
    <cellStyle name="Normal 10 2 4 4 2 4" xfId="16669" xr:uid="{00000000-0005-0000-0000-000024410000}"/>
    <cellStyle name="Normal 10 2 4 4 3" xfId="13149" xr:uid="{00000000-0005-0000-0000-000064330000}"/>
    <cellStyle name="Normal 10 2 4 4 4" xfId="22525" xr:uid="{00000000-0005-0000-0000-000004580000}"/>
    <cellStyle name="Normal 10 2 4 4 6" xfId="11737" xr:uid="{00000000-0005-0000-0000-0000E02D0000}"/>
    <cellStyle name="Normal 10 2 4 5" xfId="1065" xr:uid="{00000000-0005-0000-0000-000030040000}"/>
    <cellStyle name="Normal 10 2 4 5 2" xfId="5497" xr:uid="{00000000-0005-0000-0000-000080150000}"/>
    <cellStyle name="Normal 10 2 4 5 2 2" xfId="25823" xr:uid="{00000000-0005-0000-0000-0000E6640000}"/>
    <cellStyle name="Normal 10 2 4 5 2 4" xfId="16447" xr:uid="{00000000-0005-0000-0000-000046400000}"/>
    <cellStyle name="Normal 10 2 4 5 3" xfId="22303" xr:uid="{00000000-0005-0000-0000-000026570000}"/>
    <cellStyle name="Normal 10 2 4 5 5" xfId="12927" xr:uid="{00000000-0005-0000-0000-000086320000}"/>
    <cellStyle name="Normal 10 2 4 6" xfId="2896" xr:uid="{00000000-0005-0000-0000-0000570B0000}"/>
    <cellStyle name="Normal 10 2 4 6 2" xfId="6751" xr:uid="{00000000-0005-0000-0000-0000661A0000}"/>
    <cellStyle name="Normal 10 2 4 6 2 2" xfId="27077" xr:uid="{00000000-0005-0000-0000-0000CC690000}"/>
    <cellStyle name="Normal 10 2 4 6 2 4" xfId="17701" xr:uid="{00000000-0005-0000-0000-00002C450000}"/>
    <cellStyle name="Normal 10 2 4 6 3" xfId="23557" xr:uid="{00000000-0005-0000-0000-00000C5C0000}"/>
    <cellStyle name="Normal 10 2 4 6 5" xfId="14181" xr:uid="{00000000-0005-0000-0000-00006C370000}"/>
    <cellStyle name="Normal 10 2 4 7" xfId="5278" xr:uid="{00000000-0005-0000-0000-0000A5140000}"/>
    <cellStyle name="Normal 10 2 4 7 2" xfId="25604" xr:uid="{00000000-0005-0000-0000-00000B640000}"/>
    <cellStyle name="Normal 10 2 4 7 4" xfId="16228" xr:uid="{00000000-0005-0000-0000-00006B3F0000}"/>
    <cellStyle name="Normal 10 2 4 8" xfId="12708" xr:uid="{00000000-0005-0000-0000-0000AB310000}"/>
    <cellStyle name="Normal 10 2 4 9" xfId="22084" xr:uid="{00000000-0005-0000-0000-00004B560000}"/>
    <cellStyle name="Normal 10 2 5" xfId="1873" xr:uid="{00000000-0005-0000-0000-000058070000}"/>
    <cellStyle name="Normal 10 2 5 2" xfId="2373" xr:uid="{00000000-0005-0000-0000-00004C090000}"/>
    <cellStyle name="Normal 10 2 5 2 2" xfId="3433" xr:uid="{00000000-0005-0000-0000-0000700D0000}"/>
    <cellStyle name="Normal 10 2 5 2 2 2" xfId="7288" xr:uid="{00000000-0005-0000-0000-00007F1C0000}"/>
    <cellStyle name="Normal 10 2 5 2 2 2 2" xfId="27614" xr:uid="{00000000-0005-0000-0000-0000E56B0000}"/>
    <cellStyle name="Normal 10 2 5 2 2 2 4" xfId="18238" xr:uid="{00000000-0005-0000-0000-000045470000}"/>
    <cellStyle name="Normal 10 2 5 2 2 3" xfId="24094" xr:uid="{00000000-0005-0000-0000-0000255E0000}"/>
    <cellStyle name="Normal 10 2 5 2 2 5" xfId="14718" xr:uid="{00000000-0005-0000-0000-000085390000}"/>
    <cellStyle name="Normal 10 2 5 2 3" xfId="6348" xr:uid="{00000000-0005-0000-0000-0000D3180000}"/>
    <cellStyle name="Normal 10 2 5 2 3 2" xfId="26674" xr:uid="{00000000-0005-0000-0000-000039680000}"/>
    <cellStyle name="Normal 10 2 5 2 3 4" xfId="17298" xr:uid="{00000000-0005-0000-0000-000099430000}"/>
    <cellStyle name="Normal 10 2 5 2 4" xfId="13778" xr:uid="{00000000-0005-0000-0000-0000D9350000}"/>
    <cellStyle name="Normal 10 2 5 2 5" xfId="23154" xr:uid="{00000000-0005-0000-0000-0000795A0000}"/>
    <cellStyle name="Normal 10 2 5 2 7" xfId="12366" xr:uid="{00000000-0005-0000-0000-000055300000}"/>
    <cellStyle name="Normal 10 2 5 3" xfId="2963" xr:uid="{00000000-0005-0000-0000-00009A0B0000}"/>
    <cellStyle name="Normal 10 2 5 3 2" xfId="6818" xr:uid="{00000000-0005-0000-0000-0000A91A0000}"/>
    <cellStyle name="Normal 10 2 5 3 2 2" xfId="27144" xr:uid="{00000000-0005-0000-0000-00000F6A0000}"/>
    <cellStyle name="Normal 10 2 5 3 2 4" xfId="17768" xr:uid="{00000000-0005-0000-0000-00006F450000}"/>
    <cellStyle name="Normal 10 2 5 3 3" xfId="23624" xr:uid="{00000000-0005-0000-0000-00004F5C0000}"/>
    <cellStyle name="Normal 10 2 5 3 5" xfId="14248" xr:uid="{00000000-0005-0000-0000-0000AF370000}"/>
    <cellStyle name="Normal 10 2 5 4" xfId="5881" xr:uid="{00000000-0005-0000-0000-000000170000}"/>
    <cellStyle name="Normal 10 2 5 4 2" xfId="26207" xr:uid="{00000000-0005-0000-0000-000066660000}"/>
    <cellStyle name="Normal 10 2 5 4 4" xfId="16831" xr:uid="{00000000-0005-0000-0000-0000C6410000}"/>
    <cellStyle name="Normal 10 2 5 5" xfId="13311" xr:uid="{00000000-0005-0000-0000-000006340000}"/>
    <cellStyle name="Normal 10 2 5 6" xfId="22687" xr:uid="{00000000-0005-0000-0000-0000A6580000}"/>
    <cellStyle name="Normal 10 2 5 8" xfId="11899" xr:uid="{00000000-0005-0000-0000-0000822E0000}"/>
    <cellStyle name="Normal 10 2 6" xfId="2105" xr:uid="{00000000-0005-0000-0000-000040080000}"/>
    <cellStyle name="Normal 10 2 6 2" xfId="3197" xr:uid="{00000000-0005-0000-0000-0000840C0000}"/>
    <cellStyle name="Normal 10 2 6 2 2" xfId="7052" xr:uid="{00000000-0005-0000-0000-0000931B0000}"/>
    <cellStyle name="Normal 10 2 6 2 2 2" xfId="27378" xr:uid="{00000000-0005-0000-0000-0000F96A0000}"/>
    <cellStyle name="Normal 10 2 6 2 2 4" xfId="18002" xr:uid="{00000000-0005-0000-0000-000059460000}"/>
    <cellStyle name="Normal 10 2 6 2 3" xfId="23858" xr:uid="{00000000-0005-0000-0000-0000395D0000}"/>
    <cellStyle name="Normal 10 2 6 2 5" xfId="14482" xr:uid="{00000000-0005-0000-0000-000099380000}"/>
    <cellStyle name="Normal 10 2 6 3" xfId="6112" xr:uid="{00000000-0005-0000-0000-0000E7170000}"/>
    <cellStyle name="Normal 10 2 6 3 2" xfId="26438" xr:uid="{00000000-0005-0000-0000-00004D670000}"/>
    <cellStyle name="Normal 10 2 6 3 4" xfId="17062" xr:uid="{00000000-0005-0000-0000-0000AD420000}"/>
    <cellStyle name="Normal 10 2 6 4" xfId="13542" xr:uid="{00000000-0005-0000-0000-0000ED340000}"/>
    <cellStyle name="Normal 10 2 6 5" xfId="22918" xr:uid="{00000000-0005-0000-0000-00008D590000}"/>
    <cellStyle name="Normal 10 2 6 7" xfId="12130" xr:uid="{00000000-0005-0000-0000-0000692F0000}"/>
    <cellStyle name="Normal 10 2 7" xfId="1218" xr:uid="{00000000-0005-0000-0000-0000C9040000}"/>
    <cellStyle name="Normal 10 2 7 2" xfId="5630" xr:uid="{00000000-0005-0000-0000-000005160000}"/>
    <cellStyle name="Normal 10 2 7 2 2" xfId="25956" xr:uid="{00000000-0005-0000-0000-00006B650000}"/>
    <cellStyle name="Normal 10 2 7 2 4" xfId="16580" xr:uid="{00000000-0005-0000-0000-0000CB400000}"/>
    <cellStyle name="Normal 10 2 7 3" xfId="13060" xr:uid="{00000000-0005-0000-0000-00000B330000}"/>
    <cellStyle name="Normal 10 2 7 4" xfId="22436" xr:uid="{00000000-0005-0000-0000-0000AB570000}"/>
    <cellStyle name="Normal 10 2 7 6" xfId="11648" xr:uid="{00000000-0005-0000-0000-0000872D0000}"/>
    <cellStyle name="Normal 10 2 8" xfId="976" xr:uid="{00000000-0005-0000-0000-0000D7030000}"/>
    <cellStyle name="Normal 10 2 8 2" xfId="5408" xr:uid="{00000000-0005-0000-0000-000027150000}"/>
    <cellStyle name="Normal 10 2 8 2 2" xfId="25734" xr:uid="{00000000-0005-0000-0000-00008D640000}"/>
    <cellStyle name="Normal 10 2 8 2 4" xfId="16358" xr:uid="{00000000-0005-0000-0000-0000ED3F0000}"/>
    <cellStyle name="Normal 10 2 8 3" xfId="22214" xr:uid="{00000000-0005-0000-0000-0000CD560000}"/>
    <cellStyle name="Normal 10 2 8 5" xfId="12838" xr:uid="{00000000-0005-0000-0000-00002D320000}"/>
    <cellStyle name="Normal 10 2 9" xfId="2727" xr:uid="{00000000-0005-0000-0000-0000AE0A0000}"/>
    <cellStyle name="Normal 10 2 9 2" xfId="6582" xr:uid="{00000000-0005-0000-0000-0000BD190000}"/>
    <cellStyle name="Normal 10 2 9 2 2" xfId="26908" xr:uid="{00000000-0005-0000-0000-000023690000}"/>
    <cellStyle name="Normal 10 2 9 2 4" xfId="17532" xr:uid="{00000000-0005-0000-0000-000083440000}"/>
    <cellStyle name="Normal 10 2 9 3" xfId="23388" xr:uid="{00000000-0005-0000-0000-0000635B0000}"/>
    <cellStyle name="Normal 10 2 9 5" xfId="14012" xr:uid="{00000000-0005-0000-0000-0000C3360000}"/>
    <cellStyle name="Normal 10 3" xfId="112" xr:uid="{00000000-0005-0000-0000-000076000000}"/>
    <cellStyle name="Normal 10 3 10" xfId="12620" xr:uid="{00000000-0005-0000-0000-000053310000}"/>
    <cellStyle name="Normal 10 3 11" xfId="21996" xr:uid="{00000000-0005-0000-0000-0000F3550000}"/>
    <cellStyle name="Normal 10 3 13" xfId="11427" xr:uid="{00000000-0005-0000-0000-0000AA2C0000}"/>
    <cellStyle name="Normal 10 3 2" xfId="180" xr:uid="{00000000-0005-0000-0000-0000BA000000}"/>
    <cellStyle name="Normal 10 3 2 10" xfId="22062" xr:uid="{00000000-0005-0000-0000-000035560000}"/>
    <cellStyle name="Normal 10 3 2 12" xfId="11493" xr:uid="{00000000-0005-0000-0000-0000EC2C0000}"/>
    <cellStyle name="Normal 10 3 2 2" xfId="271" xr:uid="{00000000-0005-0000-0000-000015010000}"/>
    <cellStyle name="Normal 10 3 2 2 11" xfId="11582" xr:uid="{00000000-0005-0000-0000-0000452D0000}"/>
    <cellStyle name="Normal 10 3 2 2 2" xfId="2029" xr:uid="{00000000-0005-0000-0000-0000F4070000}"/>
    <cellStyle name="Normal 10 3 2 2 2 2" xfId="2529" xr:uid="{00000000-0005-0000-0000-0000E8090000}"/>
    <cellStyle name="Normal 10 3 2 2 2 2 2" xfId="3589" xr:uid="{00000000-0005-0000-0000-00000C0E0000}"/>
    <cellStyle name="Normal 10 3 2 2 2 2 2 2" xfId="7444" xr:uid="{00000000-0005-0000-0000-00001B1D0000}"/>
    <cellStyle name="Normal 10 3 2 2 2 2 2 2 2" xfId="27770" xr:uid="{00000000-0005-0000-0000-0000816C0000}"/>
    <cellStyle name="Normal 10 3 2 2 2 2 2 2 4" xfId="18394" xr:uid="{00000000-0005-0000-0000-0000E1470000}"/>
    <cellStyle name="Normal 10 3 2 2 2 2 2 3" xfId="24250" xr:uid="{00000000-0005-0000-0000-0000C15E0000}"/>
    <cellStyle name="Normal 10 3 2 2 2 2 2 5" xfId="14874" xr:uid="{00000000-0005-0000-0000-0000213A0000}"/>
    <cellStyle name="Normal 10 3 2 2 2 2 3" xfId="6504" xr:uid="{00000000-0005-0000-0000-00006F190000}"/>
    <cellStyle name="Normal 10 3 2 2 2 2 3 2" xfId="26830" xr:uid="{00000000-0005-0000-0000-0000D5680000}"/>
    <cellStyle name="Normal 10 3 2 2 2 2 3 4" xfId="17454" xr:uid="{00000000-0005-0000-0000-000035440000}"/>
    <cellStyle name="Normal 10 3 2 2 2 2 4" xfId="13934" xr:uid="{00000000-0005-0000-0000-000075360000}"/>
    <cellStyle name="Normal 10 3 2 2 2 2 5" xfId="23310" xr:uid="{00000000-0005-0000-0000-0000155B0000}"/>
    <cellStyle name="Normal 10 3 2 2 2 2 7" xfId="12522" xr:uid="{00000000-0005-0000-0000-0000F1300000}"/>
    <cellStyle name="Normal 10 3 2 2 2 3" xfId="3119" xr:uid="{00000000-0005-0000-0000-0000360C0000}"/>
    <cellStyle name="Normal 10 3 2 2 2 3 2" xfId="6974" xr:uid="{00000000-0005-0000-0000-0000451B0000}"/>
    <cellStyle name="Normal 10 3 2 2 2 3 2 2" xfId="27300" xr:uid="{00000000-0005-0000-0000-0000AB6A0000}"/>
    <cellStyle name="Normal 10 3 2 2 2 3 2 4" xfId="17924" xr:uid="{00000000-0005-0000-0000-00000B460000}"/>
    <cellStyle name="Normal 10 3 2 2 2 3 3" xfId="23780" xr:uid="{00000000-0005-0000-0000-0000EB5C0000}"/>
    <cellStyle name="Normal 10 3 2 2 2 3 5" xfId="14404" xr:uid="{00000000-0005-0000-0000-00004B380000}"/>
    <cellStyle name="Normal 10 3 2 2 2 4" xfId="6037" xr:uid="{00000000-0005-0000-0000-00009C170000}"/>
    <cellStyle name="Normal 10 3 2 2 2 4 2" xfId="26363" xr:uid="{00000000-0005-0000-0000-000002670000}"/>
    <cellStyle name="Normal 10 3 2 2 2 4 4" xfId="16987" xr:uid="{00000000-0005-0000-0000-000062420000}"/>
    <cellStyle name="Normal 10 3 2 2 2 5" xfId="13467" xr:uid="{00000000-0005-0000-0000-0000A2340000}"/>
    <cellStyle name="Normal 10 3 2 2 2 6" xfId="22843" xr:uid="{00000000-0005-0000-0000-000042590000}"/>
    <cellStyle name="Normal 10 3 2 2 2 8" xfId="12055" xr:uid="{00000000-0005-0000-0000-00001E2F0000}"/>
    <cellStyle name="Normal 10 3 2 2 3" xfId="2309" xr:uid="{00000000-0005-0000-0000-00000C090000}"/>
    <cellStyle name="Normal 10 3 2 2 3 2" xfId="3369" xr:uid="{00000000-0005-0000-0000-0000300D0000}"/>
    <cellStyle name="Normal 10 3 2 2 3 2 2" xfId="7224" xr:uid="{00000000-0005-0000-0000-00003F1C0000}"/>
    <cellStyle name="Normal 10 3 2 2 3 2 2 2" xfId="27550" xr:uid="{00000000-0005-0000-0000-0000A56B0000}"/>
    <cellStyle name="Normal 10 3 2 2 3 2 2 4" xfId="18174" xr:uid="{00000000-0005-0000-0000-000005470000}"/>
    <cellStyle name="Normal 10 3 2 2 3 2 3" xfId="24030" xr:uid="{00000000-0005-0000-0000-0000E55D0000}"/>
    <cellStyle name="Normal 10 3 2 2 3 2 5" xfId="14654" xr:uid="{00000000-0005-0000-0000-000045390000}"/>
    <cellStyle name="Normal 10 3 2 2 3 3" xfId="6284" xr:uid="{00000000-0005-0000-0000-000093180000}"/>
    <cellStyle name="Normal 10 3 2 2 3 3 2" xfId="26610" xr:uid="{00000000-0005-0000-0000-0000F9670000}"/>
    <cellStyle name="Normal 10 3 2 2 3 3 4" xfId="17234" xr:uid="{00000000-0005-0000-0000-000059430000}"/>
    <cellStyle name="Normal 10 3 2 2 3 4" xfId="13714" xr:uid="{00000000-0005-0000-0000-000099350000}"/>
    <cellStyle name="Normal 10 3 2 2 3 5" xfId="23090" xr:uid="{00000000-0005-0000-0000-0000395A0000}"/>
    <cellStyle name="Normal 10 3 2 2 3 7" xfId="12302" xr:uid="{00000000-0005-0000-0000-000015300000}"/>
    <cellStyle name="Normal 10 3 2 2 4" xfId="1374" xr:uid="{00000000-0005-0000-0000-000065050000}"/>
    <cellStyle name="Normal 10 3 2 2 4 2" xfId="5786" xr:uid="{00000000-0005-0000-0000-0000A1160000}"/>
    <cellStyle name="Normal 10 3 2 2 4 2 2" xfId="26112" xr:uid="{00000000-0005-0000-0000-000007660000}"/>
    <cellStyle name="Normal 10 3 2 2 4 2 4" xfId="16736" xr:uid="{00000000-0005-0000-0000-000067410000}"/>
    <cellStyle name="Normal 10 3 2 2 4 3" xfId="13216" xr:uid="{00000000-0005-0000-0000-0000A7330000}"/>
    <cellStyle name="Normal 10 3 2 2 4 4" xfId="22592" xr:uid="{00000000-0005-0000-0000-000047580000}"/>
    <cellStyle name="Normal 10 3 2 2 4 6" xfId="11804" xr:uid="{00000000-0005-0000-0000-0000232E0000}"/>
    <cellStyle name="Normal 10 3 2 2 5" xfId="1132" xr:uid="{00000000-0005-0000-0000-000073040000}"/>
    <cellStyle name="Normal 10 3 2 2 5 2" xfId="5564" xr:uid="{00000000-0005-0000-0000-0000C3150000}"/>
    <cellStyle name="Normal 10 3 2 2 5 2 2" xfId="25890" xr:uid="{00000000-0005-0000-0000-000029650000}"/>
    <cellStyle name="Normal 10 3 2 2 5 2 4" xfId="16514" xr:uid="{00000000-0005-0000-0000-000089400000}"/>
    <cellStyle name="Normal 10 3 2 2 5 3" xfId="22370" xr:uid="{00000000-0005-0000-0000-000069570000}"/>
    <cellStyle name="Normal 10 3 2 2 5 5" xfId="12994" xr:uid="{00000000-0005-0000-0000-0000C9320000}"/>
    <cellStyle name="Normal 10 3 2 2 6" xfId="2899" xr:uid="{00000000-0005-0000-0000-00005A0B0000}"/>
    <cellStyle name="Normal 10 3 2 2 6 2" xfId="6754" xr:uid="{00000000-0005-0000-0000-0000691A0000}"/>
    <cellStyle name="Normal 10 3 2 2 6 2 2" xfId="27080" xr:uid="{00000000-0005-0000-0000-0000CF690000}"/>
    <cellStyle name="Normal 10 3 2 2 6 2 4" xfId="17704" xr:uid="{00000000-0005-0000-0000-00002F450000}"/>
    <cellStyle name="Normal 10 3 2 2 6 3" xfId="23560" xr:uid="{00000000-0005-0000-0000-00000F5C0000}"/>
    <cellStyle name="Normal 10 3 2 2 6 5" xfId="14184" xr:uid="{00000000-0005-0000-0000-00006F370000}"/>
    <cellStyle name="Normal 10 3 2 2 7" xfId="5345" xr:uid="{00000000-0005-0000-0000-0000E8140000}"/>
    <cellStyle name="Normal 10 3 2 2 7 2" xfId="25671" xr:uid="{00000000-0005-0000-0000-00004E640000}"/>
    <cellStyle name="Normal 10 3 2 2 7 4" xfId="16295" xr:uid="{00000000-0005-0000-0000-0000AE3F0000}"/>
    <cellStyle name="Normal 10 3 2 2 8" xfId="12775" xr:uid="{00000000-0005-0000-0000-0000EE310000}"/>
    <cellStyle name="Normal 10 3 2 2 9" xfId="22151" xr:uid="{00000000-0005-0000-0000-00008E560000}"/>
    <cellStyle name="Normal 10 3 2 3" xfId="1940" xr:uid="{00000000-0005-0000-0000-00009B070000}"/>
    <cellStyle name="Normal 10 3 2 3 2" xfId="2440" xr:uid="{00000000-0005-0000-0000-00008F090000}"/>
    <cellStyle name="Normal 10 3 2 3 2 2" xfId="3500" xr:uid="{00000000-0005-0000-0000-0000B30D0000}"/>
    <cellStyle name="Normal 10 3 2 3 2 2 2" xfId="7355" xr:uid="{00000000-0005-0000-0000-0000C21C0000}"/>
    <cellStyle name="Normal 10 3 2 3 2 2 2 2" xfId="27681" xr:uid="{00000000-0005-0000-0000-0000286C0000}"/>
    <cellStyle name="Normal 10 3 2 3 2 2 2 4" xfId="18305" xr:uid="{00000000-0005-0000-0000-000088470000}"/>
    <cellStyle name="Normal 10 3 2 3 2 2 3" xfId="24161" xr:uid="{00000000-0005-0000-0000-0000685E0000}"/>
    <cellStyle name="Normal 10 3 2 3 2 2 5" xfId="14785" xr:uid="{00000000-0005-0000-0000-0000C8390000}"/>
    <cellStyle name="Normal 10 3 2 3 2 3" xfId="6415" xr:uid="{00000000-0005-0000-0000-000016190000}"/>
    <cellStyle name="Normal 10 3 2 3 2 3 2" xfId="26741" xr:uid="{00000000-0005-0000-0000-00007C680000}"/>
    <cellStyle name="Normal 10 3 2 3 2 3 4" xfId="17365" xr:uid="{00000000-0005-0000-0000-0000DC430000}"/>
    <cellStyle name="Normal 10 3 2 3 2 4" xfId="13845" xr:uid="{00000000-0005-0000-0000-00001C360000}"/>
    <cellStyle name="Normal 10 3 2 3 2 5" xfId="23221" xr:uid="{00000000-0005-0000-0000-0000BC5A0000}"/>
    <cellStyle name="Normal 10 3 2 3 2 7" xfId="12433" xr:uid="{00000000-0005-0000-0000-000098300000}"/>
    <cellStyle name="Normal 10 3 2 3 3" xfId="3030" xr:uid="{00000000-0005-0000-0000-0000DD0B0000}"/>
    <cellStyle name="Normal 10 3 2 3 3 2" xfId="6885" xr:uid="{00000000-0005-0000-0000-0000EC1A0000}"/>
    <cellStyle name="Normal 10 3 2 3 3 2 2" xfId="27211" xr:uid="{00000000-0005-0000-0000-0000526A0000}"/>
    <cellStyle name="Normal 10 3 2 3 3 2 4" xfId="17835" xr:uid="{00000000-0005-0000-0000-0000B2450000}"/>
    <cellStyle name="Normal 10 3 2 3 3 3" xfId="23691" xr:uid="{00000000-0005-0000-0000-0000925C0000}"/>
    <cellStyle name="Normal 10 3 2 3 3 5" xfId="14315" xr:uid="{00000000-0005-0000-0000-0000F2370000}"/>
    <cellStyle name="Normal 10 3 2 3 4" xfId="5948" xr:uid="{00000000-0005-0000-0000-000043170000}"/>
    <cellStyle name="Normal 10 3 2 3 4 2" xfId="26274" xr:uid="{00000000-0005-0000-0000-0000A9660000}"/>
    <cellStyle name="Normal 10 3 2 3 4 4" xfId="16898" xr:uid="{00000000-0005-0000-0000-000009420000}"/>
    <cellStyle name="Normal 10 3 2 3 5" xfId="13378" xr:uid="{00000000-0005-0000-0000-000049340000}"/>
    <cellStyle name="Normal 10 3 2 3 6" xfId="22754" xr:uid="{00000000-0005-0000-0000-0000E9580000}"/>
    <cellStyle name="Normal 10 3 2 3 8" xfId="11966" xr:uid="{00000000-0005-0000-0000-0000C52E0000}"/>
    <cellStyle name="Normal 10 3 2 4" xfId="2308" xr:uid="{00000000-0005-0000-0000-00000B090000}"/>
    <cellStyle name="Normal 10 3 2 4 2" xfId="3368" xr:uid="{00000000-0005-0000-0000-00002F0D0000}"/>
    <cellStyle name="Normal 10 3 2 4 2 2" xfId="7223" xr:uid="{00000000-0005-0000-0000-00003E1C0000}"/>
    <cellStyle name="Normal 10 3 2 4 2 2 2" xfId="27549" xr:uid="{00000000-0005-0000-0000-0000A46B0000}"/>
    <cellStyle name="Normal 10 3 2 4 2 2 4" xfId="18173" xr:uid="{00000000-0005-0000-0000-000004470000}"/>
    <cellStyle name="Normal 10 3 2 4 2 3" xfId="24029" xr:uid="{00000000-0005-0000-0000-0000E45D0000}"/>
    <cellStyle name="Normal 10 3 2 4 2 5" xfId="14653" xr:uid="{00000000-0005-0000-0000-000044390000}"/>
    <cellStyle name="Normal 10 3 2 4 3" xfId="6283" xr:uid="{00000000-0005-0000-0000-000092180000}"/>
    <cellStyle name="Normal 10 3 2 4 3 2" xfId="26609" xr:uid="{00000000-0005-0000-0000-0000F8670000}"/>
    <cellStyle name="Normal 10 3 2 4 3 4" xfId="17233" xr:uid="{00000000-0005-0000-0000-000058430000}"/>
    <cellStyle name="Normal 10 3 2 4 4" xfId="13713" xr:uid="{00000000-0005-0000-0000-000098350000}"/>
    <cellStyle name="Normal 10 3 2 4 5" xfId="23089" xr:uid="{00000000-0005-0000-0000-0000385A0000}"/>
    <cellStyle name="Normal 10 3 2 4 7" xfId="12301" xr:uid="{00000000-0005-0000-0000-000014300000}"/>
    <cellStyle name="Normal 10 3 2 5" xfId="1285" xr:uid="{00000000-0005-0000-0000-00000C050000}"/>
    <cellStyle name="Normal 10 3 2 5 2" xfId="5697" xr:uid="{00000000-0005-0000-0000-000048160000}"/>
    <cellStyle name="Normal 10 3 2 5 2 2" xfId="26023" xr:uid="{00000000-0005-0000-0000-0000AE650000}"/>
    <cellStyle name="Normal 10 3 2 5 2 4" xfId="16647" xr:uid="{00000000-0005-0000-0000-00000E410000}"/>
    <cellStyle name="Normal 10 3 2 5 3" xfId="13127" xr:uid="{00000000-0005-0000-0000-00004E330000}"/>
    <cellStyle name="Normal 10 3 2 5 4" xfId="22503" xr:uid="{00000000-0005-0000-0000-0000EE570000}"/>
    <cellStyle name="Normal 10 3 2 5 6" xfId="11715" xr:uid="{00000000-0005-0000-0000-0000CA2D0000}"/>
    <cellStyle name="Normal 10 3 2 6" xfId="1043" xr:uid="{00000000-0005-0000-0000-00001A040000}"/>
    <cellStyle name="Normal 10 3 2 6 2" xfId="5475" xr:uid="{00000000-0005-0000-0000-00006A150000}"/>
    <cellStyle name="Normal 10 3 2 6 2 2" xfId="25801" xr:uid="{00000000-0005-0000-0000-0000D0640000}"/>
    <cellStyle name="Normal 10 3 2 6 2 4" xfId="16425" xr:uid="{00000000-0005-0000-0000-000030400000}"/>
    <cellStyle name="Normal 10 3 2 6 3" xfId="22281" xr:uid="{00000000-0005-0000-0000-000010570000}"/>
    <cellStyle name="Normal 10 3 2 6 5" xfId="12905" xr:uid="{00000000-0005-0000-0000-000070320000}"/>
    <cellStyle name="Normal 10 3 2 7" xfId="2898" xr:uid="{00000000-0005-0000-0000-0000590B0000}"/>
    <cellStyle name="Normal 10 3 2 7 2" xfId="6753" xr:uid="{00000000-0005-0000-0000-0000681A0000}"/>
    <cellStyle name="Normal 10 3 2 7 2 2" xfId="27079" xr:uid="{00000000-0005-0000-0000-0000CE690000}"/>
    <cellStyle name="Normal 10 3 2 7 2 4" xfId="17703" xr:uid="{00000000-0005-0000-0000-00002E450000}"/>
    <cellStyle name="Normal 10 3 2 7 3" xfId="23559" xr:uid="{00000000-0005-0000-0000-00000E5C0000}"/>
    <cellStyle name="Normal 10 3 2 7 5" xfId="14183" xr:uid="{00000000-0005-0000-0000-00006E370000}"/>
    <cellStyle name="Normal 10 3 2 8" xfId="5256" xr:uid="{00000000-0005-0000-0000-00008F140000}"/>
    <cellStyle name="Normal 10 3 2 8 2" xfId="25582" xr:uid="{00000000-0005-0000-0000-0000F5630000}"/>
    <cellStyle name="Normal 10 3 2 8 4" xfId="16206" xr:uid="{00000000-0005-0000-0000-0000553F0000}"/>
    <cellStyle name="Normal 10 3 2 9" xfId="12686" xr:uid="{00000000-0005-0000-0000-000095310000}"/>
    <cellStyle name="Normal 10 3 3" xfId="205" xr:uid="{00000000-0005-0000-0000-0000D3000000}"/>
    <cellStyle name="Normal 10 3 3 11" xfId="11516" xr:uid="{00000000-0005-0000-0000-0000032D0000}"/>
    <cellStyle name="Normal 10 3 3 2" xfId="1963" xr:uid="{00000000-0005-0000-0000-0000B2070000}"/>
    <cellStyle name="Normal 10 3 3 2 2" xfId="2463" xr:uid="{00000000-0005-0000-0000-0000A6090000}"/>
    <cellStyle name="Normal 10 3 3 2 2 2" xfId="3523" xr:uid="{00000000-0005-0000-0000-0000CA0D0000}"/>
    <cellStyle name="Normal 10 3 3 2 2 2 2" xfId="7378" xr:uid="{00000000-0005-0000-0000-0000D91C0000}"/>
    <cellStyle name="Normal 10 3 3 2 2 2 2 2" xfId="27704" xr:uid="{00000000-0005-0000-0000-00003F6C0000}"/>
    <cellStyle name="Normal 10 3 3 2 2 2 2 4" xfId="18328" xr:uid="{00000000-0005-0000-0000-00009F470000}"/>
    <cellStyle name="Normal 10 3 3 2 2 2 3" xfId="24184" xr:uid="{00000000-0005-0000-0000-00007F5E0000}"/>
    <cellStyle name="Normal 10 3 3 2 2 2 5" xfId="14808" xr:uid="{00000000-0005-0000-0000-0000DF390000}"/>
    <cellStyle name="Normal 10 3 3 2 2 3" xfId="6438" xr:uid="{00000000-0005-0000-0000-00002D190000}"/>
    <cellStyle name="Normal 10 3 3 2 2 3 2" xfId="26764" xr:uid="{00000000-0005-0000-0000-000093680000}"/>
    <cellStyle name="Normal 10 3 3 2 2 3 4" xfId="17388" xr:uid="{00000000-0005-0000-0000-0000F3430000}"/>
    <cellStyle name="Normal 10 3 3 2 2 4" xfId="13868" xr:uid="{00000000-0005-0000-0000-000033360000}"/>
    <cellStyle name="Normal 10 3 3 2 2 5" xfId="23244" xr:uid="{00000000-0005-0000-0000-0000D35A0000}"/>
    <cellStyle name="Normal 10 3 3 2 2 7" xfId="12456" xr:uid="{00000000-0005-0000-0000-0000AF300000}"/>
    <cellStyle name="Normal 10 3 3 2 3" xfId="3053" xr:uid="{00000000-0005-0000-0000-0000F40B0000}"/>
    <cellStyle name="Normal 10 3 3 2 3 2" xfId="6908" xr:uid="{00000000-0005-0000-0000-0000031B0000}"/>
    <cellStyle name="Normal 10 3 3 2 3 2 2" xfId="27234" xr:uid="{00000000-0005-0000-0000-0000696A0000}"/>
    <cellStyle name="Normal 10 3 3 2 3 2 4" xfId="17858" xr:uid="{00000000-0005-0000-0000-0000C9450000}"/>
    <cellStyle name="Normal 10 3 3 2 3 3" xfId="23714" xr:uid="{00000000-0005-0000-0000-0000A95C0000}"/>
    <cellStyle name="Normal 10 3 3 2 3 5" xfId="14338" xr:uid="{00000000-0005-0000-0000-000009380000}"/>
    <cellStyle name="Normal 10 3 3 2 4" xfId="5971" xr:uid="{00000000-0005-0000-0000-00005A170000}"/>
    <cellStyle name="Normal 10 3 3 2 4 2" xfId="26297" xr:uid="{00000000-0005-0000-0000-0000C0660000}"/>
    <cellStyle name="Normal 10 3 3 2 4 4" xfId="16921" xr:uid="{00000000-0005-0000-0000-000020420000}"/>
    <cellStyle name="Normal 10 3 3 2 5" xfId="13401" xr:uid="{00000000-0005-0000-0000-000060340000}"/>
    <cellStyle name="Normal 10 3 3 2 6" xfId="22777" xr:uid="{00000000-0005-0000-0000-000000590000}"/>
    <cellStyle name="Normal 10 3 3 2 8" xfId="11989" xr:uid="{00000000-0005-0000-0000-0000DC2E0000}"/>
    <cellStyle name="Normal 10 3 3 3" xfId="2310" xr:uid="{00000000-0005-0000-0000-00000D090000}"/>
    <cellStyle name="Normal 10 3 3 3 2" xfId="3370" xr:uid="{00000000-0005-0000-0000-0000310D0000}"/>
    <cellStyle name="Normal 10 3 3 3 2 2" xfId="7225" xr:uid="{00000000-0005-0000-0000-0000401C0000}"/>
    <cellStyle name="Normal 10 3 3 3 2 2 2" xfId="27551" xr:uid="{00000000-0005-0000-0000-0000A66B0000}"/>
    <cellStyle name="Normal 10 3 3 3 2 2 4" xfId="18175" xr:uid="{00000000-0005-0000-0000-000006470000}"/>
    <cellStyle name="Normal 10 3 3 3 2 3" xfId="24031" xr:uid="{00000000-0005-0000-0000-0000E65D0000}"/>
    <cellStyle name="Normal 10 3 3 3 2 5" xfId="14655" xr:uid="{00000000-0005-0000-0000-000046390000}"/>
    <cellStyle name="Normal 10 3 3 3 3" xfId="6285" xr:uid="{00000000-0005-0000-0000-000094180000}"/>
    <cellStyle name="Normal 10 3 3 3 3 2" xfId="26611" xr:uid="{00000000-0005-0000-0000-0000FA670000}"/>
    <cellStyle name="Normal 10 3 3 3 3 4" xfId="17235" xr:uid="{00000000-0005-0000-0000-00005A430000}"/>
    <cellStyle name="Normal 10 3 3 3 4" xfId="13715" xr:uid="{00000000-0005-0000-0000-00009A350000}"/>
    <cellStyle name="Normal 10 3 3 3 5" xfId="23091" xr:uid="{00000000-0005-0000-0000-00003A5A0000}"/>
    <cellStyle name="Normal 10 3 3 3 7" xfId="12303" xr:uid="{00000000-0005-0000-0000-000016300000}"/>
    <cellStyle name="Normal 10 3 3 4" xfId="1308" xr:uid="{00000000-0005-0000-0000-000023050000}"/>
    <cellStyle name="Normal 10 3 3 4 2" xfId="5720" xr:uid="{00000000-0005-0000-0000-00005F160000}"/>
    <cellStyle name="Normal 10 3 3 4 2 2" xfId="26046" xr:uid="{00000000-0005-0000-0000-0000C5650000}"/>
    <cellStyle name="Normal 10 3 3 4 2 4" xfId="16670" xr:uid="{00000000-0005-0000-0000-000025410000}"/>
    <cellStyle name="Normal 10 3 3 4 3" xfId="13150" xr:uid="{00000000-0005-0000-0000-000065330000}"/>
    <cellStyle name="Normal 10 3 3 4 4" xfId="22526" xr:uid="{00000000-0005-0000-0000-000005580000}"/>
    <cellStyle name="Normal 10 3 3 4 6" xfId="11738" xr:uid="{00000000-0005-0000-0000-0000E12D0000}"/>
    <cellStyle name="Normal 10 3 3 5" xfId="1066" xr:uid="{00000000-0005-0000-0000-000031040000}"/>
    <cellStyle name="Normal 10 3 3 5 2" xfId="5498" xr:uid="{00000000-0005-0000-0000-000081150000}"/>
    <cellStyle name="Normal 10 3 3 5 2 2" xfId="25824" xr:uid="{00000000-0005-0000-0000-0000E7640000}"/>
    <cellStyle name="Normal 10 3 3 5 2 4" xfId="16448" xr:uid="{00000000-0005-0000-0000-000047400000}"/>
    <cellStyle name="Normal 10 3 3 5 3" xfId="22304" xr:uid="{00000000-0005-0000-0000-000027570000}"/>
    <cellStyle name="Normal 10 3 3 5 5" xfId="12928" xr:uid="{00000000-0005-0000-0000-000087320000}"/>
    <cellStyle name="Normal 10 3 3 6" xfId="2900" xr:uid="{00000000-0005-0000-0000-00005B0B0000}"/>
    <cellStyle name="Normal 10 3 3 6 2" xfId="6755" xr:uid="{00000000-0005-0000-0000-00006A1A0000}"/>
    <cellStyle name="Normal 10 3 3 6 2 2" xfId="27081" xr:uid="{00000000-0005-0000-0000-0000D0690000}"/>
    <cellStyle name="Normal 10 3 3 6 2 4" xfId="17705" xr:uid="{00000000-0005-0000-0000-000030450000}"/>
    <cellStyle name="Normal 10 3 3 6 3" xfId="23561" xr:uid="{00000000-0005-0000-0000-0000105C0000}"/>
    <cellStyle name="Normal 10 3 3 6 5" xfId="14185" xr:uid="{00000000-0005-0000-0000-000070370000}"/>
    <cellStyle name="Normal 10 3 3 7" xfId="5279" xr:uid="{00000000-0005-0000-0000-0000A6140000}"/>
    <cellStyle name="Normal 10 3 3 7 2" xfId="25605" xr:uid="{00000000-0005-0000-0000-00000C640000}"/>
    <cellStyle name="Normal 10 3 3 7 4" xfId="16229" xr:uid="{00000000-0005-0000-0000-00006C3F0000}"/>
    <cellStyle name="Normal 10 3 3 8" xfId="12709" xr:uid="{00000000-0005-0000-0000-0000AC310000}"/>
    <cellStyle name="Normal 10 3 3 9" xfId="22085" xr:uid="{00000000-0005-0000-0000-00004C560000}"/>
    <cellStyle name="Normal 10 3 4" xfId="1874" xr:uid="{00000000-0005-0000-0000-000059070000}"/>
    <cellStyle name="Normal 10 3 4 2" xfId="2374" xr:uid="{00000000-0005-0000-0000-00004D090000}"/>
    <cellStyle name="Normal 10 3 4 2 2" xfId="3434" xr:uid="{00000000-0005-0000-0000-0000710D0000}"/>
    <cellStyle name="Normal 10 3 4 2 2 2" xfId="7289" xr:uid="{00000000-0005-0000-0000-0000801C0000}"/>
    <cellStyle name="Normal 10 3 4 2 2 2 2" xfId="27615" xr:uid="{00000000-0005-0000-0000-0000E66B0000}"/>
    <cellStyle name="Normal 10 3 4 2 2 2 4" xfId="18239" xr:uid="{00000000-0005-0000-0000-000046470000}"/>
    <cellStyle name="Normal 10 3 4 2 2 3" xfId="24095" xr:uid="{00000000-0005-0000-0000-0000265E0000}"/>
    <cellStyle name="Normal 10 3 4 2 2 5" xfId="14719" xr:uid="{00000000-0005-0000-0000-000086390000}"/>
    <cellStyle name="Normal 10 3 4 2 3" xfId="6349" xr:uid="{00000000-0005-0000-0000-0000D4180000}"/>
    <cellStyle name="Normal 10 3 4 2 3 2" xfId="26675" xr:uid="{00000000-0005-0000-0000-00003A680000}"/>
    <cellStyle name="Normal 10 3 4 2 3 4" xfId="17299" xr:uid="{00000000-0005-0000-0000-00009A430000}"/>
    <cellStyle name="Normal 10 3 4 2 4" xfId="13779" xr:uid="{00000000-0005-0000-0000-0000DA350000}"/>
    <cellStyle name="Normal 10 3 4 2 5" xfId="23155" xr:uid="{00000000-0005-0000-0000-00007A5A0000}"/>
    <cellStyle name="Normal 10 3 4 2 7" xfId="12367" xr:uid="{00000000-0005-0000-0000-000056300000}"/>
    <cellStyle name="Normal 10 3 4 3" xfId="2964" xr:uid="{00000000-0005-0000-0000-00009B0B0000}"/>
    <cellStyle name="Normal 10 3 4 3 2" xfId="6819" xr:uid="{00000000-0005-0000-0000-0000AA1A0000}"/>
    <cellStyle name="Normal 10 3 4 3 2 2" xfId="27145" xr:uid="{00000000-0005-0000-0000-0000106A0000}"/>
    <cellStyle name="Normal 10 3 4 3 2 4" xfId="17769" xr:uid="{00000000-0005-0000-0000-000070450000}"/>
    <cellStyle name="Normal 10 3 4 3 3" xfId="23625" xr:uid="{00000000-0005-0000-0000-0000505C0000}"/>
    <cellStyle name="Normal 10 3 4 3 5" xfId="14249" xr:uid="{00000000-0005-0000-0000-0000B0370000}"/>
    <cellStyle name="Normal 10 3 4 4" xfId="5882" xr:uid="{00000000-0005-0000-0000-000001170000}"/>
    <cellStyle name="Normal 10 3 4 4 2" xfId="26208" xr:uid="{00000000-0005-0000-0000-000067660000}"/>
    <cellStyle name="Normal 10 3 4 4 4" xfId="16832" xr:uid="{00000000-0005-0000-0000-0000C7410000}"/>
    <cellStyle name="Normal 10 3 4 5" xfId="13312" xr:uid="{00000000-0005-0000-0000-000007340000}"/>
    <cellStyle name="Normal 10 3 4 6" xfId="22688" xr:uid="{00000000-0005-0000-0000-0000A7580000}"/>
    <cellStyle name="Normal 10 3 4 8" xfId="11900" xr:uid="{00000000-0005-0000-0000-0000832E0000}"/>
    <cellStyle name="Normal 10 3 5" xfId="2307" xr:uid="{00000000-0005-0000-0000-00000A090000}"/>
    <cellStyle name="Normal 10 3 5 2" xfId="3367" xr:uid="{00000000-0005-0000-0000-00002E0D0000}"/>
    <cellStyle name="Normal 10 3 5 2 2" xfId="7222" xr:uid="{00000000-0005-0000-0000-00003D1C0000}"/>
    <cellStyle name="Normal 10 3 5 2 2 2" xfId="27548" xr:uid="{00000000-0005-0000-0000-0000A36B0000}"/>
    <cellStyle name="Normal 10 3 5 2 2 4" xfId="18172" xr:uid="{00000000-0005-0000-0000-000003470000}"/>
    <cellStyle name="Normal 10 3 5 2 3" xfId="24028" xr:uid="{00000000-0005-0000-0000-0000E35D0000}"/>
    <cellStyle name="Normal 10 3 5 2 5" xfId="14652" xr:uid="{00000000-0005-0000-0000-000043390000}"/>
    <cellStyle name="Normal 10 3 5 3" xfId="6282" xr:uid="{00000000-0005-0000-0000-000091180000}"/>
    <cellStyle name="Normal 10 3 5 3 2" xfId="26608" xr:uid="{00000000-0005-0000-0000-0000F7670000}"/>
    <cellStyle name="Normal 10 3 5 3 4" xfId="17232" xr:uid="{00000000-0005-0000-0000-000057430000}"/>
    <cellStyle name="Normal 10 3 5 4" xfId="13712" xr:uid="{00000000-0005-0000-0000-000097350000}"/>
    <cellStyle name="Normal 10 3 5 5" xfId="23088" xr:uid="{00000000-0005-0000-0000-0000375A0000}"/>
    <cellStyle name="Normal 10 3 5 7" xfId="12300" xr:uid="{00000000-0005-0000-0000-000013300000}"/>
    <cellStyle name="Normal 10 3 6" xfId="1219" xr:uid="{00000000-0005-0000-0000-0000CA040000}"/>
    <cellStyle name="Normal 10 3 6 2" xfId="5631" xr:uid="{00000000-0005-0000-0000-000006160000}"/>
    <cellStyle name="Normal 10 3 6 2 2" xfId="25957" xr:uid="{00000000-0005-0000-0000-00006C650000}"/>
    <cellStyle name="Normal 10 3 6 2 4" xfId="16581" xr:uid="{00000000-0005-0000-0000-0000CC400000}"/>
    <cellStyle name="Normal 10 3 6 3" xfId="13061" xr:uid="{00000000-0005-0000-0000-00000C330000}"/>
    <cellStyle name="Normal 10 3 6 4" xfId="22437" xr:uid="{00000000-0005-0000-0000-0000AC570000}"/>
    <cellStyle name="Normal 10 3 6 6" xfId="11649" xr:uid="{00000000-0005-0000-0000-0000882D0000}"/>
    <cellStyle name="Normal 10 3 7" xfId="977" xr:uid="{00000000-0005-0000-0000-0000D8030000}"/>
    <cellStyle name="Normal 10 3 7 2" xfId="5409" xr:uid="{00000000-0005-0000-0000-000028150000}"/>
    <cellStyle name="Normal 10 3 7 2 2" xfId="25735" xr:uid="{00000000-0005-0000-0000-00008E640000}"/>
    <cellStyle name="Normal 10 3 7 2 4" xfId="16359" xr:uid="{00000000-0005-0000-0000-0000EE3F0000}"/>
    <cellStyle name="Normal 10 3 7 3" xfId="22215" xr:uid="{00000000-0005-0000-0000-0000CE560000}"/>
    <cellStyle name="Normal 10 3 7 5" xfId="12839" xr:uid="{00000000-0005-0000-0000-00002E320000}"/>
    <cellStyle name="Normal 10 3 8" xfId="2897" xr:uid="{00000000-0005-0000-0000-0000580B0000}"/>
    <cellStyle name="Normal 10 3 8 2" xfId="6752" xr:uid="{00000000-0005-0000-0000-0000671A0000}"/>
    <cellStyle name="Normal 10 3 8 2 2" xfId="27078" xr:uid="{00000000-0005-0000-0000-0000CD690000}"/>
    <cellStyle name="Normal 10 3 8 2 4" xfId="17702" xr:uid="{00000000-0005-0000-0000-00002D450000}"/>
    <cellStyle name="Normal 10 3 8 3" xfId="23558" xr:uid="{00000000-0005-0000-0000-00000D5C0000}"/>
    <cellStyle name="Normal 10 3 8 5" xfId="14182" xr:uid="{00000000-0005-0000-0000-00006D370000}"/>
    <cellStyle name="Normal 10 3 9" xfId="5190" xr:uid="{00000000-0005-0000-0000-00004D140000}"/>
    <cellStyle name="Normal 10 3 9 2" xfId="25516" xr:uid="{00000000-0005-0000-0000-0000B3630000}"/>
    <cellStyle name="Normal 10 3 9 4" xfId="16140" xr:uid="{00000000-0005-0000-0000-0000133F0000}"/>
    <cellStyle name="Normal 10 4" xfId="177" xr:uid="{00000000-0005-0000-0000-0000B7000000}"/>
    <cellStyle name="Normal 10 4 10" xfId="22059" xr:uid="{00000000-0005-0000-0000-000032560000}"/>
    <cellStyle name="Normal 10 4 12" xfId="11490" xr:uid="{00000000-0005-0000-0000-0000E92C0000}"/>
    <cellStyle name="Normal 10 4 2" xfId="268" xr:uid="{00000000-0005-0000-0000-000012010000}"/>
    <cellStyle name="Normal 10 4 2 11" xfId="11579" xr:uid="{00000000-0005-0000-0000-0000422D0000}"/>
    <cellStyle name="Normal 10 4 2 2" xfId="2026" xr:uid="{00000000-0005-0000-0000-0000F1070000}"/>
    <cellStyle name="Normal 10 4 2 2 2" xfId="2526" xr:uid="{00000000-0005-0000-0000-0000E5090000}"/>
    <cellStyle name="Normal 10 4 2 2 2 2" xfId="3586" xr:uid="{00000000-0005-0000-0000-0000090E0000}"/>
    <cellStyle name="Normal 10 4 2 2 2 2 2" xfId="7441" xr:uid="{00000000-0005-0000-0000-0000181D0000}"/>
    <cellStyle name="Normal 10 4 2 2 2 2 2 2" xfId="27767" xr:uid="{00000000-0005-0000-0000-00007E6C0000}"/>
    <cellStyle name="Normal 10 4 2 2 2 2 2 4" xfId="18391" xr:uid="{00000000-0005-0000-0000-0000DE470000}"/>
    <cellStyle name="Normal 10 4 2 2 2 2 3" xfId="24247" xr:uid="{00000000-0005-0000-0000-0000BE5E0000}"/>
    <cellStyle name="Normal 10 4 2 2 2 2 5" xfId="14871" xr:uid="{00000000-0005-0000-0000-00001E3A0000}"/>
    <cellStyle name="Normal 10 4 2 2 2 3" xfId="6501" xr:uid="{00000000-0005-0000-0000-00006C190000}"/>
    <cellStyle name="Normal 10 4 2 2 2 3 2" xfId="26827" xr:uid="{00000000-0005-0000-0000-0000D2680000}"/>
    <cellStyle name="Normal 10 4 2 2 2 3 4" xfId="17451" xr:uid="{00000000-0005-0000-0000-000032440000}"/>
    <cellStyle name="Normal 10 4 2 2 2 4" xfId="13931" xr:uid="{00000000-0005-0000-0000-000072360000}"/>
    <cellStyle name="Normal 10 4 2 2 2 5" xfId="23307" xr:uid="{00000000-0005-0000-0000-0000125B0000}"/>
    <cellStyle name="Normal 10 4 2 2 2 7" xfId="12519" xr:uid="{00000000-0005-0000-0000-0000EE300000}"/>
    <cellStyle name="Normal 10 4 2 2 3" xfId="3116" xr:uid="{00000000-0005-0000-0000-0000330C0000}"/>
    <cellStyle name="Normal 10 4 2 2 3 2" xfId="6971" xr:uid="{00000000-0005-0000-0000-0000421B0000}"/>
    <cellStyle name="Normal 10 4 2 2 3 2 2" xfId="27297" xr:uid="{00000000-0005-0000-0000-0000A86A0000}"/>
    <cellStyle name="Normal 10 4 2 2 3 2 4" xfId="17921" xr:uid="{00000000-0005-0000-0000-000008460000}"/>
    <cellStyle name="Normal 10 4 2 2 3 3" xfId="23777" xr:uid="{00000000-0005-0000-0000-0000E85C0000}"/>
    <cellStyle name="Normal 10 4 2 2 3 5" xfId="14401" xr:uid="{00000000-0005-0000-0000-000048380000}"/>
    <cellStyle name="Normal 10 4 2 2 4" xfId="6034" xr:uid="{00000000-0005-0000-0000-000099170000}"/>
    <cellStyle name="Normal 10 4 2 2 4 2" xfId="26360" xr:uid="{00000000-0005-0000-0000-0000FF660000}"/>
    <cellStyle name="Normal 10 4 2 2 4 4" xfId="16984" xr:uid="{00000000-0005-0000-0000-00005F420000}"/>
    <cellStyle name="Normal 10 4 2 2 5" xfId="13464" xr:uid="{00000000-0005-0000-0000-00009F340000}"/>
    <cellStyle name="Normal 10 4 2 2 6" xfId="22840" xr:uid="{00000000-0005-0000-0000-00003F590000}"/>
    <cellStyle name="Normal 10 4 2 2 8" xfId="12052" xr:uid="{00000000-0005-0000-0000-00001B2F0000}"/>
    <cellStyle name="Normal 10 4 2 3" xfId="2312" xr:uid="{00000000-0005-0000-0000-00000F090000}"/>
    <cellStyle name="Normal 10 4 2 3 2" xfId="3372" xr:uid="{00000000-0005-0000-0000-0000330D0000}"/>
    <cellStyle name="Normal 10 4 2 3 2 2" xfId="7227" xr:uid="{00000000-0005-0000-0000-0000421C0000}"/>
    <cellStyle name="Normal 10 4 2 3 2 2 2" xfId="27553" xr:uid="{00000000-0005-0000-0000-0000A86B0000}"/>
    <cellStyle name="Normal 10 4 2 3 2 2 4" xfId="18177" xr:uid="{00000000-0005-0000-0000-000008470000}"/>
    <cellStyle name="Normal 10 4 2 3 2 3" xfId="24033" xr:uid="{00000000-0005-0000-0000-0000E85D0000}"/>
    <cellStyle name="Normal 10 4 2 3 2 5" xfId="14657" xr:uid="{00000000-0005-0000-0000-000048390000}"/>
    <cellStyle name="Normal 10 4 2 3 3" xfId="6287" xr:uid="{00000000-0005-0000-0000-000096180000}"/>
    <cellStyle name="Normal 10 4 2 3 3 2" xfId="26613" xr:uid="{00000000-0005-0000-0000-0000FC670000}"/>
    <cellStyle name="Normal 10 4 2 3 3 4" xfId="17237" xr:uid="{00000000-0005-0000-0000-00005C430000}"/>
    <cellStyle name="Normal 10 4 2 3 4" xfId="13717" xr:uid="{00000000-0005-0000-0000-00009C350000}"/>
    <cellStyle name="Normal 10 4 2 3 5" xfId="23093" xr:uid="{00000000-0005-0000-0000-00003C5A0000}"/>
    <cellStyle name="Normal 10 4 2 3 7" xfId="12305" xr:uid="{00000000-0005-0000-0000-000018300000}"/>
    <cellStyle name="Normal 10 4 2 4" xfId="1371" xr:uid="{00000000-0005-0000-0000-000062050000}"/>
    <cellStyle name="Normal 10 4 2 4 2" xfId="5783" xr:uid="{00000000-0005-0000-0000-00009E160000}"/>
    <cellStyle name="Normal 10 4 2 4 2 2" xfId="26109" xr:uid="{00000000-0005-0000-0000-000004660000}"/>
    <cellStyle name="Normal 10 4 2 4 2 4" xfId="16733" xr:uid="{00000000-0005-0000-0000-000064410000}"/>
    <cellStyle name="Normal 10 4 2 4 3" xfId="13213" xr:uid="{00000000-0005-0000-0000-0000A4330000}"/>
    <cellStyle name="Normal 10 4 2 4 4" xfId="22589" xr:uid="{00000000-0005-0000-0000-000044580000}"/>
    <cellStyle name="Normal 10 4 2 4 6" xfId="11801" xr:uid="{00000000-0005-0000-0000-0000202E0000}"/>
    <cellStyle name="Normal 10 4 2 5" xfId="1129" xr:uid="{00000000-0005-0000-0000-000070040000}"/>
    <cellStyle name="Normal 10 4 2 5 2" xfId="5561" xr:uid="{00000000-0005-0000-0000-0000C0150000}"/>
    <cellStyle name="Normal 10 4 2 5 2 2" xfId="25887" xr:uid="{00000000-0005-0000-0000-000026650000}"/>
    <cellStyle name="Normal 10 4 2 5 2 4" xfId="16511" xr:uid="{00000000-0005-0000-0000-000086400000}"/>
    <cellStyle name="Normal 10 4 2 5 3" xfId="22367" xr:uid="{00000000-0005-0000-0000-000066570000}"/>
    <cellStyle name="Normal 10 4 2 5 5" xfId="12991" xr:uid="{00000000-0005-0000-0000-0000C6320000}"/>
    <cellStyle name="Normal 10 4 2 6" xfId="2902" xr:uid="{00000000-0005-0000-0000-00005D0B0000}"/>
    <cellStyle name="Normal 10 4 2 6 2" xfId="6757" xr:uid="{00000000-0005-0000-0000-00006C1A0000}"/>
    <cellStyle name="Normal 10 4 2 6 2 2" xfId="27083" xr:uid="{00000000-0005-0000-0000-0000D2690000}"/>
    <cellStyle name="Normal 10 4 2 6 2 4" xfId="17707" xr:uid="{00000000-0005-0000-0000-000032450000}"/>
    <cellStyle name="Normal 10 4 2 6 3" xfId="23563" xr:uid="{00000000-0005-0000-0000-0000125C0000}"/>
    <cellStyle name="Normal 10 4 2 6 5" xfId="14187" xr:uid="{00000000-0005-0000-0000-000072370000}"/>
    <cellStyle name="Normal 10 4 2 7" xfId="5342" xr:uid="{00000000-0005-0000-0000-0000E5140000}"/>
    <cellStyle name="Normal 10 4 2 7 2" xfId="25668" xr:uid="{00000000-0005-0000-0000-00004B640000}"/>
    <cellStyle name="Normal 10 4 2 7 4" xfId="16292" xr:uid="{00000000-0005-0000-0000-0000AB3F0000}"/>
    <cellStyle name="Normal 10 4 2 8" xfId="12772" xr:uid="{00000000-0005-0000-0000-0000EB310000}"/>
    <cellStyle name="Normal 10 4 2 9" xfId="22148" xr:uid="{00000000-0005-0000-0000-00008B560000}"/>
    <cellStyle name="Normal 10 4 3" xfId="1937" xr:uid="{00000000-0005-0000-0000-000098070000}"/>
    <cellStyle name="Normal 10 4 3 2" xfId="2437" xr:uid="{00000000-0005-0000-0000-00008C090000}"/>
    <cellStyle name="Normal 10 4 3 2 2" xfId="3497" xr:uid="{00000000-0005-0000-0000-0000B00D0000}"/>
    <cellStyle name="Normal 10 4 3 2 2 2" xfId="7352" xr:uid="{00000000-0005-0000-0000-0000BF1C0000}"/>
    <cellStyle name="Normal 10 4 3 2 2 2 2" xfId="27678" xr:uid="{00000000-0005-0000-0000-0000256C0000}"/>
    <cellStyle name="Normal 10 4 3 2 2 2 4" xfId="18302" xr:uid="{00000000-0005-0000-0000-000085470000}"/>
    <cellStyle name="Normal 10 4 3 2 2 3" xfId="24158" xr:uid="{00000000-0005-0000-0000-0000655E0000}"/>
    <cellStyle name="Normal 10 4 3 2 2 5" xfId="14782" xr:uid="{00000000-0005-0000-0000-0000C5390000}"/>
    <cellStyle name="Normal 10 4 3 2 3" xfId="6412" xr:uid="{00000000-0005-0000-0000-000013190000}"/>
    <cellStyle name="Normal 10 4 3 2 3 2" xfId="26738" xr:uid="{00000000-0005-0000-0000-000079680000}"/>
    <cellStyle name="Normal 10 4 3 2 3 4" xfId="17362" xr:uid="{00000000-0005-0000-0000-0000D9430000}"/>
    <cellStyle name="Normal 10 4 3 2 4" xfId="13842" xr:uid="{00000000-0005-0000-0000-000019360000}"/>
    <cellStyle name="Normal 10 4 3 2 5" xfId="23218" xr:uid="{00000000-0005-0000-0000-0000B95A0000}"/>
    <cellStyle name="Normal 10 4 3 2 7" xfId="12430" xr:uid="{00000000-0005-0000-0000-000095300000}"/>
    <cellStyle name="Normal 10 4 3 3" xfId="3027" xr:uid="{00000000-0005-0000-0000-0000DA0B0000}"/>
    <cellStyle name="Normal 10 4 3 3 2" xfId="6882" xr:uid="{00000000-0005-0000-0000-0000E91A0000}"/>
    <cellStyle name="Normal 10 4 3 3 2 2" xfId="27208" xr:uid="{00000000-0005-0000-0000-00004F6A0000}"/>
    <cellStyle name="Normal 10 4 3 3 2 4" xfId="17832" xr:uid="{00000000-0005-0000-0000-0000AF450000}"/>
    <cellStyle name="Normal 10 4 3 3 3" xfId="23688" xr:uid="{00000000-0005-0000-0000-00008F5C0000}"/>
    <cellStyle name="Normal 10 4 3 3 5" xfId="14312" xr:uid="{00000000-0005-0000-0000-0000EF370000}"/>
    <cellStyle name="Normal 10 4 3 4" xfId="5945" xr:uid="{00000000-0005-0000-0000-000040170000}"/>
    <cellStyle name="Normal 10 4 3 4 2" xfId="26271" xr:uid="{00000000-0005-0000-0000-0000A6660000}"/>
    <cellStyle name="Normal 10 4 3 4 4" xfId="16895" xr:uid="{00000000-0005-0000-0000-000006420000}"/>
    <cellStyle name="Normal 10 4 3 5" xfId="13375" xr:uid="{00000000-0005-0000-0000-000046340000}"/>
    <cellStyle name="Normal 10 4 3 6" xfId="22751" xr:uid="{00000000-0005-0000-0000-0000E6580000}"/>
    <cellStyle name="Normal 10 4 3 8" xfId="11963" xr:uid="{00000000-0005-0000-0000-0000C22E0000}"/>
    <cellStyle name="Normal 10 4 4" xfId="2311" xr:uid="{00000000-0005-0000-0000-00000E090000}"/>
    <cellStyle name="Normal 10 4 4 2" xfId="3371" xr:uid="{00000000-0005-0000-0000-0000320D0000}"/>
    <cellStyle name="Normal 10 4 4 2 2" xfId="7226" xr:uid="{00000000-0005-0000-0000-0000411C0000}"/>
    <cellStyle name="Normal 10 4 4 2 2 2" xfId="27552" xr:uid="{00000000-0005-0000-0000-0000A76B0000}"/>
    <cellStyle name="Normal 10 4 4 2 2 4" xfId="18176" xr:uid="{00000000-0005-0000-0000-000007470000}"/>
    <cellStyle name="Normal 10 4 4 2 3" xfId="24032" xr:uid="{00000000-0005-0000-0000-0000E75D0000}"/>
    <cellStyle name="Normal 10 4 4 2 5" xfId="14656" xr:uid="{00000000-0005-0000-0000-000047390000}"/>
    <cellStyle name="Normal 10 4 4 3" xfId="6286" xr:uid="{00000000-0005-0000-0000-000095180000}"/>
    <cellStyle name="Normal 10 4 4 3 2" xfId="26612" xr:uid="{00000000-0005-0000-0000-0000FB670000}"/>
    <cellStyle name="Normal 10 4 4 3 4" xfId="17236" xr:uid="{00000000-0005-0000-0000-00005B430000}"/>
    <cellStyle name="Normal 10 4 4 4" xfId="13716" xr:uid="{00000000-0005-0000-0000-00009B350000}"/>
    <cellStyle name="Normal 10 4 4 5" xfId="23092" xr:uid="{00000000-0005-0000-0000-00003B5A0000}"/>
    <cellStyle name="Normal 10 4 4 7" xfId="12304" xr:uid="{00000000-0005-0000-0000-000017300000}"/>
    <cellStyle name="Normal 10 4 5" xfId="1282" xr:uid="{00000000-0005-0000-0000-000009050000}"/>
    <cellStyle name="Normal 10 4 5 2" xfId="5694" xr:uid="{00000000-0005-0000-0000-000045160000}"/>
    <cellStyle name="Normal 10 4 5 2 2" xfId="26020" xr:uid="{00000000-0005-0000-0000-0000AB650000}"/>
    <cellStyle name="Normal 10 4 5 2 4" xfId="16644" xr:uid="{00000000-0005-0000-0000-00000B410000}"/>
    <cellStyle name="Normal 10 4 5 3" xfId="13124" xr:uid="{00000000-0005-0000-0000-00004B330000}"/>
    <cellStyle name="Normal 10 4 5 4" xfId="22500" xr:uid="{00000000-0005-0000-0000-0000EB570000}"/>
    <cellStyle name="Normal 10 4 5 6" xfId="11712" xr:uid="{00000000-0005-0000-0000-0000C72D0000}"/>
    <cellStyle name="Normal 10 4 6" xfId="1040" xr:uid="{00000000-0005-0000-0000-000017040000}"/>
    <cellStyle name="Normal 10 4 6 2" xfId="5472" xr:uid="{00000000-0005-0000-0000-000067150000}"/>
    <cellStyle name="Normal 10 4 6 2 2" xfId="25798" xr:uid="{00000000-0005-0000-0000-0000CD640000}"/>
    <cellStyle name="Normal 10 4 6 2 4" xfId="16422" xr:uid="{00000000-0005-0000-0000-00002D400000}"/>
    <cellStyle name="Normal 10 4 6 3" xfId="22278" xr:uid="{00000000-0005-0000-0000-00000D570000}"/>
    <cellStyle name="Normal 10 4 6 5" xfId="12902" xr:uid="{00000000-0005-0000-0000-00006D320000}"/>
    <cellStyle name="Normal 10 4 7" xfId="2901" xr:uid="{00000000-0005-0000-0000-00005C0B0000}"/>
    <cellStyle name="Normal 10 4 7 2" xfId="6756" xr:uid="{00000000-0005-0000-0000-00006B1A0000}"/>
    <cellStyle name="Normal 10 4 7 2 2" xfId="27082" xr:uid="{00000000-0005-0000-0000-0000D1690000}"/>
    <cellStyle name="Normal 10 4 7 2 4" xfId="17706" xr:uid="{00000000-0005-0000-0000-000031450000}"/>
    <cellStyle name="Normal 10 4 7 3" xfId="23562" xr:uid="{00000000-0005-0000-0000-0000115C0000}"/>
    <cellStyle name="Normal 10 4 7 5" xfId="14186" xr:uid="{00000000-0005-0000-0000-000071370000}"/>
    <cellStyle name="Normal 10 4 8" xfId="5253" xr:uid="{00000000-0005-0000-0000-00008C140000}"/>
    <cellStyle name="Normal 10 4 8 2" xfId="25579" xr:uid="{00000000-0005-0000-0000-0000F2630000}"/>
    <cellStyle name="Normal 10 4 8 4" xfId="16203" xr:uid="{00000000-0005-0000-0000-0000523F0000}"/>
    <cellStyle name="Normal 10 4 9" xfId="12683" xr:uid="{00000000-0005-0000-0000-000092310000}"/>
    <cellStyle name="Normal 10 5" xfId="183" xr:uid="{00000000-0005-0000-0000-0000BD000000}"/>
    <cellStyle name="Normal 10 5 11" xfId="11494" xr:uid="{00000000-0005-0000-0000-0000ED2C0000}"/>
    <cellStyle name="Normal 10 5 2" xfId="1941" xr:uid="{00000000-0005-0000-0000-00009C070000}"/>
    <cellStyle name="Normal 10 5 2 2" xfId="2441" xr:uid="{00000000-0005-0000-0000-000090090000}"/>
    <cellStyle name="Normal 10 5 2 2 2" xfId="3501" xr:uid="{00000000-0005-0000-0000-0000B40D0000}"/>
    <cellStyle name="Normal 10 5 2 2 2 2" xfId="7356" xr:uid="{00000000-0005-0000-0000-0000C31C0000}"/>
    <cellStyle name="Normal 10 5 2 2 2 2 2" xfId="27682" xr:uid="{00000000-0005-0000-0000-0000296C0000}"/>
    <cellStyle name="Normal 10 5 2 2 2 2 4" xfId="18306" xr:uid="{00000000-0005-0000-0000-000089470000}"/>
    <cellStyle name="Normal 10 5 2 2 2 3" xfId="24162" xr:uid="{00000000-0005-0000-0000-0000695E0000}"/>
    <cellStyle name="Normal 10 5 2 2 2 5" xfId="14786" xr:uid="{00000000-0005-0000-0000-0000C9390000}"/>
    <cellStyle name="Normal 10 5 2 2 3" xfId="6416" xr:uid="{00000000-0005-0000-0000-000017190000}"/>
    <cellStyle name="Normal 10 5 2 2 3 2" xfId="26742" xr:uid="{00000000-0005-0000-0000-00007D680000}"/>
    <cellStyle name="Normal 10 5 2 2 3 4" xfId="17366" xr:uid="{00000000-0005-0000-0000-0000DD430000}"/>
    <cellStyle name="Normal 10 5 2 2 4" xfId="13846" xr:uid="{00000000-0005-0000-0000-00001D360000}"/>
    <cellStyle name="Normal 10 5 2 2 5" xfId="23222" xr:uid="{00000000-0005-0000-0000-0000BD5A0000}"/>
    <cellStyle name="Normal 10 5 2 2 7" xfId="12434" xr:uid="{00000000-0005-0000-0000-000099300000}"/>
    <cellStyle name="Normal 10 5 2 3" xfId="3031" xr:uid="{00000000-0005-0000-0000-0000DE0B0000}"/>
    <cellStyle name="Normal 10 5 2 3 2" xfId="6886" xr:uid="{00000000-0005-0000-0000-0000ED1A0000}"/>
    <cellStyle name="Normal 10 5 2 3 2 2" xfId="27212" xr:uid="{00000000-0005-0000-0000-0000536A0000}"/>
    <cellStyle name="Normal 10 5 2 3 2 4" xfId="17836" xr:uid="{00000000-0005-0000-0000-0000B3450000}"/>
    <cellStyle name="Normal 10 5 2 3 3" xfId="23692" xr:uid="{00000000-0005-0000-0000-0000935C0000}"/>
    <cellStyle name="Normal 10 5 2 3 5" xfId="14316" xr:uid="{00000000-0005-0000-0000-0000F3370000}"/>
    <cellStyle name="Normal 10 5 2 4" xfId="5949" xr:uid="{00000000-0005-0000-0000-000044170000}"/>
    <cellStyle name="Normal 10 5 2 4 2" xfId="26275" xr:uid="{00000000-0005-0000-0000-0000AA660000}"/>
    <cellStyle name="Normal 10 5 2 4 4" xfId="16899" xr:uid="{00000000-0005-0000-0000-00000A420000}"/>
    <cellStyle name="Normal 10 5 2 5" xfId="13379" xr:uid="{00000000-0005-0000-0000-00004A340000}"/>
    <cellStyle name="Normal 10 5 2 6" xfId="22755" xr:uid="{00000000-0005-0000-0000-0000EA580000}"/>
    <cellStyle name="Normal 10 5 2 8" xfId="11967" xr:uid="{00000000-0005-0000-0000-0000C62E0000}"/>
    <cellStyle name="Normal 10 5 3" xfId="2313" xr:uid="{00000000-0005-0000-0000-000010090000}"/>
    <cellStyle name="Normal 10 5 3 2" xfId="3373" xr:uid="{00000000-0005-0000-0000-0000340D0000}"/>
    <cellStyle name="Normal 10 5 3 2 2" xfId="7228" xr:uid="{00000000-0005-0000-0000-0000431C0000}"/>
    <cellStyle name="Normal 10 5 3 2 2 2" xfId="27554" xr:uid="{00000000-0005-0000-0000-0000A96B0000}"/>
    <cellStyle name="Normal 10 5 3 2 2 4" xfId="18178" xr:uid="{00000000-0005-0000-0000-000009470000}"/>
    <cellStyle name="Normal 10 5 3 2 3" xfId="24034" xr:uid="{00000000-0005-0000-0000-0000E95D0000}"/>
    <cellStyle name="Normal 10 5 3 2 5" xfId="14658" xr:uid="{00000000-0005-0000-0000-000049390000}"/>
    <cellStyle name="Normal 10 5 3 3" xfId="6288" xr:uid="{00000000-0005-0000-0000-000097180000}"/>
    <cellStyle name="Normal 10 5 3 3 2" xfId="26614" xr:uid="{00000000-0005-0000-0000-0000FD670000}"/>
    <cellStyle name="Normal 10 5 3 3 4" xfId="17238" xr:uid="{00000000-0005-0000-0000-00005D430000}"/>
    <cellStyle name="Normal 10 5 3 4" xfId="13718" xr:uid="{00000000-0005-0000-0000-00009D350000}"/>
    <cellStyle name="Normal 10 5 3 5" xfId="23094" xr:uid="{00000000-0005-0000-0000-00003D5A0000}"/>
    <cellStyle name="Normal 10 5 3 7" xfId="12306" xr:uid="{00000000-0005-0000-0000-000019300000}"/>
    <cellStyle name="Normal 10 5 4" xfId="1286" xr:uid="{00000000-0005-0000-0000-00000D050000}"/>
    <cellStyle name="Normal 10 5 4 2" xfId="5698" xr:uid="{00000000-0005-0000-0000-000049160000}"/>
    <cellStyle name="Normal 10 5 4 2 2" xfId="26024" xr:uid="{00000000-0005-0000-0000-0000AF650000}"/>
    <cellStyle name="Normal 10 5 4 2 4" xfId="16648" xr:uid="{00000000-0005-0000-0000-00000F410000}"/>
    <cellStyle name="Normal 10 5 4 3" xfId="13128" xr:uid="{00000000-0005-0000-0000-00004F330000}"/>
    <cellStyle name="Normal 10 5 4 4" xfId="22504" xr:uid="{00000000-0005-0000-0000-0000EF570000}"/>
    <cellStyle name="Normal 10 5 4 6" xfId="11716" xr:uid="{00000000-0005-0000-0000-0000CB2D0000}"/>
    <cellStyle name="Normal 10 5 5" xfId="1044" xr:uid="{00000000-0005-0000-0000-00001B040000}"/>
    <cellStyle name="Normal 10 5 5 2" xfId="5476" xr:uid="{00000000-0005-0000-0000-00006B150000}"/>
    <cellStyle name="Normal 10 5 5 2 2" xfId="25802" xr:uid="{00000000-0005-0000-0000-0000D1640000}"/>
    <cellStyle name="Normal 10 5 5 2 4" xfId="16426" xr:uid="{00000000-0005-0000-0000-000031400000}"/>
    <cellStyle name="Normal 10 5 5 3" xfId="22282" xr:uid="{00000000-0005-0000-0000-000011570000}"/>
    <cellStyle name="Normal 10 5 5 5" xfId="12906" xr:uid="{00000000-0005-0000-0000-000071320000}"/>
    <cellStyle name="Normal 10 5 6" xfId="2903" xr:uid="{00000000-0005-0000-0000-00005E0B0000}"/>
    <cellStyle name="Normal 10 5 6 2" xfId="6758" xr:uid="{00000000-0005-0000-0000-00006D1A0000}"/>
    <cellStyle name="Normal 10 5 6 2 2" xfId="27084" xr:uid="{00000000-0005-0000-0000-0000D3690000}"/>
    <cellStyle name="Normal 10 5 6 2 4" xfId="17708" xr:uid="{00000000-0005-0000-0000-000033450000}"/>
    <cellStyle name="Normal 10 5 6 3" xfId="23564" xr:uid="{00000000-0005-0000-0000-0000135C0000}"/>
    <cellStyle name="Normal 10 5 6 5" xfId="14188" xr:uid="{00000000-0005-0000-0000-000073370000}"/>
    <cellStyle name="Normal 10 5 7" xfId="5257" xr:uid="{00000000-0005-0000-0000-000090140000}"/>
    <cellStyle name="Normal 10 5 7 2" xfId="25583" xr:uid="{00000000-0005-0000-0000-0000F6630000}"/>
    <cellStyle name="Normal 10 5 7 4" xfId="16207" xr:uid="{00000000-0005-0000-0000-0000563F0000}"/>
    <cellStyle name="Normal 10 5 8" xfId="12687" xr:uid="{00000000-0005-0000-0000-000096310000}"/>
    <cellStyle name="Normal 10 5 9" xfId="22063" xr:uid="{00000000-0005-0000-0000-000036560000}"/>
    <cellStyle name="Normal 10 6" xfId="896" xr:uid="{00000000-0005-0000-0000-000086030000}"/>
    <cellStyle name="Normal 10 7" xfId="1852" xr:uid="{00000000-0005-0000-0000-000043070000}"/>
    <cellStyle name="Normal 10 7 2" xfId="2352" xr:uid="{00000000-0005-0000-0000-000037090000}"/>
    <cellStyle name="Normal 10 7 2 2" xfId="3412" xr:uid="{00000000-0005-0000-0000-00005B0D0000}"/>
    <cellStyle name="Normal 10 7 2 2 2" xfId="7267" xr:uid="{00000000-0005-0000-0000-00006A1C0000}"/>
    <cellStyle name="Normal 10 7 2 2 2 2" xfId="27593" xr:uid="{00000000-0005-0000-0000-0000D06B0000}"/>
    <cellStyle name="Normal 10 7 2 2 2 4" xfId="18217" xr:uid="{00000000-0005-0000-0000-000030470000}"/>
    <cellStyle name="Normal 10 7 2 2 3" xfId="24073" xr:uid="{00000000-0005-0000-0000-0000105E0000}"/>
    <cellStyle name="Normal 10 7 2 2 5" xfId="14697" xr:uid="{00000000-0005-0000-0000-000070390000}"/>
    <cellStyle name="Normal 10 7 2 3" xfId="6327" xr:uid="{00000000-0005-0000-0000-0000BE180000}"/>
    <cellStyle name="Normal 10 7 2 3 2" xfId="26653" xr:uid="{00000000-0005-0000-0000-000024680000}"/>
    <cellStyle name="Normal 10 7 2 3 4" xfId="17277" xr:uid="{00000000-0005-0000-0000-000084430000}"/>
    <cellStyle name="Normal 10 7 2 4" xfId="13757" xr:uid="{00000000-0005-0000-0000-0000C4350000}"/>
    <cellStyle name="Normal 10 7 2 5" xfId="23133" xr:uid="{00000000-0005-0000-0000-0000645A0000}"/>
    <cellStyle name="Normal 10 7 2 7" xfId="12345" xr:uid="{00000000-0005-0000-0000-000040300000}"/>
    <cellStyle name="Normal 10 7 3" xfId="2942" xr:uid="{00000000-0005-0000-0000-0000850B0000}"/>
    <cellStyle name="Normal 10 7 3 2" xfId="6797" xr:uid="{00000000-0005-0000-0000-0000941A0000}"/>
    <cellStyle name="Normal 10 7 3 2 2" xfId="27123" xr:uid="{00000000-0005-0000-0000-0000FA690000}"/>
    <cellStyle name="Normal 10 7 3 2 4" xfId="17747" xr:uid="{00000000-0005-0000-0000-00005A450000}"/>
    <cellStyle name="Normal 10 7 3 3" xfId="23603" xr:uid="{00000000-0005-0000-0000-00003A5C0000}"/>
    <cellStyle name="Normal 10 7 3 5" xfId="14227" xr:uid="{00000000-0005-0000-0000-00009A370000}"/>
    <cellStyle name="Normal 10 7 4" xfId="5860" xr:uid="{00000000-0005-0000-0000-0000EB160000}"/>
    <cellStyle name="Normal 10 7 4 2" xfId="26186" xr:uid="{00000000-0005-0000-0000-000051660000}"/>
    <cellStyle name="Normal 10 7 4 4" xfId="16810" xr:uid="{00000000-0005-0000-0000-0000B1410000}"/>
    <cellStyle name="Normal 10 7 5" xfId="13290" xr:uid="{00000000-0005-0000-0000-0000F1330000}"/>
    <cellStyle name="Normal 10 7 6" xfId="22666" xr:uid="{00000000-0005-0000-0000-000091580000}"/>
    <cellStyle name="Normal 10 7 8" xfId="11878" xr:uid="{00000000-0005-0000-0000-00006D2E0000}"/>
    <cellStyle name="Normal 10 8" xfId="1197" xr:uid="{00000000-0005-0000-0000-0000B4040000}"/>
    <cellStyle name="Normal 10 8 2" xfId="5609" xr:uid="{00000000-0005-0000-0000-0000F0150000}"/>
    <cellStyle name="Normal 10 8 2 2" xfId="25935" xr:uid="{00000000-0005-0000-0000-000056650000}"/>
    <cellStyle name="Normal 10 8 2 4" xfId="16559" xr:uid="{00000000-0005-0000-0000-0000B6400000}"/>
    <cellStyle name="Normal 10 8 3" xfId="13039" xr:uid="{00000000-0005-0000-0000-0000F6320000}"/>
    <cellStyle name="Normal 10 8 4" xfId="22415" xr:uid="{00000000-0005-0000-0000-000096570000}"/>
    <cellStyle name="Normal 10 8 6" xfId="11627" xr:uid="{00000000-0005-0000-0000-0000722D0000}"/>
    <cellStyle name="Normal 10 9" xfId="955" xr:uid="{00000000-0005-0000-0000-0000C2030000}"/>
    <cellStyle name="Normal 10 9 2" xfId="5387" xr:uid="{00000000-0005-0000-0000-000012150000}"/>
    <cellStyle name="Normal 10 9 2 2" xfId="25713" xr:uid="{00000000-0005-0000-0000-000078640000}"/>
    <cellStyle name="Normal 10 9 2 4" xfId="16337" xr:uid="{00000000-0005-0000-0000-0000D83F0000}"/>
    <cellStyle name="Normal 10 9 3" xfId="22193" xr:uid="{00000000-0005-0000-0000-0000B8560000}"/>
    <cellStyle name="Normal 10 9 5" xfId="12817" xr:uid="{00000000-0005-0000-0000-000018320000}"/>
    <cellStyle name="Normal 11" xfId="135" xr:uid="{00000000-0005-0000-0000-00008D000000}"/>
    <cellStyle name="Normal 11 10" xfId="22018" xr:uid="{00000000-0005-0000-0000-000009560000}"/>
    <cellStyle name="Normal 11 12" xfId="11449" xr:uid="{00000000-0005-0000-0000-0000C02C0000}"/>
    <cellStyle name="Normal 11 2" xfId="227" xr:uid="{00000000-0005-0000-0000-0000E9000000}"/>
    <cellStyle name="Normal 11 2 10" xfId="22107" xr:uid="{00000000-0005-0000-0000-000062560000}"/>
    <cellStyle name="Normal 11 2 12" xfId="11538" xr:uid="{00000000-0005-0000-0000-0000192D0000}"/>
    <cellStyle name="Normal 11 2 2" xfId="1985" xr:uid="{00000000-0005-0000-0000-0000C8070000}"/>
    <cellStyle name="Normal 11 2 2 2" xfId="2485" xr:uid="{00000000-0005-0000-0000-0000BC090000}"/>
    <cellStyle name="Normal 11 2 2 2 2" xfId="3545" xr:uid="{00000000-0005-0000-0000-0000E00D0000}"/>
    <cellStyle name="Normal 11 2 2 2 2 2" xfId="7400" xr:uid="{00000000-0005-0000-0000-0000EF1C0000}"/>
    <cellStyle name="Normal 11 2 2 2 2 2 2" xfId="27726" xr:uid="{00000000-0005-0000-0000-0000556C0000}"/>
    <cellStyle name="Normal 11 2 2 2 2 2 4" xfId="18350" xr:uid="{00000000-0005-0000-0000-0000B5470000}"/>
    <cellStyle name="Normal 11 2 2 2 2 3" xfId="24206" xr:uid="{00000000-0005-0000-0000-0000955E0000}"/>
    <cellStyle name="Normal 11 2 2 2 2 5" xfId="14830" xr:uid="{00000000-0005-0000-0000-0000F5390000}"/>
    <cellStyle name="Normal 11 2 2 2 3" xfId="6460" xr:uid="{00000000-0005-0000-0000-000043190000}"/>
    <cellStyle name="Normal 11 2 2 2 3 2" xfId="26786" xr:uid="{00000000-0005-0000-0000-0000A9680000}"/>
    <cellStyle name="Normal 11 2 2 2 3 4" xfId="17410" xr:uid="{00000000-0005-0000-0000-000009440000}"/>
    <cellStyle name="Normal 11 2 2 2 4" xfId="13890" xr:uid="{00000000-0005-0000-0000-000049360000}"/>
    <cellStyle name="Normal 11 2 2 2 5" xfId="23266" xr:uid="{00000000-0005-0000-0000-0000E95A0000}"/>
    <cellStyle name="Normal 11 2 2 2 7" xfId="12478" xr:uid="{00000000-0005-0000-0000-0000C5300000}"/>
    <cellStyle name="Normal 11 2 2 3" xfId="3075" xr:uid="{00000000-0005-0000-0000-00000A0C0000}"/>
    <cellStyle name="Normal 11 2 2 3 2" xfId="6930" xr:uid="{00000000-0005-0000-0000-0000191B0000}"/>
    <cellStyle name="Normal 11 2 2 3 2 2" xfId="27256" xr:uid="{00000000-0005-0000-0000-00007F6A0000}"/>
    <cellStyle name="Normal 11 2 2 3 2 4" xfId="17880" xr:uid="{00000000-0005-0000-0000-0000DF450000}"/>
    <cellStyle name="Normal 11 2 2 3 3" xfId="23736" xr:uid="{00000000-0005-0000-0000-0000BF5C0000}"/>
    <cellStyle name="Normal 11 2 2 3 5" xfId="14360" xr:uid="{00000000-0005-0000-0000-00001F380000}"/>
    <cellStyle name="Normal 11 2 2 4" xfId="5993" xr:uid="{00000000-0005-0000-0000-000070170000}"/>
    <cellStyle name="Normal 11 2 2 4 2" xfId="26319" xr:uid="{00000000-0005-0000-0000-0000D6660000}"/>
    <cellStyle name="Normal 11 2 2 4 4" xfId="16943" xr:uid="{00000000-0005-0000-0000-000036420000}"/>
    <cellStyle name="Normal 11 2 2 5" xfId="13423" xr:uid="{00000000-0005-0000-0000-000076340000}"/>
    <cellStyle name="Normal 11 2 2 6" xfId="22799" xr:uid="{00000000-0005-0000-0000-000016590000}"/>
    <cellStyle name="Normal 11 2 2 8" xfId="12011" xr:uid="{00000000-0005-0000-0000-0000F22E0000}"/>
    <cellStyle name="Normal 11 2 3" xfId="2314" xr:uid="{00000000-0005-0000-0000-000011090000}"/>
    <cellStyle name="Normal 11 2 3 2" xfId="3374" xr:uid="{00000000-0005-0000-0000-0000350D0000}"/>
    <cellStyle name="Normal 11 2 3 2 2" xfId="7229" xr:uid="{00000000-0005-0000-0000-0000441C0000}"/>
    <cellStyle name="Normal 11 2 3 2 2 2" xfId="27555" xr:uid="{00000000-0005-0000-0000-0000AA6B0000}"/>
    <cellStyle name="Normal 11 2 3 2 2 4" xfId="18179" xr:uid="{00000000-0005-0000-0000-00000A470000}"/>
    <cellStyle name="Normal 11 2 3 2 3" xfId="24035" xr:uid="{00000000-0005-0000-0000-0000EA5D0000}"/>
    <cellStyle name="Normal 11 2 3 2 5" xfId="14659" xr:uid="{00000000-0005-0000-0000-00004A390000}"/>
    <cellStyle name="Normal 11 2 3 3" xfId="6289" xr:uid="{00000000-0005-0000-0000-000098180000}"/>
    <cellStyle name="Normal 11 2 3 3 2" xfId="26615" xr:uid="{00000000-0005-0000-0000-0000FE670000}"/>
    <cellStyle name="Normal 11 2 3 3 4" xfId="17239" xr:uid="{00000000-0005-0000-0000-00005E430000}"/>
    <cellStyle name="Normal 11 2 3 4" xfId="13719" xr:uid="{00000000-0005-0000-0000-00009E350000}"/>
    <cellStyle name="Normal 11 2 3 5" xfId="23095" xr:uid="{00000000-0005-0000-0000-00003E5A0000}"/>
    <cellStyle name="Normal 11 2 3 7" xfId="12307" xr:uid="{00000000-0005-0000-0000-00001A300000}"/>
    <cellStyle name="Normal 11 2 4" xfId="1330" xr:uid="{00000000-0005-0000-0000-000039050000}"/>
    <cellStyle name="Normal 11 2 4 2" xfId="5742" xr:uid="{00000000-0005-0000-0000-000075160000}"/>
    <cellStyle name="Normal 11 2 4 2 2" xfId="26068" xr:uid="{00000000-0005-0000-0000-0000DB650000}"/>
    <cellStyle name="Normal 11 2 4 2 4" xfId="16692" xr:uid="{00000000-0005-0000-0000-00003B410000}"/>
    <cellStyle name="Normal 11 2 4 3" xfId="13172" xr:uid="{00000000-0005-0000-0000-00007B330000}"/>
    <cellStyle name="Normal 11 2 4 4" xfId="22548" xr:uid="{00000000-0005-0000-0000-00001B580000}"/>
    <cellStyle name="Normal 11 2 4 6" xfId="11760" xr:uid="{00000000-0005-0000-0000-0000F72D0000}"/>
    <cellStyle name="Normal 11 2 5" xfId="1088" xr:uid="{00000000-0005-0000-0000-000047040000}"/>
    <cellStyle name="Normal 11 2 5 2" xfId="5520" xr:uid="{00000000-0005-0000-0000-000097150000}"/>
    <cellStyle name="Normal 11 2 5 2 2" xfId="25846" xr:uid="{00000000-0005-0000-0000-0000FD640000}"/>
    <cellStyle name="Normal 11 2 5 2 4" xfId="16470" xr:uid="{00000000-0005-0000-0000-00005D400000}"/>
    <cellStyle name="Normal 11 2 5 3" xfId="22326" xr:uid="{00000000-0005-0000-0000-00003D570000}"/>
    <cellStyle name="Normal 11 2 5 5" xfId="12950" xr:uid="{00000000-0005-0000-0000-00009D320000}"/>
    <cellStyle name="Normal 11 2 6" xfId="2904" xr:uid="{00000000-0005-0000-0000-00005F0B0000}"/>
    <cellStyle name="Normal 11 2 6 2" xfId="6759" xr:uid="{00000000-0005-0000-0000-00006E1A0000}"/>
    <cellStyle name="Normal 11 2 6 2 2" xfId="27085" xr:uid="{00000000-0005-0000-0000-0000D4690000}"/>
    <cellStyle name="Normal 11 2 6 2 4" xfId="17709" xr:uid="{00000000-0005-0000-0000-000034450000}"/>
    <cellStyle name="Normal 11 2 6 3" xfId="23565" xr:uid="{00000000-0005-0000-0000-0000145C0000}"/>
    <cellStyle name="Normal 11 2 6 5" xfId="14189" xr:uid="{00000000-0005-0000-0000-000074370000}"/>
    <cellStyle name="Normal 11 2 7" xfId="3999" xr:uid="{00000000-0005-0000-0000-0000A60F0000}"/>
    <cellStyle name="Normal 11 2 8" xfId="5301" xr:uid="{00000000-0005-0000-0000-0000BC140000}"/>
    <cellStyle name="Normal 11 2 8 2" xfId="25627" xr:uid="{00000000-0005-0000-0000-000022640000}"/>
    <cellStyle name="Normal 11 2 8 4" xfId="16251" xr:uid="{00000000-0005-0000-0000-0000823F0000}"/>
    <cellStyle name="Normal 11 2 9" xfId="12731" xr:uid="{00000000-0005-0000-0000-0000C2310000}"/>
    <cellStyle name="Normal 11 3" xfId="275" xr:uid="{00000000-0005-0000-0000-000019010000}"/>
    <cellStyle name="Normal 11 3 2" xfId="1622" xr:uid="{00000000-0005-0000-0000-00005D060000}"/>
    <cellStyle name="Normal 11 3 3" xfId="1815" xr:uid="{00000000-0005-0000-0000-00001E070000}"/>
    <cellStyle name="Normal 11 3 3 2" xfId="2578" xr:uid="{00000000-0005-0000-0000-0000190A0000}"/>
    <cellStyle name="Normal 11 3 3 2 2" xfId="3638" xr:uid="{00000000-0005-0000-0000-00003D0E0000}"/>
    <cellStyle name="Normal 11 3 3 2 2 2" xfId="7493" xr:uid="{00000000-0005-0000-0000-00004C1D0000}"/>
    <cellStyle name="Normal 11 3 3 2 2 2 2" xfId="27819" xr:uid="{00000000-0005-0000-0000-0000B26C0000}"/>
    <cellStyle name="Normal 11 3 3 2 2 2 4" xfId="18443" xr:uid="{00000000-0005-0000-0000-000012480000}"/>
    <cellStyle name="Normal 11 3 3 2 2 3" xfId="24299" xr:uid="{00000000-0005-0000-0000-0000F25E0000}"/>
    <cellStyle name="Normal 11 3 3 2 2 5" xfId="14923" xr:uid="{00000000-0005-0000-0000-0000523A0000}"/>
    <cellStyle name="Normal 11 3 3 2 3" xfId="6553" xr:uid="{00000000-0005-0000-0000-0000A0190000}"/>
    <cellStyle name="Normal 11 3 3 2 3 2" xfId="26879" xr:uid="{00000000-0005-0000-0000-000006690000}"/>
    <cellStyle name="Normal 11 3 3 2 3 4" xfId="17503" xr:uid="{00000000-0005-0000-0000-000066440000}"/>
    <cellStyle name="Normal 11 3 3 2 4" xfId="13983" xr:uid="{00000000-0005-0000-0000-0000A6360000}"/>
    <cellStyle name="Normal 11 3 3 2 5" xfId="23359" xr:uid="{00000000-0005-0000-0000-0000465B0000}"/>
    <cellStyle name="Normal 11 3 3 2 7" xfId="12571" xr:uid="{00000000-0005-0000-0000-000022310000}"/>
    <cellStyle name="Normal 11 3 3 3" xfId="3168" xr:uid="{00000000-0005-0000-0000-0000670C0000}"/>
    <cellStyle name="Normal 11 3 3 3 2" xfId="7023" xr:uid="{00000000-0005-0000-0000-0000761B0000}"/>
    <cellStyle name="Normal 11 3 3 3 2 2" xfId="27349" xr:uid="{00000000-0005-0000-0000-0000DC6A0000}"/>
    <cellStyle name="Normal 11 3 3 3 2 4" xfId="17973" xr:uid="{00000000-0005-0000-0000-00003C460000}"/>
    <cellStyle name="Normal 11 3 3 3 3" xfId="23829" xr:uid="{00000000-0005-0000-0000-00001C5D0000}"/>
    <cellStyle name="Normal 11 3 3 3 5" xfId="14453" xr:uid="{00000000-0005-0000-0000-00007C380000}"/>
    <cellStyle name="Normal 11 3 3 4" xfId="5859" xr:uid="{00000000-0005-0000-0000-0000EA160000}"/>
    <cellStyle name="Normal 11 3 3 4 2" xfId="26185" xr:uid="{00000000-0005-0000-0000-000050660000}"/>
    <cellStyle name="Normal 11 3 3 4 4" xfId="16809" xr:uid="{00000000-0005-0000-0000-0000B0410000}"/>
    <cellStyle name="Normal 11 3 3 5" xfId="13289" xr:uid="{00000000-0005-0000-0000-0000F0330000}"/>
    <cellStyle name="Normal 11 3 3 6" xfId="22665" xr:uid="{00000000-0005-0000-0000-000090580000}"/>
    <cellStyle name="Normal 11 3 3 8" xfId="11877" xr:uid="{00000000-0005-0000-0000-00006C2E0000}"/>
    <cellStyle name="Normal 11 3 4" xfId="2315" xr:uid="{00000000-0005-0000-0000-000012090000}"/>
    <cellStyle name="Normal 11 3 4 2" xfId="3375" xr:uid="{00000000-0005-0000-0000-0000360D0000}"/>
    <cellStyle name="Normal 11 3 4 2 2" xfId="7230" xr:uid="{00000000-0005-0000-0000-0000451C0000}"/>
    <cellStyle name="Normal 11 3 4 2 2 2" xfId="27556" xr:uid="{00000000-0005-0000-0000-0000AB6B0000}"/>
    <cellStyle name="Normal 11 3 4 2 2 4" xfId="18180" xr:uid="{00000000-0005-0000-0000-00000B470000}"/>
    <cellStyle name="Normal 11 3 4 2 3" xfId="24036" xr:uid="{00000000-0005-0000-0000-0000EB5D0000}"/>
    <cellStyle name="Normal 11 3 4 2 5" xfId="14660" xr:uid="{00000000-0005-0000-0000-00004B390000}"/>
    <cellStyle name="Normal 11 3 4 3" xfId="6290" xr:uid="{00000000-0005-0000-0000-000099180000}"/>
    <cellStyle name="Normal 11 3 4 3 2" xfId="26616" xr:uid="{00000000-0005-0000-0000-0000FF670000}"/>
    <cellStyle name="Normal 11 3 4 3 4" xfId="17240" xr:uid="{00000000-0005-0000-0000-00005F430000}"/>
    <cellStyle name="Normal 11 3 4 4" xfId="13720" xr:uid="{00000000-0005-0000-0000-00009F350000}"/>
    <cellStyle name="Normal 11 3 4 5" xfId="23096" xr:uid="{00000000-0005-0000-0000-00003F5A0000}"/>
    <cellStyle name="Normal 11 3 4 7" xfId="12308" xr:uid="{00000000-0005-0000-0000-00001B300000}"/>
    <cellStyle name="Normal 11 3 5" xfId="2905" xr:uid="{00000000-0005-0000-0000-0000600B0000}"/>
    <cellStyle name="Normal 11 3 5 2" xfId="6760" xr:uid="{00000000-0005-0000-0000-00006F1A0000}"/>
    <cellStyle name="Normal 11 3 5 2 2" xfId="27086" xr:uid="{00000000-0005-0000-0000-0000D5690000}"/>
    <cellStyle name="Normal 11 3 5 2 4" xfId="17710" xr:uid="{00000000-0005-0000-0000-000035450000}"/>
    <cellStyle name="Normal 11 3 5 3" xfId="23566" xr:uid="{00000000-0005-0000-0000-0000155C0000}"/>
    <cellStyle name="Normal 11 3 5 5" xfId="14190" xr:uid="{00000000-0005-0000-0000-000075370000}"/>
    <cellStyle name="Normal 11 4" xfId="1414" xr:uid="{00000000-0005-0000-0000-00008D050000}"/>
    <cellStyle name="Normal 11 4 2" xfId="1816" xr:uid="{00000000-0005-0000-0000-00001F070000}"/>
    <cellStyle name="Normal 11 5" xfId="1896" xr:uid="{00000000-0005-0000-0000-00006F070000}"/>
    <cellStyle name="Normal 11 5 2" xfId="2396" xr:uid="{00000000-0005-0000-0000-000063090000}"/>
    <cellStyle name="Normal 11 5 2 2" xfId="3456" xr:uid="{00000000-0005-0000-0000-0000870D0000}"/>
    <cellStyle name="Normal 11 5 2 2 2" xfId="7311" xr:uid="{00000000-0005-0000-0000-0000961C0000}"/>
    <cellStyle name="Normal 11 5 2 2 2 2" xfId="27637" xr:uid="{00000000-0005-0000-0000-0000FC6B0000}"/>
    <cellStyle name="Normal 11 5 2 2 2 4" xfId="18261" xr:uid="{00000000-0005-0000-0000-00005C470000}"/>
    <cellStyle name="Normal 11 5 2 2 3" xfId="24117" xr:uid="{00000000-0005-0000-0000-00003C5E0000}"/>
    <cellStyle name="Normal 11 5 2 2 5" xfId="14741" xr:uid="{00000000-0005-0000-0000-00009C390000}"/>
    <cellStyle name="Normal 11 5 2 3" xfId="6371" xr:uid="{00000000-0005-0000-0000-0000EA180000}"/>
    <cellStyle name="Normal 11 5 2 3 2" xfId="26697" xr:uid="{00000000-0005-0000-0000-000050680000}"/>
    <cellStyle name="Normal 11 5 2 3 4" xfId="17321" xr:uid="{00000000-0005-0000-0000-0000B0430000}"/>
    <cellStyle name="Normal 11 5 2 4" xfId="13801" xr:uid="{00000000-0005-0000-0000-0000F0350000}"/>
    <cellStyle name="Normal 11 5 2 5" xfId="23177" xr:uid="{00000000-0005-0000-0000-0000905A0000}"/>
    <cellStyle name="Normal 11 5 2 7" xfId="12389" xr:uid="{00000000-0005-0000-0000-00006C300000}"/>
    <cellStyle name="Normal 11 5 3" xfId="2986" xr:uid="{00000000-0005-0000-0000-0000B10B0000}"/>
    <cellStyle name="Normal 11 5 3 2" xfId="6841" xr:uid="{00000000-0005-0000-0000-0000C01A0000}"/>
    <cellStyle name="Normal 11 5 3 2 2" xfId="27167" xr:uid="{00000000-0005-0000-0000-0000266A0000}"/>
    <cellStyle name="Normal 11 5 3 2 4" xfId="17791" xr:uid="{00000000-0005-0000-0000-000086450000}"/>
    <cellStyle name="Normal 11 5 3 3" xfId="23647" xr:uid="{00000000-0005-0000-0000-0000665C0000}"/>
    <cellStyle name="Normal 11 5 3 5" xfId="14271" xr:uid="{00000000-0005-0000-0000-0000C6370000}"/>
    <cellStyle name="Normal 11 5 4" xfId="5904" xr:uid="{00000000-0005-0000-0000-000017170000}"/>
    <cellStyle name="Normal 11 5 4 2" xfId="26230" xr:uid="{00000000-0005-0000-0000-00007D660000}"/>
    <cellStyle name="Normal 11 5 4 4" xfId="16854" xr:uid="{00000000-0005-0000-0000-0000DD410000}"/>
    <cellStyle name="Normal 11 5 5" xfId="13334" xr:uid="{00000000-0005-0000-0000-00001D340000}"/>
    <cellStyle name="Normal 11 5 6" xfId="22710" xr:uid="{00000000-0005-0000-0000-0000BD580000}"/>
    <cellStyle name="Normal 11 5 8" xfId="11922" xr:uid="{00000000-0005-0000-0000-0000992E0000}"/>
    <cellStyle name="Normal 11 6" xfId="1241" xr:uid="{00000000-0005-0000-0000-0000E0040000}"/>
    <cellStyle name="Normal 11 6 2" xfId="5653" xr:uid="{00000000-0005-0000-0000-00001C160000}"/>
    <cellStyle name="Normal 11 6 2 2" xfId="25979" xr:uid="{00000000-0005-0000-0000-000082650000}"/>
    <cellStyle name="Normal 11 6 2 4" xfId="16603" xr:uid="{00000000-0005-0000-0000-0000E2400000}"/>
    <cellStyle name="Normal 11 6 3" xfId="13083" xr:uid="{00000000-0005-0000-0000-000022330000}"/>
    <cellStyle name="Normal 11 6 4" xfId="22459" xr:uid="{00000000-0005-0000-0000-0000C2570000}"/>
    <cellStyle name="Normal 11 6 6" xfId="11671" xr:uid="{00000000-0005-0000-0000-00009E2D0000}"/>
    <cellStyle name="Normal 11 7" xfId="999" xr:uid="{00000000-0005-0000-0000-0000EE030000}"/>
    <cellStyle name="Normal 11 7 2" xfId="5431" xr:uid="{00000000-0005-0000-0000-00003E150000}"/>
    <cellStyle name="Normal 11 7 2 2" xfId="25757" xr:uid="{00000000-0005-0000-0000-0000A4640000}"/>
    <cellStyle name="Normal 11 7 2 4" xfId="16381" xr:uid="{00000000-0005-0000-0000-000004400000}"/>
    <cellStyle name="Normal 11 7 3" xfId="22237" xr:uid="{00000000-0005-0000-0000-0000E4560000}"/>
    <cellStyle name="Normal 11 7 5" xfId="12861" xr:uid="{00000000-0005-0000-0000-000044320000}"/>
    <cellStyle name="Normal 11 8" xfId="5212" xr:uid="{00000000-0005-0000-0000-000063140000}"/>
    <cellStyle name="Normal 11 8 2" xfId="25538" xr:uid="{00000000-0005-0000-0000-0000C9630000}"/>
    <cellStyle name="Normal 11 8 4" xfId="16162" xr:uid="{00000000-0005-0000-0000-0000293F0000}"/>
    <cellStyle name="Normal 11 9" xfId="12642" xr:uid="{00000000-0005-0000-0000-000069310000}"/>
    <cellStyle name="Normal 12" xfId="277" xr:uid="{00000000-0005-0000-0000-00001B010000}"/>
    <cellStyle name="Normal 12 2" xfId="1623" xr:uid="{00000000-0005-0000-0000-00005E060000}"/>
    <cellStyle name="Normal 12 2 2" xfId="4000" xr:uid="{00000000-0005-0000-0000-0000A70F0000}"/>
    <cellStyle name="Normal 12 3" xfId="1817" xr:uid="{00000000-0005-0000-0000-000020070000}"/>
    <cellStyle name="Normal 13" xfId="272" xr:uid="{00000000-0005-0000-0000-000016010000}"/>
    <cellStyle name="Normal 13 2" xfId="1624" xr:uid="{00000000-0005-0000-0000-00005F060000}"/>
    <cellStyle name="Normal 13 2 2" xfId="4001" xr:uid="{00000000-0005-0000-0000-0000A80F0000}"/>
    <cellStyle name="Normal 13 3" xfId="1691" xr:uid="{00000000-0005-0000-0000-0000A2060000}"/>
    <cellStyle name="Normal 14" xfId="110" xr:uid="{00000000-0005-0000-0000-000074000000}"/>
    <cellStyle name="Normal 14 2" xfId="4002" xr:uid="{00000000-0005-0000-0000-0000A90F0000}"/>
    <cellStyle name="Normal 14 2 10" xfId="15090" xr:uid="{00000000-0005-0000-0000-0000F93A0000}"/>
    <cellStyle name="Normal 14 2 2" xfId="4252" xr:uid="{00000000-0005-0000-0000-0000A3100000}"/>
    <cellStyle name="Normal 14 2 2 2" xfId="4545" xr:uid="{00000000-0005-0000-0000-0000C8110000}"/>
    <cellStyle name="Normal 14 2 2 2 2" xfId="5151" xr:uid="{00000000-0005-0000-0000-000026140000}"/>
    <cellStyle name="Normal 14 2 2 2 2 2" xfId="8683" xr:uid="{00000000-0005-0000-0000-0000F2210000}"/>
    <cellStyle name="Normal 14 2 2 2 2 2 2" xfId="29009" xr:uid="{00000000-0005-0000-0000-000058710000}"/>
    <cellStyle name="Normal 14 2 2 2 2 2 4" xfId="19633" xr:uid="{00000000-0005-0000-0000-0000B84C0000}"/>
    <cellStyle name="Normal 14 2 2 2 2 3" xfId="10042" xr:uid="{00000000-0005-0000-0000-000041270000}"/>
    <cellStyle name="Normal 14 2 2 2 2 3 2" xfId="30177" xr:uid="{00000000-0005-0000-0000-0000E8750000}"/>
    <cellStyle name="Normal 14 2 2 2 2 3 4" xfId="20801" xr:uid="{00000000-0005-0000-0000-000048510000}"/>
    <cellStyle name="Normal 14 2 2 2 2 4" xfId="11400" xr:uid="{00000000-0005-0000-0000-00008F2C0000}"/>
    <cellStyle name="Normal 14 2 2 2 2 4 2" xfId="31345" xr:uid="{00000000-0005-0000-0000-0000787A0000}"/>
    <cellStyle name="Normal 14 2 2 2 2 4 4" xfId="21969" xr:uid="{00000000-0005-0000-0000-0000D8550000}"/>
    <cellStyle name="Normal 14 2 2 2 2 5" xfId="25489" xr:uid="{00000000-0005-0000-0000-000098630000}"/>
    <cellStyle name="Normal 14 2 2 2 2 7" xfId="16113" xr:uid="{00000000-0005-0000-0000-0000F83E0000}"/>
    <cellStyle name="Normal 14 2 2 2 3" xfId="8099" xr:uid="{00000000-0005-0000-0000-0000AA1F0000}"/>
    <cellStyle name="Normal 14 2 2 2 3 2" xfId="28425" xr:uid="{00000000-0005-0000-0000-0000106F0000}"/>
    <cellStyle name="Normal 14 2 2 2 3 4" xfId="19049" xr:uid="{00000000-0005-0000-0000-0000704A0000}"/>
    <cellStyle name="Normal 14 2 2 2 4" xfId="9458" xr:uid="{00000000-0005-0000-0000-0000F9240000}"/>
    <cellStyle name="Normal 14 2 2 2 4 2" xfId="29593" xr:uid="{00000000-0005-0000-0000-0000A0730000}"/>
    <cellStyle name="Normal 14 2 2 2 4 4" xfId="20217" xr:uid="{00000000-0005-0000-0000-0000004F0000}"/>
    <cellStyle name="Normal 14 2 2 2 5" xfId="10816" xr:uid="{00000000-0005-0000-0000-0000472A0000}"/>
    <cellStyle name="Normal 14 2 2 2 5 2" xfId="30761" xr:uid="{00000000-0005-0000-0000-000030780000}"/>
    <cellStyle name="Normal 14 2 2 2 5 4" xfId="21385" xr:uid="{00000000-0005-0000-0000-000090530000}"/>
    <cellStyle name="Normal 14 2 2 2 6" xfId="24905" xr:uid="{00000000-0005-0000-0000-000050610000}"/>
    <cellStyle name="Normal 14 2 2 2 8" xfId="15529" xr:uid="{00000000-0005-0000-0000-0000B03C0000}"/>
    <cellStyle name="Normal 14 2 2 3" xfId="4859" xr:uid="{00000000-0005-0000-0000-000002130000}"/>
    <cellStyle name="Normal 14 2 2 3 2" xfId="8391" xr:uid="{00000000-0005-0000-0000-0000CE200000}"/>
    <cellStyle name="Normal 14 2 2 3 2 2" xfId="28717" xr:uid="{00000000-0005-0000-0000-000034700000}"/>
    <cellStyle name="Normal 14 2 2 3 2 4" xfId="19341" xr:uid="{00000000-0005-0000-0000-0000944B0000}"/>
    <cellStyle name="Normal 14 2 2 3 3" xfId="9750" xr:uid="{00000000-0005-0000-0000-00001D260000}"/>
    <cellStyle name="Normal 14 2 2 3 3 2" xfId="29885" xr:uid="{00000000-0005-0000-0000-0000C4740000}"/>
    <cellStyle name="Normal 14 2 2 3 3 4" xfId="20509" xr:uid="{00000000-0005-0000-0000-000024500000}"/>
    <cellStyle name="Normal 14 2 2 3 4" xfId="11108" xr:uid="{00000000-0005-0000-0000-00006B2B0000}"/>
    <cellStyle name="Normal 14 2 2 3 4 2" xfId="31053" xr:uid="{00000000-0005-0000-0000-000054790000}"/>
    <cellStyle name="Normal 14 2 2 3 4 4" xfId="21677" xr:uid="{00000000-0005-0000-0000-0000B4540000}"/>
    <cellStyle name="Normal 14 2 2 3 5" xfId="25197" xr:uid="{00000000-0005-0000-0000-000074620000}"/>
    <cellStyle name="Normal 14 2 2 3 7" xfId="15821" xr:uid="{00000000-0005-0000-0000-0000D43D0000}"/>
    <cellStyle name="Normal 14 2 2 4" xfId="7807" xr:uid="{00000000-0005-0000-0000-0000861E0000}"/>
    <cellStyle name="Normal 14 2 2 4 2" xfId="28133" xr:uid="{00000000-0005-0000-0000-0000EC6D0000}"/>
    <cellStyle name="Normal 14 2 2 4 4" xfId="18757" xr:uid="{00000000-0005-0000-0000-00004C490000}"/>
    <cellStyle name="Normal 14 2 2 5" xfId="9166" xr:uid="{00000000-0005-0000-0000-0000D5230000}"/>
    <cellStyle name="Normal 14 2 2 5 2" xfId="29301" xr:uid="{00000000-0005-0000-0000-00007C720000}"/>
    <cellStyle name="Normal 14 2 2 5 4" xfId="19925" xr:uid="{00000000-0005-0000-0000-0000DC4D0000}"/>
    <cellStyle name="Normal 14 2 2 6" xfId="10524" xr:uid="{00000000-0005-0000-0000-000023290000}"/>
    <cellStyle name="Normal 14 2 2 6 2" xfId="30469" xr:uid="{00000000-0005-0000-0000-00000C770000}"/>
    <cellStyle name="Normal 14 2 2 6 4" xfId="21093" xr:uid="{00000000-0005-0000-0000-00006C520000}"/>
    <cellStyle name="Normal 14 2 2 7" xfId="24613" xr:uid="{00000000-0005-0000-0000-00002C600000}"/>
    <cellStyle name="Normal 14 2 2 9" xfId="15237" xr:uid="{00000000-0005-0000-0000-00008C3B0000}"/>
    <cellStyle name="Normal 14 2 3" xfId="4398" xr:uid="{00000000-0005-0000-0000-000035110000}"/>
    <cellStyle name="Normal 14 2 3 2" xfId="5004" xr:uid="{00000000-0005-0000-0000-000093130000}"/>
    <cellStyle name="Normal 14 2 3 2 2" xfId="8536" xr:uid="{00000000-0005-0000-0000-00005F210000}"/>
    <cellStyle name="Normal 14 2 3 2 2 2" xfId="28862" xr:uid="{00000000-0005-0000-0000-0000C5700000}"/>
    <cellStyle name="Normal 14 2 3 2 2 4" xfId="19486" xr:uid="{00000000-0005-0000-0000-0000254C0000}"/>
    <cellStyle name="Normal 14 2 3 2 3" xfId="9895" xr:uid="{00000000-0005-0000-0000-0000AE260000}"/>
    <cellStyle name="Normal 14 2 3 2 3 2" xfId="30030" xr:uid="{00000000-0005-0000-0000-000055750000}"/>
    <cellStyle name="Normal 14 2 3 2 3 4" xfId="20654" xr:uid="{00000000-0005-0000-0000-0000B5500000}"/>
    <cellStyle name="Normal 14 2 3 2 4" xfId="11253" xr:uid="{00000000-0005-0000-0000-0000FC2B0000}"/>
    <cellStyle name="Normal 14 2 3 2 4 2" xfId="31198" xr:uid="{00000000-0005-0000-0000-0000E5790000}"/>
    <cellStyle name="Normal 14 2 3 2 4 4" xfId="21822" xr:uid="{00000000-0005-0000-0000-000045550000}"/>
    <cellStyle name="Normal 14 2 3 2 5" xfId="25342" xr:uid="{00000000-0005-0000-0000-000005630000}"/>
    <cellStyle name="Normal 14 2 3 2 7" xfId="15966" xr:uid="{00000000-0005-0000-0000-0000653E0000}"/>
    <cellStyle name="Normal 14 2 3 3" xfId="7952" xr:uid="{00000000-0005-0000-0000-0000171F0000}"/>
    <cellStyle name="Normal 14 2 3 3 2" xfId="28278" xr:uid="{00000000-0005-0000-0000-00007D6E0000}"/>
    <cellStyle name="Normal 14 2 3 3 4" xfId="18902" xr:uid="{00000000-0005-0000-0000-0000DD490000}"/>
    <cellStyle name="Normal 14 2 3 4" xfId="9311" xr:uid="{00000000-0005-0000-0000-000066240000}"/>
    <cellStyle name="Normal 14 2 3 4 2" xfId="29446" xr:uid="{00000000-0005-0000-0000-00000D730000}"/>
    <cellStyle name="Normal 14 2 3 4 4" xfId="20070" xr:uid="{00000000-0005-0000-0000-00006D4E0000}"/>
    <cellStyle name="Normal 14 2 3 5" xfId="10669" xr:uid="{00000000-0005-0000-0000-0000B4290000}"/>
    <cellStyle name="Normal 14 2 3 5 2" xfId="30614" xr:uid="{00000000-0005-0000-0000-00009D770000}"/>
    <cellStyle name="Normal 14 2 3 5 4" xfId="21238" xr:uid="{00000000-0005-0000-0000-0000FD520000}"/>
    <cellStyle name="Normal 14 2 3 6" xfId="24758" xr:uid="{00000000-0005-0000-0000-0000BD600000}"/>
    <cellStyle name="Normal 14 2 3 8" xfId="15382" xr:uid="{00000000-0005-0000-0000-00001D3C0000}"/>
    <cellStyle name="Normal 14 2 4" xfId="4712" xr:uid="{00000000-0005-0000-0000-00006F120000}"/>
    <cellStyle name="Normal 14 2 4 2" xfId="8244" xr:uid="{00000000-0005-0000-0000-00003B200000}"/>
    <cellStyle name="Normal 14 2 4 2 2" xfId="28570" xr:uid="{00000000-0005-0000-0000-0000A16F0000}"/>
    <cellStyle name="Normal 14 2 4 2 4" xfId="19194" xr:uid="{00000000-0005-0000-0000-0000014B0000}"/>
    <cellStyle name="Normal 14 2 4 3" xfId="9603" xr:uid="{00000000-0005-0000-0000-00008A250000}"/>
    <cellStyle name="Normal 14 2 4 3 2" xfId="29738" xr:uid="{00000000-0005-0000-0000-000031740000}"/>
    <cellStyle name="Normal 14 2 4 3 4" xfId="20362" xr:uid="{00000000-0005-0000-0000-0000914F0000}"/>
    <cellStyle name="Normal 14 2 4 4" xfId="10961" xr:uid="{00000000-0005-0000-0000-0000D82A0000}"/>
    <cellStyle name="Normal 14 2 4 4 2" xfId="30906" xr:uid="{00000000-0005-0000-0000-0000C1780000}"/>
    <cellStyle name="Normal 14 2 4 4 4" xfId="21530" xr:uid="{00000000-0005-0000-0000-000021540000}"/>
    <cellStyle name="Normal 14 2 4 5" xfId="25050" xr:uid="{00000000-0005-0000-0000-0000E1610000}"/>
    <cellStyle name="Normal 14 2 4 7" xfId="15674" xr:uid="{00000000-0005-0000-0000-0000413D0000}"/>
    <cellStyle name="Normal 14 2 5" xfId="7660" xr:uid="{00000000-0005-0000-0000-0000F31D0000}"/>
    <cellStyle name="Normal 14 2 5 2" xfId="27986" xr:uid="{00000000-0005-0000-0000-0000596D0000}"/>
    <cellStyle name="Normal 14 2 5 4" xfId="18610" xr:uid="{00000000-0005-0000-0000-0000B9480000}"/>
    <cellStyle name="Normal 14 2 6" xfId="8943" xr:uid="{00000000-0005-0000-0000-0000F6220000}"/>
    <cellStyle name="Normal 14 2 6 2" xfId="29154" xr:uid="{00000000-0005-0000-0000-0000E9710000}"/>
    <cellStyle name="Normal 14 2 6 4" xfId="19778" xr:uid="{00000000-0005-0000-0000-0000494D0000}"/>
    <cellStyle name="Normal 14 2 7" xfId="10301" xr:uid="{00000000-0005-0000-0000-000044280000}"/>
    <cellStyle name="Normal 14 2 7 2" xfId="30322" xr:uid="{00000000-0005-0000-0000-000079760000}"/>
    <cellStyle name="Normal 14 2 7 4" xfId="20946" xr:uid="{00000000-0005-0000-0000-0000D9510000}"/>
    <cellStyle name="Normal 14 2 8" xfId="24466" xr:uid="{00000000-0005-0000-0000-0000995F0000}"/>
    <cellStyle name="Normal 15" xfId="273" xr:uid="{00000000-0005-0000-0000-000017010000}"/>
    <cellStyle name="Normal 15 2" xfId="938" xr:uid="{00000000-0005-0000-0000-0000B1030000}"/>
    <cellStyle name="Normal 15 2 2" xfId="948" xr:uid="{00000000-0005-0000-0000-0000BB030000}"/>
    <cellStyle name="Normal 15 2 2 2" xfId="2069" xr:uid="{00000000-0005-0000-0000-00001C080000}"/>
    <cellStyle name="Normal 15 2 2 2 2" xfId="4566" xr:uid="{00000000-0005-0000-0000-0000DD110000}"/>
    <cellStyle name="Normal 15 2 2 3" xfId="1819" xr:uid="{00000000-0005-0000-0000-000022070000}"/>
    <cellStyle name="Normal 15 2 3" xfId="1186" xr:uid="{00000000-0005-0000-0000-0000A9040000}"/>
    <cellStyle name="Normal 15 2 3 2" xfId="5157" xr:uid="{00000000-0005-0000-0000-00002C140000}"/>
    <cellStyle name="Normal 15 2 3 3" xfId="4568" xr:uid="{00000000-0005-0000-0000-0000DF110000}"/>
    <cellStyle name="Normal 15 2 4" xfId="1177" xr:uid="{00000000-0005-0000-0000-0000A0040000}"/>
    <cellStyle name="Normal 15 2 4 2" xfId="5159" xr:uid="{00000000-0005-0000-0000-00002E140000}"/>
    <cellStyle name="Normal 15 2 4 3" xfId="4570" xr:uid="{00000000-0005-0000-0000-0000E1110000}"/>
    <cellStyle name="Normal 15 2 5" xfId="4561" xr:uid="{00000000-0005-0000-0000-0000D8110000}"/>
    <cellStyle name="Normal 15 3" xfId="941" xr:uid="{00000000-0005-0000-0000-0000B4030000}"/>
    <cellStyle name="Normal 15 3 2" xfId="951" xr:uid="{00000000-0005-0000-0000-0000BE030000}"/>
    <cellStyle name="Normal 15 3 2 2" xfId="4564" xr:uid="{00000000-0005-0000-0000-0000DB110000}"/>
    <cellStyle name="Normal 15 3 3" xfId="1189" xr:uid="{00000000-0005-0000-0000-0000AC040000}"/>
    <cellStyle name="Normal 15 3 4" xfId="1180" xr:uid="{00000000-0005-0000-0000-0000A3040000}"/>
    <cellStyle name="Normal 15 3 5" xfId="1847" xr:uid="{00000000-0005-0000-0000-00003E070000}"/>
    <cellStyle name="Normal 15 3 6" xfId="4553" xr:uid="{00000000-0005-0000-0000-0000D0110000}"/>
    <cellStyle name="Normal 15 4" xfId="945" xr:uid="{00000000-0005-0000-0000-0000B8030000}"/>
    <cellStyle name="Normal 15 4 2" xfId="1818" xr:uid="{00000000-0005-0000-0000-000021070000}"/>
    <cellStyle name="Normal 15 5" xfId="1183" xr:uid="{00000000-0005-0000-0000-0000A6040000}"/>
    <cellStyle name="Normal 15 5 2" xfId="5158" xr:uid="{00000000-0005-0000-0000-00002D140000}"/>
    <cellStyle name="Normal 15 5 3" xfId="4569" xr:uid="{00000000-0005-0000-0000-0000E0110000}"/>
    <cellStyle name="Normal 15 6" xfId="1174" xr:uid="{00000000-0005-0000-0000-00009D040000}"/>
    <cellStyle name="Normal 15 6 2" xfId="4559" xr:uid="{00000000-0005-0000-0000-0000D6110000}"/>
    <cellStyle name="Normal 16" xfId="897" xr:uid="{00000000-0005-0000-0000-000087030000}"/>
    <cellStyle name="Normal 16 2" xfId="939" xr:uid="{00000000-0005-0000-0000-0000B2030000}"/>
    <cellStyle name="Normal 16 2 2" xfId="949" xr:uid="{00000000-0005-0000-0000-0000BC030000}"/>
    <cellStyle name="Normal 16 2 2 2" xfId="4565" xr:uid="{00000000-0005-0000-0000-0000DC110000}"/>
    <cellStyle name="Normal 16 2 3" xfId="1187" xr:uid="{00000000-0005-0000-0000-0000AA040000}"/>
    <cellStyle name="Normal 16 2 4" xfId="1178" xr:uid="{00000000-0005-0000-0000-0000A1040000}"/>
    <cellStyle name="Normal 16 2 5" xfId="1848" xr:uid="{00000000-0005-0000-0000-00003F070000}"/>
    <cellStyle name="Normal 16 2 6" xfId="4554" xr:uid="{00000000-0005-0000-0000-0000D1110000}"/>
    <cellStyle name="Normal 16 3" xfId="942" xr:uid="{00000000-0005-0000-0000-0000B5030000}"/>
    <cellStyle name="Normal 16 3 2" xfId="952" xr:uid="{00000000-0005-0000-0000-0000BF030000}"/>
    <cellStyle name="Normal 16 3 2 2" xfId="5156" xr:uid="{00000000-0005-0000-0000-00002B140000}"/>
    <cellStyle name="Normal 16 3 3" xfId="1190" xr:uid="{00000000-0005-0000-0000-0000AD040000}"/>
    <cellStyle name="Normal 16 3 4" xfId="1181" xr:uid="{00000000-0005-0000-0000-0000A4040000}"/>
    <cellStyle name="Normal 16 3 5" xfId="4567" xr:uid="{00000000-0005-0000-0000-0000DE110000}"/>
    <cellStyle name="Normal 16 4" xfId="946" xr:uid="{00000000-0005-0000-0000-0000B9030000}"/>
    <cellStyle name="Normal 16 4 2" xfId="1820" xr:uid="{00000000-0005-0000-0000-000023070000}"/>
    <cellStyle name="Normal 16 5" xfId="1184" xr:uid="{00000000-0005-0000-0000-0000A7040000}"/>
    <cellStyle name="Normal 16 5 2" xfId="4560" xr:uid="{00000000-0005-0000-0000-0000D7110000}"/>
    <cellStyle name="Normal 16 6" xfId="1175" xr:uid="{00000000-0005-0000-0000-00009E040000}"/>
    <cellStyle name="Normal 17" xfId="35" xr:uid="{00000000-0005-0000-0000-000026000000}"/>
    <cellStyle name="Normal 18" xfId="898" xr:uid="{00000000-0005-0000-0000-000088030000}"/>
    <cellStyle name="Normal 18 10" xfId="11585" xr:uid="{00000000-0005-0000-0000-0000482D0000}"/>
    <cellStyle name="Normal 18 2" xfId="1625" xr:uid="{00000000-0005-0000-0000-000060060000}"/>
    <cellStyle name="Normal 18 2 2" xfId="2098" xr:uid="{00000000-0005-0000-0000-000039080000}"/>
    <cellStyle name="Normal 18 2 2 2" xfId="2600" xr:uid="{00000000-0005-0000-0000-00002F0A0000}"/>
    <cellStyle name="Normal 18 2 2 2 2" xfId="3660" xr:uid="{00000000-0005-0000-0000-0000530E0000}"/>
    <cellStyle name="Normal 18 2 2 2 2 2" xfId="7515" xr:uid="{00000000-0005-0000-0000-0000621D0000}"/>
    <cellStyle name="Normal 18 2 2 2 2 2 2" xfId="27841" xr:uid="{00000000-0005-0000-0000-0000C86C0000}"/>
    <cellStyle name="Normal 18 2 2 2 2 2 4" xfId="18465" xr:uid="{00000000-0005-0000-0000-000028480000}"/>
    <cellStyle name="Normal 18 2 2 2 2 3" xfId="24321" xr:uid="{00000000-0005-0000-0000-0000085F0000}"/>
    <cellStyle name="Normal 18 2 2 2 2 5" xfId="14945" xr:uid="{00000000-0005-0000-0000-0000683A0000}"/>
    <cellStyle name="Normal 18 2 2 2 3" xfId="6575" xr:uid="{00000000-0005-0000-0000-0000B6190000}"/>
    <cellStyle name="Normal 18 2 2 2 3 2" xfId="26901" xr:uid="{00000000-0005-0000-0000-00001C690000}"/>
    <cellStyle name="Normal 18 2 2 2 3 4" xfId="17525" xr:uid="{00000000-0005-0000-0000-00007C440000}"/>
    <cellStyle name="Normal 18 2 2 2 4" xfId="14005" xr:uid="{00000000-0005-0000-0000-0000BC360000}"/>
    <cellStyle name="Normal 18 2 2 2 5" xfId="23381" xr:uid="{00000000-0005-0000-0000-00005C5B0000}"/>
    <cellStyle name="Normal 18 2 2 2 7" xfId="12593" xr:uid="{00000000-0005-0000-0000-000038310000}"/>
    <cellStyle name="Normal 18 2 2 3" xfId="3190" xr:uid="{00000000-0005-0000-0000-00007D0C0000}"/>
    <cellStyle name="Normal 18 2 2 3 2" xfId="7045" xr:uid="{00000000-0005-0000-0000-00008C1B0000}"/>
    <cellStyle name="Normal 18 2 2 3 2 2" xfId="27371" xr:uid="{00000000-0005-0000-0000-0000F26A0000}"/>
    <cellStyle name="Normal 18 2 2 3 2 4" xfId="17995" xr:uid="{00000000-0005-0000-0000-000052460000}"/>
    <cellStyle name="Normal 18 2 2 3 3" xfId="23851" xr:uid="{00000000-0005-0000-0000-0000325D0000}"/>
    <cellStyle name="Normal 18 2 2 3 5" xfId="14475" xr:uid="{00000000-0005-0000-0000-000092380000}"/>
    <cellStyle name="Normal 18 2 2 4" xfId="6105" xr:uid="{00000000-0005-0000-0000-0000E0170000}"/>
    <cellStyle name="Normal 18 2 2 4 2" xfId="26431" xr:uid="{00000000-0005-0000-0000-000046670000}"/>
    <cellStyle name="Normal 18 2 2 4 4" xfId="17055" xr:uid="{00000000-0005-0000-0000-0000A6420000}"/>
    <cellStyle name="Normal 18 2 2 5" xfId="13535" xr:uid="{00000000-0005-0000-0000-0000E6340000}"/>
    <cellStyle name="Normal 18 2 2 6" xfId="22911" xr:uid="{00000000-0005-0000-0000-000086590000}"/>
    <cellStyle name="Normal 18 2 2 8" xfId="12123" xr:uid="{00000000-0005-0000-0000-0000622F0000}"/>
    <cellStyle name="Normal 18 2 3" xfId="2337" xr:uid="{00000000-0005-0000-0000-000028090000}"/>
    <cellStyle name="Normal 18 2 3 2" xfId="3397" xr:uid="{00000000-0005-0000-0000-00004C0D0000}"/>
    <cellStyle name="Normal 18 2 3 2 2" xfId="7252" xr:uid="{00000000-0005-0000-0000-00005B1C0000}"/>
    <cellStyle name="Normal 18 2 3 2 2 2" xfId="27578" xr:uid="{00000000-0005-0000-0000-0000C16B0000}"/>
    <cellStyle name="Normal 18 2 3 2 2 4" xfId="18202" xr:uid="{00000000-0005-0000-0000-000021470000}"/>
    <cellStyle name="Normal 18 2 3 2 3" xfId="24058" xr:uid="{00000000-0005-0000-0000-0000015E0000}"/>
    <cellStyle name="Normal 18 2 3 2 5" xfId="14682" xr:uid="{00000000-0005-0000-0000-000061390000}"/>
    <cellStyle name="Normal 18 2 3 3" xfId="6312" xr:uid="{00000000-0005-0000-0000-0000AF180000}"/>
    <cellStyle name="Normal 18 2 3 3 2" xfId="26638" xr:uid="{00000000-0005-0000-0000-000015680000}"/>
    <cellStyle name="Normal 18 2 3 3 4" xfId="17262" xr:uid="{00000000-0005-0000-0000-000075430000}"/>
    <cellStyle name="Normal 18 2 3 4" xfId="13742" xr:uid="{00000000-0005-0000-0000-0000B5350000}"/>
    <cellStyle name="Normal 18 2 3 5" xfId="23118" xr:uid="{00000000-0005-0000-0000-0000555A0000}"/>
    <cellStyle name="Normal 18 2 3 7" xfId="12330" xr:uid="{00000000-0005-0000-0000-000031300000}"/>
    <cellStyle name="Normal 18 2 4" xfId="2927" xr:uid="{00000000-0005-0000-0000-0000760B0000}"/>
    <cellStyle name="Normal 18 2 4 2" xfId="6782" xr:uid="{00000000-0005-0000-0000-0000851A0000}"/>
    <cellStyle name="Normal 18 2 4 2 2" xfId="27108" xr:uid="{00000000-0005-0000-0000-0000EB690000}"/>
    <cellStyle name="Normal 18 2 4 2 4" xfId="17732" xr:uid="{00000000-0005-0000-0000-00004B450000}"/>
    <cellStyle name="Normal 18 2 4 3" xfId="23588" xr:uid="{00000000-0005-0000-0000-00002B5C0000}"/>
    <cellStyle name="Normal 18 2 4 5" xfId="14212" xr:uid="{00000000-0005-0000-0000-00008B370000}"/>
    <cellStyle name="Normal 18 2 5" xfId="5853" xr:uid="{00000000-0005-0000-0000-0000E4160000}"/>
    <cellStyle name="Normal 18 2 5 2" xfId="26179" xr:uid="{00000000-0005-0000-0000-00004A660000}"/>
    <cellStyle name="Normal 18 2 5 4" xfId="16803" xr:uid="{00000000-0005-0000-0000-0000AA410000}"/>
    <cellStyle name="Normal 18 2 6" xfId="13283" xr:uid="{00000000-0005-0000-0000-0000EA330000}"/>
    <cellStyle name="Normal 18 2 7" xfId="22659" xr:uid="{00000000-0005-0000-0000-00008A580000}"/>
    <cellStyle name="Normal 18 2 9" xfId="11871" xr:uid="{00000000-0005-0000-0000-0000662E0000}"/>
    <cellStyle name="Normal 18 3" xfId="1821" xr:uid="{00000000-0005-0000-0000-000024070000}"/>
    <cellStyle name="Normal 18 3 2" xfId="2532" xr:uid="{00000000-0005-0000-0000-0000EB090000}"/>
    <cellStyle name="Normal 18 3 2 2" xfId="3592" xr:uid="{00000000-0005-0000-0000-00000F0E0000}"/>
    <cellStyle name="Normal 18 3 2 2 2" xfId="7447" xr:uid="{00000000-0005-0000-0000-00001E1D0000}"/>
    <cellStyle name="Normal 18 3 2 2 2 2" xfId="27773" xr:uid="{00000000-0005-0000-0000-0000846C0000}"/>
    <cellStyle name="Normal 18 3 2 2 2 4" xfId="18397" xr:uid="{00000000-0005-0000-0000-0000E4470000}"/>
    <cellStyle name="Normal 18 3 2 2 3" xfId="24253" xr:uid="{00000000-0005-0000-0000-0000C45E0000}"/>
    <cellStyle name="Normal 18 3 2 2 5" xfId="14877" xr:uid="{00000000-0005-0000-0000-0000243A0000}"/>
    <cellStyle name="Normal 18 3 2 3" xfId="6507" xr:uid="{00000000-0005-0000-0000-000072190000}"/>
    <cellStyle name="Normal 18 3 2 3 2" xfId="26833" xr:uid="{00000000-0005-0000-0000-0000D8680000}"/>
    <cellStyle name="Normal 18 3 2 3 4" xfId="17457" xr:uid="{00000000-0005-0000-0000-000038440000}"/>
    <cellStyle name="Normal 18 3 2 4" xfId="13937" xr:uid="{00000000-0005-0000-0000-000078360000}"/>
    <cellStyle name="Normal 18 3 2 5" xfId="23313" xr:uid="{00000000-0005-0000-0000-0000185B0000}"/>
    <cellStyle name="Normal 18 3 2 7" xfId="12525" xr:uid="{00000000-0005-0000-0000-0000F4300000}"/>
    <cellStyle name="Normal 18 3 3" xfId="2032" xr:uid="{00000000-0005-0000-0000-0000F7070000}"/>
    <cellStyle name="Normal 18 3 3 2" xfId="6040" xr:uid="{00000000-0005-0000-0000-00009F170000}"/>
    <cellStyle name="Normal 18 3 3 2 2" xfId="26366" xr:uid="{00000000-0005-0000-0000-000005670000}"/>
    <cellStyle name="Normal 18 3 3 2 4" xfId="16990" xr:uid="{00000000-0005-0000-0000-000065420000}"/>
    <cellStyle name="Normal 18 3 3 3" xfId="13470" xr:uid="{00000000-0005-0000-0000-0000A5340000}"/>
    <cellStyle name="Normal 18 3 3 4" xfId="22846" xr:uid="{00000000-0005-0000-0000-000045590000}"/>
    <cellStyle name="Normal 18 3 3 6" xfId="12058" xr:uid="{00000000-0005-0000-0000-0000212F0000}"/>
    <cellStyle name="Normal 18 3 4" xfId="3122" xr:uid="{00000000-0005-0000-0000-0000390C0000}"/>
    <cellStyle name="Normal 18 3 4 2" xfId="6977" xr:uid="{00000000-0005-0000-0000-0000481B0000}"/>
    <cellStyle name="Normal 18 3 4 2 2" xfId="27303" xr:uid="{00000000-0005-0000-0000-0000AE6A0000}"/>
    <cellStyle name="Normal 18 3 4 2 4" xfId="17927" xr:uid="{00000000-0005-0000-0000-00000E460000}"/>
    <cellStyle name="Normal 18 3 4 3" xfId="23783" xr:uid="{00000000-0005-0000-0000-0000EE5C0000}"/>
    <cellStyle name="Normal 18 3 4 5" xfId="14407" xr:uid="{00000000-0005-0000-0000-00004E380000}"/>
    <cellStyle name="Normal 18 4" xfId="1377" xr:uid="{00000000-0005-0000-0000-000068050000}"/>
    <cellStyle name="Normal 18 4 2" xfId="5789" xr:uid="{00000000-0005-0000-0000-0000A4160000}"/>
    <cellStyle name="Normal 18 4 2 2" xfId="26115" xr:uid="{00000000-0005-0000-0000-00000A660000}"/>
    <cellStyle name="Normal 18 4 2 4" xfId="16739" xr:uid="{00000000-0005-0000-0000-00006A410000}"/>
    <cellStyle name="Normal 18 4 3" xfId="13219" xr:uid="{00000000-0005-0000-0000-0000AA330000}"/>
    <cellStyle name="Normal 18 4 4" xfId="22595" xr:uid="{00000000-0005-0000-0000-00004A580000}"/>
    <cellStyle name="Normal 18 4 6" xfId="11807" xr:uid="{00000000-0005-0000-0000-0000262E0000}"/>
    <cellStyle name="Normal 18 5" xfId="1135" xr:uid="{00000000-0005-0000-0000-000076040000}"/>
    <cellStyle name="Normal 18 5 2" xfId="5567" xr:uid="{00000000-0005-0000-0000-0000C6150000}"/>
    <cellStyle name="Normal 18 5 2 2" xfId="25893" xr:uid="{00000000-0005-0000-0000-00002C650000}"/>
    <cellStyle name="Normal 18 5 2 4" xfId="16517" xr:uid="{00000000-0005-0000-0000-00008C400000}"/>
    <cellStyle name="Normal 18 5 3" xfId="22373" xr:uid="{00000000-0005-0000-0000-00006C570000}"/>
    <cellStyle name="Normal 18 5 5" xfId="12997" xr:uid="{00000000-0005-0000-0000-0000CC320000}"/>
    <cellStyle name="Normal 18 6" xfId="5348" xr:uid="{00000000-0005-0000-0000-0000EB140000}"/>
    <cellStyle name="Normal 18 6 2" xfId="25674" xr:uid="{00000000-0005-0000-0000-000051640000}"/>
    <cellStyle name="Normal 18 6 4" xfId="16298" xr:uid="{00000000-0005-0000-0000-0000B13F0000}"/>
    <cellStyle name="Normal 18 7" xfId="12778" xr:uid="{00000000-0005-0000-0000-0000F1310000}"/>
    <cellStyle name="Normal 18 8" xfId="22154" xr:uid="{00000000-0005-0000-0000-000091560000}"/>
    <cellStyle name="Normal 19" xfId="111" xr:uid="{00000000-0005-0000-0000-000075000000}"/>
    <cellStyle name="Normal 19 2" xfId="3796" xr:uid="{00000000-0005-0000-0000-0000DB0E0000}"/>
    <cellStyle name="Normal 19 2 10" xfId="15019" xr:uid="{00000000-0005-0000-0000-0000B23A0000}"/>
    <cellStyle name="Normal 19 2 2" xfId="4181" xr:uid="{00000000-0005-0000-0000-00005C100000}"/>
    <cellStyle name="Normal 19 2 2 2" xfId="4474" xr:uid="{00000000-0005-0000-0000-000081110000}"/>
    <cellStyle name="Normal 19 2 2 2 2" xfId="5080" xr:uid="{00000000-0005-0000-0000-0000DF130000}"/>
    <cellStyle name="Normal 19 2 2 2 2 2" xfId="8612" xr:uid="{00000000-0005-0000-0000-0000AB210000}"/>
    <cellStyle name="Normal 19 2 2 2 2 2 2" xfId="28938" xr:uid="{00000000-0005-0000-0000-000011710000}"/>
    <cellStyle name="Normal 19 2 2 2 2 2 4" xfId="19562" xr:uid="{00000000-0005-0000-0000-0000714C0000}"/>
    <cellStyle name="Normal 19 2 2 2 2 3" xfId="9971" xr:uid="{00000000-0005-0000-0000-0000FA260000}"/>
    <cellStyle name="Normal 19 2 2 2 2 3 2" xfId="30106" xr:uid="{00000000-0005-0000-0000-0000A1750000}"/>
    <cellStyle name="Normal 19 2 2 2 2 3 4" xfId="20730" xr:uid="{00000000-0005-0000-0000-000001510000}"/>
    <cellStyle name="Normal 19 2 2 2 2 4" xfId="11329" xr:uid="{00000000-0005-0000-0000-0000482C0000}"/>
    <cellStyle name="Normal 19 2 2 2 2 4 2" xfId="31274" xr:uid="{00000000-0005-0000-0000-0000317A0000}"/>
    <cellStyle name="Normal 19 2 2 2 2 4 4" xfId="21898" xr:uid="{00000000-0005-0000-0000-000091550000}"/>
    <cellStyle name="Normal 19 2 2 2 2 5" xfId="25418" xr:uid="{00000000-0005-0000-0000-000051630000}"/>
    <cellStyle name="Normal 19 2 2 2 2 7" xfId="16042" xr:uid="{00000000-0005-0000-0000-0000B13E0000}"/>
    <cellStyle name="Normal 19 2 2 2 3" xfId="8028" xr:uid="{00000000-0005-0000-0000-0000631F0000}"/>
    <cellStyle name="Normal 19 2 2 2 3 2" xfId="28354" xr:uid="{00000000-0005-0000-0000-0000C96E0000}"/>
    <cellStyle name="Normal 19 2 2 2 3 4" xfId="18978" xr:uid="{00000000-0005-0000-0000-0000294A0000}"/>
    <cellStyle name="Normal 19 2 2 2 4" xfId="9387" xr:uid="{00000000-0005-0000-0000-0000B2240000}"/>
    <cellStyle name="Normal 19 2 2 2 4 2" xfId="29522" xr:uid="{00000000-0005-0000-0000-000059730000}"/>
    <cellStyle name="Normal 19 2 2 2 4 4" xfId="20146" xr:uid="{00000000-0005-0000-0000-0000B94E0000}"/>
    <cellStyle name="Normal 19 2 2 2 5" xfId="10745" xr:uid="{00000000-0005-0000-0000-0000002A0000}"/>
    <cellStyle name="Normal 19 2 2 2 5 2" xfId="30690" xr:uid="{00000000-0005-0000-0000-0000E9770000}"/>
    <cellStyle name="Normal 19 2 2 2 5 4" xfId="21314" xr:uid="{00000000-0005-0000-0000-000049530000}"/>
    <cellStyle name="Normal 19 2 2 2 6" xfId="24834" xr:uid="{00000000-0005-0000-0000-000009610000}"/>
    <cellStyle name="Normal 19 2 2 2 8" xfId="15458" xr:uid="{00000000-0005-0000-0000-0000693C0000}"/>
    <cellStyle name="Normal 19 2 2 3" xfId="4788" xr:uid="{00000000-0005-0000-0000-0000BB120000}"/>
    <cellStyle name="Normal 19 2 2 3 2" xfId="8320" xr:uid="{00000000-0005-0000-0000-000087200000}"/>
    <cellStyle name="Normal 19 2 2 3 2 2" xfId="28646" xr:uid="{00000000-0005-0000-0000-0000ED6F0000}"/>
    <cellStyle name="Normal 19 2 2 3 2 4" xfId="19270" xr:uid="{00000000-0005-0000-0000-00004D4B0000}"/>
    <cellStyle name="Normal 19 2 2 3 3" xfId="9679" xr:uid="{00000000-0005-0000-0000-0000D6250000}"/>
    <cellStyle name="Normal 19 2 2 3 3 2" xfId="29814" xr:uid="{00000000-0005-0000-0000-00007D740000}"/>
    <cellStyle name="Normal 19 2 2 3 3 4" xfId="20438" xr:uid="{00000000-0005-0000-0000-0000DD4F0000}"/>
    <cellStyle name="Normal 19 2 2 3 4" xfId="11037" xr:uid="{00000000-0005-0000-0000-0000242B0000}"/>
    <cellStyle name="Normal 19 2 2 3 4 2" xfId="30982" xr:uid="{00000000-0005-0000-0000-00000D790000}"/>
    <cellStyle name="Normal 19 2 2 3 4 4" xfId="21606" xr:uid="{00000000-0005-0000-0000-00006D540000}"/>
    <cellStyle name="Normal 19 2 2 3 5" xfId="25126" xr:uid="{00000000-0005-0000-0000-00002D620000}"/>
    <cellStyle name="Normal 19 2 2 3 7" xfId="15750" xr:uid="{00000000-0005-0000-0000-00008D3D0000}"/>
    <cellStyle name="Normal 19 2 2 4" xfId="7736" xr:uid="{00000000-0005-0000-0000-00003F1E0000}"/>
    <cellStyle name="Normal 19 2 2 4 2" xfId="28062" xr:uid="{00000000-0005-0000-0000-0000A56D0000}"/>
    <cellStyle name="Normal 19 2 2 4 4" xfId="18686" xr:uid="{00000000-0005-0000-0000-000005490000}"/>
    <cellStyle name="Normal 19 2 2 5" xfId="9095" xr:uid="{00000000-0005-0000-0000-00008E230000}"/>
    <cellStyle name="Normal 19 2 2 5 2" xfId="29230" xr:uid="{00000000-0005-0000-0000-000035720000}"/>
    <cellStyle name="Normal 19 2 2 5 4" xfId="19854" xr:uid="{00000000-0005-0000-0000-0000954D0000}"/>
    <cellStyle name="Normal 19 2 2 6" xfId="10453" xr:uid="{00000000-0005-0000-0000-0000DC280000}"/>
    <cellStyle name="Normal 19 2 2 6 2" xfId="30398" xr:uid="{00000000-0005-0000-0000-0000C5760000}"/>
    <cellStyle name="Normal 19 2 2 6 4" xfId="21022" xr:uid="{00000000-0005-0000-0000-000025520000}"/>
    <cellStyle name="Normal 19 2 2 7" xfId="24542" xr:uid="{00000000-0005-0000-0000-0000E55F0000}"/>
    <cellStyle name="Normal 19 2 2 9" xfId="15166" xr:uid="{00000000-0005-0000-0000-0000453B0000}"/>
    <cellStyle name="Normal 19 2 3" xfId="4327" xr:uid="{00000000-0005-0000-0000-0000EE100000}"/>
    <cellStyle name="Normal 19 2 3 2" xfId="4933" xr:uid="{00000000-0005-0000-0000-00004C130000}"/>
    <cellStyle name="Normal 19 2 3 2 2" xfId="8465" xr:uid="{00000000-0005-0000-0000-000018210000}"/>
    <cellStyle name="Normal 19 2 3 2 2 2" xfId="28791" xr:uid="{00000000-0005-0000-0000-00007E700000}"/>
    <cellStyle name="Normal 19 2 3 2 2 4" xfId="19415" xr:uid="{00000000-0005-0000-0000-0000DE4B0000}"/>
    <cellStyle name="Normal 19 2 3 2 3" xfId="9824" xr:uid="{00000000-0005-0000-0000-000067260000}"/>
    <cellStyle name="Normal 19 2 3 2 3 2" xfId="29959" xr:uid="{00000000-0005-0000-0000-00000E750000}"/>
    <cellStyle name="Normal 19 2 3 2 3 4" xfId="20583" xr:uid="{00000000-0005-0000-0000-00006E500000}"/>
    <cellStyle name="Normal 19 2 3 2 4" xfId="11182" xr:uid="{00000000-0005-0000-0000-0000B52B0000}"/>
    <cellStyle name="Normal 19 2 3 2 4 2" xfId="31127" xr:uid="{00000000-0005-0000-0000-00009E790000}"/>
    <cellStyle name="Normal 19 2 3 2 4 4" xfId="21751" xr:uid="{00000000-0005-0000-0000-0000FE540000}"/>
    <cellStyle name="Normal 19 2 3 2 5" xfId="25271" xr:uid="{00000000-0005-0000-0000-0000BE620000}"/>
    <cellStyle name="Normal 19 2 3 2 7" xfId="15895" xr:uid="{00000000-0005-0000-0000-00001E3E0000}"/>
    <cellStyle name="Normal 19 2 3 3" xfId="7881" xr:uid="{00000000-0005-0000-0000-0000D01E0000}"/>
    <cellStyle name="Normal 19 2 3 3 2" xfId="28207" xr:uid="{00000000-0005-0000-0000-0000366E0000}"/>
    <cellStyle name="Normal 19 2 3 3 4" xfId="18831" xr:uid="{00000000-0005-0000-0000-000096490000}"/>
    <cellStyle name="Normal 19 2 3 4" xfId="9240" xr:uid="{00000000-0005-0000-0000-00001F240000}"/>
    <cellStyle name="Normal 19 2 3 4 2" xfId="29375" xr:uid="{00000000-0005-0000-0000-0000C6720000}"/>
    <cellStyle name="Normal 19 2 3 4 4" xfId="19999" xr:uid="{00000000-0005-0000-0000-0000264E0000}"/>
    <cellStyle name="Normal 19 2 3 5" xfId="10598" xr:uid="{00000000-0005-0000-0000-00006D290000}"/>
    <cellStyle name="Normal 19 2 3 5 2" xfId="30543" xr:uid="{00000000-0005-0000-0000-000056770000}"/>
    <cellStyle name="Normal 19 2 3 5 4" xfId="21167" xr:uid="{00000000-0005-0000-0000-0000B6520000}"/>
    <cellStyle name="Normal 19 2 3 6" xfId="24687" xr:uid="{00000000-0005-0000-0000-000076600000}"/>
    <cellStyle name="Normal 19 2 3 8" xfId="15311" xr:uid="{00000000-0005-0000-0000-0000D63B0000}"/>
    <cellStyle name="Normal 19 2 4" xfId="4641" xr:uid="{00000000-0005-0000-0000-000028120000}"/>
    <cellStyle name="Normal 19 2 4 2" xfId="8173" xr:uid="{00000000-0005-0000-0000-0000F41F0000}"/>
    <cellStyle name="Normal 19 2 4 2 2" xfId="28499" xr:uid="{00000000-0005-0000-0000-00005A6F0000}"/>
    <cellStyle name="Normal 19 2 4 2 4" xfId="19123" xr:uid="{00000000-0005-0000-0000-0000BA4A0000}"/>
    <cellStyle name="Normal 19 2 4 3" xfId="9532" xr:uid="{00000000-0005-0000-0000-000043250000}"/>
    <cellStyle name="Normal 19 2 4 3 2" xfId="29667" xr:uid="{00000000-0005-0000-0000-0000EA730000}"/>
    <cellStyle name="Normal 19 2 4 3 4" xfId="20291" xr:uid="{00000000-0005-0000-0000-00004A4F0000}"/>
    <cellStyle name="Normal 19 2 4 4" xfId="10890" xr:uid="{00000000-0005-0000-0000-0000912A0000}"/>
    <cellStyle name="Normal 19 2 4 4 2" xfId="30835" xr:uid="{00000000-0005-0000-0000-00007A780000}"/>
    <cellStyle name="Normal 19 2 4 4 4" xfId="21459" xr:uid="{00000000-0005-0000-0000-0000DA530000}"/>
    <cellStyle name="Normal 19 2 4 5" xfId="24979" xr:uid="{00000000-0005-0000-0000-00009A610000}"/>
    <cellStyle name="Normal 19 2 4 7" xfId="15603" xr:uid="{00000000-0005-0000-0000-0000FA3C0000}"/>
    <cellStyle name="Normal 19 2 5" xfId="7589" xr:uid="{00000000-0005-0000-0000-0000AC1D0000}"/>
    <cellStyle name="Normal 19 2 5 2" xfId="27915" xr:uid="{00000000-0005-0000-0000-0000126D0000}"/>
    <cellStyle name="Normal 19 2 5 4" xfId="18539" xr:uid="{00000000-0005-0000-0000-000072480000}"/>
    <cellStyle name="Normal 19 2 6" xfId="8763" xr:uid="{00000000-0005-0000-0000-000042220000}"/>
    <cellStyle name="Normal 19 2 6 2" xfId="29083" xr:uid="{00000000-0005-0000-0000-0000A2710000}"/>
    <cellStyle name="Normal 19 2 6 4" xfId="19707" xr:uid="{00000000-0005-0000-0000-0000024D0000}"/>
    <cellStyle name="Normal 19 2 7" xfId="10121" xr:uid="{00000000-0005-0000-0000-000090270000}"/>
    <cellStyle name="Normal 19 2 7 2" xfId="30251" xr:uid="{00000000-0005-0000-0000-000032760000}"/>
    <cellStyle name="Normal 19 2 7 4" xfId="20875" xr:uid="{00000000-0005-0000-0000-000092510000}"/>
    <cellStyle name="Normal 19 2 8" xfId="24395" xr:uid="{00000000-0005-0000-0000-0000525F0000}"/>
    <cellStyle name="Normal 19 3" xfId="4112" xr:uid="{00000000-0005-0000-0000-000017100000}"/>
    <cellStyle name="Normal 19 3 2" xfId="4405" xr:uid="{00000000-0005-0000-0000-00003C110000}"/>
    <cellStyle name="Normal 19 3 2 2" xfId="5011" xr:uid="{00000000-0005-0000-0000-00009A130000}"/>
    <cellStyle name="Normal 19 3 2 2 2" xfId="8543" xr:uid="{00000000-0005-0000-0000-000066210000}"/>
    <cellStyle name="Normal 19 3 2 2 2 2" xfId="28869" xr:uid="{00000000-0005-0000-0000-0000CC700000}"/>
    <cellStyle name="Normal 19 3 2 2 2 4" xfId="19493" xr:uid="{00000000-0005-0000-0000-00002C4C0000}"/>
    <cellStyle name="Normal 19 3 2 2 3" xfId="9902" xr:uid="{00000000-0005-0000-0000-0000B5260000}"/>
    <cellStyle name="Normal 19 3 2 2 3 2" xfId="30037" xr:uid="{00000000-0005-0000-0000-00005C750000}"/>
    <cellStyle name="Normal 19 3 2 2 3 4" xfId="20661" xr:uid="{00000000-0005-0000-0000-0000BC500000}"/>
    <cellStyle name="Normal 19 3 2 2 4" xfId="11260" xr:uid="{00000000-0005-0000-0000-0000032C0000}"/>
    <cellStyle name="Normal 19 3 2 2 4 2" xfId="31205" xr:uid="{00000000-0005-0000-0000-0000EC790000}"/>
    <cellStyle name="Normal 19 3 2 2 4 4" xfId="21829" xr:uid="{00000000-0005-0000-0000-00004C550000}"/>
    <cellStyle name="Normal 19 3 2 2 5" xfId="25349" xr:uid="{00000000-0005-0000-0000-00000C630000}"/>
    <cellStyle name="Normal 19 3 2 2 7" xfId="15973" xr:uid="{00000000-0005-0000-0000-00006C3E0000}"/>
    <cellStyle name="Normal 19 3 2 3" xfId="7959" xr:uid="{00000000-0005-0000-0000-00001E1F0000}"/>
    <cellStyle name="Normal 19 3 2 3 2" xfId="28285" xr:uid="{00000000-0005-0000-0000-0000846E0000}"/>
    <cellStyle name="Normal 19 3 2 3 4" xfId="18909" xr:uid="{00000000-0005-0000-0000-0000E4490000}"/>
    <cellStyle name="Normal 19 3 2 4" xfId="9318" xr:uid="{00000000-0005-0000-0000-00006D240000}"/>
    <cellStyle name="Normal 19 3 2 4 2" xfId="29453" xr:uid="{00000000-0005-0000-0000-000014730000}"/>
    <cellStyle name="Normal 19 3 2 4 4" xfId="20077" xr:uid="{00000000-0005-0000-0000-0000744E0000}"/>
    <cellStyle name="Normal 19 3 2 5" xfId="10676" xr:uid="{00000000-0005-0000-0000-0000BB290000}"/>
    <cellStyle name="Normal 19 3 2 5 2" xfId="30621" xr:uid="{00000000-0005-0000-0000-0000A4770000}"/>
    <cellStyle name="Normal 19 3 2 5 4" xfId="21245" xr:uid="{00000000-0005-0000-0000-000004530000}"/>
    <cellStyle name="Normal 19 3 2 6" xfId="24765" xr:uid="{00000000-0005-0000-0000-0000C4600000}"/>
    <cellStyle name="Normal 19 3 2 8" xfId="15389" xr:uid="{00000000-0005-0000-0000-0000243C0000}"/>
    <cellStyle name="Normal 19 3 3" xfId="4719" xr:uid="{00000000-0005-0000-0000-000076120000}"/>
    <cellStyle name="Normal 19 3 3 2" xfId="8251" xr:uid="{00000000-0005-0000-0000-000042200000}"/>
    <cellStyle name="Normal 19 3 3 2 2" xfId="28577" xr:uid="{00000000-0005-0000-0000-0000A86F0000}"/>
    <cellStyle name="Normal 19 3 3 2 4" xfId="19201" xr:uid="{00000000-0005-0000-0000-0000084B0000}"/>
    <cellStyle name="Normal 19 3 3 3" xfId="9610" xr:uid="{00000000-0005-0000-0000-000091250000}"/>
    <cellStyle name="Normal 19 3 3 3 2" xfId="29745" xr:uid="{00000000-0005-0000-0000-000038740000}"/>
    <cellStyle name="Normal 19 3 3 3 4" xfId="20369" xr:uid="{00000000-0005-0000-0000-0000984F0000}"/>
    <cellStyle name="Normal 19 3 3 4" xfId="10968" xr:uid="{00000000-0005-0000-0000-0000DF2A0000}"/>
    <cellStyle name="Normal 19 3 3 4 2" xfId="30913" xr:uid="{00000000-0005-0000-0000-0000C8780000}"/>
    <cellStyle name="Normal 19 3 3 4 4" xfId="21537" xr:uid="{00000000-0005-0000-0000-000028540000}"/>
    <cellStyle name="Normal 19 3 3 5" xfId="25057" xr:uid="{00000000-0005-0000-0000-0000E8610000}"/>
    <cellStyle name="Normal 19 3 3 7" xfId="15681" xr:uid="{00000000-0005-0000-0000-0000483D0000}"/>
    <cellStyle name="Normal 19 3 4" xfId="7667" xr:uid="{00000000-0005-0000-0000-0000FA1D0000}"/>
    <cellStyle name="Normal 19 3 4 2" xfId="27993" xr:uid="{00000000-0005-0000-0000-0000606D0000}"/>
    <cellStyle name="Normal 19 3 4 4" xfId="18617" xr:uid="{00000000-0005-0000-0000-0000C0480000}"/>
    <cellStyle name="Normal 19 3 5" xfId="9026" xr:uid="{00000000-0005-0000-0000-000049230000}"/>
    <cellStyle name="Normal 19 3 5 2" xfId="29161" xr:uid="{00000000-0005-0000-0000-0000F0710000}"/>
    <cellStyle name="Normal 19 3 5 4" xfId="19785" xr:uid="{00000000-0005-0000-0000-0000504D0000}"/>
    <cellStyle name="Normal 19 3 6" xfId="10384" xr:uid="{00000000-0005-0000-0000-000097280000}"/>
    <cellStyle name="Normal 19 3 6 2" xfId="30329" xr:uid="{00000000-0005-0000-0000-000080760000}"/>
    <cellStyle name="Normal 19 3 6 4" xfId="20953" xr:uid="{00000000-0005-0000-0000-0000E0510000}"/>
    <cellStyle name="Normal 19 3 7" xfId="24473" xr:uid="{00000000-0005-0000-0000-0000A05F0000}"/>
    <cellStyle name="Normal 19 3 9" xfId="15097" xr:uid="{00000000-0005-0000-0000-0000003B0000}"/>
    <cellStyle name="Normal 19 4" xfId="4258" xr:uid="{00000000-0005-0000-0000-0000A9100000}"/>
    <cellStyle name="Normal 19 4 2" xfId="4864" xr:uid="{00000000-0005-0000-0000-000007130000}"/>
    <cellStyle name="Normal 19 4 2 2" xfId="8396" xr:uid="{00000000-0005-0000-0000-0000D3200000}"/>
    <cellStyle name="Normal 19 4 2 2 2" xfId="28722" xr:uid="{00000000-0005-0000-0000-000039700000}"/>
    <cellStyle name="Normal 19 4 2 2 4" xfId="19346" xr:uid="{00000000-0005-0000-0000-0000994B0000}"/>
    <cellStyle name="Normal 19 4 2 3" xfId="9755" xr:uid="{00000000-0005-0000-0000-000022260000}"/>
    <cellStyle name="Normal 19 4 2 3 2" xfId="29890" xr:uid="{00000000-0005-0000-0000-0000C9740000}"/>
    <cellStyle name="Normal 19 4 2 3 4" xfId="20514" xr:uid="{00000000-0005-0000-0000-000029500000}"/>
    <cellStyle name="Normal 19 4 2 4" xfId="11113" xr:uid="{00000000-0005-0000-0000-0000702B0000}"/>
    <cellStyle name="Normal 19 4 2 4 2" xfId="31058" xr:uid="{00000000-0005-0000-0000-000059790000}"/>
    <cellStyle name="Normal 19 4 2 4 4" xfId="21682" xr:uid="{00000000-0005-0000-0000-0000B9540000}"/>
    <cellStyle name="Normal 19 4 2 5" xfId="25202" xr:uid="{00000000-0005-0000-0000-000079620000}"/>
    <cellStyle name="Normal 19 4 2 7" xfId="15826" xr:uid="{00000000-0005-0000-0000-0000D93D0000}"/>
    <cellStyle name="Normal 19 4 3" xfId="7812" xr:uid="{00000000-0005-0000-0000-00008B1E0000}"/>
    <cellStyle name="Normal 19 4 3 2" xfId="28138" xr:uid="{00000000-0005-0000-0000-0000F16D0000}"/>
    <cellStyle name="Normal 19 4 3 4" xfId="18762" xr:uid="{00000000-0005-0000-0000-000051490000}"/>
    <cellStyle name="Normal 19 4 4" xfId="9171" xr:uid="{00000000-0005-0000-0000-0000DA230000}"/>
    <cellStyle name="Normal 19 4 4 2" xfId="29306" xr:uid="{00000000-0005-0000-0000-000081720000}"/>
    <cellStyle name="Normal 19 4 4 4" xfId="19930" xr:uid="{00000000-0005-0000-0000-0000E14D0000}"/>
    <cellStyle name="Normal 19 4 5" xfId="10529" xr:uid="{00000000-0005-0000-0000-000028290000}"/>
    <cellStyle name="Normal 19 4 5 2" xfId="30474" xr:uid="{00000000-0005-0000-0000-000011770000}"/>
    <cellStyle name="Normal 19 4 5 4" xfId="21098" xr:uid="{00000000-0005-0000-0000-000071520000}"/>
    <cellStyle name="Normal 19 4 6" xfId="24618" xr:uid="{00000000-0005-0000-0000-000031600000}"/>
    <cellStyle name="Normal 19 4 8" xfId="15242" xr:uid="{00000000-0005-0000-0000-0000913B0000}"/>
    <cellStyle name="Normal 19 5" xfId="4572" xr:uid="{00000000-0005-0000-0000-0000E3110000}"/>
    <cellStyle name="Normal 19 5 2" xfId="8104" xr:uid="{00000000-0005-0000-0000-0000AF1F0000}"/>
    <cellStyle name="Normal 19 5 2 2" xfId="28430" xr:uid="{00000000-0005-0000-0000-0000156F0000}"/>
    <cellStyle name="Normal 19 5 2 4" xfId="19054" xr:uid="{00000000-0005-0000-0000-0000754A0000}"/>
    <cellStyle name="Normal 19 5 3" xfId="9463" xr:uid="{00000000-0005-0000-0000-0000FE240000}"/>
    <cellStyle name="Normal 19 5 3 2" xfId="29598" xr:uid="{00000000-0005-0000-0000-0000A5730000}"/>
    <cellStyle name="Normal 19 5 3 4" xfId="20222" xr:uid="{00000000-0005-0000-0000-0000054F0000}"/>
    <cellStyle name="Normal 19 5 4" xfId="10821" xr:uid="{00000000-0005-0000-0000-00004C2A0000}"/>
    <cellStyle name="Normal 19 5 4 2" xfId="30766" xr:uid="{00000000-0005-0000-0000-000035780000}"/>
    <cellStyle name="Normal 19 5 4 4" xfId="21390" xr:uid="{00000000-0005-0000-0000-000095530000}"/>
    <cellStyle name="Normal 19 5 5" xfId="24910" xr:uid="{00000000-0005-0000-0000-000055610000}"/>
    <cellStyle name="Normal 19 5 7" xfId="15534" xr:uid="{00000000-0005-0000-0000-0000B53C0000}"/>
    <cellStyle name="Normal 19 6" xfId="3668" xr:uid="{00000000-0005-0000-0000-00005B0E0000}"/>
    <cellStyle name="Normal 19 6 2" xfId="7520" xr:uid="{00000000-0005-0000-0000-0000671D0000}"/>
    <cellStyle name="Normal 19 6 2 2" xfId="27846" xr:uid="{00000000-0005-0000-0000-0000CD6C0000}"/>
    <cellStyle name="Normal 19 6 2 4" xfId="18470" xr:uid="{00000000-0005-0000-0000-00002D480000}"/>
    <cellStyle name="Normal 19 6 3" xfId="24326" xr:uid="{00000000-0005-0000-0000-00000D5F0000}"/>
    <cellStyle name="Normal 19 6 5" xfId="14950" xr:uid="{00000000-0005-0000-0000-00006D3A0000}"/>
    <cellStyle name="Normal 19 7" xfId="8691" xr:uid="{00000000-0005-0000-0000-0000FA210000}"/>
    <cellStyle name="Normal 19 7 2" xfId="29014" xr:uid="{00000000-0005-0000-0000-00005D710000}"/>
    <cellStyle name="Normal 19 7 4" xfId="19638" xr:uid="{00000000-0005-0000-0000-0000BD4C0000}"/>
    <cellStyle name="Normal 19 8" xfId="10052" xr:uid="{00000000-0005-0000-0000-00004B270000}"/>
    <cellStyle name="Normal 19 8 2" xfId="30182" xr:uid="{00000000-0005-0000-0000-0000ED750000}"/>
    <cellStyle name="Normal 19 8 4" xfId="20806" xr:uid="{00000000-0005-0000-0000-00004D510000}"/>
    <cellStyle name="Normal 2" xfId="10" xr:uid="{00000000-0005-0000-0000-00000A000000}"/>
    <cellStyle name="Normal 2 2" xfId="134" xr:uid="{00000000-0005-0000-0000-00008C000000}"/>
    <cellStyle name="Normal 2 2 2" xfId="279" xr:uid="{00000000-0005-0000-0000-00001D010000}"/>
    <cellStyle name="Normal 2 2 2 2" xfId="1626" xr:uid="{00000000-0005-0000-0000-000061060000}"/>
    <cellStyle name="Normal 2 2 2 3" xfId="1627" xr:uid="{00000000-0005-0000-0000-000062060000}"/>
    <cellStyle name="Normal 2 2 3" xfId="826" xr:uid="{00000000-0005-0000-0000-000040030000}"/>
    <cellStyle name="Normal 2 2 3 2" xfId="1628" xr:uid="{00000000-0005-0000-0000-000063060000}"/>
    <cellStyle name="Normal 2 2 3 3" xfId="1822" xr:uid="{00000000-0005-0000-0000-000025070000}"/>
    <cellStyle name="Normal 2 2 4" xfId="274" xr:uid="{00000000-0005-0000-0000-000018010000}"/>
    <cellStyle name="Normal 2 2 5" xfId="1688" xr:uid="{00000000-0005-0000-0000-00009F060000}"/>
    <cellStyle name="Normal 2 3" xfId="827" xr:uid="{00000000-0005-0000-0000-000041030000}"/>
    <cellStyle name="Normal 2 3 2" xfId="1629" xr:uid="{00000000-0005-0000-0000-000064060000}"/>
    <cellStyle name="Normal 2 3 2 2" xfId="4003" xr:uid="{00000000-0005-0000-0000-0000AA0F0000}"/>
    <cellStyle name="Normal 2 3 3" xfId="1689" xr:uid="{00000000-0005-0000-0000-0000A0060000}"/>
    <cellStyle name="Normal 2 4" xfId="825" xr:uid="{00000000-0005-0000-0000-00003F030000}"/>
    <cellStyle name="Normal 2 4 2" xfId="1630" xr:uid="{00000000-0005-0000-0000-000065060000}"/>
    <cellStyle name="Normal 2 4 3" xfId="1692" xr:uid="{00000000-0005-0000-0000-0000A3060000}"/>
    <cellStyle name="Normal 2 5" xfId="282" xr:uid="{00000000-0005-0000-0000-000020010000}"/>
    <cellStyle name="Normal 2 5 2" xfId="3670" xr:uid="{00000000-0005-0000-0000-00005D0E0000}"/>
    <cellStyle name="Normal 20" xfId="900" xr:uid="{00000000-0005-0000-0000-00008A030000}"/>
    <cellStyle name="Normal 20 10" xfId="12780" xr:uid="{00000000-0005-0000-0000-0000F3310000}"/>
    <cellStyle name="Normal 20 11" xfId="22156" xr:uid="{00000000-0005-0000-0000-000093560000}"/>
    <cellStyle name="Normal 20 13" xfId="11587" xr:uid="{00000000-0005-0000-0000-00004A2D0000}"/>
    <cellStyle name="Normal 20 2" xfId="1631" xr:uid="{00000000-0005-0000-0000-000066060000}"/>
    <cellStyle name="Normal 20 2 10" xfId="22660" xr:uid="{00000000-0005-0000-0000-00008B580000}"/>
    <cellStyle name="Normal 20 2 12" xfId="11872" xr:uid="{00000000-0005-0000-0000-0000672E0000}"/>
    <cellStyle name="Normal 20 2 2" xfId="2099" xr:uid="{00000000-0005-0000-0000-00003A080000}"/>
    <cellStyle name="Normal 20 2 2 11" xfId="12124" xr:uid="{00000000-0005-0000-0000-0000632F0000}"/>
    <cellStyle name="Normal 20 2 2 2" xfId="2601" xr:uid="{00000000-0005-0000-0000-0000300A0000}"/>
    <cellStyle name="Normal 20 2 2 2 10" xfId="12594" xr:uid="{00000000-0005-0000-0000-000039310000}"/>
    <cellStyle name="Normal 20 2 2 2 2" xfId="3661" xr:uid="{00000000-0005-0000-0000-0000540E0000}"/>
    <cellStyle name="Normal 20 2 2 2 2 2" xfId="5085" xr:uid="{00000000-0005-0000-0000-0000E4130000}"/>
    <cellStyle name="Normal 20 2 2 2 2 2 2" xfId="8617" xr:uid="{00000000-0005-0000-0000-0000B0210000}"/>
    <cellStyle name="Normal 20 2 2 2 2 2 2 2" xfId="28943" xr:uid="{00000000-0005-0000-0000-000016710000}"/>
    <cellStyle name="Normal 20 2 2 2 2 2 2 4" xfId="19567" xr:uid="{00000000-0005-0000-0000-0000764C0000}"/>
    <cellStyle name="Normal 20 2 2 2 2 2 3" xfId="25423" xr:uid="{00000000-0005-0000-0000-000056630000}"/>
    <cellStyle name="Normal 20 2 2 2 2 2 5" xfId="16047" xr:uid="{00000000-0005-0000-0000-0000B63E0000}"/>
    <cellStyle name="Normal 20 2 2 2 2 3" xfId="7516" xr:uid="{00000000-0005-0000-0000-0000631D0000}"/>
    <cellStyle name="Normal 20 2 2 2 2 3 2" xfId="27842" xr:uid="{00000000-0005-0000-0000-0000C96C0000}"/>
    <cellStyle name="Normal 20 2 2 2 2 3 4" xfId="18466" xr:uid="{00000000-0005-0000-0000-000029480000}"/>
    <cellStyle name="Normal 20 2 2 2 2 4" xfId="9976" xr:uid="{00000000-0005-0000-0000-0000FF260000}"/>
    <cellStyle name="Normal 20 2 2 2 2 4 2" xfId="30111" xr:uid="{00000000-0005-0000-0000-0000A6750000}"/>
    <cellStyle name="Normal 20 2 2 2 2 4 4" xfId="20735" xr:uid="{00000000-0005-0000-0000-000006510000}"/>
    <cellStyle name="Normal 20 2 2 2 2 5" xfId="11334" xr:uid="{00000000-0005-0000-0000-00004D2C0000}"/>
    <cellStyle name="Normal 20 2 2 2 2 5 2" xfId="31279" xr:uid="{00000000-0005-0000-0000-0000367A0000}"/>
    <cellStyle name="Normal 20 2 2 2 2 5 4" xfId="21903" xr:uid="{00000000-0005-0000-0000-000096550000}"/>
    <cellStyle name="Normal 20 2 2 2 2 6" xfId="24322" xr:uid="{00000000-0005-0000-0000-0000095F0000}"/>
    <cellStyle name="Normal 20 2 2 2 2 8" xfId="14946" xr:uid="{00000000-0005-0000-0000-0000693A0000}"/>
    <cellStyle name="Normal 20 2 2 2 3" xfId="4479" xr:uid="{00000000-0005-0000-0000-000086110000}"/>
    <cellStyle name="Normal 20 2 2 2 3 2" xfId="8033" xr:uid="{00000000-0005-0000-0000-0000681F0000}"/>
    <cellStyle name="Normal 20 2 2 2 3 2 2" xfId="28359" xr:uid="{00000000-0005-0000-0000-0000CE6E0000}"/>
    <cellStyle name="Normal 20 2 2 2 3 2 4" xfId="18983" xr:uid="{00000000-0005-0000-0000-00002E4A0000}"/>
    <cellStyle name="Normal 20 2 2 2 3 3" xfId="24839" xr:uid="{00000000-0005-0000-0000-00000E610000}"/>
    <cellStyle name="Normal 20 2 2 2 3 5" xfId="15463" xr:uid="{00000000-0005-0000-0000-00006E3C0000}"/>
    <cellStyle name="Normal 20 2 2 2 4" xfId="6576" xr:uid="{00000000-0005-0000-0000-0000B7190000}"/>
    <cellStyle name="Normal 20 2 2 2 4 2" xfId="26902" xr:uid="{00000000-0005-0000-0000-00001D690000}"/>
    <cellStyle name="Normal 20 2 2 2 4 4" xfId="17526" xr:uid="{00000000-0005-0000-0000-00007D440000}"/>
    <cellStyle name="Normal 20 2 2 2 5" xfId="9392" xr:uid="{00000000-0005-0000-0000-0000B7240000}"/>
    <cellStyle name="Normal 20 2 2 2 5 2" xfId="29527" xr:uid="{00000000-0005-0000-0000-00005E730000}"/>
    <cellStyle name="Normal 20 2 2 2 5 4" xfId="20151" xr:uid="{00000000-0005-0000-0000-0000BE4E0000}"/>
    <cellStyle name="Normal 20 2 2 2 6" xfId="10750" xr:uid="{00000000-0005-0000-0000-0000052A0000}"/>
    <cellStyle name="Normal 20 2 2 2 6 2" xfId="30695" xr:uid="{00000000-0005-0000-0000-0000EE770000}"/>
    <cellStyle name="Normal 20 2 2 2 6 4" xfId="21319" xr:uid="{00000000-0005-0000-0000-00004E530000}"/>
    <cellStyle name="Normal 20 2 2 2 7" xfId="14006" xr:uid="{00000000-0005-0000-0000-0000BD360000}"/>
    <cellStyle name="Normal 20 2 2 2 8" xfId="23382" xr:uid="{00000000-0005-0000-0000-00005D5B0000}"/>
    <cellStyle name="Normal 20 2 2 3" xfId="3191" xr:uid="{00000000-0005-0000-0000-00007E0C0000}"/>
    <cellStyle name="Normal 20 2 2 3 2" xfId="4793" xr:uid="{00000000-0005-0000-0000-0000C0120000}"/>
    <cellStyle name="Normal 20 2 2 3 2 2" xfId="8325" xr:uid="{00000000-0005-0000-0000-00008C200000}"/>
    <cellStyle name="Normal 20 2 2 3 2 2 2" xfId="28651" xr:uid="{00000000-0005-0000-0000-0000F26F0000}"/>
    <cellStyle name="Normal 20 2 2 3 2 2 4" xfId="19275" xr:uid="{00000000-0005-0000-0000-0000524B0000}"/>
    <cellStyle name="Normal 20 2 2 3 2 3" xfId="25131" xr:uid="{00000000-0005-0000-0000-000032620000}"/>
    <cellStyle name="Normal 20 2 2 3 2 5" xfId="15755" xr:uid="{00000000-0005-0000-0000-0000923D0000}"/>
    <cellStyle name="Normal 20 2 2 3 3" xfId="7046" xr:uid="{00000000-0005-0000-0000-00008D1B0000}"/>
    <cellStyle name="Normal 20 2 2 3 3 2" xfId="27372" xr:uid="{00000000-0005-0000-0000-0000F36A0000}"/>
    <cellStyle name="Normal 20 2 2 3 3 4" xfId="17996" xr:uid="{00000000-0005-0000-0000-000053460000}"/>
    <cellStyle name="Normal 20 2 2 3 4" xfId="9684" xr:uid="{00000000-0005-0000-0000-0000DB250000}"/>
    <cellStyle name="Normal 20 2 2 3 4 2" xfId="29819" xr:uid="{00000000-0005-0000-0000-000082740000}"/>
    <cellStyle name="Normal 20 2 2 3 4 4" xfId="20443" xr:uid="{00000000-0005-0000-0000-0000E24F0000}"/>
    <cellStyle name="Normal 20 2 2 3 5" xfId="11042" xr:uid="{00000000-0005-0000-0000-0000292B0000}"/>
    <cellStyle name="Normal 20 2 2 3 5 2" xfId="30987" xr:uid="{00000000-0005-0000-0000-000012790000}"/>
    <cellStyle name="Normal 20 2 2 3 5 4" xfId="21611" xr:uid="{00000000-0005-0000-0000-000072540000}"/>
    <cellStyle name="Normal 20 2 2 3 6" xfId="23852" xr:uid="{00000000-0005-0000-0000-0000335D0000}"/>
    <cellStyle name="Normal 20 2 2 3 8" xfId="14476" xr:uid="{00000000-0005-0000-0000-000093380000}"/>
    <cellStyle name="Normal 20 2 2 4" xfId="4186" xr:uid="{00000000-0005-0000-0000-000061100000}"/>
    <cellStyle name="Normal 20 2 2 4 2" xfId="7741" xr:uid="{00000000-0005-0000-0000-0000441E0000}"/>
    <cellStyle name="Normal 20 2 2 4 2 2" xfId="28067" xr:uid="{00000000-0005-0000-0000-0000AA6D0000}"/>
    <cellStyle name="Normal 20 2 2 4 2 4" xfId="18691" xr:uid="{00000000-0005-0000-0000-00000A490000}"/>
    <cellStyle name="Normal 20 2 2 4 3" xfId="24547" xr:uid="{00000000-0005-0000-0000-0000EA5F0000}"/>
    <cellStyle name="Normal 20 2 2 4 5" xfId="15171" xr:uid="{00000000-0005-0000-0000-00004A3B0000}"/>
    <cellStyle name="Normal 20 2 2 5" xfId="6106" xr:uid="{00000000-0005-0000-0000-0000E1170000}"/>
    <cellStyle name="Normal 20 2 2 5 2" xfId="26432" xr:uid="{00000000-0005-0000-0000-000047670000}"/>
    <cellStyle name="Normal 20 2 2 5 4" xfId="17056" xr:uid="{00000000-0005-0000-0000-0000A7420000}"/>
    <cellStyle name="Normal 20 2 2 6" xfId="9100" xr:uid="{00000000-0005-0000-0000-000093230000}"/>
    <cellStyle name="Normal 20 2 2 6 2" xfId="29235" xr:uid="{00000000-0005-0000-0000-00003A720000}"/>
    <cellStyle name="Normal 20 2 2 6 4" xfId="19859" xr:uid="{00000000-0005-0000-0000-00009A4D0000}"/>
    <cellStyle name="Normal 20 2 2 7" xfId="10458" xr:uid="{00000000-0005-0000-0000-0000E1280000}"/>
    <cellStyle name="Normal 20 2 2 7 2" xfId="30403" xr:uid="{00000000-0005-0000-0000-0000CA760000}"/>
    <cellStyle name="Normal 20 2 2 7 4" xfId="21027" xr:uid="{00000000-0005-0000-0000-00002A520000}"/>
    <cellStyle name="Normal 20 2 2 8" xfId="13536" xr:uid="{00000000-0005-0000-0000-0000E7340000}"/>
    <cellStyle name="Normal 20 2 2 9" xfId="22912" xr:uid="{00000000-0005-0000-0000-000087590000}"/>
    <cellStyle name="Normal 20 2 3" xfId="2338" xr:uid="{00000000-0005-0000-0000-000029090000}"/>
    <cellStyle name="Normal 20 2 3 10" xfId="12331" xr:uid="{00000000-0005-0000-0000-000032300000}"/>
    <cellStyle name="Normal 20 2 3 2" xfId="3398" xr:uid="{00000000-0005-0000-0000-00004D0D0000}"/>
    <cellStyle name="Normal 20 2 3 2 2" xfId="4938" xr:uid="{00000000-0005-0000-0000-000051130000}"/>
    <cellStyle name="Normal 20 2 3 2 2 2" xfId="8470" xr:uid="{00000000-0005-0000-0000-00001D210000}"/>
    <cellStyle name="Normal 20 2 3 2 2 2 2" xfId="28796" xr:uid="{00000000-0005-0000-0000-000083700000}"/>
    <cellStyle name="Normal 20 2 3 2 2 2 4" xfId="19420" xr:uid="{00000000-0005-0000-0000-0000E34B0000}"/>
    <cellStyle name="Normal 20 2 3 2 2 3" xfId="25276" xr:uid="{00000000-0005-0000-0000-0000C3620000}"/>
    <cellStyle name="Normal 20 2 3 2 2 5" xfId="15900" xr:uid="{00000000-0005-0000-0000-0000233E0000}"/>
    <cellStyle name="Normal 20 2 3 2 3" xfId="7253" xr:uid="{00000000-0005-0000-0000-00005C1C0000}"/>
    <cellStyle name="Normal 20 2 3 2 3 2" xfId="27579" xr:uid="{00000000-0005-0000-0000-0000C26B0000}"/>
    <cellStyle name="Normal 20 2 3 2 3 4" xfId="18203" xr:uid="{00000000-0005-0000-0000-000022470000}"/>
    <cellStyle name="Normal 20 2 3 2 4" xfId="9829" xr:uid="{00000000-0005-0000-0000-00006C260000}"/>
    <cellStyle name="Normal 20 2 3 2 4 2" xfId="29964" xr:uid="{00000000-0005-0000-0000-000013750000}"/>
    <cellStyle name="Normal 20 2 3 2 4 4" xfId="20588" xr:uid="{00000000-0005-0000-0000-000073500000}"/>
    <cellStyle name="Normal 20 2 3 2 5" xfId="11187" xr:uid="{00000000-0005-0000-0000-0000BA2B0000}"/>
    <cellStyle name="Normal 20 2 3 2 5 2" xfId="31132" xr:uid="{00000000-0005-0000-0000-0000A3790000}"/>
    <cellStyle name="Normal 20 2 3 2 5 4" xfId="21756" xr:uid="{00000000-0005-0000-0000-000003550000}"/>
    <cellStyle name="Normal 20 2 3 2 6" xfId="24059" xr:uid="{00000000-0005-0000-0000-0000025E0000}"/>
    <cellStyle name="Normal 20 2 3 2 8" xfId="14683" xr:uid="{00000000-0005-0000-0000-000062390000}"/>
    <cellStyle name="Normal 20 2 3 3" xfId="4332" xr:uid="{00000000-0005-0000-0000-0000F3100000}"/>
    <cellStyle name="Normal 20 2 3 3 2" xfId="7886" xr:uid="{00000000-0005-0000-0000-0000D51E0000}"/>
    <cellStyle name="Normal 20 2 3 3 2 2" xfId="28212" xr:uid="{00000000-0005-0000-0000-00003B6E0000}"/>
    <cellStyle name="Normal 20 2 3 3 2 4" xfId="18836" xr:uid="{00000000-0005-0000-0000-00009B490000}"/>
    <cellStyle name="Normal 20 2 3 3 3" xfId="24692" xr:uid="{00000000-0005-0000-0000-00007B600000}"/>
    <cellStyle name="Normal 20 2 3 3 5" xfId="15316" xr:uid="{00000000-0005-0000-0000-0000DB3B0000}"/>
    <cellStyle name="Normal 20 2 3 4" xfId="6313" xr:uid="{00000000-0005-0000-0000-0000B0180000}"/>
    <cellStyle name="Normal 20 2 3 4 2" xfId="26639" xr:uid="{00000000-0005-0000-0000-000016680000}"/>
    <cellStyle name="Normal 20 2 3 4 4" xfId="17263" xr:uid="{00000000-0005-0000-0000-000076430000}"/>
    <cellStyle name="Normal 20 2 3 5" xfId="9245" xr:uid="{00000000-0005-0000-0000-000024240000}"/>
    <cellStyle name="Normal 20 2 3 5 2" xfId="29380" xr:uid="{00000000-0005-0000-0000-0000CB720000}"/>
    <cellStyle name="Normal 20 2 3 5 4" xfId="20004" xr:uid="{00000000-0005-0000-0000-00002B4E0000}"/>
    <cellStyle name="Normal 20 2 3 6" xfId="10603" xr:uid="{00000000-0005-0000-0000-000072290000}"/>
    <cellStyle name="Normal 20 2 3 6 2" xfId="30548" xr:uid="{00000000-0005-0000-0000-00005B770000}"/>
    <cellStyle name="Normal 20 2 3 6 4" xfId="21172" xr:uid="{00000000-0005-0000-0000-0000BB520000}"/>
    <cellStyle name="Normal 20 2 3 7" xfId="13743" xr:uid="{00000000-0005-0000-0000-0000B6350000}"/>
    <cellStyle name="Normal 20 2 3 8" xfId="23119" xr:uid="{00000000-0005-0000-0000-0000565A0000}"/>
    <cellStyle name="Normal 20 2 4" xfId="2928" xr:uid="{00000000-0005-0000-0000-0000770B0000}"/>
    <cellStyle name="Normal 20 2 4 2" xfId="4646" xr:uid="{00000000-0005-0000-0000-00002D120000}"/>
    <cellStyle name="Normal 20 2 4 2 2" xfId="8178" xr:uid="{00000000-0005-0000-0000-0000F91F0000}"/>
    <cellStyle name="Normal 20 2 4 2 2 2" xfId="28504" xr:uid="{00000000-0005-0000-0000-00005F6F0000}"/>
    <cellStyle name="Normal 20 2 4 2 2 4" xfId="19128" xr:uid="{00000000-0005-0000-0000-0000BF4A0000}"/>
    <cellStyle name="Normal 20 2 4 2 3" xfId="24984" xr:uid="{00000000-0005-0000-0000-00009F610000}"/>
    <cellStyle name="Normal 20 2 4 2 5" xfId="15608" xr:uid="{00000000-0005-0000-0000-0000FF3C0000}"/>
    <cellStyle name="Normal 20 2 4 3" xfId="6783" xr:uid="{00000000-0005-0000-0000-0000861A0000}"/>
    <cellStyle name="Normal 20 2 4 3 2" xfId="27109" xr:uid="{00000000-0005-0000-0000-0000EC690000}"/>
    <cellStyle name="Normal 20 2 4 3 4" xfId="17733" xr:uid="{00000000-0005-0000-0000-00004C450000}"/>
    <cellStyle name="Normal 20 2 4 4" xfId="9537" xr:uid="{00000000-0005-0000-0000-000048250000}"/>
    <cellStyle name="Normal 20 2 4 4 2" xfId="29672" xr:uid="{00000000-0005-0000-0000-0000EF730000}"/>
    <cellStyle name="Normal 20 2 4 4 4" xfId="20296" xr:uid="{00000000-0005-0000-0000-00004F4F0000}"/>
    <cellStyle name="Normal 20 2 4 5" xfId="10895" xr:uid="{00000000-0005-0000-0000-0000962A0000}"/>
    <cellStyle name="Normal 20 2 4 5 2" xfId="30840" xr:uid="{00000000-0005-0000-0000-00007F780000}"/>
    <cellStyle name="Normal 20 2 4 5 4" xfId="21464" xr:uid="{00000000-0005-0000-0000-0000DF530000}"/>
    <cellStyle name="Normal 20 2 4 6" xfId="23589" xr:uid="{00000000-0005-0000-0000-00002C5C0000}"/>
    <cellStyle name="Normal 20 2 4 8" xfId="14213" xr:uid="{00000000-0005-0000-0000-00008C370000}"/>
    <cellStyle name="Normal 20 2 5" xfId="3801" xr:uid="{00000000-0005-0000-0000-0000E00E0000}"/>
    <cellStyle name="Normal 20 2 5 2" xfId="7594" xr:uid="{00000000-0005-0000-0000-0000B11D0000}"/>
    <cellStyle name="Normal 20 2 5 2 2" xfId="27920" xr:uid="{00000000-0005-0000-0000-0000176D0000}"/>
    <cellStyle name="Normal 20 2 5 2 4" xfId="18544" xr:uid="{00000000-0005-0000-0000-000077480000}"/>
    <cellStyle name="Normal 20 2 5 3" xfId="24400" xr:uid="{00000000-0005-0000-0000-0000575F0000}"/>
    <cellStyle name="Normal 20 2 5 5" xfId="15024" xr:uid="{00000000-0005-0000-0000-0000B73A0000}"/>
    <cellStyle name="Normal 20 2 6" xfId="5854" xr:uid="{00000000-0005-0000-0000-0000E5160000}"/>
    <cellStyle name="Normal 20 2 6 2" xfId="26180" xr:uid="{00000000-0005-0000-0000-00004B660000}"/>
    <cellStyle name="Normal 20 2 6 4" xfId="16804" xr:uid="{00000000-0005-0000-0000-0000AB410000}"/>
    <cellStyle name="Normal 20 2 7" xfId="8768" xr:uid="{00000000-0005-0000-0000-000047220000}"/>
    <cellStyle name="Normal 20 2 7 2" xfId="29088" xr:uid="{00000000-0005-0000-0000-0000A7710000}"/>
    <cellStyle name="Normal 20 2 7 4" xfId="19712" xr:uid="{00000000-0005-0000-0000-0000074D0000}"/>
    <cellStyle name="Normal 20 2 8" xfId="10126" xr:uid="{00000000-0005-0000-0000-000095270000}"/>
    <cellStyle name="Normal 20 2 8 2" xfId="30256" xr:uid="{00000000-0005-0000-0000-000037760000}"/>
    <cellStyle name="Normal 20 2 8 4" xfId="20880" xr:uid="{00000000-0005-0000-0000-000097510000}"/>
    <cellStyle name="Normal 20 2 9" xfId="13284" xr:uid="{00000000-0005-0000-0000-0000EB330000}"/>
    <cellStyle name="Normal 20 3" xfId="1823" xr:uid="{00000000-0005-0000-0000-000026070000}"/>
    <cellStyle name="Normal 20 3 2" xfId="2534" xr:uid="{00000000-0005-0000-0000-0000ED090000}"/>
    <cellStyle name="Normal 20 3 2 10" xfId="12527" xr:uid="{00000000-0005-0000-0000-0000F6300000}"/>
    <cellStyle name="Normal 20 3 2 2" xfId="3594" xr:uid="{00000000-0005-0000-0000-0000110E0000}"/>
    <cellStyle name="Normal 20 3 2 2 2" xfId="5016" xr:uid="{00000000-0005-0000-0000-00009F130000}"/>
    <cellStyle name="Normal 20 3 2 2 2 2" xfId="8548" xr:uid="{00000000-0005-0000-0000-00006B210000}"/>
    <cellStyle name="Normal 20 3 2 2 2 2 2" xfId="28874" xr:uid="{00000000-0005-0000-0000-0000D1700000}"/>
    <cellStyle name="Normal 20 3 2 2 2 2 4" xfId="19498" xr:uid="{00000000-0005-0000-0000-0000314C0000}"/>
    <cellStyle name="Normal 20 3 2 2 2 3" xfId="25354" xr:uid="{00000000-0005-0000-0000-000011630000}"/>
    <cellStyle name="Normal 20 3 2 2 2 5" xfId="15978" xr:uid="{00000000-0005-0000-0000-0000713E0000}"/>
    <cellStyle name="Normal 20 3 2 2 3" xfId="7449" xr:uid="{00000000-0005-0000-0000-0000201D0000}"/>
    <cellStyle name="Normal 20 3 2 2 3 2" xfId="27775" xr:uid="{00000000-0005-0000-0000-0000866C0000}"/>
    <cellStyle name="Normal 20 3 2 2 3 4" xfId="18399" xr:uid="{00000000-0005-0000-0000-0000E6470000}"/>
    <cellStyle name="Normal 20 3 2 2 4" xfId="9907" xr:uid="{00000000-0005-0000-0000-0000BA260000}"/>
    <cellStyle name="Normal 20 3 2 2 4 2" xfId="30042" xr:uid="{00000000-0005-0000-0000-000061750000}"/>
    <cellStyle name="Normal 20 3 2 2 4 4" xfId="20666" xr:uid="{00000000-0005-0000-0000-0000C1500000}"/>
    <cellStyle name="Normal 20 3 2 2 5" xfId="11265" xr:uid="{00000000-0005-0000-0000-0000082C0000}"/>
    <cellStyle name="Normal 20 3 2 2 5 2" xfId="31210" xr:uid="{00000000-0005-0000-0000-0000F1790000}"/>
    <cellStyle name="Normal 20 3 2 2 5 4" xfId="21834" xr:uid="{00000000-0005-0000-0000-000051550000}"/>
    <cellStyle name="Normal 20 3 2 2 6" xfId="24255" xr:uid="{00000000-0005-0000-0000-0000C65E0000}"/>
    <cellStyle name="Normal 20 3 2 2 8" xfId="14879" xr:uid="{00000000-0005-0000-0000-0000263A0000}"/>
    <cellStyle name="Normal 20 3 2 3" xfId="4410" xr:uid="{00000000-0005-0000-0000-000041110000}"/>
    <cellStyle name="Normal 20 3 2 3 2" xfId="7964" xr:uid="{00000000-0005-0000-0000-0000231F0000}"/>
    <cellStyle name="Normal 20 3 2 3 2 2" xfId="28290" xr:uid="{00000000-0005-0000-0000-0000896E0000}"/>
    <cellStyle name="Normal 20 3 2 3 2 4" xfId="18914" xr:uid="{00000000-0005-0000-0000-0000E9490000}"/>
    <cellStyle name="Normal 20 3 2 3 3" xfId="24770" xr:uid="{00000000-0005-0000-0000-0000C9600000}"/>
    <cellStyle name="Normal 20 3 2 3 5" xfId="15394" xr:uid="{00000000-0005-0000-0000-0000293C0000}"/>
    <cellStyle name="Normal 20 3 2 4" xfId="6509" xr:uid="{00000000-0005-0000-0000-000074190000}"/>
    <cellStyle name="Normal 20 3 2 4 2" xfId="26835" xr:uid="{00000000-0005-0000-0000-0000DA680000}"/>
    <cellStyle name="Normal 20 3 2 4 4" xfId="17459" xr:uid="{00000000-0005-0000-0000-00003A440000}"/>
    <cellStyle name="Normal 20 3 2 5" xfId="9323" xr:uid="{00000000-0005-0000-0000-000072240000}"/>
    <cellStyle name="Normal 20 3 2 5 2" xfId="29458" xr:uid="{00000000-0005-0000-0000-000019730000}"/>
    <cellStyle name="Normal 20 3 2 5 4" xfId="20082" xr:uid="{00000000-0005-0000-0000-0000794E0000}"/>
    <cellStyle name="Normal 20 3 2 6" xfId="10681" xr:uid="{00000000-0005-0000-0000-0000C0290000}"/>
    <cellStyle name="Normal 20 3 2 6 2" xfId="30626" xr:uid="{00000000-0005-0000-0000-0000A9770000}"/>
    <cellStyle name="Normal 20 3 2 6 4" xfId="21250" xr:uid="{00000000-0005-0000-0000-000009530000}"/>
    <cellStyle name="Normal 20 3 2 7" xfId="13939" xr:uid="{00000000-0005-0000-0000-00007A360000}"/>
    <cellStyle name="Normal 20 3 2 8" xfId="23315" xr:uid="{00000000-0005-0000-0000-00001A5B0000}"/>
    <cellStyle name="Normal 20 3 3" xfId="2034" xr:uid="{00000000-0005-0000-0000-0000F9070000}"/>
    <cellStyle name="Normal 20 3 3 2" xfId="4724" xr:uid="{00000000-0005-0000-0000-00007B120000}"/>
    <cellStyle name="Normal 20 3 3 2 2" xfId="8256" xr:uid="{00000000-0005-0000-0000-000047200000}"/>
    <cellStyle name="Normal 20 3 3 2 2 2" xfId="28582" xr:uid="{00000000-0005-0000-0000-0000AD6F0000}"/>
    <cellStyle name="Normal 20 3 3 2 2 4" xfId="19206" xr:uid="{00000000-0005-0000-0000-00000D4B0000}"/>
    <cellStyle name="Normal 20 3 3 2 3" xfId="25062" xr:uid="{00000000-0005-0000-0000-0000ED610000}"/>
    <cellStyle name="Normal 20 3 3 2 5" xfId="15686" xr:uid="{00000000-0005-0000-0000-00004D3D0000}"/>
    <cellStyle name="Normal 20 3 3 3" xfId="6042" xr:uid="{00000000-0005-0000-0000-0000A1170000}"/>
    <cellStyle name="Normal 20 3 3 3 2" xfId="26368" xr:uid="{00000000-0005-0000-0000-000007670000}"/>
    <cellStyle name="Normal 20 3 3 3 4" xfId="16992" xr:uid="{00000000-0005-0000-0000-000067420000}"/>
    <cellStyle name="Normal 20 3 3 4" xfId="9615" xr:uid="{00000000-0005-0000-0000-000096250000}"/>
    <cellStyle name="Normal 20 3 3 4 2" xfId="29750" xr:uid="{00000000-0005-0000-0000-00003D740000}"/>
    <cellStyle name="Normal 20 3 3 4 4" xfId="20374" xr:uid="{00000000-0005-0000-0000-00009D4F0000}"/>
    <cellStyle name="Normal 20 3 3 5" xfId="10973" xr:uid="{00000000-0005-0000-0000-0000E42A0000}"/>
    <cellStyle name="Normal 20 3 3 5 2" xfId="30918" xr:uid="{00000000-0005-0000-0000-0000CD780000}"/>
    <cellStyle name="Normal 20 3 3 5 4" xfId="21542" xr:uid="{00000000-0005-0000-0000-00002D540000}"/>
    <cellStyle name="Normal 20 3 3 6" xfId="13472" xr:uid="{00000000-0005-0000-0000-0000A7340000}"/>
    <cellStyle name="Normal 20 3 3 7" xfId="22848" xr:uid="{00000000-0005-0000-0000-000047590000}"/>
    <cellStyle name="Normal 20 3 3 9" xfId="12060" xr:uid="{00000000-0005-0000-0000-0000232F0000}"/>
    <cellStyle name="Normal 20 3 4" xfId="3124" xr:uid="{00000000-0005-0000-0000-00003B0C0000}"/>
    <cellStyle name="Normal 20 3 4 2" xfId="6979" xr:uid="{00000000-0005-0000-0000-00004A1B0000}"/>
    <cellStyle name="Normal 20 3 4 2 2" xfId="27305" xr:uid="{00000000-0005-0000-0000-0000B06A0000}"/>
    <cellStyle name="Normal 20 3 4 2 4" xfId="17929" xr:uid="{00000000-0005-0000-0000-000010460000}"/>
    <cellStyle name="Normal 20 3 4 3" xfId="23785" xr:uid="{00000000-0005-0000-0000-0000F05C0000}"/>
    <cellStyle name="Normal 20 3 4 5" xfId="14409" xr:uid="{00000000-0005-0000-0000-000050380000}"/>
    <cellStyle name="Normal 20 3 5" xfId="4117" xr:uid="{00000000-0005-0000-0000-00001C100000}"/>
    <cellStyle name="Normal 20 3 5 2" xfId="7672" xr:uid="{00000000-0005-0000-0000-0000FF1D0000}"/>
    <cellStyle name="Normal 20 3 5 2 2" xfId="27998" xr:uid="{00000000-0005-0000-0000-0000656D0000}"/>
    <cellStyle name="Normal 20 3 5 2 4" xfId="18622" xr:uid="{00000000-0005-0000-0000-0000C5480000}"/>
    <cellStyle name="Normal 20 3 5 3" xfId="24478" xr:uid="{00000000-0005-0000-0000-0000A55F0000}"/>
    <cellStyle name="Normal 20 3 5 5" xfId="15102" xr:uid="{00000000-0005-0000-0000-0000053B0000}"/>
    <cellStyle name="Normal 20 3 6" xfId="9031" xr:uid="{00000000-0005-0000-0000-00004E230000}"/>
    <cellStyle name="Normal 20 3 6 2" xfId="29166" xr:uid="{00000000-0005-0000-0000-0000F5710000}"/>
    <cellStyle name="Normal 20 3 6 4" xfId="19790" xr:uid="{00000000-0005-0000-0000-0000554D0000}"/>
    <cellStyle name="Normal 20 3 7" xfId="10389" xr:uid="{00000000-0005-0000-0000-00009C280000}"/>
    <cellStyle name="Normal 20 3 7 2" xfId="30334" xr:uid="{00000000-0005-0000-0000-000085760000}"/>
    <cellStyle name="Normal 20 3 7 4" xfId="20958" xr:uid="{00000000-0005-0000-0000-0000E5510000}"/>
    <cellStyle name="Normal 20 4" xfId="1379" xr:uid="{00000000-0005-0000-0000-00006A050000}"/>
    <cellStyle name="Normal 20 4 10" xfId="11809" xr:uid="{00000000-0005-0000-0000-0000282E0000}"/>
    <cellStyle name="Normal 20 4 2" xfId="4869" xr:uid="{00000000-0005-0000-0000-00000C130000}"/>
    <cellStyle name="Normal 20 4 2 2" xfId="8401" xr:uid="{00000000-0005-0000-0000-0000D8200000}"/>
    <cellStyle name="Normal 20 4 2 2 2" xfId="28727" xr:uid="{00000000-0005-0000-0000-00003E700000}"/>
    <cellStyle name="Normal 20 4 2 2 4" xfId="19351" xr:uid="{00000000-0005-0000-0000-00009E4B0000}"/>
    <cellStyle name="Normal 20 4 2 3" xfId="9760" xr:uid="{00000000-0005-0000-0000-000027260000}"/>
    <cellStyle name="Normal 20 4 2 3 2" xfId="29895" xr:uid="{00000000-0005-0000-0000-0000CE740000}"/>
    <cellStyle name="Normal 20 4 2 3 4" xfId="20519" xr:uid="{00000000-0005-0000-0000-00002E500000}"/>
    <cellStyle name="Normal 20 4 2 4" xfId="11118" xr:uid="{00000000-0005-0000-0000-0000752B0000}"/>
    <cellStyle name="Normal 20 4 2 4 2" xfId="31063" xr:uid="{00000000-0005-0000-0000-00005E790000}"/>
    <cellStyle name="Normal 20 4 2 4 4" xfId="21687" xr:uid="{00000000-0005-0000-0000-0000BE540000}"/>
    <cellStyle name="Normal 20 4 2 5" xfId="25207" xr:uid="{00000000-0005-0000-0000-00007E620000}"/>
    <cellStyle name="Normal 20 4 2 7" xfId="15831" xr:uid="{00000000-0005-0000-0000-0000DE3D0000}"/>
    <cellStyle name="Normal 20 4 3" xfId="4263" xr:uid="{00000000-0005-0000-0000-0000AE100000}"/>
    <cellStyle name="Normal 20 4 3 2" xfId="7817" xr:uid="{00000000-0005-0000-0000-0000901E0000}"/>
    <cellStyle name="Normal 20 4 3 2 2" xfId="28143" xr:uid="{00000000-0005-0000-0000-0000F66D0000}"/>
    <cellStyle name="Normal 20 4 3 2 4" xfId="18767" xr:uid="{00000000-0005-0000-0000-000056490000}"/>
    <cellStyle name="Normal 20 4 3 3" xfId="24623" xr:uid="{00000000-0005-0000-0000-000036600000}"/>
    <cellStyle name="Normal 20 4 3 5" xfId="15247" xr:uid="{00000000-0005-0000-0000-0000963B0000}"/>
    <cellStyle name="Normal 20 4 4" xfId="5791" xr:uid="{00000000-0005-0000-0000-0000A6160000}"/>
    <cellStyle name="Normal 20 4 4 2" xfId="26117" xr:uid="{00000000-0005-0000-0000-00000C660000}"/>
    <cellStyle name="Normal 20 4 4 4" xfId="16741" xr:uid="{00000000-0005-0000-0000-00006C410000}"/>
    <cellStyle name="Normal 20 4 5" xfId="9176" xr:uid="{00000000-0005-0000-0000-0000DF230000}"/>
    <cellStyle name="Normal 20 4 5 2" xfId="29311" xr:uid="{00000000-0005-0000-0000-000086720000}"/>
    <cellStyle name="Normal 20 4 5 4" xfId="19935" xr:uid="{00000000-0005-0000-0000-0000E64D0000}"/>
    <cellStyle name="Normal 20 4 6" xfId="10534" xr:uid="{00000000-0005-0000-0000-00002D290000}"/>
    <cellStyle name="Normal 20 4 6 2" xfId="30479" xr:uid="{00000000-0005-0000-0000-000016770000}"/>
    <cellStyle name="Normal 20 4 6 4" xfId="21103" xr:uid="{00000000-0005-0000-0000-000076520000}"/>
    <cellStyle name="Normal 20 4 7" xfId="13221" xr:uid="{00000000-0005-0000-0000-0000AC330000}"/>
    <cellStyle name="Normal 20 4 8" xfId="22597" xr:uid="{00000000-0005-0000-0000-00004C580000}"/>
    <cellStyle name="Normal 20 5" xfId="1137" xr:uid="{00000000-0005-0000-0000-000078040000}"/>
    <cellStyle name="Normal 20 5 2" xfId="4577" xr:uid="{00000000-0005-0000-0000-0000E8110000}"/>
    <cellStyle name="Normal 20 5 2 2" xfId="8109" xr:uid="{00000000-0005-0000-0000-0000B41F0000}"/>
    <cellStyle name="Normal 20 5 2 2 2" xfId="28435" xr:uid="{00000000-0005-0000-0000-00001A6F0000}"/>
    <cellStyle name="Normal 20 5 2 2 4" xfId="19059" xr:uid="{00000000-0005-0000-0000-00007A4A0000}"/>
    <cellStyle name="Normal 20 5 2 3" xfId="24915" xr:uid="{00000000-0005-0000-0000-00005A610000}"/>
    <cellStyle name="Normal 20 5 2 5" xfId="15539" xr:uid="{00000000-0005-0000-0000-0000BA3C0000}"/>
    <cellStyle name="Normal 20 5 3" xfId="5569" xr:uid="{00000000-0005-0000-0000-0000C8150000}"/>
    <cellStyle name="Normal 20 5 3 2" xfId="25895" xr:uid="{00000000-0005-0000-0000-00002E650000}"/>
    <cellStyle name="Normal 20 5 3 4" xfId="16519" xr:uid="{00000000-0005-0000-0000-00008E400000}"/>
    <cellStyle name="Normal 20 5 4" xfId="9468" xr:uid="{00000000-0005-0000-0000-000003250000}"/>
    <cellStyle name="Normal 20 5 4 2" xfId="29603" xr:uid="{00000000-0005-0000-0000-0000AA730000}"/>
    <cellStyle name="Normal 20 5 4 4" xfId="20227" xr:uid="{00000000-0005-0000-0000-00000A4F0000}"/>
    <cellStyle name="Normal 20 5 5" xfId="10826" xr:uid="{00000000-0005-0000-0000-0000512A0000}"/>
    <cellStyle name="Normal 20 5 5 2" xfId="30771" xr:uid="{00000000-0005-0000-0000-00003A780000}"/>
    <cellStyle name="Normal 20 5 5 4" xfId="21395" xr:uid="{00000000-0005-0000-0000-00009A530000}"/>
    <cellStyle name="Normal 20 5 6" xfId="22375" xr:uid="{00000000-0005-0000-0000-00006E570000}"/>
    <cellStyle name="Normal 20 5 8" xfId="12999" xr:uid="{00000000-0005-0000-0000-0000CE320000}"/>
    <cellStyle name="Normal 20 6" xfId="3732" xr:uid="{00000000-0005-0000-0000-00009B0E0000}"/>
    <cellStyle name="Normal 20 6 2" xfId="7525" xr:uid="{00000000-0005-0000-0000-00006C1D0000}"/>
    <cellStyle name="Normal 20 6 2 2" xfId="27851" xr:uid="{00000000-0005-0000-0000-0000D26C0000}"/>
    <cellStyle name="Normal 20 6 2 4" xfId="18475" xr:uid="{00000000-0005-0000-0000-000032480000}"/>
    <cellStyle name="Normal 20 6 3" xfId="24331" xr:uid="{00000000-0005-0000-0000-0000125F0000}"/>
    <cellStyle name="Normal 20 6 5" xfId="14955" xr:uid="{00000000-0005-0000-0000-0000723A0000}"/>
    <cellStyle name="Normal 20 7" xfId="5350" xr:uid="{00000000-0005-0000-0000-0000ED140000}"/>
    <cellStyle name="Normal 20 7 2" xfId="25676" xr:uid="{00000000-0005-0000-0000-000053640000}"/>
    <cellStyle name="Normal 20 7 4" xfId="16300" xr:uid="{00000000-0005-0000-0000-0000B33F0000}"/>
    <cellStyle name="Normal 20 8" xfId="8699" xr:uid="{00000000-0005-0000-0000-000002220000}"/>
    <cellStyle name="Normal 20 8 2" xfId="29019" xr:uid="{00000000-0005-0000-0000-000062710000}"/>
    <cellStyle name="Normal 20 8 4" xfId="19643" xr:uid="{00000000-0005-0000-0000-0000C24C0000}"/>
    <cellStyle name="Normal 20 9" xfId="10057" xr:uid="{00000000-0005-0000-0000-000050270000}"/>
    <cellStyle name="Normal 20 9 2" xfId="30187" xr:uid="{00000000-0005-0000-0000-0000F2750000}"/>
    <cellStyle name="Normal 20 9 4" xfId="20811" xr:uid="{00000000-0005-0000-0000-000052510000}"/>
    <cellStyle name="Normal 21" xfId="904" xr:uid="{00000000-0005-0000-0000-00008F030000}"/>
    <cellStyle name="Normal 21 10" xfId="5354" xr:uid="{00000000-0005-0000-0000-0000F1140000}"/>
    <cellStyle name="Normal 21 10 2" xfId="25680" xr:uid="{00000000-0005-0000-0000-000057640000}"/>
    <cellStyle name="Normal 21 10 4" xfId="16304" xr:uid="{00000000-0005-0000-0000-0000B73F0000}"/>
    <cellStyle name="Normal 21 11" xfId="12784" xr:uid="{00000000-0005-0000-0000-0000F7310000}"/>
    <cellStyle name="Normal 21 12" xfId="22160" xr:uid="{00000000-0005-0000-0000-000097560000}"/>
    <cellStyle name="Normal 21 14" xfId="11591" xr:uid="{00000000-0005-0000-0000-00004E2D0000}"/>
    <cellStyle name="Normal 21 2" xfId="1632" xr:uid="{00000000-0005-0000-0000-000067060000}"/>
    <cellStyle name="Normal 21 2 2" xfId="2100" xr:uid="{00000000-0005-0000-0000-00003B080000}"/>
    <cellStyle name="Normal 21 2 2 2" xfId="2602" xr:uid="{00000000-0005-0000-0000-0000310A0000}"/>
    <cellStyle name="Normal 21 2 2 2 2" xfId="3662" xr:uid="{00000000-0005-0000-0000-0000550E0000}"/>
    <cellStyle name="Normal 21 2 2 2 2 2" xfId="7517" xr:uid="{00000000-0005-0000-0000-0000641D0000}"/>
    <cellStyle name="Normal 21 2 2 2 2 2 2" xfId="27843" xr:uid="{00000000-0005-0000-0000-0000CA6C0000}"/>
    <cellStyle name="Normal 21 2 2 2 2 2 4" xfId="18467" xr:uid="{00000000-0005-0000-0000-00002A480000}"/>
    <cellStyle name="Normal 21 2 2 2 2 3" xfId="24323" xr:uid="{00000000-0005-0000-0000-00000A5F0000}"/>
    <cellStyle name="Normal 21 2 2 2 2 5" xfId="14947" xr:uid="{00000000-0005-0000-0000-00006A3A0000}"/>
    <cellStyle name="Normal 21 2 2 2 3" xfId="6577" xr:uid="{00000000-0005-0000-0000-0000B8190000}"/>
    <cellStyle name="Normal 21 2 2 2 3 2" xfId="26903" xr:uid="{00000000-0005-0000-0000-00001E690000}"/>
    <cellStyle name="Normal 21 2 2 2 3 4" xfId="17527" xr:uid="{00000000-0005-0000-0000-00007E440000}"/>
    <cellStyle name="Normal 21 2 2 2 4" xfId="14007" xr:uid="{00000000-0005-0000-0000-0000BE360000}"/>
    <cellStyle name="Normal 21 2 2 2 5" xfId="23383" xr:uid="{00000000-0005-0000-0000-00005E5B0000}"/>
    <cellStyle name="Normal 21 2 2 2 7" xfId="12595" xr:uid="{00000000-0005-0000-0000-00003A310000}"/>
    <cellStyle name="Normal 21 2 2 3" xfId="3192" xr:uid="{00000000-0005-0000-0000-00007F0C0000}"/>
    <cellStyle name="Normal 21 2 2 3 2" xfId="7047" xr:uid="{00000000-0005-0000-0000-00008E1B0000}"/>
    <cellStyle name="Normal 21 2 2 3 2 2" xfId="27373" xr:uid="{00000000-0005-0000-0000-0000F46A0000}"/>
    <cellStyle name="Normal 21 2 2 3 2 4" xfId="17997" xr:uid="{00000000-0005-0000-0000-000054460000}"/>
    <cellStyle name="Normal 21 2 2 3 3" xfId="23853" xr:uid="{00000000-0005-0000-0000-0000345D0000}"/>
    <cellStyle name="Normal 21 2 2 3 5" xfId="14477" xr:uid="{00000000-0005-0000-0000-000094380000}"/>
    <cellStyle name="Normal 21 2 2 4" xfId="6107" xr:uid="{00000000-0005-0000-0000-0000E2170000}"/>
    <cellStyle name="Normal 21 2 2 4 2" xfId="26433" xr:uid="{00000000-0005-0000-0000-000048670000}"/>
    <cellStyle name="Normal 21 2 2 4 4" xfId="17057" xr:uid="{00000000-0005-0000-0000-0000A8420000}"/>
    <cellStyle name="Normal 21 2 2 5" xfId="13537" xr:uid="{00000000-0005-0000-0000-0000E8340000}"/>
    <cellStyle name="Normal 21 2 2 6" xfId="22913" xr:uid="{00000000-0005-0000-0000-000088590000}"/>
    <cellStyle name="Normal 21 2 2 8" xfId="12125" xr:uid="{00000000-0005-0000-0000-0000642F0000}"/>
    <cellStyle name="Normal 21 2 3" xfId="2339" xr:uid="{00000000-0005-0000-0000-00002A090000}"/>
    <cellStyle name="Normal 21 2 3 2" xfId="3399" xr:uid="{00000000-0005-0000-0000-00004E0D0000}"/>
    <cellStyle name="Normal 21 2 3 2 2" xfId="7254" xr:uid="{00000000-0005-0000-0000-00005D1C0000}"/>
    <cellStyle name="Normal 21 2 3 2 2 2" xfId="27580" xr:uid="{00000000-0005-0000-0000-0000C36B0000}"/>
    <cellStyle name="Normal 21 2 3 2 2 4" xfId="18204" xr:uid="{00000000-0005-0000-0000-000023470000}"/>
    <cellStyle name="Normal 21 2 3 2 3" xfId="24060" xr:uid="{00000000-0005-0000-0000-0000035E0000}"/>
    <cellStyle name="Normal 21 2 3 2 5" xfId="14684" xr:uid="{00000000-0005-0000-0000-000063390000}"/>
    <cellStyle name="Normal 21 2 3 3" xfId="6314" xr:uid="{00000000-0005-0000-0000-0000B1180000}"/>
    <cellStyle name="Normal 21 2 3 3 2" xfId="26640" xr:uid="{00000000-0005-0000-0000-000017680000}"/>
    <cellStyle name="Normal 21 2 3 3 4" xfId="17264" xr:uid="{00000000-0005-0000-0000-000077430000}"/>
    <cellStyle name="Normal 21 2 3 4" xfId="13744" xr:uid="{00000000-0005-0000-0000-0000B7350000}"/>
    <cellStyle name="Normal 21 2 3 5" xfId="23120" xr:uid="{00000000-0005-0000-0000-0000575A0000}"/>
    <cellStyle name="Normal 21 2 3 7" xfId="12332" xr:uid="{00000000-0005-0000-0000-000033300000}"/>
    <cellStyle name="Normal 21 2 4" xfId="2929" xr:uid="{00000000-0005-0000-0000-0000780B0000}"/>
    <cellStyle name="Normal 21 2 4 2" xfId="6784" xr:uid="{00000000-0005-0000-0000-0000871A0000}"/>
    <cellStyle name="Normal 21 2 4 2 2" xfId="27110" xr:uid="{00000000-0005-0000-0000-0000ED690000}"/>
    <cellStyle name="Normal 21 2 4 2 4" xfId="17734" xr:uid="{00000000-0005-0000-0000-00004D450000}"/>
    <cellStyle name="Normal 21 2 4 3" xfId="23590" xr:uid="{00000000-0005-0000-0000-00002D5C0000}"/>
    <cellStyle name="Normal 21 2 4 5" xfId="14214" xr:uid="{00000000-0005-0000-0000-00008D370000}"/>
    <cellStyle name="Normal 21 2 5" xfId="5855" xr:uid="{00000000-0005-0000-0000-0000E6160000}"/>
    <cellStyle name="Normal 21 2 5 2" xfId="26181" xr:uid="{00000000-0005-0000-0000-00004C660000}"/>
    <cellStyle name="Normal 21 2 5 4" xfId="16805" xr:uid="{00000000-0005-0000-0000-0000AC410000}"/>
    <cellStyle name="Normal 21 2 6" xfId="13285" xr:uid="{00000000-0005-0000-0000-0000EC330000}"/>
    <cellStyle name="Normal 21 2 7" xfId="22661" xr:uid="{00000000-0005-0000-0000-00008C580000}"/>
    <cellStyle name="Normal 21 2 9" xfId="11873" xr:uid="{00000000-0005-0000-0000-0000682E0000}"/>
    <cellStyle name="Normal 21 3" xfId="1824" xr:uid="{00000000-0005-0000-0000-000027070000}"/>
    <cellStyle name="Normal 21 3 2" xfId="2538" xr:uid="{00000000-0005-0000-0000-0000F1090000}"/>
    <cellStyle name="Normal 21 3 2 2" xfId="3598" xr:uid="{00000000-0005-0000-0000-0000150E0000}"/>
    <cellStyle name="Normal 21 3 2 2 2" xfId="7453" xr:uid="{00000000-0005-0000-0000-0000241D0000}"/>
    <cellStyle name="Normal 21 3 2 2 2 2" xfId="27779" xr:uid="{00000000-0005-0000-0000-00008A6C0000}"/>
    <cellStyle name="Normal 21 3 2 2 2 4" xfId="18403" xr:uid="{00000000-0005-0000-0000-0000EA470000}"/>
    <cellStyle name="Normal 21 3 2 2 3" xfId="24259" xr:uid="{00000000-0005-0000-0000-0000CA5E0000}"/>
    <cellStyle name="Normal 21 3 2 2 5" xfId="14883" xr:uid="{00000000-0005-0000-0000-00002A3A0000}"/>
    <cellStyle name="Normal 21 3 2 3" xfId="6513" xr:uid="{00000000-0005-0000-0000-000078190000}"/>
    <cellStyle name="Normal 21 3 2 3 2" xfId="26839" xr:uid="{00000000-0005-0000-0000-0000DE680000}"/>
    <cellStyle name="Normal 21 3 2 3 4" xfId="17463" xr:uid="{00000000-0005-0000-0000-00003E440000}"/>
    <cellStyle name="Normal 21 3 2 4" xfId="13943" xr:uid="{00000000-0005-0000-0000-00007E360000}"/>
    <cellStyle name="Normal 21 3 2 5" xfId="23319" xr:uid="{00000000-0005-0000-0000-00001E5B0000}"/>
    <cellStyle name="Normal 21 3 2 7" xfId="12531" xr:uid="{00000000-0005-0000-0000-0000FA300000}"/>
    <cellStyle name="Normal 21 3 3" xfId="2038" xr:uid="{00000000-0005-0000-0000-0000FD070000}"/>
    <cellStyle name="Normal 21 3 3 2" xfId="6046" xr:uid="{00000000-0005-0000-0000-0000A5170000}"/>
    <cellStyle name="Normal 21 3 3 2 2" xfId="26372" xr:uid="{00000000-0005-0000-0000-00000B670000}"/>
    <cellStyle name="Normal 21 3 3 2 4" xfId="16996" xr:uid="{00000000-0005-0000-0000-00006B420000}"/>
    <cellStyle name="Normal 21 3 3 3" xfId="13476" xr:uid="{00000000-0005-0000-0000-0000AB340000}"/>
    <cellStyle name="Normal 21 3 3 4" xfId="22852" xr:uid="{00000000-0005-0000-0000-00004B590000}"/>
    <cellStyle name="Normal 21 3 3 6" xfId="12064" xr:uid="{00000000-0005-0000-0000-0000272F0000}"/>
    <cellStyle name="Normal 21 3 4" xfId="3128" xr:uid="{00000000-0005-0000-0000-00003F0C0000}"/>
    <cellStyle name="Normal 21 3 4 2" xfId="6983" xr:uid="{00000000-0005-0000-0000-00004E1B0000}"/>
    <cellStyle name="Normal 21 3 4 2 2" xfId="27309" xr:uid="{00000000-0005-0000-0000-0000B46A0000}"/>
    <cellStyle name="Normal 21 3 4 2 4" xfId="17933" xr:uid="{00000000-0005-0000-0000-000014460000}"/>
    <cellStyle name="Normal 21 3 4 3" xfId="23789" xr:uid="{00000000-0005-0000-0000-0000F45C0000}"/>
    <cellStyle name="Normal 21 3 4 5" xfId="14413" xr:uid="{00000000-0005-0000-0000-000054380000}"/>
    <cellStyle name="Normal 21 4" xfId="1838" xr:uid="{00000000-0005-0000-0000-000035070000}"/>
    <cellStyle name="Normal 21 5" xfId="1842" xr:uid="{00000000-0005-0000-0000-000039070000}"/>
    <cellStyle name="Normal 21 6" xfId="1846" xr:uid="{00000000-0005-0000-0000-00003D070000}"/>
    <cellStyle name="Normal 21 7" xfId="1383" xr:uid="{00000000-0005-0000-0000-00006E050000}"/>
    <cellStyle name="Normal 21 7 2" xfId="5795" xr:uid="{00000000-0005-0000-0000-0000AA160000}"/>
    <cellStyle name="Normal 21 7 2 2" xfId="26121" xr:uid="{00000000-0005-0000-0000-000010660000}"/>
    <cellStyle name="Normal 21 7 2 4" xfId="16745" xr:uid="{00000000-0005-0000-0000-000070410000}"/>
    <cellStyle name="Normal 21 7 3" xfId="13225" xr:uid="{00000000-0005-0000-0000-0000B0330000}"/>
    <cellStyle name="Normal 21 7 4" xfId="22601" xr:uid="{00000000-0005-0000-0000-000050580000}"/>
    <cellStyle name="Normal 21 7 6" xfId="11813" xr:uid="{00000000-0005-0000-0000-00002C2E0000}"/>
    <cellStyle name="Normal 21 8" xfId="1141" xr:uid="{00000000-0005-0000-0000-00007C040000}"/>
    <cellStyle name="Normal 21 8 2" xfId="5573" xr:uid="{00000000-0005-0000-0000-0000CC150000}"/>
    <cellStyle name="Normal 21 8 2 2" xfId="25899" xr:uid="{00000000-0005-0000-0000-000032650000}"/>
    <cellStyle name="Normal 21 8 2 4" xfId="16523" xr:uid="{00000000-0005-0000-0000-000092400000}"/>
    <cellStyle name="Normal 21 8 3" xfId="22379" xr:uid="{00000000-0005-0000-0000-000072570000}"/>
    <cellStyle name="Normal 21 8 5" xfId="13003" xr:uid="{00000000-0005-0000-0000-0000D2320000}"/>
    <cellStyle name="Normal 21 9" xfId="4110" xr:uid="{00000000-0005-0000-0000-000015100000}"/>
    <cellStyle name="Normal 22" xfId="910" xr:uid="{00000000-0005-0000-0000-000095030000}"/>
    <cellStyle name="Normal 22 10" xfId="11597" xr:uid="{00000000-0005-0000-0000-0000542D0000}"/>
    <cellStyle name="Normal 22 2" xfId="1633" xr:uid="{00000000-0005-0000-0000-000068060000}"/>
    <cellStyle name="Normal 22 2 2" xfId="2101" xr:uid="{00000000-0005-0000-0000-00003C080000}"/>
    <cellStyle name="Normal 22 2 2 2" xfId="2603" xr:uid="{00000000-0005-0000-0000-0000320A0000}"/>
    <cellStyle name="Normal 22 2 2 2 2" xfId="3663" xr:uid="{00000000-0005-0000-0000-0000560E0000}"/>
    <cellStyle name="Normal 22 2 2 2 2 2" xfId="7518" xr:uid="{00000000-0005-0000-0000-0000651D0000}"/>
    <cellStyle name="Normal 22 2 2 2 2 2 2" xfId="27844" xr:uid="{00000000-0005-0000-0000-0000CB6C0000}"/>
    <cellStyle name="Normal 22 2 2 2 2 2 4" xfId="18468" xr:uid="{00000000-0005-0000-0000-00002B480000}"/>
    <cellStyle name="Normal 22 2 2 2 2 3" xfId="24324" xr:uid="{00000000-0005-0000-0000-00000B5F0000}"/>
    <cellStyle name="Normal 22 2 2 2 2 5" xfId="14948" xr:uid="{00000000-0005-0000-0000-00006B3A0000}"/>
    <cellStyle name="Normal 22 2 2 2 3" xfId="6578" xr:uid="{00000000-0005-0000-0000-0000B9190000}"/>
    <cellStyle name="Normal 22 2 2 2 3 2" xfId="26904" xr:uid="{00000000-0005-0000-0000-00001F690000}"/>
    <cellStyle name="Normal 22 2 2 2 3 4" xfId="17528" xr:uid="{00000000-0005-0000-0000-00007F440000}"/>
    <cellStyle name="Normal 22 2 2 2 4" xfId="14008" xr:uid="{00000000-0005-0000-0000-0000BF360000}"/>
    <cellStyle name="Normal 22 2 2 2 5" xfId="23384" xr:uid="{00000000-0005-0000-0000-00005F5B0000}"/>
    <cellStyle name="Normal 22 2 2 2 7" xfId="12596" xr:uid="{00000000-0005-0000-0000-00003B310000}"/>
    <cellStyle name="Normal 22 2 2 3" xfId="3193" xr:uid="{00000000-0005-0000-0000-0000800C0000}"/>
    <cellStyle name="Normal 22 2 2 3 2" xfId="7048" xr:uid="{00000000-0005-0000-0000-00008F1B0000}"/>
    <cellStyle name="Normal 22 2 2 3 2 2" xfId="27374" xr:uid="{00000000-0005-0000-0000-0000F56A0000}"/>
    <cellStyle name="Normal 22 2 2 3 2 4" xfId="17998" xr:uid="{00000000-0005-0000-0000-000055460000}"/>
    <cellStyle name="Normal 22 2 2 3 3" xfId="23854" xr:uid="{00000000-0005-0000-0000-0000355D0000}"/>
    <cellStyle name="Normal 22 2 2 3 5" xfId="14478" xr:uid="{00000000-0005-0000-0000-000095380000}"/>
    <cellStyle name="Normal 22 2 2 4" xfId="6108" xr:uid="{00000000-0005-0000-0000-0000E3170000}"/>
    <cellStyle name="Normal 22 2 2 4 2" xfId="26434" xr:uid="{00000000-0005-0000-0000-000049670000}"/>
    <cellStyle name="Normal 22 2 2 4 4" xfId="17058" xr:uid="{00000000-0005-0000-0000-0000A9420000}"/>
    <cellStyle name="Normal 22 2 2 5" xfId="13538" xr:uid="{00000000-0005-0000-0000-0000E9340000}"/>
    <cellStyle name="Normal 22 2 2 6" xfId="22914" xr:uid="{00000000-0005-0000-0000-000089590000}"/>
    <cellStyle name="Normal 22 2 2 8" xfId="12126" xr:uid="{00000000-0005-0000-0000-0000652F0000}"/>
    <cellStyle name="Normal 22 2 3" xfId="2340" xr:uid="{00000000-0005-0000-0000-00002B090000}"/>
    <cellStyle name="Normal 22 2 3 2" xfId="3400" xr:uid="{00000000-0005-0000-0000-00004F0D0000}"/>
    <cellStyle name="Normal 22 2 3 2 2" xfId="7255" xr:uid="{00000000-0005-0000-0000-00005E1C0000}"/>
    <cellStyle name="Normal 22 2 3 2 2 2" xfId="27581" xr:uid="{00000000-0005-0000-0000-0000C46B0000}"/>
    <cellStyle name="Normal 22 2 3 2 2 4" xfId="18205" xr:uid="{00000000-0005-0000-0000-000024470000}"/>
    <cellStyle name="Normal 22 2 3 2 3" xfId="24061" xr:uid="{00000000-0005-0000-0000-0000045E0000}"/>
    <cellStyle name="Normal 22 2 3 2 5" xfId="14685" xr:uid="{00000000-0005-0000-0000-000064390000}"/>
    <cellStyle name="Normal 22 2 3 3" xfId="6315" xr:uid="{00000000-0005-0000-0000-0000B2180000}"/>
    <cellStyle name="Normal 22 2 3 3 2" xfId="26641" xr:uid="{00000000-0005-0000-0000-000018680000}"/>
    <cellStyle name="Normal 22 2 3 3 4" xfId="17265" xr:uid="{00000000-0005-0000-0000-000078430000}"/>
    <cellStyle name="Normal 22 2 3 4" xfId="13745" xr:uid="{00000000-0005-0000-0000-0000B8350000}"/>
    <cellStyle name="Normal 22 2 3 5" xfId="23121" xr:uid="{00000000-0005-0000-0000-0000585A0000}"/>
    <cellStyle name="Normal 22 2 3 7" xfId="12333" xr:uid="{00000000-0005-0000-0000-000034300000}"/>
    <cellStyle name="Normal 22 2 4" xfId="2930" xr:uid="{00000000-0005-0000-0000-0000790B0000}"/>
    <cellStyle name="Normal 22 2 4 2" xfId="6785" xr:uid="{00000000-0005-0000-0000-0000881A0000}"/>
    <cellStyle name="Normal 22 2 4 2 2" xfId="27111" xr:uid="{00000000-0005-0000-0000-0000EE690000}"/>
    <cellStyle name="Normal 22 2 4 2 4" xfId="17735" xr:uid="{00000000-0005-0000-0000-00004E450000}"/>
    <cellStyle name="Normal 22 2 4 3" xfId="23591" xr:uid="{00000000-0005-0000-0000-00002E5C0000}"/>
    <cellStyle name="Normal 22 2 4 5" xfId="14215" xr:uid="{00000000-0005-0000-0000-00008E370000}"/>
    <cellStyle name="Normal 22 2 5" xfId="5856" xr:uid="{00000000-0005-0000-0000-0000E7160000}"/>
    <cellStyle name="Normal 22 2 5 2" xfId="26182" xr:uid="{00000000-0005-0000-0000-00004D660000}"/>
    <cellStyle name="Normal 22 2 5 4" xfId="16806" xr:uid="{00000000-0005-0000-0000-0000AD410000}"/>
    <cellStyle name="Normal 22 2 6" xfId="13286" xr:uid="{00000000-0005-0000-0000-0000ED330000}"/>
    <cellStyle name="Normal 22 2 7" xfId="22662" xr:uid="{00000000-0005-0000-0000-00008D580000}"/>
    <cellStyle name="Normal 22 2 9" xfId="11874" xr:uid="{00000000-0005-0000-0000-0000692E0000}"/>
    <cellStyle name="Normal 22 3" xfId="1825" xr:uid="{00000000-0005-0000-0000-000028070000}"/>
    <cellStyle name="Normal 22 3 2" xfId="2544" xr:uid="{00000000-0005-0000-0000-0000F7090000}"/>
    <cellStyle name="Normal 22 3 2 2" xfId="3604" xr:uid="{00000000-0005-0000-0000-00001B0E0000}"/>
    <cellStyle name="Normal 22 3 2 2 2" xfId="7459" xr:uid="{00000000-0005-0000-0000-00002A1D0000}"/>
    <cellStyle name="Normal 22 3 2 2 2 2" xfId="27785" xr:uid="{00000000-0005-0000-0000-0000906C0000}"/>
    <cellStyle name="Normal 22 3 2 2 2 4" xfId="18409" xr:uid="{00000000-0005-0000-0000-0000F0470000}"/>
    <cellStyle name="Normal 22 3 2 2 3" xfId="24265" xr:uid="{00000000-0005-0000-0000-0000D05E0000}"/>
    <cellStyle name="Normal 22 3 2 2 5" xfId="14889" xr:uid="{00000000-0005-0000-0000-0000303A0000}"/>
    <cellStyle name="Normal 22 3 2 3" xfId="6519" xr:uid="{00000000-0005-0000-0000-00007E190000}"/>
    <cellStyle name="Normal 22 3 2 3 2" xfId="26845" xr:uid="{00000000-0005-0000-0000-0000E4680000}"/>
    <cellStyle name="Normal 22 3 2 3 4" xfId="17469" xr:uid="{00000000-0005-0000-0000-000044440000}"/>
    <cellStyle name="Normal 22 3 2 4" xfId="13949" xr:uid="{00000000-0005-0000-0000-000084360000}"/>
    <cellStyle name="Normal 22 3 2 5" xfId="23325" xr:uid="{00000000-0005-0000-0000-0000245B0000}"/>
    <cellStyle name="Normal 22 3 2 7" xfId="12537" xr:uid="{00000000-0005-0000-0000-000000310000}"/>
    <cellStyle name="Normal 22 3 3" xfId="2044" xr:uid="{00000000-0005-0000-0000-000003080000}"/>
    <cellStyle name="Normal 22 3 3 2" xfId="6052" xr:uid="{00000000-0005-0000-0000-0000AB170000}"/>
    <cellStyle name="Normal 22 3 3 2 2" xfId="26378" xr:uid="{00000000-0005-0000-0000-000011670000}"/>
    <cellStyle name="Normal 22 3 3 2 4" xfId="17002" xr:uid="{00000000-0005-0000-0000-000071420000}"/>
    <cellStyle name="Normal 22 3 3 3" xfId="13482" xr:uid="{00000000-0005-0000-0000-0000B1340000}"/>
    <cellStyle name="Normal 22 3 3 4" xfId="22858" xr:uid="{00000000-0005-0000-0000-000051590000}"/>
    <cellStyle name="Normal 22 3 3 6" xfId="12070" xr:uid="{00000000-0005-0000-0000-00002D2F0000}"/>
    <cellStyle name="Normal 22 3 4" xfId="3134" xr:uid="{00000000-0005-0000-0000-0000450C0000}"/>
    <cellStyle name="Normal 22 3 4 2" xfId="6989" xr:uid="{00000000-0005-0000-0000-0000541B0000}"/>
    <cellStyle name="Normal 22 3 4 2 2" xfId="27315" xr:uid="{00000000-0005-0000-0000-0000BA6A0000}"/>
    <cellStyle name="Normal 22 3 4 2 4" xfId="17939" xr:uid="{00000000-0005-0000-0000-00001A460000}"/>
    <cellStyle name="Normal 22 3 4 3" xfId="23795" xr:uid="{00000000-0005-0000-0000-0000FA5C0000}"/>
    <cellStyle name="Normal 22 3 4 5" xfId="14419" xr:uid="{00000000-0005-0000-0000-00005A380000}"/>
    <cellStyle name="Normal 22 4" xfId="1389" xr:uid="{00000000-0005-0000-0000-000074050000}"/>
    <cellStyle name="Normal 22 4 2" xfId="5801" xr:uid="{00000000-0005-0000-0000-0000B0160000}"/>
    <cellStyle name="Normal 22 4 2 2" xfId="26127" xr:uid="{00000000-0005-0000-0000-000016660000}"/>
    <cellStyle name="Normal 22 4 2 4" xfId="16751" xr:uid="{00000000-0005-0000-0000-000076410000}"/>
    <cellStyle name="Normal 22 4 3" xfId="13231" xr:uid="{00000000-0005-0000-0000-0000B6330000}"/>
    <cellStyle name="Normal 22 4 4" xfId="22607" xr:uid="{00000000-0005-0000-0000-000056580000}"/>
    <cellStyle name="Normal 22 4 6" xfId="11819" xr:uid="{00000000-0005-0000-0000-0000322E0000}"/>
    <cellStyle name="Normal 22 5" xfId="1147" xr:uid="{00000000-0005-0000-0000-000082040000}"/>
    <cellStyle name="Normal 22 5 2" xfId="5579" xr:uid="{00000000-0005-0000-0000-0000D2150000}"/>
    <cellStyle name="Normal 22 5 2 2" xfId="25905" xr:uid="{00000000-0005-0000-0000-000038650000}"/>
    <cellStyle name="Normal 22 5 2 4" xfId="16529" xr:uid="{00000000-0005-0000-0000-000098400000}"/>
    <cellStyle name="Normal 22 5 3" xfId="22385" xr:uid="{00000000-0005-0000-0000-000078570000}"/>
    <cellStyle name="Normal 22 5 5" xfId="13009" xr:uid="{00000000-0005-0000-0000-0000D8320000}"/>
    <cellStyle name="Normal 22 6" xfId="5360" xr:uid="{00000000-0005-0000-0000-0000F7140000}"/>
    <cellStyle name="Normal 22 6 2" xfId="25686" xr:uid="{00000000-0005-0000-0000-00005D640000}"/>
    <cellStyle name="Normal 22 6 4" xfId="16310" xr:uid="{00000000-0005-0000-0000-0000BD3F0000}"/>
    <cellStyle name="Normal 22 7" xfId="12790" xr:uid="{00000000-0005-0000-0000-0000FD310000}"/>
    <cellStyle name="Normal 22 8" xfId="22166" xr:uid="{00000000-0005-0000-0000-00009D560000}"/>
    <cellStyle name="Normal 23" xfId="914" xr:uid="{00000000-0005-0000-0000-000099030000}"/>
    <cellStyle name="Normal 23 10" xfId="10382" xr:uid="{00000000-0005-0000-0000-000095280000}"/>
    <cellStyle name="Normal 23 10 2" xfId="30327" xr:uid="{00000000-0005-0000-0000-00007E760000}"/>
    <cellStyle name="Normal 23 10 4" xfId="20951" xr:uid="{00000000-0005-0000-0000-0000DE510000}"/>
    <cellStyle name="Normal 23 11" xfId="12794" xr:uid="{00000000-0005-0000-0000-000001320000}"/>
    <cellStyle name="Normal 23 12" xfId="22170" xr:uid="{00000000-0005-0000-0000-0000A1560000}"/>
    <cellStyle name="Normal 23 14" xfId="11601" xr:uid="{00000000-0005-0000-0000-0000582D0000}"/>
    <cellStyle name="Normal 23 2" xfId="2048" xr:uid="{00000000-0005-0000-0000-000007080000}"/>
    <cellStyle name="Normal 23 2 11" xfId="12074" xr:uid="{00000000-0005-0000-0000-0000312F0000}"/>
    <cellStyle name="Normal 23 2 2" xfId="2548" xr:uid="{00000000-0005-0000-0000-0000FB090000}"/>
    <cellStyle name="Normal 23 2 2 10" xfId="12541" xr:uid="{00000000-0005-0000-0000-000004310000}"/>
    <cellStyle name="Normal 23 2 2 2" xfId="3608" xr:uid="{00000000-0005-0000-0000-00001F0E0000}"/>
    <cellStyle name="Normal 23 2 2 2 2" xfId="7463" xr:uid="{00000000-0005-0000-0000-00002E1D0000}"/>
    <cellStyle name="Normal 23 2 2 2 2 2" xfId="27789" xr:uid="{00000000-0005-0000-0000-0000946C0000}"/>
    <cellStyle name="Normal 23 2 2 2 2 4" xfId="18413" xr:uid="{00000000-0005-0000-0000-0000F4470000}"/>
    <cellStyle name="Normal 23 2 2 2 3" xfId="24269" xr:uid="{00000000-0005-0000-0000-0000D45E0000}"/>
    <cellStyle name="Normal 23 2 2 2 5" xfId="14893" xr:uid="{00000000-0005-0000-0000-0000343A0000}"/>
    <cellStyle name="Normal 23 2 2 3" xfId="5009" xr:uid="{00000000-0005-0000-0000-000098130000}"/>
    <cellStyle name="Normal 23 2 2 3 2" xfId="8541" xr:uid="{00000000-0005-0000-0000-000064210000}"/>
    <cellStyle name="Normal 23 2 2 3 2 2" xfId="28867" xr:uid="{00000000-0005-0000-0000-0000CA700000}"/>
    <cellStyle name="Normal 23 2 2 3 2 4" xfId="19491" xr:uid="{00000000-0005-0000-0000-00002A4C0000}"/>
    <cellStyle name="Normal 23 2 2 3 3" xfId="25347" xr:uid="{00000000-0005-0000-0000-00000A630000}"/>
    <cellStyle name="Normal 23 2 2 3 5" xfId="15971" xr:uid="{00000000-0005-0000-0000-00006A3E0000}"/>
    <cellStyle name="Normal 23 2 2 4" xfId="6523" xr:uid="{00000000-0005-0000-0000-000082190000}"/>
    <cellStyle name="Normal 23 2 2 4 2" xfId="26849" xr:uid="{00000000-0005-0000-0000-0000E8680000}"/>
    <cellStyle name="Normal 23 2 2 4 4" xfId="17473" xr:uid="{00000000-0005-0000-0000-000048440000}"/>
    <cellStyle name="Normal 23 2 2 5" xfId="9900" xr:uid="{00000000-0005-0000-0000-0000B3260000}"/>
    <cellStyle name="Normal 23 2 2 5 2" xfId="30035" xr:uid="{00000000-0005-0000-0000-00005A750000}"/>
    <cellStyle name="Normal 23 2 2 5 4" xfId="20659" xr:uid="{00000000-0005-0000-0000-0000BA500000}"/>
    <cellStyle name="Normal 23 2 2 6" xfId="11258" xr:uid="{00000000-0005-0000-0000-0000012C0000}"/>
    <cellStyle name="Normal 23 2 2 6 2" xfId="31203" xr:uid="{00000000-0005-0000-0000-0000EA790000}"/>
    <cellStyle name="Normal 23 2 2 6 4" xfId="21827" xr:uid="{00000000-0005-0000-0000-00004A550000}"/>
    <cellStyle name="Normal 23 2 2 7" xfId="13953" xr:uid="{00000000-0005-0000-0000-000088360000}"/>
    <cellStyle name="Normal 23 2 2 8" xfId="23329" xr:uid="{00000000-0005-0000-0000-0000285B0000}"/>
    <cellStyle name="Normal 23 2 3" xfId="3138" xr:uid="{00000000-0005-0000-0000-0000490C0000}"/>
    <cellStyle name="Normal 23 2 3 2" xfId="6993" xr:uid="{00000000-0005-0000-0000-0000581B0000}"/>
    <cellStyle name="Normal 23 2 3 2 2" xfId="27319" xr:uid="{00000000-0005-0000-0000-0000BE6A0000}"/>
    <cellStyle name="Normal 23 2 3 2 4" xfId="17943" xr:uid="{00000000-0005-0000-0000-00001E460000}"/>
    <cellStyle name="Normal 23 2 3 3" xfId="23799" xr:uid="{00000000-0005-0000-0000-0000FE5C0000}"/>
    <cellStyle name="Normal 23 2 3 5" xfId="14423" xr:uid="{00000000-0005-0000-0000-00005E380000}"/>
    <cellStyle name="Normal 23 2 4" xfId="4403" xr:uid="{00000000-0005-0000-0000-00003A110000}"/>
    <cellStyle name="Normal 23 2 4 2" xfId="7957" xr:uid="{00000000-0005-0000-0000-00001C1F0000}"/>
    <cellStyle name="Normal 23 2 4 2 2" xfId="28283" xr:uid="{00000000-0005-0000-0000-0000826E0000}"/>
    <cellStyle name="Normal 23 2 4 2 4" xfId="18907" xr:uid="{00000000-0005-0000-0000-0000E2490000}"/>
    <cellStyle name="Normal 23 2 4 3" xfId="24763" xr:uid="{00000000-0005-0000-0000-0000C2600000}"/>
    <cellStyle name="Normal 23 2 4 5" xfId="15387" xr:uid="{00000000-0005-0000-0000-0000223C0000}"/>
    <cellStyle name="Normal 23 2 5" xfId="6056" xr:uid="{00000000-0005-0000-0000-0000AF170000}"/>
    <cellStyle name="Normal 23 2 5 2" xfId="26382" xr:uid="{00000000-0005-0000-0000-000015670000}"/>
    <cellStyle name="Normal 23 2 5 4" xfId="17006" xr:uid="{00000000-0005-0000-0000-000075420000}"/>
    <cellStyle name="Normal 23 2 6" xfId="9316" xr:uid="{00000000-0005-0000-0000-00006B240000}"/>
    <cellStyle name="Normal 23 2 6 2" xfId="29451" xr:uid="{00000000-0005-0000-0000-000012730000}"/>
    <cellStyle name="Normal 23 2 6 4" xfId="20075" xr:uid="{00000000-0005-0000-0000-0000724E0000}"/>
    <cellStyle name="Normal 23 2 7" xfId="10674" xr:uid="{00000000-0005-0000-0000-0000B9290000}"/>
    <cellStyle name="Normal 23 2 7 2" xfId="30619" xr:uid="{00000000-0005-0000-0000-0000A2770000}"/>
    <cellStyle name="Normal 23 2 7 4" xfId="21243" xr:uid="{00000000-0005-0000-0000-000002530000}"/>
    <cellStyle name="Normal 23 2 8" xfId="13486" xr:uid="{00000000-0005-0000-0000-0000B5340000}"/>
    <cellStyle name="Normal 23 2 9" xfId="22862" xr:uid="{00000000-0005-0000-0000-000055590000}"/>
    <cellStyle name="Normal 23 3" xfId="2341" xr:uid="{00000000-0005-0000-0000-00002C090000}"/>
    <cellStyle name="Normal 23 3 10" xfId="12334" xr:uid="{00000000-0005-0000-0000-000035300000}"/>
    <cellStyle name="Normal 23 3 2" xfId="3401" xr:uid="{00000000-0005-0000-0000-0000500D0000}"/>
    <cellStyle name="Normal 23 3 2 2" xfId="7256" xr:uid="{00000000-0005-0000-0000-00005F1C0000}"/>
    <cellStyle name="Normal 23 3 2 2 2" xfId="27582" xr:uid="{00000000-0005-0000-0000-0000C56B0000}"/>
    <cellStyle name="Normal 23 3 2 2 4" xfId="18206" xr:uid="{00000000-0005-0000-0000-000025470000}"/>
    <cellStyle name="Normal 23 3 2 3" xfId="24062" xr:uid="{00000000-0005-0000-0000-0000055E0000}"/>
    <cellStyle name="Normal 23 3 2 5" xfId="14686" xr:uid="{00000000-0005-0000-0000-000065390000}"/>
    <cellStyle name="Normal 23 3 3" xfId="4717" xr:uid="{00000000-0005-0000-0000-000074120000}"/>
    <cellStyle name="Normal 23 3 3 2" xfId="8249" xr:uid="{00000000-0005-0000-0000-000040200000}"/>
    <cellStyle name="Normal 23 3 3 2 2" xfId="28575" xr:uid="{00000000-0005-0000-0000-0000A66F0000}"/>
    <cellStyle name="Normal 23 3 3 2 4" xfId="19199" xr:uid="{00000000-0005-0000-0000-0000064B0000}"/>
    <cellStyle name="Normal 23 3 3 3" xfId="25055" xr:uid="{00000000-0005-0000-0000-0000E6610000}"/>
    <cellStyle name="Normal 23 3 3 5" xfId="15679" xr:uid="{00000000-0005-0000-0000-0000463D0000}"/>
    <cellStyle name="Normal 23 3 4" xfId="6316" xr:uid="{00000000-0005-0000-0000-0000B3180000}"/>
    <cellStyle name="Normal 23 3 4 2" xfId="26642" xr:uid="{00000000-0005-0000-0000-000019680000}"/>
    <cellStyle name="Normal 23 3 4 4" xfId="17266" xr:uid="{00000000-0005-0000-0000-000079430000}"/>
    <cellStyle name="Normal 23 3 5" xfId="9608" xr:uid="{00000000-0005-0000-0000-00008F250000}"/>
    <cellStyle name="Normal 23 3 5 2" xfId="29743" xr:uid="{00000000-0005-0000-0000-000036740000}"/>
    <cellStyle name="Normal 23 3 5 4" xfId="20367" xr:uid="{00000000-0005-0000-0000-0000964F0000}"/>
    <cellStyle name="Normal 23 3 6" xfId="10966" xr:uid="{00000000-0005-0000-0000-0000DD2A0000}"/>
    <cellStyle name="Normal 23 3 6 2" xfId="30911" xr:uid="{00000000-0005-0000-0000-0000C6780000}"/>
    <cellStyle name="Normal 23 3 6 4" xfId="21535" xr:uid="{00000000-0005-0000-0000-000026540000}"/>
    <cellStyle name="Normal 23 3 7" xfId="13746" xr:uid="{00000000-0005-0000-0000-0000B9350000}"/>
    <cellStyle name="Normal 23 3 8" xfId="23122" xr:uid="{00000000-0005-0000-0000-0000595A0000}"/>
    <cellStyle name="Normal 23 4" xfId="1393" xr:uid="{00000000-0005-0000-0000-000078050000}"/>
    <cellStyle name="Normal 23 4 2" xfId="5805" xr:uid="{00000000-0005-0000-0000-0000B4160000}"/>
    <cellStyle name="Normal 23 4 2 2" xfId="26131" xr:uid="{00000000-0005-0000-0000-00001A660000}"/>
    <cellStyle name="Normal 23 4 2 4" xfId="16755" xr:uid="{00000000-0005-0000-0000-00007A410000}"/>
    <cellStyle name="Normal 23 4 3" xfId="13235" xr:uid="{00000000-0005-0000-0000-0000BA330000}"/>
    <cellStyle name="Normal 23 4 4" xfId="22611" xr:uid="{00000000-0005-0000-0000-00005A580000}"/>
    <cellStyle name="Normal 23 4 6" xfId="11823" xr:uid="{00000000-0005-0000-0000-0000362E0000}"/>
    <cellStyle name="Normal 23 5" xfId="1151" xr:uid="{00000000-0005-0000-0000-000086040000}"/>
    <cellStyle name="Normal 23 5 2" xfId="5583" xr:uid="{00000000-0005-0000-0000-0000D6150000}"/>
    <cellStyle name="Normal 23 5 2 2" xfId="25909" xr:uid="{00000000-0005-0000-0000-00003C650000}"/>
    <cellStyle name="Normal 23 5 2 4" xfId="16533" xr:uid="{00000000-0005-0000-0000-00009C400000}"/>
    <cellStyle name="Normal 23 5 3" xfId="22389" xr:uid="{00000000-0005-0000-0000-00007C570000}"/>
    <cellStyle name="Normal 23 5 5" xfId="13013" xr:uid="{00000000-0005-0000-0000-0000DC320000}"/>
    <cellStyle name="Normal 23 6" xfId="2931" xr:uid="{00000000-0005-0000-0000-00007A0B0000}"/>
    <cellStyle name="Normal 23 6 2" xfId="6786" xr:uid="{00000000-0005-0000-0000-0000891A0000}"/>
    <cellStyle name="Normal 23 6 2 2" xfId="27112" xr:uid="{00000000-0005-0000-0000-0000EF690000}"/>
    <cellStyle name="Normal 23 6 2 4" xfId="17736" xr:uid="{00000000-0005-0000-0000-00004F450000}"/>
    <cellStyle name="Normal 23 6 3" xfId="23592" xr:uid="{00000000-0005-0000-0000-00002F5C0000}"/>
    <cellStyle name="Normal 23 6 5" xfId="14216" xr:uid="{00000000-0005-0000-0000-00008F370000}"/>
    <cellStyle name="Normal 23 7" xfId="4108" xr:uid="{00000000-0005-0000-0000-000013100000}"/>
    <cellStyle name="Normal 23 7 2" xfId="7665" xr:uid="{00000000-0005-0000-0000-0000F81D0000}"/>
    <cellStyle name="Normal 23 7 2 2" xfId="27991" xr:uid="{00000000-0005-0000-0000-00005E6D0000}"/>
    <cellStyle name="Normal 23 7 2 4" xfId="18615" xr:uid="{00000000-0005-0000-0000-0000BE480000}"/>
    <cellStyle name="Normal 23 7 3" xfId="24471" xr:uid="{00000000-0005-0000-0000-00009E5F0000}"/>
    <cellStyle name="Normal 23 7 5" xfId="15095" xr:uid="{00000000-0005-0000-0000-0000FE3A0000}"/>
    <cellStyle name="Normal 23 8" xfId="5364" xr:uid="{00000000-0005-0000-0000-0000FB140000}"/>
    <cellStyle name="Normal 23 8 2" xfId="25690" xr:uid="{00000000-0005-0000-0000-000061640000}"/>
    <cellStyle name="Normal 23 8 4" xfId="16314" xr:uid="{00000000-0005-0000-0000-0000C13F0000}"/>
    <cellStyle name="Normal 23 9" xfId="9024" xr:uid="{00000000-0005-0000-0000-000047230000}"/>
    <cellStyle name="Normal 23 9 2" xfId="29159" xr:uid="{00000000-0005-0000-0000-0000EE710000}"/>
    <cellStyle name="Normal 23 9 4" xfId="19783" xr:uid="{00000000-0005-0000-0000-00004E4D0000}"/>
    <cellStyle name="Normal 24" xfId="917" xr:uid="{00000000-0005-0000-0000-00009C030000}"/>
    <cellStyle name="Normal 24 10" xfId="22173" xr:uid="{00000000-0005-0000-0000-0000A4560000}"/>
    <cellStyle name="Normal 24 12" xfId="11604" xr:uid="{00000000-0005-0000-0000-00005B2D0000}"/>
    <cellStyle name="Normal 24 2" xfId="2051" xr:uid="{00000000-0005-0000-0000-00000A080000}"/>
    <cellStyle name="Normal 24 2 2" xfId="2551" xr:uid="{00000000-0005-0000-0000-0000FE090000}"/>
    <cellStyle name="Normal 24 2 2 2" xfId="3611" xr:uid="{00000000-0005-0000-0000-0000220E0000}"/>
    <cellStyle name="Normal 24 2 2 2 2" xfId="7466" xr:uid="{00000000-0005-0000-0000-0000311D0000}"/>
    <cellStyle name="Normal 24 2 2 2 2 2" xfId="27792" xr:uid="{00000000-0005-0000-0000-0000976C0000}"/>
    <cellStyle name="Normal 24 2 2 2 2 4" xfId="18416" xr:uid="{00000000-0005-0000-0000-0000F7470000}"/>
    <cellStyle name="Normal 24 2 2 2 3" xfId="24272" xr:uid="{00000000-0005-0000-0000-0000D75E0000}"/>
    <cellStyle name="Normal 24 2 2 2 5" xfId="14896" xr:uid="{00000000-0005-0000-0000-0000373A0000}"/>
    <cellStyle name="Normal 24 2 2 3" xfId="6526" xr:uid="{00000000-0005-0000-0000-000085190000}"/>
    <cellStyle name="Normal 24 2 2 3 2" xfId="26852" xr:uid="{00000000-0005-0000-0000-0000EB680000}"/>
    <cellStyle name="Normal 24 2 2 3 4" xfId="17476" xr:uid="{00000000-0005-0000-0000-00004B440000}"/>
    <cellStyle name="Normal 24 2 2 4" xfId="13956" xr:uid="{00000000-0005-0000-0000-00008B360000}"/>
    <cellStyle name="Normal 24 2 2 5" xfId="23332" xr:uid="{00000000-0005-0000-0000-00002B5B0000}"/>
    <cellStyle name="Normal 24 2 2 7" xfId="12544" xr:uid="{00000000-0005-0000-0000-000007310000}"/>
    <cellStyle name="Normal 24 2 3" xfId="3141" xr:uid="{00000000-0005-0000-0000-00004C0C0000}"/>
    <cellStyle name="Normal 24 2 3 2" xfId="6996" xr:uid="{00000000-0005-0000-0000-00005B1B0000}"/>
    <cellStyle name="Normal 24 2 3 2 2" xfId="27322" xr:uid="{00000000-0005-0000-0000-0000C16A0000}"/>
    <cellStyle name="Normal 24 2 3 2 4" xfId="17946" xr:uid="{00000000-0005-0000-0000-000021460000}"/>
    <cellStyle name="Normal 24 2 3 3" xfId="23802" xr:uid="{00000000-0005-0000-0000-0000015D0000}"/>
    <cellStyle name="Normal 24 2 3 5" xfId="14426" xr:uid="{00000000-0005-0000-0000-000061380000}"/>
    <cellStyle name="Normal 24 2 4" xfId="6059" xr:uid="{00000000-0005-0000-0000-0000B2170000}"/>
    <cellStyle name="Normal 24 2 4 2" xfId="26385" xr:uid="{00000000-0005-0000-0000-000018670000}"/>
    <cellStyle name="Normal 24 2 4 4" xfId="17009" xr:uid="{00000000-0005-0000-0000-000078420000}"/>
    <cellStyle name="Normal 24 2 5" xfId="13489" xr:uid="{00000000-0005-0000-0000-0000B8340000}"/>
    <cellStyle name="Normal 24 2 6" xfId="22865" xr:uid="{00000000-0005-0000-0000-000058590000}"/>
    <cellStyle name="Normal 24 2 8" xfId="12077" xr:uid="{00000000-0005-0000-0000-0000342F0000}"/>
    <cellStyle name="Normal 24 3" xfId="2342" xr:uid="{00000000-0005-0000-0000-00002D090000}"/>
    <cellStyle name="Normal 24 3 2" xfId="3402" xr:uid="{00000000-0005-0000-0000-0000510D0000}"/>
    <cellStyle name="Normal 24 3 2 2" xfId="7257" xr:uid="{00000000-0005-0000-0000-0000601C0000}"/>
    <cellStyle name="Normal 24 3 2 2 2" xfId="27583" xr:uid="{00000000-0005-0000-0000-0000C66B0000}"/>
    <cellStyle name="Normal 24 3 2 2 4" xfId="18207" xr:uid="{00000000-0005-0000-0000-000026470000}"/>
    <cellStyle name="Normal 24 3 2 3" xfId="24063" xr:uid="{00000000-0005-0000-0000-0000065E0000}"/>
    <cellStyle name="Normal 24 3 2 5" xfId="14687" xr:uid="{00000000-0005-0000-0000-000066390000}"/>
    <cellStyle name="Normal 24 3 3" xfId="6317" xr:uid="{00000000-0005-0000-0000-0000B4180000}"/>
    <cellStyle name="Normal 24 3 3 2" xfId="26643" xr:uid="{00000000-0005-0000-0000-00001A680000}"/>
    <cellStyle name="Normal 24 3 3 4" xfId="17267" xr:uid="{00000000-0005-0000-0000-00007A430000}"/>
    <cellStyle name="Normal 24 3 4" xfId="13747" xr:uid="{00000000-0005-0000-0000-0000BA350000}"/>
    <cellStyle name="Normal 24 3 5" xfId="23123" xr:uid="{00000000-0005-0000-0000-00005A5A0000}"/>
    <cellStyle name="Normal 24 3 7" xfId="12335" xr:uid="{00000000-0005-0000-0000-000036300000}"/>
    <cellStyle name="Normal 24 4" xfId="1396" xr:uid="{00000000-0005-0000-0000-00007B050000}"/>
    <cellStyle name="Normal 24 4 2" xfId="5808" xr:uid="{00000000-0005-0000-0000-0000B7160000}"/>
    <cellStyle name="Normal 24 4 2 2" xfId="26134" xr:uid="{00000000-0005-0000-0000-00001D660000}"/>
    <cellStyle name="Normal 24 4 2 4" xfId="16758" xr:uid="{00000000-0005-0000-0000-00007D410000}"/>
    <cellStyle name="Normal 24 4 3" xfId="13238" xr:uid="{00000000-0005-0000-0000-0000BD330000}"/>
    <cellStyle name="Normal 24 4 4" xfId="22614" xr:uid="{00000000-0005-0000-0000-00005D580000}"/>
    <cellStyle name="Normal 24 4 6" xfId="11826" xr:uid="{00000000-0005-0000-0000-0000392E0000}"/>
    <cellStyle name="Normal 24 5" xfId="1154" xr:uid="{00000000-0005-0000-0000-000089040000}"/>
    <cellStyle name="Normal 24 5 2" xfId="5586" xr:uid="{00000000-0005-0000-0000-0000D9150000}"/>
    <cellStyle name="Normal 24 5 2 2" xfId="25912" xr:uid="{00000000-0005-0000-0000-00003F650000}"/>
    <cellStyle name="Normal 24 5 2 4" xfId="16536" xr:uid="{00000000-0005-0000-0000-00009F400000}"/>
    <cellStyle name="Normal 24 5 3" xfId="22392" xr:uid="{00000000-0005-0000-0000-00007F570000}"/>
    <cellStyle name="Normal 24 5 5" xfId="13016" xr:uid="{00000000-0005-0000-0000-0000DF320000}"/>
    <cellStyle name="Normal 24 6" xfId="2932" xr:uid="{00000000-0005-0000-0000-00007B0B0000}"/>
    <cellStyle name="Normal 24 6 2" xfId="6787" xr:uid="{00000000-0005-0000-0000-00008A1A0000}"/>
    <cellStyle name="Normal 24 6 2 2" xfId="27113" xr:uid="{00000000-0005-0000-0000-0000F0690000}"/>
    <cellStyle name="Normal 24 6 2 4" xfId="17737" xr:uid="{00000000-0005-0000-0000-000050450000}"/>
    <cellStyle name="Normal 24 6 3" xfId="23593" xr:uid="{00000000-0005-0000-0000-0000305C0000}"/>
    <cellStyle name="Normal 24 6 5" xfId="14217" xr:uid="{00000000-0005-0000-0000-000090370000}"/>
    <cellStyle name="Normal 24 7" xfId="4550" xr:uid="{00000000-0005-0000-0000-0000CD110000}"/>
    <cellStyle name="Normal 24 8" xfId="5367" xr:uid="{00000000-0005-0000-0000-0000FE140000}"/>
    <cellStyle name="Normal 24 8 2" xfId="25693" xr:uid="{00000000-0005-0000-0000-000064640000}"/>
    <cellStyle name="Normal 24 8 4" xfId="16317" xr:uid="{00000000-0005-0000-0000-0000C43F0000}"/>
    <cellStyle name="Normal 24 9" xfId="12797" xr:uid="{00000000-0005-0000-0000-000004320000}"/>
    <cellStyle name="Normal 25" xfId="920" xr:uid="{00000000-0005-0000-0000-00009F030000}"/>
    <cellStyle name="Normal 25 10" xfId="22176" xr:uid="{00000000-0005-0000-0000-0000A7560000}"/>
    <cellStyle name="Normal 25 12" xfId="11607" xr:uid="{00000000-0005-0000-0000-00005E2D0000}"/>
    <cellStyle name="Normal 25 2" xfId="2054" xr:uid="{00000000-0005-0000-0000-00000D080000}"/>
    <cellStyle name="Normal 25 2 2" xfId="2554" xr:uid="{00000000-0005-0000-0000-0000010A0000}"/>
    <cellStyle name="Normal 25 2 2 2" xfId="3614" xr:uid="{00000000-0005-0000-0000-0000250E0000}"/>
    <cellStyle name="Normal 25 2 2 2 2" xfId="7469" xr:uid="{00000000-0005-0000-0000-0000341D0000}"/>
    <cellStyle name="Normal 25 2 2 2 2 2" xfId="27795" xr:uid="{00000000-0005-0000-0000-00009A6C0000}"/>
    <cellStyle name="Normal 25 2 2 2 2 4" xfId="18419" xr:uid="{00000000-0005-0000-0000-0000FA470000}"/>
    <cellStyle name="Normal 25 2 2 2 3" xfId="24275" xr:uid="{00000000-0005-0000-0000-0000DA5E0000}"/>
    <cellStyle name="Normal 25 2 2 2 5" xfId="14899" xr:uid="{00000000-0005-0000-0000-00003A3A0000}"/>
    <cellStyle name="Normal 25 2 2 3" xfId="6529" xr:uid="{00000000-0005-0000-0000-000088190000}"/>
    <cellStyle name="Normal 25 2 2 3 2" xfId="26855" xr:uid="{00000000-0005-0000-0000-0000EE680000}"/>
    <cellStyle name="Normal 25 2 2 3 4" xfId="17479" xr:uid="{00000000-0005-0000-0000-00004E440000}"/>
    <cellStyle name="Normal 25 2 2 4" xfId="13959" xr:uid="{00000000-0005-0000-0000-00008E360000}"/>
    <cellStyle name="Normal 25 2 2 5" xfId="23335" xr:uid="{00000000-0005-0000-0000-00002E5B0000}"/>
    <cellStyle name="Normal 25 2 2 7" xfId="12547" xr:uid="{00000000-0005-0000-0000-00000A310000}"/>
    <cellStyle name="Normal 25 2 3" xfId="3144" xr:uid="{00000000-0005-0000-0000-00004F0C0000}"/>
    <cellStyle name="Normal 25 2 3 2" xfId="6999" xr:uid="{00000000-0005-0000-0000-00005E1B0000}"/>
    <cellStyle name="Normal 25 2 3 2 2" xfId="27325" xr:uid="{00000000-0005-0000-0000-0000C46A0000}"/>
    <cellStyle name="Normal 25 2 3 2 4" xfId="17949" xr:uid="{00000000-0005-0000-0000-000024460000}"/>
    <cellStyle name="Normal 25 2 3 3" xfId="23805" xr:uid="{00000000-0005-0000-0000-0000045D0000}"/>
    <cellStyle name="Normal 25 2 3 5" xfId="14429" xr:uid="{00000000-0005-0000-0000-000064380000}"/>
    <cellStyle name="Normal 25 2 4" xfId="6062" xr:uid="{00000000-0005-0000-0000-0000B5170000}"/>
    <cellStyle name="Normal 25 2 4 2" xfId="26388" xr:uid="{00000000-0005-0000-0000-00001B670000}"/>
    <cellStyle name="Normal 25 2 4 4" xfId="17012" xr:uid="{00000000-0005-0000-0000-00007B420000}"/>
    <cellStyle name="Normal 25 2 5" xfId="13492" xr:uid="{00000000-0005-0000-0000-0000BB340000}"/>
    <cellStyle name="Normal 25 2 6" xfId="22868" xr:uid="{00000000-0005-0000-0000-00005B590000}"/>
    <cellStyle name="Normal 25 2 8" xfId="12080" xr:uid="{00000000-0005-0000-0000-0000372F0000}"/>
    <cellStyle name="Normal 25 3" xfId="2343" xr:uid="{00000000-0005-0000-0000-00002E090000}"/>
    <cellStyle name="Normal 25 3 2" xfId="3403" xr:uid="{00000000-0005-0000-0000-0000520D0000}"/>
    <cellStyle name="Normal 25 3 2 2" xfId="7258" xr:uid="{00000000-0005-0000-0000-0000611C0000}"/>
    <cellStyle name="Normal 25 3 2 2 2" xfId="27584" xr:uid="{00000000-0005-0000-0000-0000C76B0000}"/>
    <cellStyle name="Normal 25 3 2 2 4" xfId="18208" xr:uid="{00000000-0005-0000-0000-000027470000}"/>
    <cellStyle name="Normal 25 3 2 3" xfId="24064" xr:uid="{00000000-0005-0000-0000-0000075E0000}"/>
    <cellStyle name="Normal 25 3 2 5" xfId="14688" xr:uid="{00000000-0005-0000-0000-000067390000}"/>
    <cellStyle name="Normal 25 3 3" xfId="6318" xr:uid="{00000000-0005-0000-0000-0000B5180000}"/>
    <cellStyle name="Normal 25 3 3 2" xfId="26644" xr:uid="{00000000-0005-0000-0000-00001B680000}"/>
    <cellStyle name="Normal 25 3 3 4" xfId="17268" xr:uid="{00000000-0005-0000-0000-00007B430000}"/>
    <cellStyle name="Normal 25 3 4" xfId="13748" xr:uid="{00000000-0005-0000-0000-0000BB350000}"/>
    <cellStyle name="Normal 25 3 5" xfId="23124" xr:uid="{00000000-0005-0000-0000-00005B5A0000}"/>
    <cellStyle name="Normal 25 3 7" xfId="12336" xr:uid="{00000000-0005-0000-0000-000037300000}"/>
    <cellStyle name="Normal 25 4" xfId="1399" xr:uid="{00000000-0005-0000-0000-00007E050000}"/>
    <cellStyle name="Normal 25 4 2" xfId="5811" xr:uid="{00000000-0005-0000-0000-0000BA160000}"/>
    <cellStyle name="Normal 25 4 2 2" xfId="26137" xr:uid="{00000000-0005-0000-0000-000020660000}"/>
    <cellStyle name="Normal 25 4 2 4" xfId="16761" xr:uid="{00000000-0005-0000-0000-000080410000}"/>
    <cellStyle name="Normal 25 4 3" xfId="13241" xr:uid="{00000000-0005-0000-0000-0000C0330000}"/>
    <cellStyle name="Normal 25 4 4" xfId="22617" xr:uid="{00000000-0005-0000-0000-000060580000}"/>
    <cellStyle name="Normal 25 4 6" xfId="11829" xr:uid="{00000000-0005-0000-0000-00003C2E0000}"/>
    <cellStyle name="Normal 25 5" xfId="1157" xr:uid="{00000000-0005-0000-0000-00008C040000}"/>
    <cellStyle name="Normal 25 5 2" xfId="5589" xr:uid="{00000000-0005-0000-0000-0000DC150000}"/>
    <cellStyle name="Normal 25 5 2 2" xfId="25915" xr:uid="{00000000-0005-0000-0000-000042650000}"/>
    <cellStyle name="Normal 25 5 2 4" xfId="16539" xr:uid="{00000000-0005-0000-0000-0000A2400000}"/>
    <cellStyle name="Normal 25 5 3" xfId="22395" xr:uid="{00000000-0005-0000-0000-000082570000}"/>
    <cellStyle name="Normal 25 5 5" xfId="13019" xr:uid="{00000000-0005-0000-0000-0000E2320000}"/>
    <cellStyle name="Normal 25 6" xfId="2933" xr:uid="{00000000-0005-0000-0000-00007C0B0000}"/>
    <cellStyle name="Normal 25 6 2" xfId="6788" xr:uid="{00000000-0005-0000-0000-00008B1A0000}"/>
    <cellStyle name="Normal 25 6 2 2" xfId="27114" xr:uid="{00000000-0005-0000-0000-0000F1690000}"/>
    <cellStyle name="Normal 25 6 2 4" xfId="17738" xr:uid="{00000000-0005-0000-0000-000051450000}"/>
    <cellStyle name="Normal 25 6 3" xfId="23594" xr:uid="{00000000-0005-0000-0000-0000315C0000}"/>
    <cellStyle name="Normal 25 6 5" xfId="14218" xr:uid="{00000000-0005-0000-0000-000091370000}"/>
    <cellStyle name="Normal 25 7" xfId="4552" xr:uid="{00000000-0005-0000-0000-0000CF110000}"/>
    <cellStyle name="Normal 25 8" xfId="5370" xr:uid="{00000000-0005-0000-0000-000001150000}"/>
    <cellStyle name="Normal 25 8 2" xfId="25696" xr:uid="{00000000-0005-0000-0000-000067640000}"/>
    <cellStyle name="Normal 25 8 4" xfId="16320" xr:uid="{00000000-0005-0000-0000-0000C73F0000}"/>
    <cellStyle name="Normal 25 9" xfId="12800" xr:uid="{00000000-0005-0000-0000-000007320000}"/>
    <cellStyle name="Normal 26" xfId="923" xr:uid="{00000000-0005-0000-0000-0000A2030000}"/>
    <cellStyle name="Normal 26 10" xfId="22179" xr:uid="{00000000-0005-0000-0000-0000AA560000}"/>
    <cellStyle name="Normal 26 12" xfId="11610" xr:uid="{00000000-0005-0000-0000-0000612D0000}"/>
    <cellStyle name="Normal 26 2" xfId="2057" xr:uid="{00000000-0005-0000-0000-000010080000}"/>
    <cellStyle name="Normal 26 2 2" xfId="2557" xr:uid="{00000000-0005-0000-0000-0000040A0000}"/>
    <cellStyle name="Normal 26 2 2 2" xfId="3617" xr:uid="{00000000-0005-0000-0000-0000280E0000}"/>
    <cellStyle name="Normal 26 2 2 2 2" xfId="7472" xr:uid="{00000000-0005-0000-0000-0000371D0000}"/>
    <cellStyle name="Normal 26 2 2 2 2 2" xfId="27798" xr:uid="{00000000-0005-0000-0000-00009D6C0000}"/>
    <cellStyle name="Normal 26 2 2 2 2 4" xfId="18422" xr:uid="{00000000-0005-0000-0000-0000FD470000}"/>
    <cellStyle name="Normal 26 2 2 2 3" xfId="24278" xr:uid="{00000000-0005-0000-0000-0000DD5E0000}"/>
    <cellStyle name="Normal 26 2 2 2 5" xfId="14902" xr:uid="{00000000-0005-0000-0000-00003D3A0000}"/>
    <cellStyle name="Normal 26 2 2 3" xfId="6532" xr:uid="{00000000-0005-0000-0000-00008B190000}"/>
    <cellStyle name="Normal 26 2 2 3 2" xfId="26858" xr:uid="{00000000-0005-0000-0000-0000F1680000}"/>
    <cellStyle name="Normal 26 2 2 3 4" xfId="17482" xr:uid="{00000000-0005-0000-0000-000051440000}"/>
    <cellStyle name="Normal 26 2 2 4" xfId="13962" xr:uid="{00000000-0005-0000-0000-000091360000}"/>
    <cellStyle name="Normal 26 2 2 5" xfId="23338" xr:uid="{00000000-0005-0000-0000-0000315B0000}"/>
    <cellStyle name="Normal 26 2 2 7" xfId="12550" xr:uid="{00000000-0005-0000-0000-00000D310000}"/>
    <cellStyle name="Normal 26 2 3" xfId="3147" xr:uid="{00000000-0005-0000-0000-0000520C0000}"/>
    <cellStyle name="Normal 26 2 3 2" xfId="7002" xr:uid="{00000000-0005-0000-0000-0000611B0000}"/>
    <cellStyle name="Normal 26 2 3 2 2" xfId="27328" xr:uid="{00000000-0005-0000-0000-0000C76A0000}"/>
    <cellStyle name="Normal 26 2 3 2 4" xfId="17952" xr:uid="{00000000-0005-0000-0000-000027460000}"/>
    <cellStyle name="Normal 26 2 3 3" xfId="23808" xr:uid="{00000000-0005-0000-0000-0000075D0000}"/>
    <cellStyle name="Normal 26 2 3 5" xfId="14432" xr:uid="{00000000-0005-0000-0000-000067380000}"/>
    <cellStyle name="Normal 26 2 4" xfId="6065" xr:uid="{00000000-0005-0000-0000-0000B8170000}"/>
    <cellStyle name="Normal 26 2 4 2" xfId="26391" xr:uid="{00000000-0005-0000-0000-00001E670000}"/>
    <cellStyle name="Normal 26 2 4 4" xfId="17015" xr:uid="{00000000-0005-0000-0000-00007E420000}"/>
    <cellStyle name="Normal 26 2 5" xfId="13495" xr:uid="{00000000-0005-0000-0000-0000BE340000}"/>
    <cellStyle name="Normal 26 2 6" xfId="22871" xr:uid="{00000000-0005-0000-0000-00005E590000}"/>
    <cellStyle name="Normal 26 2 8" xfId="12083" xr:uid="{00000000-0005-0000-0000-00003A2F0000}"/>
    <cellStyle name="Normal 26 3" xfId="2344" xr:uid="{00000000-0005-0000-0000-00002F090000}"/>
    <cellStyle name="Normal 26 3 2" xfId="3404" xr:uid="{00000000-0005-0000-0000-0000530D0000}"/>
    <cellStyle name="Normal 26 3 2 2" xfId="7259" xr:uid="{00000000-0005-0000-0000-0000621C0000}"/>
    <cellStyle name="Normal 26 3 2 2 2" xfId="27585" xr:uid="{00000000-0005-0000-0000-0000C86B0000}"/>
    <cellStyle name="Normal 26 3 2 2 4" xfId="18209" xr:uid="{00000000-0005-0000-0000-000028470000}"/>
    <cellStyle name="Normal 26 3 2 3" xfId="24065" xr:uid="{00000000-0005-0000-0000-0000085E0000}"/>
    <cellStyle name="Normal 26 3 2 5" xfId="14689" xr:uid="{00000000-0005-0000-0000-000068390000}"/>
    <cellStyle name="Normal 26 3 3" xfId="6319" xr:uid="{00000000-0005-0000-0000-0000B6180000}"/>
    <cellStyle name="Normal 26 3 3 2" xfId="26645" xr:uid="{00000000-0005-0000-0000-00001C680000}"/>
    <cellStyle name="Normal 26 3 3 4" xfId="17269" xr:uid="{00000000-0005-0000-0000-00007C430000}"/>
    <cellStyle name="Normal 26 3 4" xfId="13749" xr:uid="{00000000-0005-0000-0000-0000BC350000}"/>
    <cellStyle name="Normal 26 3 5" xfId="23125" xr:uid="{00000000-0005-0000-0000-00005C5A0000}"/>
    <cellStyle name="Normal 26 3 7" xfId="12337" xr:uid="{00000000-0005-0000-0000-000038300000}"/>
    <cellStyle name="Normal 26 4" xfId="1402" xr:uid="{00000000-0005-0000-0000-000081050000}"/>
    <cellStyle name="Normal 26 4 2" xfId="5814" xr:uid="{00000000-0005-0000-0000-0000BD160000}"/>
    <cellStyle name="Normal 26 4 2 2" xfId="26140" xr:uid="{00000000-0005-0000-0000-000023660000}"/>
    <cellStyle name="Normal 26 4 2 4" xfId="16764" xr:uid="{00000000-0005-0000-0000-000083410000}"/>
    <cellStyle name="Normal 26 4 3" xfId="13244" xr:uid="{00000000-0005-0000-0000-0000C3330000}"/>
    <cellStyle name="Normal 26 4 4" xfId="22620" xr:uid="{00000000-0005-0000-0000-000063580000}"/>
    <cellStyle name="Normal 26 4 6" xfId="11832" xr:uid="{00000000-0005-0000-0000-00003F2E0000}"/>
    <cellStyle name="Normal 26 5" xfId="1160" xr:uid="{00000000-0005-0000-0000-00008F040000}"/>
    <cellStyle name="Normal 26 5 2" xfId="5592" xr:uid="{00000000-0005-0000-0000-0000DF150000}"/>
    <cellStyle name="Normal 26 5 2 2" xfId="25918" xr:uid="{00000000-0005-0000-0000-000045650000}"/>
    <cellStyle name="Normal 26 5 2 4" xfId="16542" xr:uid="{00000000-0005-0000-0000-0000A5400000}"/>
    <cellStyle name="Normal 26 5 3" xfId="22398" xr:uid="{00000000-0005-0000-0000-000085570000}"/>
    <cellStyle name="Normal 26 5 5" xfId="13022" xr:uid="{00000000-0005-0000-0000-0000E5320000}"/>
    <cellStyle name="Normal 26 6" xfId="2934" xr:uid="{00000000-0005-0000-0000-00007D0B0000}"/>
    <cellStyle name="Normal 26 6 2" xfId="6789" xr:uid="{00000000-0005-0000-0000-00008C1A0000}"/>
    <cellStyle name="Normal 26 6 2 2" xfId="27115" xr:uid="{00000000-0005-0000-0000-0000F2690000}"/>
    <cellStyle name="Normal 26 6 2 4" xfId="17739" xr:uid="{00000000-0005-0000-0000-000052450000}"/>
    <cellStyle name="Normal 26 6 3" xfId="23595" xr:uid="{00000000-0005-0000-0000-0000325C0000}"/>
    <cellStyle name="Normal 26 6 5" xfId="14219" xr:uid="{00000000-0005-0000-0000-000092370000}"/>
    <cellStyle name="Normal 26 7" xfId="4556" xr:uid="{00000000-0005-0000-0000-0000D3110000}"/>
    <cellStyle name="Normal 26 8" xfId="5373" xr:uid="{00000000-0005-0000-0000-000004150000}"/>
    <cellStyle name="Normal 26 8 2" xfId="25699" xr:uid="{00000000-0005-0000-0000-00006A640000}"/>
    <cellStyle name="Normal 26 8 4" xfId="16323" xr:uid="{00000000-0005-0000-0000-0000CA3F0000}"/>
    <cellStyle name="Normal 26 9" xfId="12803" xr:uid="{00000000-0005-0000-0000-00000A320000}"/>
    <cellStyle name="Normal 27" xfId="927" xr:uid="{00000000-0005-0000-0000-0000A6030000}"/>
    <cellStyle name="Normal 27 10" xfId="22183" xr:uid="{00000000-0005-0000-0000-0000AE560000}"/>
    <cellStyle name="Normal 27 12" xfId="11614" xr:uid="{00000000-0005-0000-0000-0000652D0000}"/>
    <cellStyle name="Normal 27 2" xfId="2061" xr:uid="{00000000-0005-0000-0000-000014080000}"/>
    <cellStyle name="Normal 27 2 2" xfId="2561" xr:uid="{00000000-0005-0000-0000-0000080A0000}"/>
    <cellStyle name="Normal 27 2 2 2" xfId="3621" xr:uid="{00000000-0005-0000-0000-00002C0E0000}"/>
    <cellStyle name="Normal 27 2 2 2 2" xfId="7476" xr:uid="{00000000-0005-0000-0000-00003B1D0000}"/>
    <cellStyle name="Normal 27 2 2 2 2 2" xfId="27802" xr:uid="{00000000-0005-0000-0000-0000A16C0000}"/>
    <cellStyle name="Normal 27 2 2 2 2 4" xfId="18426" xr:uid="{00000000-0005-0000-0000-000001480000}"/>
    <cellStyle name="Normal 27 2 2 2 3" xfId="24282" xr:uid="{00000000-0005-0000-0000-0000E15E0000}"/>
    <cellStyle name="Normal 27 2 2 2 5" xfId="14906" xr:uid="{00000000-0005-0000-0000-0000413A0000}"/>
    <cellStyle name="Normal 27 2 2 3" xfId="6536" xr:uid="{00000000-0005-0000-0000-00008F190000}"/>
    <cellStyle name="Normal 27 2 2 3 2" xfId="26862" xr:uid="{00000000-0005-0000-0000-0000F5680000}"/>
    <cellStyle name="Normal 27 2 2 3 4" xfId="17486" xr:uid="{00000000-0005-0000-0000-000055440000}"/>
    <cellStyle name="Normal 27 2 2 4" xfId="13966" xr:uid="{00000000-0005-0000-0000-000095360000}"/>
    <cellStyle name="Normal 27 2 2 5" xfId="23342" xr:uid="{00000000-0005-0000-0000-0000355B0000}"/>
    <cellStyle name="Normal 27 2 2 7" xfId="12554" xr:uid="{00000000-0005-0000-0000-000011310000}"/>
    <cellStyle name="Normal 27 2 3" xfId="3151" xr:uid="{00000000-0005-0000-0000-0000560C0000}"/>
    <cellStyle name="Normal 27 2 3 2" xfId="7006" xr:uid="{00000000-0005-0000-0000-0000651B0000}"/>
    <cellStyle name="Normal 27 2 3 2 2" xfId="27332" xr:uid="{00000000-0005-0000-0000-0000CB6A0000}"/>
    <cellStyle name="Normal 27 2 3 2 4" xfId="17956" xr:uid="{00000000-0005-0000-0000-00002B460000}"/>
    <cellStyle name="Normal 27 2 3 3" xfId="23812" xr:uid="{00000000-0005-0000-0000-00000B5D0000}"/>
    <cellStyle name="Normal 27 2 3 5" xfId="14436" xr:uid="{00000000-0005-0000-0000-00006B380000}"/>
    <cellStyle name="Normal 27 2 4" xfId="6069" xr:uid="{00000000-0005-0000-0000-0000BC170000}"/>
    <cellStyle name="Normal 27 2 4 2" xfId="26395" xr:uid="{00000000-0005-0000-0000-000022670000}"/>
    <cellStyle name="Normal 27 2 4 4" xfId="17019" xr:uid="{00000000-0005-0000-0000-000082420000}"/>
    <cellStyle name="Normal 27 2 5" xfId="13499" xr:uid="{00000000-0005-0000-0000-0000C2340000}"/>
    <cellStyle name="Normal 27 2 6" xfId="22875" xr:uid="{00000000-0005-0000-0000-000062590000}"/>
    <cellStyle name="Normal 27 2 8" xfId="12087" xr:uid="{00000000-0005-0000-0000-00003E2F0000}"/>
    <cellStyle name="Normal 27 3" xfId="2345" xr:uid="{00000000-0005-0000-0000-000030090000}"/>
    <cellStyle name="Normal 27 3 2" xfId="3405" xr:uid="{00000000-0005-0000-0000-0000540D0000}"/>
    <cellStyle name="Normal 27 3 2 2" xfId="7260" xr:uid="{00000000-0005-0000-0000-0000631C0000}"/>
    <cellStyle name="Normal 27 3 2 2 2" xfId="27586" xr:uid="{00000000-0005-0000-0000-0000C96B0000}"/>
    <cellStyle name="Normal 27 3 2 2 4" xfId="18210" xr:uid="{00000000-0005-0000-0000-000029470000}"/>
    <cellStyle name="Normal 27 3 2 3" xfId="24066" xr:uid="{00000000-0005-0000-0000-0000095E0000}"/>
    <cellStyle name="Normal 27 3 2 5" xfId="14690" xr:uid="{00000000-0005-0000-0000-000069390000}"/>
    <cellStyle name="Normal 27 3 3" xfId="6320" xr:uid="{00000000-0005-0000-0000-0000B7180000}"/>
    <cellStyle name="Normal 27 3 3 2" xfId="26646" xr:uid="{00000000-0005-0000-0000-00001D680000}"/>
    <cellStyle name="Normal 27 3 3 4" xfId="17270" xr:uid="{00000000-0005-0000-0000-00007D430000}"/>
    <cellStyle name="Normal 27 3 4" xfId="13750" xr:uid="{00000000-0005-0000-0000-0000BD350000}"/>
    <cellStyle name="Normal 27 3 5" xfId="23126" xr:uid="{00000000-0005-0000-0000-00005D5A0000}"/>
    <cellStyle name="Normal 27 3 7" xfId="12338" xr:uid="{00000000-0005-0000-0000-000039300000}"/>
    <cellStyle name="Normal 27 4" xfId="1406" xr:uid="{00000000-0005-0000-0000-000085050000}"/>
    <cellStyle name="Normal 27 4 2" xfId="5818" xr:uid="{00000000-0005-0000-0000-0000C1160000}"/>
    <cellStyle name="Normal 27 4 2 2" xfId="26144" xr:uid="{00000000-0005-0000-0000-000027660000}"/>
    <cellStyle name="Normal 27 4 2 4" xfId="16768" xr:uid="{00000000-0005-0000-0000-000087410000}"/>
    <cellStyle name="Normal 27 4 3" xfId="13248" xr:uid="{00000000-0005-0000-0000-0000C7330000}"/>
    <cellStyle name="Normal 27 4 4" xfId="22624" xr:uid="{00000000-0005-0000-0000-000067580000}"/>
    <cellStyle name="Normal 27 4 6" xfId="11836" xr:uid="{00000000-0005-0000-0000-0000432E0000}"/>
    <cellStyle name="Normal 27 5" xfId="1164" xr:uid="{00000000-0005-0000-0000-000093040000}"/>
    <cellStyle name="Normal 27 5 2" xfId="5596" xr:uid="{00000000-0005-0000-0000-0000E3150000}"/>
    <cellStyle name="Normal 27 5 2 2" xfId="25922" xr:uid="{00000000-0005-0000-0000-000049650000}"/>
    <cellStyle name="Normal 27 5 2 4" xfId="16546" xr:uid="{00000000-0005-0000-0000-0000A9400000}"/>
    <cellStyle name="Normal 27 5 3" xfId="22402" xr:uid="{00000000-0005-0000-0000-000089570000}"/>
    <cellStyle name="Normal 27 5 5" xfId="13026" xr:uid="{00000000-0005-0000-0000-0000E9320000}"/>
    <cellStyle name="Normal 27 6" xfId="2935" xr:uid="{00000000-0005-0000-0000-00007E0B0000}"/>
    <cellStyle name="Normal 27 6 2" xfId="6790" xr:uid="{00000000-0005-0000-0000-00008D1A0000}"/>
    <cellStyle name="Normal 27 6 2 2" xfId="27116" xr:uid="{00000000-0005-0000-0000-0000F3690000}"/>
    <cellStyle name="Normal 27 6 2 4" xfId="17740" xr:uid="{00000000-0005-0000-0000-000053450000}"/>
    <cellStyle name="Normal 27 6 3" xfId="23596" xr:uid="{00000000-0005-0000-0000-0000335C0000}"/>
    <cellStyle name="Normal 27 6 5" xfId="14220" xr:uid="{00000000-0005-0000-0000-000093370000}"/>
    <cellStyle name="Normal 27 7" xfId="4551" xr:uid="{00000000-0005-0000-0000-0000CE110000}"/>
    <cellStyle name="Normal 27 8" xfId="5377" xr:uid="{00000000-0005-0000-0000-000008150000}"/>
    <cellStyle name="Normal 27 8 2" xfId="25703" xr:uid="{00000000-0005-0000-0000-00006E640000}"/>
    <cellStyle name="Normal 27 8 4" xfId="16327" xr:uid="{00000000-0005-0000-0000-0000CE3F0000}"/>
    <cellStyle name="Normal 27 9" xfId="12807" xr:uid="{00000000-0005-0000-0000-00000E320000}"/>
    <cellStyle name="Normal 28" xfId="931" xr:uid="{00000000-0005-0000-0000-0000AA030000}"/>
    <cellStyle name="Normal 28 10" xfId="22187" xr:uid="{00000000-0005-0000-0000-0000B2560000}"/>
    <cellStyle name="Normal 28 12" xfId="11618" xr:uid="{00000000-0005-0000-0000-0000692D0000}"/>
    <cellStyle name="Normal 28 2" xfId="2065" xr:uid="{00000000-0005-0000-0000-000018080000}"/>
    <cellStyle name="Normal 28 2 2" xfId="2565" xr:uid="{00000000-0005-0000-0000-00000C0A0000}"/>
    <cellStyle name="Normal 28 2 2 2" xfId="3625" xr:uid="{00000000-0005-0000-0000-0000300E0000}"/>
    <cellStyle name="Normal 28 2 2 2 2" xfId="7480" xr:uid="{00000000-0005-0000-0000-00003F1D0000}"/>
    <cellStyle name="Normal 28 2 2 2 2 2" xfId="27806" xr:uid="{00000000-0005-0000-0000-0000A56C0000}"/>
    <cellStyle name="Normal 28 2 2 2 2 4" xfId="18430" xr:uid="{00000000-0005-0000-0000-000005480000}"/>
    <cellStyle name="Normal 28 2 2 2 3" xfId="24286" xr:uid="{00000000-0005-0000-0000-0000E55E0000}"/>
    <cellStyle name="Normal 28 2 2 2 5" xfId="14910" xr:uid="{00000000-0005-0000-0000-0000453A0000}"/>
    <cellStyle name="Normal 28 2 2 3" xfId="6540" xr:uid="{00000000-0005-0000-0000-000093190000}"/>
    <cellStyle name="Normal 28 2 2 3 2" xfId="26866" xr:uid="{00000000-0005-0000-0000-0000F9680000}"/>
    <cellStyle name="Normal 28 2 2 3 4" xfId="17490" xr:uid="{00000000-0005-0000-0000-000059440000}"/>
    <cellStyle name="Normal 28 2 2 4" xfId="13970" xr:uid="{00000000-0005-0000-0000-000099360000}"/>
    <cellStyle name="Normal 28 2 2 5" xfId="23346" xr:uid="{00000000-0005-0000-0000-0000395B0000}"/>
    <cellStyle name="Normal 28 2 2 7" xfId="12558" xr:uid="{00000000-0005-0000-0000-000015310000}"/>
    <cellStyle name="Normal 28 2 3" xfId="3155" xr:uid="{00000000-0005-0000-0000-00005A0C0000}"/>
    <cellStyle name="Normal 28 2 3 2" xfId="7010" xr:uid="{00000000-0005-0000-0000-0000691B0000}"/>
    <cellStyle name="Normal 28 2 3 2 2" xfId="27336" xr:uid="{00000000-0005-0000-0000-0000CF6A0000}"/>
    <cellStyle name="Normal 28 2 3 2 4" xfId="17960" xr:uid="{00000000-0005-0000-0000-00002F460000}"/>
    <cellStyle name="Normal 28 2 3 3" xfId="23816" xr:uid="{00000000-0005-0000-0000-00000F5D0000}"/>
    <cellStyle name="Normal 28 2 3 5" xfId="14440" xr:uid="{00000000-0005-0000-0000-00006F380000}"/>
    <cellStyle name="Normal 28 2 4" xfId="6073" xr:uid="{00000000-0005-0000-0000-0000C0170000}"/>
    <cellStyle name="Normal 28 2 4 2" xfId="26399" xr:uid="{00000000-0005-0000-0000-000026670000}"/>
    <cellStyle name="Normal 28 2 4 4" xfId="17023" xr:uid="{00000000-0005-0000-0000-000086420000}"/>
    <cellStyle name="Normal 28 2 5" xfId="13503" xr:uid="{00000000-0005-0000-0000-0000C6340000}"/>
    <cellStyle name="Normal 28 2 6" xfId="22879" xr:uid="{00000000-0005-0000-0000-000066590000}"/>
    <cellStyle name="Normal 28 2 8" xfId="12091" xr:uid="{00000000-0005-0000-0000-0000422F0000}"/>
    <cellStyle name="Normal 28 3" xfId="2346" xr:uid="{00000000-0005-0000-0000-000031090000}"/>
    <cellStyle name="Normal 28 3 2" xfId="3406" xr:uid="{00000000-0005-0000-0000-0000550D0000}"/>
    <cellStyle name="Normal 28 3 2 2" xfId="7261" xr:uid="{00000000-0005-0000-0000-0000641C0000}"/>
    <cellStyle name="Normal 28 3 2 2 2" xfId="27587" xr:uid="{00000000-0005-0000-0000-0000CA6B0000}"/>
    <cellStyle name="Normal 28 3 2 2 4" xfId="18211" xr:uid="{00000000-0005-0000-0000-00002A470000}"/>
    <cellStyle name="Normal 28 3 2 3" xfId="24067" xr:uid="{00000000-0005-0000-0000-00000A5E0000}"/>
    <cellStyle name="Normal 28 3 2 5" xfId="14691" xr:uid="{00000000-0005-0000-0000-00006A390000}"/>
    <cellStyle name="Normal 28 3 3" xfId="6321" xr:uid="{00000000-0005-0000-0000-0000B8180000}"/>
    <cellStyle name="Normal 28 3 3 2" xfId="26647" xr:uid="{00000000-0005-0000-0000-00001E680000}"/>
    <cellStyle name="Normal 28 3 3 4" xfId="17271" xr:uid="{00000000-0005-0000-0000-00007E430000}"/>
    <cellStyle name="Normal 28 3 4" xfId="13751" xr:uid="{00000000-0005-0000-0000-0000BE350000}"/>
    <cellStyle name="Normal 28 3 5" xfId="23127" xr:uid="{00000000-0005-0000-0000-00005E5A0000}"/>
    <cellStyle name="Normal 28 3 7" xfId="12339" xr:uid="{00000000-0005-0000-0000-00003A300000}"/>
    <cellStyle name="Normal 28 4" xfId="1410" xr:uid="{00000000-0005-0000-0000-000089050000}"/>
    <cellStyle name="Normal 28 4 2" xfId="5822" xr:uid="{00000000-0005-0000-0000-0000C5160000}"/>
    <cellStyle name="Normal 28 4 2 2" xfId="26148" xr:uid="{00000000-0005-0000-0000-00002B660000}"/>
    <cellStyle name="Normal 28 4 2 4" xfId="16772" xr:uid="{00000000-0005-0000-0000-00008B410000}"/>
    <cellStyle name="Normal 28 4 3" xfId="13252" xr:uid="{00000000-0005-0000-0000-0000CB330000}"/>
    <cellStyle name="Normal 28 4 4" xfId="22628" xr:uid="{00000000-0005-0000-0000-00006B580000}"/>
    <cellStyle name="Normal 28 4 6" xfId="11840" xr:uid="{00000000-0005-0000-0000-0000472E0000}"/>
    <cellStyle name="Normal 28 5" xfId="1168" xr:uid="{00000000-0005-0000-0000-000097040000}"/>
    <cellStyle name="Normal 28 5 2" xfId="5600" xr:uid="{00000000-0005-0000-0000-0000E7150000}"/>
    <cellStyle name="Normal 28 5 2 2" xfId="25926" xr:uid="{00000000-0005-0000-0000-00004D650000}"/>
    <cellStyle name="Normal 28 5 2 4" xfId="16550" xr:uid="{00000000-0005-0000-0000-0000AD400000}"/>
    <cellStyle name="Normal 28 5 3" xfId="22406" xr:uid="{00000000-0005-0000-0000-00008D570000}"/>
    <cellStyle name="Normal 28 5 5" xfId="13030" xr:uid="{00000000-0005-0000-0000-0000ED320000}"/>
    <cellStyle name="Normal 28 6" xfId="2936" xr:uid="{00000000-0005-0000-0000-00007F0B0000}"/>
    <cellStyle name="Normal 28 6 2" xfId="6791" xr:uid="{00000000-0005-0000-0000-00008E1A0000}"/>
    <cellStyle name="Normal 28 6 2 2" xfId="27117" xr:uid="{00000000-0005-0000-0000-0000F4690000}"/>
    <cellStyle name="Normal 28 6 2 4" xfId="17741" xr:uid="{00000000-0005-0000-0000-000054450000}"/>
    <cellStyle name="Normal 28 6 3" xfId="23597" xr:uid="{00000000-0005-0000-0000-0000345C0000}"/>
    <cellStyle name="Normal 28 6 5" xfId="14221" xr:uid="{00000000-0005-0000-0000-000094370000}"/>
    <cellStyle name="Normal 28 7" xfId="4555" xr:uid="{00000000-0005-0000-0000-0000D2110000}"/>
    <cellStyle name="Normal 28 8" xfId="5381" xr:uid="{00000000-0005-0000-0000-00000C150000}"/>
    <cellStyle name="Normal 28 8 2" xfId="25707" xr:uid="{00000000-0005-0000-0000-000072640000}"/>
    <cellStyle name="Normal 28 8 4" xfId="16331" xr:uid="{00000000-0005-0000-0000-0000D23F0000}"/>
    <cellStyle name="Normal 28 9" xfId="12811" xr:uid="{00000000-0005-0000-0000-000012320000}"/>
    <cellStyle name="Normal 29" xfId="935" xr:uid="{00000000-0005-0000-0000-0000AE030000}"/>
    <cellStyle name="Normal 29 2" xfId="940" xr:uid="{00000000-0005-0000-0000-0000B3030000}"/>
    <cellStyle name="Normal 29 2 2" xfId="950" xr:uid="{00000000-0005-0000-0000-0000BD030000}"/>
    <cellStyle name="Normal 29 2 3" xfId="1188" xr:uid="{00000000-0005-0000-0000-0000AB040000}"/>
    <cellStyle name="Normal 29 2 4" xfId="1179" xr:uid="{00000000-0005-0000-0000-0000A2040000}"/>
    <cellStyle name="Normal 29 3" xfId="943" xr:uid="{00000000-0005-0000-0000-0000B6030000}"/>
    <cellStyle name="Normal 29 3 2" xfId="953" xr:uid="{00000000-0005-0000-0000-0000C0030000}"/>
    <cellStyle name="Normal 29 3 3" xfId="1191" xr:uid="{00000000-0005-0000-0000-0000AE040000}"/>
    <cellStyle name="Normal 29 3 4" xfId="1182" xr:uid="{00000000-0005-0000-0000-0000A5040000}"/>
    <cellStyle name="Normal 29 4" xfId="947" xr:uid="{00000000-0005-0000-0000-0000BA030000}"/>
    <cellStyle name="Normal 29 5" xfId="1185" xr:uid="{00000000-0005-0000-0000-0000A8040000}"/>
    <cellStyle name="Normal 29 6" xfId="1176" xr:uid="{00000000-0005-0000-0000-00009F040000}"/>
    <cellStyle name="Normal 29 7" xfId="1849" xr:uid="{00000000-0005-0000-0000-000040070000}"/>
    <cellStyle name="Normal 29 8" xfId="4557" xr:uid="{00000000-0005-0000-0000-0000D4110000}"/>
    <cellStyle name="Normal 3" xfId="11" xr:uid="{00000000-0005-0000-0000-00000B000000}"/>
    <cellStyle name="Normal 3 2" xfId="829" xr:uid="{00000000-0005-0000-0000-000043030000}"/>
    <cellStyle name="Normal 3 2 2" xfId="1634" xr:uid="{00000000-0005-0000-0000-000069060000}"/>
    <cellStyle name="Normal 3 2 2 2" xfId="4546" xr:uid="{00000000-0005-0000-0000-0000C9110000}"/>
    <cellStyle name="Normal 3 2 2 2 2" xfId="5152" xr:uid="{00000000-0005-0000-0000-000027140000}"/>
    <cellStyle name="Normal 3 2 2 2 2 2" xfId="8684" xr:uid="{00000000-0005-0000-0000-0000F3210000}"/>
    <cellStyle name="Normal 3 2 2 2 2 2 2" xfId="29010" xr:uid="{00000000-0005-0000-0000-000059710000}"/>
    <cellStyle name="Normal 3 2 2 2 2 2 4" xfId="19634" xr:uid="{00000000-0005-0000-0000-0000B94C0000}"/>
    <cellStyle name="Normal 3 2 2 2 2 3" xfId="10043" xr:uid="{00000000-0005-0000-0000-000042270000}"/>
    <cellStyle name="Normal 3 2 2 2 2 3 2" xfId="30178" xr:uid="{00000000-0005-0000-0000-0000E9750000}"/>
    <cellStyle name="Normal 3 2 2 2 2 3 4" xfId="20802" xr:uid="{00000000-0005-0000-0000-000049510000}"/>
    <cellStyle name="Normal 3 2 2 2 2 4" xfId="11401" xr:uid="{00000000-0005-0000-0000-0000902C0000}"/>
    <cellStyle name="Normal 3 2 2 2 2 4 2" xfId="31346" xr:uid="{00000000-0005-0000-0000-0000797A0000}"/>
    <cellStyle name="Normal 3 2 2 2 2 4 4" xfId="21970" xr:uid="{00000000-0005-0000-0000-0000D9550000}"/>
    <cellStyle name="Normal 3 2 2 2 2 5" xfId="25490" xr:uid="{00000000-0005-0000-0000-000099630000}"/>
    <cellStyle name="Normal 3 2 2 2 2 7" xfId="16114" xr:uid="{00000000-0005-0000-0000-0000F93E0000}"/>
    <cellStyle name="Normal 3 2 2 2 3" xfId="8100" xr:uid="{00000000-0005-0000-0000-0000AB1F0000}"/>
    <cellStyle name="Normal 3 2 2 2 3 2" xfId="28426" xr:uid="{00000000-0005-0000-0000-0000116F0000}"/>
    <cellStyle name="Normal 3 2 2 2 3 4" xfId="19050" xr:uid="{00000000-0005-0000-0000-0000714A0000}"/>
    <cellStyle name="Normal 3 2 2 2 4" xfId="9459" xr:uid="{00000000-0005-0000-0000-0000FA240000}"/>
    <cellStyle name="Normal 3 2 2 2 4 2" xfId="29594" xr:uid="{00000000-0005-0000-0000-0000A1730000}"/>
    <cellStyle name="Normal 3 2 2 2 4 4" xfId="20218" xr:uid="{00000000-0005-0000-0000-0000014F0000}"/>
    <cellStyle name="Normal 3 2 2 2 5" xfId="10817" xr:uid="{00000000-0005-0000-0000-0000482A0000}"/>
    <cellStyle name="Normal 3 2 2 2 5 2" xfId="30762" xr:uid="{00000000-0005-0000-0000-000031780000}"/>
    <cellStyle name="Normal 3 2 2 2 5 4" xfId="21386" xr:uid="{00000000-0005-0000-0000-000091530000}"/>
    <cellStyle name="Normal 3 2 2 2 6" xfId="24906" xr:uid="{00000000-0005-0000-0000-000051610000}"/>
    <cellStyle name="Normal 3 2 2 2 8" xfId="15530" xr:uid="{00000000-0005-0000-0000-0000B13C0000}"/>
    <cellStyle name="Normal 3 2 2 3" xfId="4860" xr:uid="{00000000-0005-0000-0000-000003130000}"/>
    <cellStyle name="Normal 3 2 2 3 2" xfId="8392" xr:uid="{00000000-0005-0000-0000-0000CF200000}"/>
    <cellStyle name="Normal 3 2 2 3 2 2" xfId="28718" xr:uid="{00000000-0005-0000-0000-000035700000}"/>
    <cellStyle name="Normal 3 2 2 3 2 4" xfId="19342" xr:uid="{00000000-0005-0000-0000-0000954B0000}"/>
    <cellStyle name="Normal 3 2 2 3 3" xfId="9751" xr:uid="{00000000-0005-0000-0000-00001E260000}"/>
    <cellStyle name="Normal 3 2 2 3 3 2" xfId="29886" xr:uid="{00000000-0005-0000-0000-0000C5740000}"/>
    <cellStyle name="Normal 3 2 2 3 3 4" xfId="20510" xr:uid="{00000000-0005-0000-0000-000025500000}"/>
    <cellStyle name="Normal 3 2 2 3 4" xfId="11109" xr:uid="{00000000-0005-0000-0000-00006C2B0000}"/>
    <cellStyle name="Normal 3 2 2 3 4 2" xfId="31054" xr:uid="{00000000-0005-0000-0000-000055790000}"/>
    <cellStyle name="Normal 3 2 2 3 4 4" xfId="21678" xr:uid="{00000000-0005-0000-0000-0000B5540000}"/>
    <cellStyle name="Normal 3 2 2 3 5" xfId="25198" xr:uid="{00000000-0005-0000-0000-000075620000}"/>
    <cellStyle name="Normal 3 2 2 3 7" xfId="15822" xr:uid="{00000000-0005-0000-0000-0000D53D0000}"/>
    <cellStyle name="Normal 3 2 2 4" xfId="4253" xr:uid="{00000000-0005-0000-0000-0000A4100000}"/>
    <cellStyle name="Normal 3 2 2 4 2" xfId="7808" xr:uid="{00000000-0005-0000-0000-0000871E0000}"/>
    <cellStyle name="Normal 3 2 2 4 2 2" xfId="28134" xr:uid="{00000000-0005-0000-0000-0000ED6D0000}"/>
    <cellStyle name="Normal 3 2 2 4 2 4" xfId="18758" xr:uid="{00000000-0005-0000-0000-00004D490000}"/>
    <cellStyle name="Normal 3 2 2 4 3" xfId="24614" xr:uid="{00000000-0005-0000-0000-00002D600000}"/>
    <cellStyle name="Normal 3 2 2 4 5" xfId="15238" xr:uid="{00000000-0005-0000-0000-00008D3B0000}"/>
    <cellStyle name="Normal 3 2 2 5" xfId="9167" xr:uid="{00000000-0005-0000-0000-0000D6230000}"/>
    <cellStyle name="Normal 3 2 2 5 2" xfId="29302" xr:uid="{00000000-0005-0000-0000-00007D720000}"/>
    <cellStyle name="Normal 3 2 2 5 4" xfId="19926" xr:uid="{00000000-0005-0000-0000-0000DD4D0000}"/>
    <cellStyle name="Normal 3 2 2 6" xfId="10525" xr:uid="{00000000-0005-0000-0000-000024290000}"/>
    <cellStyle name="Normal 3 2 2 6 2" xfId="30470" xr:uid="{00000000-0005-0000-0000-00000D770000}"/>
    <cellStyle name="Normal 3 2 2 6 4" xfId="21094" xr:uid="{00000000-0005-0000-0000-00006D520000}"/>
    <cellStyle name="Normal 3 2 3" xfId="1826" xr:uid="{00000000-0005-0000-0000-000029070000}"/>
    <cellStyle name="Normal 3 2 3 2" xfId="5005" xr:uid="{00000000-0005-0000-0000-000094130000}"/>
    <cellStyle name="Normal 3 2 3 2 2" xfId="8537" xr:uid="{00000000-0005-0000-0000-000060210000}"/>
    <cellStyle name="Normal 3 2 3 2 2 2" xfId="28863" xr:uid="{00000000-0005-0000-0000-0000C6700000}"/>
    <cellStyle name="Normal 3 2 3 2 2 4" xfId="19487" xr:uid="{00000000-0005-0000-0000-0000264C0000}"/>
    <cellStyle name="Normal 3 2 3 2 3" xfId="9896" xr:uid="{00000000-0005-0000-0000-0000AF260000}"/>
    <cellStyle name="Normal 3 2 3 2 3 2" xfId="30031" xr:uid="{00000000-0005-0000-0000-000056750000}"/>
    <cellStyle name="Normal 3 2 3 2 3 4" xfId="20655" xr:uid="{00000000-0005-0000-0000-0000B6500000}"/>
    <cellStyle name="Normal 3 2 3 2 4" xfId="11254" xr:uid="{00000000-0005-0000-0000-0000FD2B0000}"/>
    <cellStyle name="Normal 3 2 3 2 4 2" xfId="31199" xr:uid="{00000000-0005-0000-0000-0000E6790000}"/>
    <cellStyle name="Normal 3 2 3 2 4 4" xfId="21823" xr:uid="{00000000-0005-0000-0000-000046550000}"/>
    <cellStyle name="Normal 3 2 3 2 5" xfId="25343" xr:uid="{00000000-0005-0000-0000-000006630000}"/>
    <cellStyle name="Normal 3 2 3 2 7" xfId="15967" xr:uid="{00000000-0005-0000-0000-0000663E0000}"/>
    <cellStyle name="Normal 3 2 3 3" xfId="4399" xr:uid="{00000000-0005-0000-0000-000036110000}"/>
    <cellStyle name="Normal 3 2 3 3 2" xfId="7953" xr:uid="{00000000-0005-0000-0000-0000181F0000}"/>
    <cellStyle name="Normal 3 2 3 3 2 2" xfId="28279" xr:uid="{00000000-0005-0000-0000-00007E6E0000}"/>
    <cellStyle name="Normal 3 2 3 3 2 4" xfId="18903" xr:uid="{00000000-0005-0000-0000-0000DE490000}"/>
    <cellStyle name="Normal 3 2 3 3 3" xfId="24759" xr:uid="{00000000-0005-0000-0000-0000BE600000}"/>
    <cellStyle name="Normal 3 2 3 3 5" xfId="15383" xr:uid="{00000000-0005-0000-0000-00001E3C0000}"/>
    <cellStyle name="Normal 3 2 3 4" xfId="9312" xr:uid="{00000000-0005-0000-0000-000067240000}"/>
    <cellStyle name="Normal 3 2 3 4 2" xfId="29447" xr:uid="{00000000-0005-0000-0000-00000E730000}"/>
    <cellStyle name="Normal 3 2 3 4 4" xfId="20071" xr:uid="{00000000-0005-0000-0000-00006E4E0000}"/>
    <cellStyle name="Normal 3 2 3 5" xfId="10670" xr:uid="{00000000-0005-0000-0000-0000B5290000}"/>
    <cellStyle name="Normal 3 2 3 5 2" xfId="30615" xr:uid="{00000000-0005-0000-0000-00009E770000}"/>
    <cellStyle name="Normal 3 2 3 5 4" xfId="21239" xr:uid="{00000000-0005-0000-0000-0000FE520000}"/>
    <cellStyle name="Normal 3 2 4" xfId="4713" xr:uid="{00000000-0005-0000-0000-000070120000}"/>
    <cellStyle name="Normal 3 2 4 2" xfId="8245" xr:uid="{00000000-0005-0000-0000-00003C200000}"/>
    <cellStyle name="Normal 3 2 4 2 2" xfId="28571" xr:uid="{00000000-0005-0000-0000-0000A26F0000}"/>
    <cellStyle name="Normal 3 2 4 2 4" xfId="19195" xr:uid="{00000000-0005-0000-0000-0000024B0000}"/>
    <cellStyle name="Normal 3 2 4 3" xfId="9604" xr:uid="{00000000-0005-0000-0000-00008B250000}"/>
    <cellStyle name="Normal 3 2 4 3 2" xfId="29739" xr:uid="{00000000-0005-0000-0000-000032740000}"/>
    <cellStyle name="Normal 3 2 4 3 4" xfId="20363" xr:uid="{00000000-0005-0000-0000-0000924F0000}"/>
    <cellStyle name="Normal 3 2 4 4" xfId="10962" xr:uid="{00000000-0005-0000-0000-0000D92A0000}"/>
    <cellStyle name="Normal 3 2 4 4 2" xfId="30907" xr:uid="{00000000-0005-0000-0000-0000C2780000}"/>
    <cellStyle name="Normal 3 2 4 4 4" xfId="21531" xr:uid="{00000000-0005-0000-0000-000022540000}"/>
    <cellStyle name="Normal 3 2 4 5" xfId="25051" xr:uid="{00000000-0005-0000-0000-0000E2610000}"/>
    <cellStyle name="Normal 3 2 4 7" xfId="15675" xr:uid="{00000000-0005-0000-0000-0000423D0000}"/>
    <cellStyle name="Normal 3 2 5" xfId="4005" xr:uid="{00000000-0005-0000-0000-0000AC0F0000}"/>
    <cellStyle name="Normal 3 2 5 2" xfId="7661" xr:uid="{00000000-0005-0000-0000-0000F41D0000}"/>
    <cellStyle name="Normal 3 2 5 2 2" xfId="27987" xr:uid="{00000000-0005-0000-0000-00005A6D0000}"/>
    <cellStyle name="Normal 3 2 5 2 4" xfId="18611" xr:uid="{00000000-0005-0000-0000-0000BA480000}"/>
    <cellStyle name="Normal 3 2 5 3" xfId="24467" xr:uid="{00000000-0005-0000-0000-00009A5F0000}"/>
    <cellStyle name="Normal 3 2 5 5" xfId="15091" xr:uid="{00000000-0005-0000-0000-0000FA3A0000}"/>
    <cellStyle name="Normal 3 2 6" xfId="8944" xr:uid="{00000000-0005-0000-0000-0000F7220000}"/>
    <cellStyle name="Normal 3 2 6 2" xfId="29155" xr:uid="{00000000-0005-0000-0000-0000EA710000}"/>
    <cellStyle name="Normal 3 2 6 4" xfId="19779" xr:uid="{00000000-0005-0000-0000-00004A4D0000}"/>
    <cellStyle name="Normal 3 2 7" xfId="10302" xr:uid="{00000000-0005-0000-0000-000045280000}"/>
    <cellStyle name="Normal 3 2 7 2" xfId="30323" xr:uid="{00000000-0005-0000-0000-00007A760000}"/>
    <cellStyle name="Normal 3 2 7 4" xfId="20947" xr:uid="{00000000-0005-0000-0000-0000DA510000}"/>
    <cellStyle name="Normal 3 3" xfId="828" xr:uid="{00000000-0005-0000-0000-000042030000}"/>
    <cellStyle name="Normal 3 3 2" xfId="4004" xr:uid="{00000000-0005-0000-0000-0000AB0F0000}"/>
    <cellStyle name="Normal 3 4" xfId="31375" xr:uid="{E0CF81F6-9C8D-4BFF-AFDE-4F2A8DD7E157}"/>
    <cellStyle name="Normal 30" xfId="954" xr:uid="{00000000-0005-0000-0000-0000C1030000}"/>
    <cellStyle name="Normal 30 2" xfId="1196" xr:uid="{00000000-0005-0000-0000-0000B3040000}"/>
    <cellStyle name="Normal 30 3" xfId="4558" xr:uid="{00000000-0005-0000-0000-0000D5110000}"/>
    <cellStyle name="Normal 31" xfId="1687" xr:uid="{00000000-0005-0000-0000-00009E060000}"/>
    <cellStyle name="Normal 31 2" xfId="4563" xr:uid="{00000000-0005-0000-0000-0000DA110000}"/>
    <cellStyle name="Normal 32" xfId="1837" xr:uid="{00000000-0005-0000-0000-000034070000}"/>
    <cellStyle name="Normal 32 2" xfId="4562" xr:uid="{00000000-0005-0000-0000-0000D9110000}"/>
    <cellStyle name="Normal 33" xfId="1841" xr:uid="{00000000-0005-0000-0000-000038070000}"/>
    <cellStyle name="Normal 33 2" xfId="4571" xr:uid="{00000000-0005-0000-0000-0000E2110000}"/>
    <cellStyle name="Normal 34" xfId="1845" xr:uid="{00000000-0005-0000-0000-00003C070000}"/>
    <cellStyle name="Normal 35" xfId="1192" xr:uid="{00000000-0005-0000-0000-0000AF040000}"/>
    <cellStyle name="Normal 35 2" xfId="5606" xr:uid="{00000000-0005-0000-0000-0000ED150000}"/>
    <cellStyle name="Normal 35 2 2" xfId="25932" xr:uid="{00000000-0005-0000-0000-000053650000}"/>
    <cellStyle name="Normal 35 2 4" xfId="16556" xr:uid="{00000000-0005-0000-0000-0000B3400000}"/>
    <cellStyle name="Normal 35 3" xfId="13036" xr:uid="{00000000-0005-0000-0000-0000F3320000}"/>
    <cellStyle name="Normal 35 4" xfId="22412" xr:uid="{00000000-0005-0000-0000-000093570000}"/>
    <cellStyle name="Normal 35 6" xfId="11624" xr:uid="{00000000-0005-0000-0000-00006F2D0000}"/>
    <cellStyle name="Normal 36" xfId="3665" xr:uid="{00000000-0005-0000-0000-0000580E0000}"/>
    <cellStyle name="Normal 37" xfId="3728" xr:uid="{00000000-0005-0000-0000-0000970E0000}"/>
    <cellStyle name="Normal 38" xfId="8688" xr:uid="{00000000-0005-0000-0000-0000F7210000}"/>
    <cellStyle name="Normal 39" xfId="8693" xr:uid="{00000000-0005-0000-0000-0000FC210000}"/>
    <cellStyle name="Normal 4" xfId="28" xr:uid="{00000000-0005-0000-0000-00001C000000}"/>
    <cellStyle name="Normal 4 2" xfId="29" xr:uid="{00000000-0005-0000-0000-00001D000000}"/>
    <cellStyle name="Normal 4 2 2" xfId="278" xr:uid="{00000000-0005-0000-0000-00001C010000}"/>
    <cellStyle name="Normal 4 2 2 2" xfId="4254" xr:uid="{00000000-0005-0000-0000-0000A5100000}"/>
    <cellStyle name="Normal 4 2 2 2 2" xfId="4547" xr:uid="{00000000-0005-0000-0000-0000CA110000}"/>
    <cellStyle name="Normal 4 2 2 2 2 2" xfId="5153" xr:uid="{00000000-0005-0000-0000-000028140000}"/>
    <cellStyle name="Normal 4 2 2 2 2 2 2" xfId="8685" xr:uid="{00000000-0005-0000-0000-0000F4210000}"/>
    <cellStyle name="Normal 4 2 2 2 2 2 2 2" xfId="29011" xr:uid="{00000000-0005-0000-0000-00005A710000}"/>
    <cellStyle name="Normal 4 2 2 2 2 2 2 4" xfId="19635" xr:uid="{00000000-0005-0000-0000-0000BA4C0000}"/>
    <cellStyle name="Normal 4 2 2 2 2 2 3" xfId="10044" xr:uid="{00000000-0005-0000-0000-000043270000}"/>
    <cellStyle name="Normal 4 2 2 2 2 2 3 2" xfId="30179" xr:uid="{00000000-0005-0000-0000-0000EA750000}"/>
    <cellStyle name="Normal 4 2 2 2 2 2 3 4" xfId="20803" xr:uid="{00000000-0005-0000-0000-00004A510000}"/>
    <cellStyle name="Normal 4 2 2 2 2 2 4" xfId="11402" xr:uid="{00000000-0005-0000-0000-0000912C0000}"/>
    <cellStyle name="Normal 4 2 2 2 2 2 4 2" xfId="31347" xr:uid="{00000000-0005-0000-0000-00007A7A0000}"/>
    <cellStyle name="Normal 4 2 2 2 2 2 4 4" xfId="21971" xr:uid="{00000000-0005-0000-0000-0000DA550000}"/>
    <cellStyle name="Normal 4 2 2 2 2 2 5" xfId="25491" xr:uid="{00000000-0005-0000-0000-00009A630000}"/>
    <cellStyle name="Normal 4 2 2 2 2 2 7" xfId="16115" xr:uid="{00000000-0005-0000-0000-0000FA3E0000}"/>
    <cellStyle name="Normal 4 2 2 2 2 3" xfId="8101" xr:uid="{00000000-0005-0000-0000-0000AC1F0000}"/>
    <cellStyle name="Normal 4 2 2 2 2 3 2" xfId="28427" xr:uid="{00000000-0005-0000-0000-0000126F0000}"/>
    <cellStyle name="Normal 4 2 2 2 2 3 4" xfId="19051" xr:uid="{00000000-0005-0000-0000-0000724A0000}"/>
    <cellStyle name="Normal 4 2 2 2 2 4" xfId="9460" xr:uid="{00000000-0005-0000-0000-0000FB240000}"/>
    <cellStyle name="Normal 4 2 2 2 2 4 2" xfId="29595" xr:uid="{00000000-0005-0000-0000-0000A2730000}"/>
    <cellStyle name="Normal 4 2 2 2 2 4 4" xfId="20219" xr:uid="{00000000-0005-0000-0000-0000024F0000}"/>
    <cellStyle name="Normal 4 2 2 2 2 5" xfId="10818" xr:uid="{00000000-0005-0000-0000-0000492A0000}"/>
    <cellStyle name="Normal 4 2 2 2 2 5 2" xfId="30763" xr:uid="{00000000-0005-0000-0000-000032780000}"/>
    <cellStyle name="Normal 4 2 2 2 2 5 4" xfId="21387" xr:uid="{00000000-0005-0000-0000-000092530000}"/>
    <cellStyle name="Normal 4 2 2 2 2 6" xfId="24907" xr:uid="{00000000-0005-0000-0000-000052610000}"/>
    <cellStyle name="Normal 4 2 2 2 2 8" xfId="15531" xr:uid="{00000000-0005-0000-0000-0000B23C0000}"/>
    <cellStyle name="Normal 4 2 2 2 3" xfId="4861" xr:uid="{00000000-0005-0000-0000-000004130000}"/>
    <cellStyle name="Normal 4 2 2 2 3 2" xfId="8393" xr:uid="{00000000-0005-0000-0000-0000D0200000}"/>
    <cellStyle name="Normal 4 2 2 2 3 2 2" xfId="28719" xr:uid="{00000000-0005-0000-0000-000036700000}"/>
    <cellStyle name="Normal 4 2 2 2 3 2 4" xfId="19343" xr:uid="{00000000-0005-0000-0000-0000964B0000}"/>
    <cellStyle name="Normal 4 2 2 2 3 3" xfId="9752" xr:uid="{00000000-0005-0000-0000-00001F260000}"/>
    <cellStyle name="Normal 4 2 2 2 3 3 2" xfId="29887" xr:uid="{00000000-0005-0000-0000-0000C6740000}"/>
    <cellStyle name="Normal 4 2 2 2 3 3 4" xfId="20511" xr:uid="{00000000-0005-0000-0000-000026500000}"/>
    <cellStyle name="Normal 4 2 2 2 3 4" xfId="11110" xr:uid="{00000000-0005-0000-0000-00006D2B0000}"/>
    <cellStyle name="Normal 4 2 2 2 3 4 2" xfId="31055" xr:uid="{00000000-0005-0000-0000-000056790000}"/>
    <cellStyle name="Normal 4 2 2 2 3 4 4" xfId="21679" xr:uid="{00000000-0005-0000-0000-0000B6540000}"/>
    <cellStyle name="Normal 4 2 2 2 3 5" xfId="25199" xr:uid="{00000000-0005-0000-0000-000076620000}"/>
    <cellStyle name="Normal 4 2 2 2 3 7" xfId="15823" xr:uid="{00000000-0005-0000-0000-0000D63D0000}"/>
    <cellStyle name="Normal 4 2 2 2 4" xfId="7809" xr:uid="{00000000-0005-0000-0000-0000881E0000}"/>
    <cellStyle name="Normal 4 2 2 2 4 2" xfId="28135" xr:uid="{00000000-0005-0000-0000-0000EE6D0000}"/>
    <cellStyle name="Normal 4 2 2 2 4 4" xfId="18759" xr:uid="{00000000-0005-0000-0000-00004E490000}"/>
    <cellStyle name="Normal 4 2 2 2 5" xfId="9168" xr:uid="{00000000-0005-0000-0000-0000D7230000}"/>
    <cellStyle name="Normal 4 2 2 2 5 2" xfId="29303" xr:uid="{00000000-0005-0000-0000-00007E720000}"/>
    <cellStyle name="Normal 4 2 2 2 5 4" xfId="19927" xr:uid="{00000000-0005-0000-0000-0000DE4D0000}"/>
    <cellStyle name="Normal 4 2 2 2 6" xfId="10526" xr:uid="{00000000-0005-0000-0000-000025290000}"/>
    <cellStyle name="Normal 4 2 2 2 6 2" xfId="30471" xr:uid="{00000000-0005-0000-0000-00000E770000}"/>
    <cellStyle name="Normal 4 2 2 2 6 4" xfId="21095" xr:uid="{00000000-0005-0000-0000-00006E520000}"/>
    <cellStyle name="Normal 4 2 2 2 7" xfId="24615" xr:uid="{00000000-0005-0000-0000-00002E600000}"/>
    <cellStyle name="Normal 4 2 2 2 9" xfId="15239" xr:uid="{00000000-0005-0000-0000-00008E3B0000}"/>
    <cellStyle name="Normal 4 2 2 3" xfId="4400" xr:uid="{00000000-0005-0000-0000-000037110000}"/>
    <cellStyle name="Normal 4 2 2 3 2" xfId="5006" xr:uid="{00000000-0005-0000-0000-000095130000}"/>
    <cellStyle name="Normal 4 2 2 3 2 2" xfId="8538" xr:uid="{00000000-0005-0000-0000-000061210000}"/>
    <cellStyle name="Normal 4 2 2 3 2 2 2" xfId="28864" xr:uid="{00000000-0005-0000-0000-0000C7700000}"/>
    <cellStyle name="Normal 4 2 2 3 2 2 4" xfId="19488" xr:uid="{00000000-0005-0000-0000-0000274C0000}"/>
    <cellStyle name="Normal 4 2 2 3 2 3" xfId="9897" xr:uid="{00000000-0005-0000-0000-0000B0260000}"/>
    <cellStyle name="Normal 4 2 2 3 2 3 2" xfId="30032" xr:uid="{00000000-0005-0000-0000-000057750000}"/>
    <cellStyle name="Normal 4 2 2 3 2 3 4" xfId="20656" xr:uid="{00000000-0005-0000-0000-0000B7500000}"/>
    <cellStyle name="Normal 4 2 2 3 2 4" xfId="11255" xr:uid="{00000000-0005-0000-0000-0000FE2B0000}"/>
    <cellStyle name="Normal 4 2 2 3 2 4 2" xfId="31200" xr:uid="{00000000-0005-0000-0000-0000E7790000}"/>
    <cellStyle name="Normal 4 2 2 3 2 4 4" xfId="21824" xr:uid="{00000000-0005-0000-0000-000047550000}"/>
    <cellStyle name="Normal 4 2 2 3 2 5" xfId="25344" xr:uid="{00000000-0005-0000-0000-000007630000}"/>
    <cellStyle name="Normal 4 2 2 3 2 7" xfId="15968" xr:uid="{00000000-0005-0000-0000-0000673E0000}"/>
    <cellStyle name="Normal 4 2 2 3 3" xfId="7954" xr:uid="{00000000-0005-0000-0000-0000191F0000}"/>
    <cellStyle name="Normal 4 2 2 3 3 2" xfId="28280" xr:uid="{00000000-0005-0000-0000-00007F6E0000}"/>
    <cellStyle name="Normal 4 2 2 3 3 4" xfId="18904" xr:uid="{00000000-0005-0000-0000-0000DF490000}"/>
    <cellStyle name="Normal 4 2 2 3 4" xfId="9313" xr:uid="{00000000-0005-0000-0000-000068240000}"/>
    <cellStyle name="Normal 4 2 2 3 4 2" xfId="29448" xr:uid="{00000000-0005-0000-0000-00000F730000}"/>
    <cellStyle name="Normal 4 2 2 3 4 4" xfId="20072" xr:uid="{00000000-0005-0000-0000-00006F4E0000}"/>
    <cellStyle name="Normal 4 2 2 3 5" xfId="10671" xr:uid="{00000000-0005-0000-0000-0000B6290000}"/>
    <cellStyle name="Normal 4 2 2 3 5 2" xfId="30616" xr:uid="{00000000-0005-0000-0000-00009F770000}"/>
    <cellStyle name="Normal 4 2 2 3 5 4" xfId="21240" xr:uid="{00000000-0005-0000-0000-0000FF520000}"/>
    <cellStyle name="Normal 4 2 2 3 6" xfId="24760" xr:uid="{00000000-0005-0000-0000-0000BF600000}"/>
    <cellStyle name="Normal 4 2 2 3 8" xfId="15384" xr:uid="{00000000-0005-0000-0000-00001F3C0000}"/>
    <cellStyle name="Normal 4 2 2 4" xfId="4714" xr:uid="{00000000-0005-0000-0000-000071120000}"/>
    <cellStyle name="Normal 4 2 2 4 2" xfId="8246" xr:uid="{00000000-0005-0000-0000-00003D200000}"/>
    <cellStyle name="Normal 4 2 2 4 2 2" xfId="28572" xr:uid="{00000000-0005-0000-0000-0000A36F0000}"/>
    <cellStyle name="Normal 4 2 2 4 2 4" xfId="19196" xr:uid="{00000000-0005-0000-0000-0000034B0000}"/>
    <cellStyle name="Normal 4 2 2 4 3" xfId="9605" xr:uid="{00000000-0005-0000-0000-00008C250000}"/>
    <cellStyle name="Normal 4 2 2 4 3 2" xfId="29740" xr:uid="{00000000-0005-0000-0000-000033740000}"/>
    <cellStyle name="Normal 4 2 2 4 3 4" xfId="20364" xr:uid="{00000000-0005-0000-0000-0000934F0000}"/>
    <cellStyle name="Normal 4 2 2 4 4" xfId="10963" xr:uid="{00000000-0005-0000-0000-0000DA2A0000}"/>
    <cellStyle name="Normal 4 2 2 4 4 2" xfId="30908" xr:uid="{00000000-0005-0000-0000-0000C3780000}"/>
    <cellStyle name="Normal 4 2 2 4 4 4" xfId="21532" xr:uid="{00000000-0005-0000-0000-000023540000}"/>
    <cellStyle name="Normal 4 2 2 4 5" xfId="25052" xr:uid="{00000000-0005-0000-0000-0000E3610000}"/>
    <cellStyle name="Normal 4 2 2 4 7" xfId="15676" xr:uid="{00000000-0005-0000-0000-0000433D0000}"/>
    <cellStyle name="Normal 4 2 2 5" xfId="4006" xr:uid="{00000000-0005-0000-0000-0000AD0F0000}"/>
    <cellStyle name="Normal 4 2 2 5 2" xfId="7662" xr:uid="{00000000-0005-0000-0000-0000F51D0000}"/>
    <cellStyle name="Normal 4 2 2 5 2 2" xfId="27988" xr:uid="{00000000-0005-0000-0000-00005B6D0000}"/>
    <cellStyle name="Normal 4 2 2 5 2 4" xfId="18612" xr:uid="{00000000-0005-0000-0000-0000BB480000}"/>
    <cellStyle name="Normal 4 2 2 5 3" xfId="24468" xr:uid="{00000000-0005-0000-0000-00009B5F0000}"/>
    <cellStyle name="Normal 4 2 2 5 5" xfId="15092" xr:uid="{00000000-0005-0000-0000-0000FB3A0000}"/>
    <cellStyle name="Normal 4 2 2 6" xfId="8945" xr:uid="{00000000-0005-0000-0000-0000F8220000}"/>
    <cellStyle name="Normal 4 2 2 6 2" xfId="29156" xr:uid="{00000000-0005-0000-0000-0000EB710000}"/>
    <cellStyle name="Normal 4 2 2 6 4" xfId="19780" xr:uid="{00000000-0005-0000-0000-00004B4D0000}"/>
    <cellStyle name="Normal 4 2 2 7" xfId="10303" xr:uid="{00000000-0005-0000-0000-000046280000}"/>
    <cellStyle name="Normal 4 2 2 7 2" xfId="30324" xr:uid="{00000000-0005-0000-0000-00007B760000}"/>
    <cellStyle name="Normal 4 2 2 7 4" xfId="20948" xr:uid="{00000000-0005-0000-0000-0000DB510000}"/>
    <cellStyle name="Normal 4 2 3" xfId="276" xr:uid="{00000000-0005-0000-0000-00001A010000}"/>
    <cellStyle name="Normal 4 3" xfId="830" xr:uid="{00000000-0005-0000-0000-000044030000}"/>
    <cellStyle name="Normal 4 3 2" xfId="1635" xr:uid="{00000000-0005-0000-0000-00006A060000}"/>
    <cellStyle name="Normal 4 3 3" xfId="1827" xr:uid="{00000000-0005-0000-0000-00002A070000}"/>
    <cellStyle name="Normal 40" xfId="10049" xr:uid="{00000000-0005-0000-0000-000048270000}"/>
    <cellStyle name="Normal 41" xfId="31367" xr:uid="{0E8094CF-3197-4685-A482-5ED11E3BEAAE}"/>
    <cellStyle name="Normal 41 2" xfId="31377" xr:uid="{32883D45-E017-41E4-A513-FCC41E236A23}"/>
    <cellStyle name="Normal 42" xfId="31369" xr:uid="{26FCC228-F564-4922-872E-EDCC1F4D174A}"/>
    <cellStyle name="Normal 5" xfId="12" xr:uid="{00000000-0005-0000-0000-00000C000000}"/>
    <cellStyle name="Normal 5 2" xfId="831" xr:uid="{00000000-0005-0000-0000-000045030000}"/>
    <cellStyle name="Normal 5 2 2" xfId="4255" xr:uid="{00000000-0005-0000-0000-0000A6100000}"/>
    <cellStyle name="Normal 5 2 2 2" xfId="4548" xr:uid="{00000000-0005-0000-0000-0000CB110000}"/>
    <cellStyle name="Normal 5 2 2 2 2" xfId="5154" xr:uid="{00000000-0005-0000-0000-000029140000}"/>
    <cellStyle name="Normal 5 2 2 2 2 2" xfId="8686" xr:uid="{00000000-0005-0000-0000-0000F5210000}"/>
    <cellStyle name="Normal 5 2 2 2 2 2 2" xfId="29012" xr:uid="{00000000-0005-0000-0000-00005B710000}"/>
    <cellStyle name="Normal 5 2 2 2 2 2 4" xfId="19636" xr:uid="{00000000-0005-0000-0000-0000BB4C0000}"/>
    <cellStyle name="Normal 5 2 2 2 2 3" xfId="10045" xr:uid="{00000000-0005-0000-0000-000044270000}"/>
    <cellStyle name="Normal 5 2 2 2 2 3 2" xfId="30180" xr:uid="{00000000-0005-0000-0000-0000EB750000}"/>
    <cellStyle name="Normal 5 2 2 2 2 3 4" xfId="20804" xr:uid="{00000000-0005-0000-0000-00004B510000}"/>
    <cellStyle name="Normal 5 2 2 2 2 4" xfId="11403" xr:uid="{00000000-0005-0000-0000-0000922C0000}"/>
    <cellStyle name="Normal 5 2 2 2 2 4 2" xfId="31348" xr:uid="{00000000-0005-0000-0000-00007B7A0000}"/>
    <cellStyle name="Normal 5 2 2 2 2 4 4" xfId="21972" xr:uid="{00000000-0005-0000-0000-0000DB550000}"/>
    <cellStyle name="Normal 5 2 2 2 2 5" xfId="25492" xr:uid="{00000000-0005-0000-0000-00009B630000}"/>
    <cellStyle name="Normal 5 2 2 2 2 7" xfId="16116" xr:uid="{00000000-0005-0000-0000-0000FB3E0000}"/>
    <cellStyle name="Normal 5 2 2 2 3" xfId="8102" xr:uid="{00000000-0005-0000-0000-0000AD1F0000}"/>
    <cellStyle name="Normal 5 2 2 2 3 2" xfId="28428" xr:uid="{00000000-0005-0000-0000-0000136F0000}"/>
    <cellStyle name="Normal 5 2 2 2 3 4" xfId="19052" xr:uid="{00000000-0005-0000-0000-0000734A0000}"/>
    <cellStyle name="Normal 5 2 2 2 4" xfId="9461" xr:uid="{00000000-0005-0000-0000-0000FC240000}"/>
    <cellStyle name="Normal 5 2 2 2 4 2" xfId="29596" xr:uid="{00000000-0005-0000-0000-0000A3730000}"/>
    <cellStyle name="Normal 5 2 2 2 4 4" xfId="20220" xr:uid="{00000000-0005-0000-0000-0000034F0000}"/>
    <cellStyle name="Normal 5 2 2 2 5" xfId="10819" xr:uid="{00000000-0005-0000-0000-00004A2A0000}"/>
    <cellStyle name="Normal 5 2 2 2 5 2" xfId="30764" xr:uid="{00000000-0005-0000-0000-000033780000}"/>
    <cellStyle name="Normal 5 2 2 2 5 4" xfId="21388" xr:uid="{00000000-0005-0000-0000-000093530000}"/>
    <cellStyle name="Normal 5 2 2 2 6" xfId="24908" xr:uid="{00000000-0005-0000-0000-000053610000}"/>
    <cellStyle name="Normal 5 2 2 2 8" xfId="15532" xr:uid="{00000000-0005-0000-0000-0000B33C0000}"/>
    <cellStyle name="Normal 5 2 2 3" xfId="4862" xr:uid="{00000000-0005-0000-0000-000005130000}"/>
    <cellStyle name="Normal 5 2 2 3 2" xfId="8394" xr:uid="{00000000-0005-0000-0000-0000D1200000}"/>
    <cellStyle name="Normal 5 2 2 3 2 2" xfId="28720" xr:uid="{00000000-0005-0000-0000-000037700000}"/>
    <cellStyle name="Normal 5 2 2 3 2 4" xfId="19344" xr:uid="{00000000-0005-0000-0000-0000974B0000}"/>
    <cellStyle name="Normal 5 2 2 3 3" xfId="9753" xr:uid="{00000000-0005-0000-0000-000020260000}"/>
    <cellStyle name="Normal 5 2 2 3 3 2" xfId="29888" xr:uid="{00000000-0005-0000-0000-0000C7740000}"/>
    <cellStyle name="Normal 5 2 2 3 3 4" xfId="20512" xr:uid="{00000000-0005-0000-0000-000027500000}"/>
    <cellStyle name="Normal 5 2 2 3 4" xfId="11111" xr:uid="{00000000-0005-0000-0000-00006E2B0000}"/>
    <cellStyle name="Normal 5 2 2 3 4 2" xfId="31056" xr:uid="{00000000-0005-0000-0000-000057790000}"/>
    <cellStyle name="Normal 5 2 2 3 4 4" xfId="21680" xr:uid="{00000000-0005-0000-0000-0000B7540000}"/>
    <cellStyle name="Normal 5 2 2 3 5" xfId="25200" xr:uid="{00000000-0005-0000-0000-000077620000}"/>
    <cellStyle name="Normal 5 2 2 3 7" xfId="15824" xr:uid="{00000000-0005-0000-0000-0000D73D0000}"/>
    <cellStyle name="Normal 5 2 2 4" xfId="7810" xr:uid="{00000000-0005-0000-0000-0000891E0000}"/>
    <cellStyle name="Normal 5 2 2 4 2" xfId="28136" xr:uid="{00000000-0005-0000-0000-0000EF6D0000}"/>
    <cellStyle name="Normal 5 2 2 4 4" xfId="18760" xr:uid="{00000000-0005-0000-0000-00004F490000}"/>
    <cellStyle name="Normal 5 2 2 5" xfId="9169" xr:uid="{00000000-0005-0000-0000-0000D8230000}"/>
    <cellStyle name="Normal 5 2 2 5 2" xfId="29304" xr:uid="{00000000-0005-0000-0000-00007F720000}"/>
    <cellStyle name="Normal 5 2 2 5 4" xfId="19928" xr:uid="{00000000-0005-0000-0000-0000DF4D0000}"/>
    <cellStyle name="Normal 5 2 2 6" xfId="10527" xr:uid="{00000000-0005-0000-0000-000026290000}"/>
    <cellStyle name="Normal 5 2 2 6 2" xfId="30472" xr:uid="{00000000-0005-0000-0000-00000F770000}"/>
    <cellStyle name="Normal 5 2 2 6 4" xfId="21096" xr:uid="{00000000-0005-0000-0000-00006F520000}"/>
    <cellStyle name="Normal 5 2 2 7" xfId="24616" xr:uid="{00000000-0005-0000-0000-00002F600000}"/>
    <cellStyle name="Normal 5 2 2 9" xfId="15240" xr:uid="{00000000-0005-0000-0000-00008F3B0000}"/>
    <cellStyle name="Normal 5 2 3" xfId="4401" xr:uid="{00000000-0005-0000-0000-000038110000}"/>
    <cellStyle name="Normal 5 2 3 2" xfId="5007" xr:uid="{00000000-0005-0000-0000-000096130000}"/>
    <cellStyle name="Normal 5 2 3 2 2" xfId="8539" xr:uid="{00000000-0005-0000-0000-000062210000}"/>
    <cellStyle name="Normal 5 2 3 2 2 2" xfId="28865" xr:uid="{00000000-0005-0000-0000-0000C8700000}"/>
    <cellStyle name="Normal 5 2 3 2 2 4" xfId="19489" xr:uid="{00000000-0005-0000-0000-0000284C0000}"/>
    <cellStyle name="Normal 5 2 3 2 3" xfId="9898" xr:uid="{00000000-0005-0000-0000-0000B1260000}"/>
    <cellStyle name="Normal 5 2 3 2 3 2" xfId="30033" xr:uid="{00000000-0005-0000-0000-000058750000}"/>
    <cellStyle name="Normal 5 2 3 2 3 4" xfId="20657" xr:uid="{00000000-0005-0000-0000-0000B8500000}"/>
    <cellStyle name="Normal 5 2 3 2 4" xfId="11256" xr:uid="{00000000-0005-0000-0000-0000FF2B0000}"/>
    <cellStyle name="Normal 5 2 3 2 4 2" xfId="31201" xr:uid="{00000000-0005-0000-0000-0000E8790000}"/>
    <cellStyle name="Normal 5 2 3 2 4 4" xfId="21825" xr:uid="{00000000-0005-0000-0000-000048550000}"/>
    <cellStyle name="Normal 5 2 3 2 5" xfId="25345" xr:uid="{00000000-0005-0000-0000-000008630000}"/>
    <cellStyle name="Normal 5 2 3 2 7" xfId="15969" xr:uid="{00000000-0005-0000-0000-0000683E0000}"/>
    <cellStyle name="Normal 5 2 3 3" xfId="7955" xr:uid="{00000000-0005-0000-0000-00001A1F0000}"/>
    <cellStyle name="Normal 5 2 3 3 2" xfId="28281" xr:uid="{00000000-0005-0000-0000-0000806E0000}"/>
    <cellStyle name="Normal 5 2 3 3 4" xfId="18905" xr:uid="{00000000-0005-0000-0000-0000E0490000}"/>
    <cellStyle name="Normal 5 2 3 4" xfId="9314" xr:uid="{00000000-0005-0000-0000-000069240000}"/>
    <cellStyle name="Normal 5 2 3 4 2" xfId="29449" xr:uid="{00000000-0005-0000-0000-000010730000}"/>
    <cellStyle name="Normal 5 2 3 4 4" xfId="20073" xr:uid="{00000000-0005-0000-0000-0000704E0000}"/>
    <cellStyle name="Normal 5 2 3 5" xfId="10672" xr:uid="{00000000-0005-0000-0000-0000B7290000}"/>
    <cellStyle name="Normal 5 2 3 5 2" xfId="30617" xr:uid="{00000000-0005-0000-0000-0000A0770000}"/>
    <cellStyle name="Normal 5 2 3 5 4" xfId="21241" xr:uid="{00000000-0005-0000-0000-000000530000}"/>
    <cellStyle name="Normal 5 2 3 6" xfId="24761" xr:uid="{00000000-0005-0000-0000-0000C0600000}"/>
    <cellStyle name="Normal 5 2 3 8" xfId="15385" xr:uid="{00000000-0005-0000-0000-0000203C0000}"/>
    <cellStyle name="Normal 5 2 4" xfId="4715" xr:uid="{00000000-0005-0000-0000-000072120000}"/>
    <cellStyle name="Normal 5 2 4 2" xfId="8247" xr:uid="{00000000-0005-0000-0000-00003E200000}"/>
    <cellStyle name="Normal 5 2 4 2 2" xfId="28573" xr:uid="{00000000-0005-0000-0000-0000A46F0000}"/>
    <cellStyle name="Normal 5 2 4 2 4" xfId="19197" xr:uid="{00000000-0005-0000-0000-0000044B0000}"/>
    <cellStyle name="Normal 5 2 4 3" xfId="9606" xr:uid="{00000000-0005-0000-0000-00008D250000}"/>
    <cellStyle name="Normal 5 2 4 3 2" xfId="29741" xr:uid="{00000000-0005-0000-0000-000034740000}"/>
    <cellStyle name="Normal 5 2 4 3 4" xfId="20365" xr:uid="{00000000-0005-0000-0000-0000944F0000}"/>
    <cellStyle name="Normal 5 2 4 4" xfId="10964" xr:uid="{00000000-0005-0000-0000-0000DB2A0000}"/>
    <cellStyle name="Normal 5 2 4 4 2" xfId="30909" xr:uid="{00000000-0005-0000-0000-0000C4780000}"/>
    <cellStyle name="Normal 5 2 4 4 4" xfId="21533" xr:uid="{00000000-0005-0000-0000-000024540000}"/>
    <cellStyle name="Normal 5 2 4 5" xfId="25053" xr:uid="{00000000-0005-0000-0000-0000E4610000}"/>
    <cellStyle name="Normal 5 2 4 7" xfId="15677" xr:uid="{00000000-0005-0000-0000-0000443D0000}"/>
    <cellStyle name="Normal 5 2 5" xfId="4007" xr:uid="{00000000-0005-0000-0000-0000AE0F0000}"/>
    <cellStyle name="Normal 5 2 5 2" xfId="7663" xr:uid="{00000000-0005-0000-0000-0000F61D0000}"/>
    <cellStyle name="Normal 5 2 5 2 2" xfId="27989" xr:uid="{00000000-0005-0000-0000-00005C6D0000}"/>
    <cellStyle name="Normal 5 2 5 2 4" xfId="18613" xr:uid="{00000000-0005-0000-0000-0000BC480000}"/>
    <cellStyle name="Normal 5 2 5 3" xfId="24469" xr:uid="{00000000-0005-0000-0000-00009C5F0000}"/>
    <cellStyle name="Normal 5 2 5 5" xfId="15093" xr:uid="{00000000-0005-0000-0000-0000FC3A0000}"/>
    <cellStyle name="Normal 5 2 6" xfId="8946" xr:uid="{00000000-0005-0000-0000-0000F9220000}"/>
    <cellStyle name="Normal 5 2 6 2" xfId="29157" xr:uid="{00000000-0005-0000-0000-0000EC710000}"/>
    <cellStyle name="Normal 5 2 6 4" xfId="19781" xr:uid="{00000000-0005-0000-0000-00004C4D0000}"/>
    <cellStyle name="Normal 5 2 7" xfId="10304" xr:uid="{00000000-0005-0000-0000-000047280000}"/>
    <cellStyle name="Normal 5 2 7 2" xfId="30325" xr:uid="{00000000-0005-0000-0000-00007C760000}"/>
    <cellStyle name="Normal 5 2 7 4" xfId="20949" xr:uid="{00000000-0005-0000-0000-0000DC510000}"/>
    <cellStyle name="Normal 6" xfId="13" xr:uid="{00000000-0005-0000-0000-00000D000000}"/>
    <cellStyle name="Normal 6 2" xfId="832" xr:uid="{00000000-0005-0000-0000-000046030000}"/>
    <cellStyle name="Normal 6 2 2" xfId="4256" xr:uid="{00000000-0005-0000-0000-0000A7100000}"/>
    <cellStyle name="Normal 6 2 2 2" xfId="4549" xr:uid="{00000000-0005-0000-0000-0000CC110000}"/>
    <cellStyle name="Normal 6 2 2 2 2" xfId="5155" xr:uid="{00000000-0005-0000-0000-00002A140000}"/>
    <cellStyle name="Normal 6 2 2 2 2 2" xfId="8687" xr:uid="{00000000-0005-0000-0000-0000F6210000}"/>
    <cellStyle name="Normal 6 2 2 2 2 2 2" xfId="29013" xr:uid="{00000000-0005-0000-0000-00005C710000}"/>
    <cellStyle name="Normal 6 2 2 2 2 2 4" xfId="19637" xr:uid="{00000000-0005-0000-0000-0000BC4C0000}"/>
    <cellStyle name="Normal 6 2 2 2 2 3" xfId="10046" xr:uid="{00000000-0005-0000-0000-000045270000}"/>
    <cellStyle name="Normal 6 2 2 2 2 3 2" xfId="30181" xr:uid="{00000000-0005-0000-0000-0000EC750000}"/>
    <cellStyle name="Normal 6 2 2 2 2 3 4" xfId="20805" xr:uid="{00000000-0005-0000-0000-00004C510000}"/>
    <cellStyle name="Normal 6 2 2 2 2 4" xfId="11404" xr:uid="{00000000-0005-0000-0000-0000932C0000}"/>
    <cellStyle name="Normal 6 2 2 2 2 4 2" xfId="31349" xr:uid="{00000000-0005-0000-0000-00007C7A0000}"/>
    <cellStyle name="Normal 6 2 2 2 2 4 4" xfId="21973" xr:uid="{00000000-0005-0000-0000-0000DC550000}"/>
    <cellStyle name="Normal 6 2 2 2 2 5" xfId="25493" xr:uid="{00000000-0005-0000-0000-00009C630000}"/>
    <cellStyle name="Normal 6 2 2 2 2 7" xfId="16117" xr:uid="{00000000-0005-0000-0000-0000FC3E0000}"/>
    <cellStyle name="Normal 6 2 2 2 3" xfId="8103" xr:uid="{00000000-0005-0000-0000-0000AE1F0000}"/>
    <cellStyle name="Normal 6 2 2 2 3 2" xfId="28429" xr:uid="{00000000-0005-0000-0000-0000146F0000}"/>
    <cellStyle name="Normal 6 2 2 2 3 4" xfId="19053" xr:uid="{00000000-0005-0000-0000-0000744A0000}"/>
    <cellStyle name="Normal 6 2 2 2 4" xfId="9462" xr:uid="{00000000-0005-0000-0000-0000FD240000}"/>
    <cellStyle name="Normal 6 2 2 2 4 2" xfId="29597" xr:uid="{00000000-0005-0000-0000-0000A4730000}"/>
    <cellStyle name="Normal 6 2 2 2 4 4" xfId="20221" xr:uid="{00000000-0005-0000-0000-0000044F0000}"/>
    <cellStyle name="Normal 6 2 2 2 5" xfId="10820" xr:uid="{00000000-0005-0000-0000-00004B2A0000}"/>
    <cellStyle name="Normal 6 2 2 2 5 2" xfId="30765" xr:uid="{00000000-0005-0000-0000-000034780000}"/>
    <cellStyle name="Normal 6 2 2 2 5 4" xfId="21389" xr:uid="{00000000-0005-0000-0000-000094530000}"/>
    <cellStyle name="Normal 6 2 2 2 6" xfId="24909" xr:uid="{00000000-0005-0000-0000-000054610000}"/>
    <cellStyle name="Normal 6 2 2 2 8" xfId="15533" xr:uid="{00000000-0005-0000-0000-0000B43C0000}"/>
    <cellStyle name="Normal 6 2 2 3" xfId="4863" xr:uid="{00000000-0005-0000-0000-000006130000}"/>
    <cellStyle name="Normal 6 2 2 3 2" xfId="8395" xr:uid="{00000000-0005-0000-0000-0000D2200000}"/>
    <cellStyle name="Normal 6 2 2 3 2 2" xfId="28721" xr:uid="{00000000-0005-0000-0000-000038700000}"/>
    <cellStyle name="Normal 6 2 2 3 2 4" xfId="19345" xr:uid="{00000000-0005-0000-0000-0000984B0000}"/>
    <cellStyle name="Normal 6 2 2 3 3" xfId="9754" xr:uid="{00000000-0005-0000-0000-000021260000}"/>
    <cellStyle name="Normal 6 2 2 3 3 2" xfId="29889" xr:uid="{00000000-0005-0000-0000-0000C8740000}"/>
    <cellStyle name="Normal 6 2 2 3 3 4" xfId="20513" xr:uid="{00000000-0005-0000-0000-000028500000}"/>
    <cellStyle name="Normal 6 2 2 3 4" xfId="11112" xr:uid="{00000000-0005-0000-0000-00006F2B0000}"/>
    <cellStyle name="Normal 6 2 2 3 4 2" xfId="31057" xr:uid="{00000000-0005-0000-0000-000058790000}"/>
    <cellStyle name="Normal 6 2 2 3 4 4" xfId="21681" xr:uid="{00000000-0005-0000-0000-0000B8540000}"/>
    <cellStyle name="Normal 6 2 2 3 5" xfId="25201" xr:uid="{00000000-0005-0000-0000-000078620000}"/>
    <cellStyle name="Normal 6 2 2 3 7" xfId="15825" xr:uid="{00000000-0005-0000-0000-0000D83D0000}"/>
    <cellStyle name="Normal 6 2 2 4" xfId="7811" xr:uid="{00000000-0005-0000-0000-00008A1E0000}"/>
    <cellStyle name="Normal 6 2 2 4 2" xfId="28137" xr:uid="{00000000-0005-0000-0000-0000F06D0000}"/>
    <cellStyle name="Normal 6 2 2 4 4" xfId="18761" xr:uid="{00000000-0005-0000-0000-000050490000}"/>
    <cellStyle name="Normal 6 2 2 5" xfId="9170" xr:uid="{00000000-0005-0000-0000-0000D9230000}"/>
    <cellStyle name="Normal 6 2 2 5 2" xfId="29305" xr:uid="{00000000-0005-0000-0000-000080720000}"/>
    <cellStyle name="Normal 6 2 2 5 4" xfId="19929" xr:uid="{00000000-0005-0000-0000-0000E04D0000}"/>
    <cellStyle name="Normal 6 2 2 6" xfId="10528" xr:uid="{00000000-0005-0000-0000-000027290000}"/>
    <cellStyle name="Normal 6 2 2 6 2" xfId="30473" xr:uid="{00000000-0005-0000-0000-000010770000}"/>
    <cellStyle name="Normal 6 2 2 6 4" xfId="21097" xr:uid="{00000000-0005-0000-0000-000070520000}"/>
    <cellStyle name="Normal 6 2 2 7" xfId="24617" xr:uid="{00000000-0005-0000-0000-000030600000}"/>
    <cellStyle name="Normal 6 2 2 9" xfId="15241" xr:uid="{00000000-0005-0000-0000-0000903B0000}"/>
    <cellStyle name="Normal 6 2 3" xfId="4402" xr:uid="{00000000-0005-0000-0000-000039110000}"/>
    <cellStyle name="Normal 6 2 3 2" xfId="5008" xr:uid="{00000000-0005-0000-0000-000097130000}"/>
    <cellStyle name="Normal 6 2 3 2 2" xfId="8540" xr:uid="{00000000-0005-0000-0000-000063210000}"/>
    <cellStyle name="Normal 6 2 3 2 2 2" xfId="28866" xr:uid="{00000000-0005-0000-0000-0000C9700000}"/>
    <cellStyle name="Normal 6 2 3 2 2 4" xfId="19490" xr:uid="{00000000-0005-0000-0000-0000294C0000}"/>
    <cellStyle name="Normal 6 2 3 2 3" xfId="9899" xr:uid="{00000000-0005-0000-0000-0000B2260000}"/>
    <cellStyle name="Normal 6 2 3 2 3 2" xfId="30034" xr:uid="{00000000-0005-0000-0000-000059750000}"/>
    <cellStyle name="Normal 6 2 3 2 3 4" xfId="20658" xr:uid="{00000000-0005-0000-0000-0000B9500000}"/>
    <cellStyle name="Normal 6 2 3 2 4" xfId="11257" xr:uid="{00000000-0005-0000-0000-0000002C0000}"/>
    <cellStyle name="Normal 6 2 3 2 4 2" xfId="31202" xr:uid="{00000000-0005-0000-0000-0000E9790000}"/>
    <cellStyle name="Normal 6 2 3 2 4 4" xfId="21826" xr:uid="{00000000-0005-0000-0000-000049550000}"/>
    <cellStyle name="Normal 6 2 3 2 5" xfId="25346" xr:uid="{00000000-0005-0000-0000-000009630000}"/>
    <cellStyle name="Normal 6 2 3 2 7" xfId="15970" xr:uid="{00000000-0005-0000-0000-0000693E0000}"/>
    <cellStyle name="Normal 6 2 3 3" xfId="7956" xr:uid="{00000000-0005-0000-0000-00001B1F0000}"/>
    <cellStyle name="Normal 6 2 3 3 2" xfId="28282" xr:uid="{00000000-0005-0000-0000-0000816E0000}"/>
    <cellStyle name="Normal 6 2 3 3 4" xfId="18906" xr:uid="{00000000-0005-0000-0000-0000E1490000}"/>
    <cellStyle name="Normal 6 2 3 4" xfId="9315" xr:uid="{00000000-0005-0000-0000-00006A240000}"/>
    <cellStyle name="Normal 6 2 3 4 2" xfId="29450" xr:uid="{00000000-0005-0000-0000-000011730000}"/>
    <cellStyle name="Normal 6 2 3 4 4" xfId="20074" xr:uid="{00000000-0005-0000-0000-0000714E0000}"/>
    <cellStyle name="Normal 6 2 3 5" xfId="10673" xr:uid="{00000000-0005-0000-0000-0000B8290000}"/>
    <cellStyle name="Normal 6 2 3 5 2" xfId="30618" xr:uid="{00000000-0005-0000-0000-0000A1770000}"/>
    <cellStyle name="Normal 6 2 3 5 4" xfId="21242" xr:uid="{00000000-0005-0000-0000-000001530000}"/>
    <cellStyle name="Normal 6 2 3 6" xfId="24762" xr:uid="{00000000-0005-0000-0000-0000C1600000}"/>
    <cellStyle name="Normal 6 2 3 8" xfId="15386" xr:uid="{00000000-0005-0000-0000-0000213C0000}"/>
    <cellStyle name="Normal 6 2 4" xfId="4716" xr:uid="{00000000-0005-0000-0000-000073120000}"/>
    <cellStyle name="Normal 6 2 4 2" xfId="8248" xr:uid="{00000000-0005-0000-0000-00003F200000}"/>
    <cellStyle name="Normal 6 2 4 2 2" xfId="28574" xr:uid="{00000000-0005-0000-0000-0000A56F0000}"/>
    <cellStyle name="Normal 6 2 4 2 4" xfId="19198" xr:uid="{00000000-0005-0000-0000-0000054B0000}"/>
    <cellStyle name="Normal 6 2 4 3" xfId="9607" xr:uid="{00000000-0005-0000-0000-00008E250000}"/>
    <cellStyle name="Normal 6 2 4 3 2" xfId="29742" xr:uid="{00000000-0005-0000-0000-000035740000}"/>
    <cellStyle name="Normal 6 2 4 3 4" xfId="20366" xr:uid="{00000000-0005-0000-0000-0000954F0000}"/>
    <cellStyle name="Normal 6 2 4 4" xfId="10965" xr:uid="{00000000-0005-0000-0000-0000DC2A0000}"/>
    <cellStyle name="Normal 6 2 4 4 2" xfId="30910" xr:uid="{00000000-0005-0000-0000-0000C5780000}"/>
    <cellStyle name="Normal 6 2 4 4 4" xfId="21534" xr:uid="{00000000-0005-0000-0000-000025540000}"/>
    <cellStyle name="Normal 6 2 4 5" xfId="25054" xr:uid="{00000000-0005-0000-0000-0000E5610000}"/>
    <cellStyle name="Normal 6 2 4 7" xfId="15678" xr:uid="{00000000-0005-0000-0000-0000453D0000}"/>
    <cellStyle name="Normal 6 2 5" xfId="4008" xr:uid="{00000000-0005-0000-0000-0000AF0F0000}"/>
    <cellStyle name="Normal 6 2 5 2" xfId="7664" xr:uid="{00000000-0005-0000-0000-0000F71D0000}"/>
    <cellStyle name="Normal 6 2 5 2 2" xfId="27990" xr:uid="{00000000-0005-0000-0000-00005D6D0000}"/>
    <cellStyle name="Normal 6 2 5 2 4" xfId="18614" xr:uid="{00000000-0005-0000-0000-0000BD480000}"/>
    <cellStyle name="Normal 6 2 5 3" xfId="24470" xr:uid="{00000000-0005-0000-0000-00009D5F0000}"/>
    <cellStyle name="Normal 6 2 5 5" xfId="15094" xr:uid="{00000000-0005-0000-0000-0000FD3A0000}"/>
    <cellStyle name="Normal 6 2 6" xfId="8947" xr:uid="{00000000-0005-0000-0000-0000FA220000}"/>
    <cellStyle name="Normal 6 2 6 2" xfId="29158" xr:uid="{00000000-0005-0000-0000-0000ED710000}"/>
    <cellStyle name="Normal 6 2 6 4" xfId="19782" xr:uid="{00000000-0005-0000-0000-00004D4D0000}"/>
    <cellStyle name="Normal 6 2 7" xfId="10305" xr:uid="{00000000-0005-0000-0000-000048280000}"/>
    <cellStyle name="Normal 6 2 7 2" xfId="30326" xr:uid="{00000000-0005-0000-0000-00007D760000}"/>
    <cellStyle name="Normal 6 2 7 4" xfId="20950" xr:uid="{00000000-0005-0000-0000-0000DD510000}"/>
    <cellStyle name="Normal 7" xfId="14" xr:uid="{00000000-0005-0000-0000-00000E000000}"/>
    <cellStyle name="Normal 7 2" xfId="833" xr:uid="{00000000-0005-0000-0000-000047030000}"/>
    <cellStyle name="Normal 7 2 2" xfId="4009" xr:uid="{00000000-0005-0000-0000-0000B00F0000}"/>
    <cellStyle name="Normal 8" xfId="15" xr:uid="{00000000-0005-0000-0000-00000F000000}"/>
    <cellStyle name="Normal 8 2" xfId="283" xr:uid="{00000000-0005-0000-0000-000021010000}"/>
    <cellStyle name="Normal 8 2 2" xfId="4010" xr:uid="{00000000-0005-0000-0000-0000B10F0000}"/>
    <cellStyle name="Normal 9" xfId="103" xr:uid="{00000000-0005-0000-0000-00006D000000}"/>
    <cellStyle name="Normal 9 2" xfId="834" xr:uid="{00000000-0005-0000-0000-000048030000}"/>
    <cellStyle name="Normal 9 2 2" xfId="1636" xr:uid="{00000000-0005-0000-0000-00006B060000}"/>
    <cellStyle name="Normal 9 2 3" xfId="1829" xr:uid="{00000000-0005-0000-0000-00002C070000}"/>
    <cellStyle name="Normal 9 3" xfId="1828" xr:uid="{00000000-0005-0000-0000-00002B070000}"/>
    <cellStyle name="Normal_1Q12 Supplemental Information DRAFT V12 CFO approved" xfId="16" xr:uid="{00000000-0005-0000-0000-000010000000}"/>
    <cellStyle name="Normal_Display" xfId="27" xr:uid="{00000000-0005-0000-0000-00001B000000}"/>
    <cellStyle name="Note 10" xfId="836" xr:uid="{00000000-0005-0000-0000-00004A030000}"/>
    <cellStyle name="Note 11" xfId="835" xr:uid="{00000000-0005-0000-0000-000049030000}"/>
    <cellStyle name="Note 2" xfId="104" xr:uid="{00000000-0005-0000-0000-00006E000000}"/>
    <cellStyle name="Note 2 2" xfId="838" xr:uid="{00000000-0005-0000-0000-00004C030000}"/>
    <cellStyle name="Note 2 2 2" xfId="839" xr:uid="{00000000-0005-0000-0000-00004D030000}"/>
    <cellStyle name="Note 2 2 2 2" xfId="840" xr:uid="{00000000-0005-0000-0000-00004E030000}"/>
    <cellStyle name="Note 2 2 2 2 2" xfId="841" xr:uid="{00000000-0005-0000-0000-00004F030000}"/>
    <cellStyle name="Note 2 2 3" xfId="1637" xr:uid="{00000000-0005-0000-0000-00006C060000}"/>
    <cellStyle name="Note 2 2 4" xfId="1638" xr:uid="{00000000-0005-0000-0000-00006D060000}"/>
    <cellStyle name="Note 2 2 4 2" xfId="2607" xr:uid="{00000000-0005-0000-0000-0000360A0000}"/>
    <cellStyle name="Note 2 2 4 2 2" xfId="2683" xr:uid="{00000000-0005-0000-0000-0000820A0000}"/>
    <cellStyle name="Note 2 2 5" xfId="1639" xr:uid="{00000000-0005-0000-0000-00006E060000}"/>
    <cellStyle name="Note 2 2 5 2" xfId="2608" xr:uid="{00000000-0005-0000-0000-0000370A0000}"/>
    <cellStyle name="Note 2 2 5 2 2" xfId="2684" xr:uid="{00000000-0005-0000-0000-0000830A0000}"/>
    <cellStyle name="Note 2 2 6" xfId="2606" xr:uid="{00000000-0005-0000-0000-0000350A0000}"/>
    <cellStyle name="Note 2 2 6 2" xfId="2682" xr:uid="{00000000-0005-0000-0000-0000810A0000}"/>
    <cellStyle name="Note 2 2 7" xfId="4012" xr:uid="{00000000-0005-0000-0000-0000B30F0000}"/>
    <cellStyle name="Note 2 2 8" xfId="8949" xr:uid="{00000000-0005-0000-0000-0000FC220000}"/>
    <cellStyle name="Note 2 2 9" xfId="10307" xr:uid="{00000000-0005-0000-0000-00004A280000}"/>
    <cellStyle name="Note 2 3" xfId="842" xr:uid="{00000000-0005-0000-0000-000050030000}"/>
    <cellStyle name="Note 2 4" xfId="837" xr:uid="{00000000-0005-0000-0000-00004B030000}"/>
    <cellStyle name="Note 2 5" xfId="2605" xr:uid="{00000000-0005-0000-0000-0000340A0000}"/>
    <cellStyle name="Note 2 5 2" xfId="2681" xr:uid="{00000000-0005-0000-0000-0000800A0000}"/>
    <cellStyle name="Note 2 6" xfId="3714" xr:uid="{00000000-0005-0000-0000-0000890E0000}"/>
    <cellStyle name="Note 3" xfId="843" xr:uid="{00000000-0005-0000-0000-000051030000}"/>
    <cellStyle name="Note 3 2" xfId="1640" xr:uid="{00000000-0005-0000-0000-00006F060000}"/>
    <cellStyle name="Note 3 2 2" xfId="1641" xr:uid="{00000000-0005-0000-0000-000070060000}"/>
    <cellStyle name="Note 3 2 2 2" xfId="2611" xr:uid="{00000000-0005-0000-0000-00003A0A0000}"/>
    <cellStyle name="Note 3 2 2 2 2" xfId="2687" xr:uid="{00000000-0005-0000-0000-0000860A0000}"/>
    <cellStyle name="Note 3 2 3" xfId="1642" xr:uid="{00000000-0005-0000-0000-000071060000}"/>
    <cellStyle name="Note 3 2 3 2" xfId="2612" xr:uid="{00000000-0005-0000-0000-00003B0A0000}"/>
    <cellStyle name="Note 3 2 3 2 2" xfId="2688" xr:uid="{00000000-0005-0000-0000-0000870A0000}"/>
    <cellStyle name="Note 3 2 4" xfId="2610" xr:uid="{00000000-0005-0000-0000-0000390A0000}"/>
    <cellStyle name="Note 3 2 4 2" xfId="2686" xr:uid="{00000000-0005-0000-0000-0000850A0000}"/>
    <cellStyle name="Note 3 2 5" xfId="4013" xr:uid="{00000000-0005-0000-0000-0000B40F0000}"/>
    <cellStyle name="Note 3 2 6" xfId="8950" xr:uid="{00000000-0005-0000-0000-0000FD220000}"/>
    <cellStyle name="Note 3 2 7" xfId="10308" xr:uid="{00000000-0005-0000-0000-00004B280000}"/>
    <cellStyle name="Note 3 3" xfId="1643" xr:uid="{00000000-0005-0000-0000-000072060000}"/>
    <cellStyle name="Note 3 4" xfId="2609" xr:uid="{00000000-0005-0000-0000-0000380A0000}"/>
    <cellStyle name="Note 3 4 2" xfId="2685" xr:uid="{00000000-0005-0000-0000-0000840A0000}"/>
    <cellStyle name="Note 3 5" xfId="3715" xr:uid="{00000000-0005-0000-0000-00008A0E0000}"/>
    <cellStyle name="Note 4" xfId="844" xr:uid="{00000000-0005-0000-0000-000052030000}"/>
    <cellStyle name="Note 4 2" xfId="1644" xr:uid="{00000000-0005-0000-0000-000073060000}"/>
    <cellStyle name="Note 4 2 2" xfId="1645" xr:uid="{00000000-0005-0000-0000-000074060000}"/>
    <cellStyle name="Note 4 2 2 2" xfId="2615" xr:uid="{00000000-0005-0000-0000-00003E0A0000}"/>
    <cellStyle name="Note 4 2 2 2 2" xfId="2691" xr:uid="{00000000-0005-0000-0000-00008A0A0000}"/>
    <cellStyle name="Note 4 2 3" xfId="1646" xr:uid="{00000000-0005-0000-0000-000075060000}"/>
    <cellStyle name="Note 4 2 3 2" xfId="2616" xr:uid="{00000000-0005-0000-0000-00003F0A0000}"/>
    <cellStyle name="Note 4 2 3 2 2" xfId="2692" xr:uid="{00000000-0005-0000-0000-00008B0A0000}"/>
    <cellStyle name="Note 4 2 4" xfId="2614" xr:uid="{00000000-0005-0000-0000-00003D0A0000}"/>
    <cellStyle name="Note 4 2 4 2" xfId="2690" xr:uid="{00000000-0005-0000-0000-0000890A0000}"/>
    <cellStyle name="Note 4 3" xfId="1647" xr:uid="{00000000-0005-0000-0000-000076060000}"/>
    <cellStyle name="Note 4 4" xfId="2613" xr:uid="{00000000-0005-0000-0000-00003C0A0000}"/>
    <cellStyle name="Note 4 4 2" xfId="2689" xr:uid="{00000000-0005-0000-0000-0000880A0000}"/>
    <cellStyle name="Note 4 5" xfId="3716" xr:uid="{00000000-0005-0000-0000-00008B0E0000}"/>
    <cellStyle name="Note 5" xfId="845" xr:uid="{00000000-0005-0000-0000-000053030000}"/>
    <cellStyle name="Note 5 2" xfId="1648" xr:uid="{00000000-0005-0000-0000-000077060000}"/>
    <cellStyle name="Note 5 2 2" xfId="1649" xr:uid="{00000000-0005-0000-0000-000078060000}"/>
    <cellStyle name="Note 5 2 2 2" xfId="2619" xr:uid="{00000000-0005-0000-0000-0000420A0000}"/>
    <cellStyle name="Note 5 2 2 2 2" xfId="2695" xr:uid="{00000000-0005-0000-0000-00008E0A0000}"/>
    <cellStyle name="Note 5 2 3" xfId="1650" xr:uid="{00000000-0005-0000-0000-000079060000}"/>
    <cellStyle name="Note 5 2 3 2" xfId="2620" xr:uid="{00000000-0005-0000-0000-0000430A0000}"/>
    <cellStyle name="Note 5 2 3 2 2" xfId="2696" xr:uid="{00000000-0005-0000-0000-00008F0A0000}"/>
    <cellStyle name="Note 5 2 4" xfId="2618" xr:uid="{00000000-0005-0000-0000-0000410A0000}"/>
    <cellStyle name="Note 5 2 4 2" xfId="2694" xr:uid="{00000000-0005-0000-0000-00008D0A0000}"/>
    <cellStyle name="Note 5 3" xfId="1651" xr:uid="{00000000-0005-0000-0000-00007A060000}"/>
    <cellStyle name="Note 5 4" xfId="2617" xr:uid="{00000000-0005-0000-0000-0000400A0000}"/>
    <cellStyle name="Note 5 4 2" xfId="2693" xr:uid="{00000000-0005-0000-0000-00008C0A0000}"/>
    <cellStyle name="Note 5 5" xfId="3726" xr:uid="{00000000-0005-0000-0000-0000950E0000}"/>
    <cellStyle name="Note 6" xfId="846" xr:uid="{00000000-0005-0000-0000-000054030000}"/>
    <cellStyle name="Note 6 2" xfId="3713" xr:uid="{00000000-0005-0000-0000-0000880E0000}"/>
    <cellStyle name="Note 7" xfId="847" xr:uid="{00000000-0005-0000-0000-000055030000}"/>
    <cellStyle name="Note 7 2" xfId="4011" xr:uid="{00000000-0005-0000-0000-0000B20F0000}"/>
    <cellStyle name="Note 7 3" xfId="8948" xr:uid="{00000000-0005-0000-0000-0000FB220000}"/>
    <cellStyle name="Note 7 4" xfId="10306" xr:uid="{00000000-0005-0000-0000-000049280000}"/>
    <cellStyle name="Note 8" xfId="848" xr:uid="{00000000-0005-0000-0000-000056030000}"/>
    <cellStyle name="Note 9" xfId="849" xr:uid="{00000000-0005-0000-0000-000057030000}"/>
    <cellStyle name="Œ…‹æØ‚è [0.00]_Sheet1" xfId="4014" xr:uid="{00000000-0005-0000-0000-0000B50F0000}"/>
    <cellStyle name="Œ…‹æØ‚è_Sheet1" xfId="4015" xr:uid="{00000000-0005-0000-0000-0000B60F0000}"/>
    <cellStyle name="Output 10" xfId="851" xr:uid="{00000000-0005-0000-0000-000059030000}"/>
    <cellStyle name="Output 11" xfId="850" xr:uid="{00000000-0005-0000-0000-000058030000}"/>
    <cellStyle name="Output 2" xfId="105" xr:uid="{00000000-0005-0000-0000-00006F000000}"/>
    <cellStyle name="Output 2 2" xfId="853" xr:uid="{00000000-0005-0000-0000-00005B030000}"/>
    <cellStyle name="Output 2 2 2" xfId="854" xr:uid="{00000000-0005-0000-0000-00005C030000}"/>
    <cellStyle name="Output 2 2 2 2" xfId="855" xr:uid="{00000000-0005-0000-0000-00005D030000}"/>
    <cellStyle name="Output 2 2 2 2 2" xfId="856" xr:uid="{00000000-0005-0000-0000-00005E030000}"/>
    <cellStyle name="Output 2 2 3" xfId="1652" xr:uid="{00000000-0005-0000-0000-00007B060000}"/>
    <cellStyle name="Output 2 2 4" xfId="1653" xr:uid="{00000000-0005-0000-0000-00007C060000}"/>
    <cellStyle name="Output 2 2 4 2" xfId="2623" xr:uid="{00000000-0005-0000-0000-0000460A0000}"/>
    <cellStyle name="Output 2 2 4 2 2" xfId="2699" xr:uid="{00000000-0005-0000-0000-0000920A0000}"/>
    <cellStyle name="Output 2 2 5" xfId="1654" xr:uid="{00000000-0005-0000-0000-00007D060000}"/>
    <cellStyle name="Output 2 2 5 2" xfId="2624" xr:uid="{00000000-0005-0000-0000-0000470A0000}"/>
    <cellStyle name="Output 2 2 5 2 2" xfId="2700" xr:uid="{00000000-0005-0000-0000-0000930A0000}"/>
    <cellStyle name="Output 2 2 6" xfId="2622" xr:uid="{00000000-0005-0000-0000-0000450A0000}"/>
    <cellStyle name="Output 2 2 6 2" xfId="2698" xr:uid="{00000000-0005-0000-0000-0000910A0000}"/>
    <cellStyle name="Output 2 2 7" xfId="4017" xr:uid="{00000000-0005-0000-0000-0000B80F0000}"/>
    <cellStyle name="Output 2 2 8" xfId="8952" xr:uid="{00000000-0005-0000-0000-0000FF220000}"/>
    <cellStyle name="Output 2 2 9" xfId="10310" xr:uid="{00000000-0005-0000-0000-00004D280000}"/>
    <cellStyle name="Output 2 3" xfId="857" xr:uid="{00000000-0005-0000-0000-00005F030000}"/>
    <cellStyle name="Output 2 4" xfId="852" xr:uid="{00000000-0005-0000-0000-00005A030000}"/>
    <cellStyle name="Output 2 5" xfId="2621" xr:uid="{00000000-0005-0000-0000-0000440A0000}"/>
    <cellStyle name="Output 2 5 2" xfId="2697" xr:uid="{00000000-0005-0000-0000-0000900A0000}"/>
    <cellStyle name="Output 3" xfId="858" xr:uid="{00000000-0005-0000-0000-000060030000}"/>
    <cellStyle name="Output 3 2" xfId="1655" xr:uid="{00000000-0005-0000-0000-00007E060000}"/>
    <cellStyle name="Output 3 2 2" xfId="1656" xr:uid="{00000000-0005-0000-0000-00007F060000}"/>
    <cellStyle name="Output 3 2 2 2" xfId="2627" xr:uid="{00000000-0005-0000-0000-00004A0A0000}"/>
    <cellStyle name="Output 3 2 2 2 2" xfId="2703" xr:uid="{00000000-0005-0000-0000-0000960A0000}"/>
    <cellStyle name="Output 3 2 3" xfId="1657" xr:uid="{00000000-0005-0000-0000-000080060000}"/>
    <cellStyle name="Output 3 2 3 2" xfId="2628" xr:uid="{00000000-0005-0000-0000-00004B0A0000}"/>
    <cellStyle name="Output 3 2 3 2 2" xfId="2704" xr:uid="{00000000-0005-0000-0000-0000970A0000}"/>
    <cellStyle name="Output 3 2 4" xfId="2626" xr:uid="{00000000-0005-0000-0000-0000490A0000}"/>
    <cellStyle name="Output 3 2 4 2" xfId="2702" xr:uid="{00000000-0005-0000-0000-0000950A0000}"/>
    <cellStyle name="Output 3 2 5" xfId="4018" xr:uid="{00000000-0005-0000-0000-0000B90F0000}"/>
    <cellStyle name="Output 3 2 6" xfId="8953" xr:uid="{00000000-0005-0000-0000-000000230000}"/>
    <cellStyle name="Output 3 2 7" xfId="10311" xr:uid="{00000000-0005-0000-0000-00004E280000}"/>
    <cellStyle name="Output 3 3" xfId="1658" xr:uid="{00000000-0005-0000-0000-000081060000}"/>
    <cellStyle name="Output 3 4" xfId="2625" xr:uid="{00000000-0005-0000-0000-0000480A0000}"/>
    <cellStyle name="Output 3 4 2" xfId="2701" xr:uid="{00000000-0005-0000-0000-0000940A0000}"/>
    <cellStyle name="Output 4" xfId="859" xr:uid="{00000000-0005-0000-0000-000061030000}"/>
    <cellStyle name="Output 4 2" xfId="1659" xr:uid="{00000000-0005-0000-0000-000082060000}"/>
    <cellStyle name="Output 4 2 2" xfId="1660" xr:uid="{00000000-0005-0000-0000-000083060000}"/>
    <cellStyle name="Output 4 2 2 2" xfId="2631" xr:uid="{00000000-0005-0000-0000-00004E0A0000}"/>
    <cellStyle name="Output 4 2 2 2 2" xfId="2707" xr:uid="{00000000-0005-0000-0000-00009A0A0000}"/>
    <cellStyle name="Output 4 2 3" xfId="1661" xr:uid="{00000000-0005-0000-0000-000084060000}"/>
    <cellStyle name="Output 4 2 3 2" xfId="2632" xr:uid="{00000000-0005-0000-0000-00004F0A0000}"/>
    <cellStyle name="Output 4 2 3 2 2" xfId="2708" xr:uid="{00000000-0005-0000-0000-00009B0A0000}"/>
    <cellStyle name="Output 4 2 4" xfId="2630" xr:uid="{00000000-0005-0000-0000-00004D0A0000}"/>
    <cellStyle name="Output 4 2 4 2" xfId="2706" xr:uid="{00000000-0005-0000-0000-0000990A0000}"/>
    <cellStyle name="Output 4 3" xfId="1662" xr:uid="{00000000-0005-0000-0000-000085060000}"/>
    <cellStyle name="Output 4 4" xfId="2629" xr:uid="{00000000-0005-0000-0000-00004C0A0000}"/>
    <cellStyle name="Output 4 4 2" xfId="2705" xr:uid="{00000000-0005-0000-0000-0000980A0000}"/>
    <cellStyle name="Output 5" xfId="860" xr:uid="{00000000-0005-0000-0000-000062030000}"/>
    <cellStyle name="Output 5 2" xfId="1663" xr:uid="{00000000-0005-0000-0000-000086060000}"/>
    <cellStyle name="Output 5 2 2" xfId="1664" xr:uid="{00000000-0005-0000-0000-000087060000}"/>
    <cellStyle name="Output 5 2 2 2" xfId="2635" xr:uid="{00000000-0005-0000-0000-0000520A0000}"/>
    <cellStyle name="Output 5 2 2 2 2" xfId="2711" xr:uid="{00000000-0005-0000-0000-00009E0A0000}"/>
    <cellStyle name="Output 5 2 3" xfId="1665" xr:uid="{00000000-0005-0000-0000-000088060000}"/>
    <cellStyle name="Output 5 2 3 2" xfId="2636" xr:uid="{00000000-0005-0000-0000-0000530A0000}"/>
    <cellStyle name="Output 5 2 3 2 2" xfId="2712" xr:uid="{00000000-0005-0000-0000-00009F0A0000}"/>
    <cellStyle name="Output 5 2 4" xfId="2634" xr:uid="{00000000-0005-0000-0000-0000510A0000}"/>
    <cellStyle name="Output 5 2 4 2" xfId="2710" xr:uid="{00000000-0005-0000-0000-00009D0A0000}"/>
    <cellStyle name="Output 5 3" xfId="1666" xr:uid="{00000000-0005-0000-0000-000089060000}"/>
    <cellStyle name="Output 5 4" xfId="2633" xr:uid="{00000000-0005-0000-0000-0000500A0000}"/>
    <cellStyle name="Output 5 4 2" xfId="2709" xr:uid="{00000000-0005-0000-0000-00009C0A0000}"/>
    <cellStyle name="Output 6" xfId="861" xr:uid="{00000000-0005-0000-0000-000063030000}"/>
    <cellStyle name="Output 6 2" xfId="3717" xr:uid="{00000000-0005-0000-0000-00008C0E0000}"/>
    <cellStyle name="Output 7" xfId="862" xr:uid="{00000000-0005-0000-0000-000064030000}"/>
    <cellStyle name="Output 7 2" xfId="4016" xr:uid="{00000000-0005-0000-0000-0000B70F0000}"/>
    <cellStyle name="Output 7 3" xfId="8951" xr:uid="{00000000-0005-0000-0000-0000FE220000}"/>
    <cellStyle name="Output 7 4" xfId="10309" xr:uid="{00000000-0005-0000-0000-00004C280000}"/>
    <cellStyle name="Output 8" xfId="863" xr:uid="{00000000-0005-0000-0000-000065030000}"/>
    <cellStyle name="Output 9" xfId="864" xr:uid="{00000000-0005-0000-0000-000066030000}"/>
    <cellStyle name="Percent" xfId="1" xr:uid="{00000000-0005-0000-0000-000001000000}"/>
    <cellStyle name="Percent 10" xfId="1667" xr:uid="{00000000-0005-0000-0000-00008A060000}"/>
    <cellStyle name="Percent 10 2" xfId="1836" xr:uid="{00000000-0005-0000-0000-000033070000}"/>
    <cellStyle name="Percent 10 3" xfId="1840" xr:uid="{00000000-0005-0000-0000-000037070000}"/>
    <cellStyle name="Percent 10 4" xfId="1844" xr:uid="{00000000-0005-0000-0000-00003B070000}"/>
    <cellStyle name="Percent 10 5" xfId="1851" xr:uid="{00000000-0005-0000-0000-000042070000}"/>
    <cellStyle name="Percent 11" xfId="31370" xr:uid="{31CDB221-856A-4C5E-8DBF-F538ED2451A8}"/>
    <cellStyle name="Percent 2" xfId="17" xr:uid="{00000000-0005-0000-0000-000011000000}"/>
    <cellStyle name="Percent 3" xfId="106" xr:uid="{00000000-0005-0000-0000-000070000000}"/>
    <cellStyle name="Percent 4" xfId="916" xr:uid="{00000000-0005-0000-0000-00009B030000}"/>
    <cellStyle name="Percent 4 10" xfId="12796" xr:uid="{00000000-0005-0000-0000-000003320000}"/>
    <cellStyle name="Percent 4 11" xfId="22172" xr:uid="{00000000-0005-0000-0000-0000A3560000}"/>
    <cellStyle name="Percent 4 13" xfId="11603" xr:uid="{00000000-0005-0000-0000-00005A2D0000}"/>
    <cellStyle name="Percent 4 2" xfId="1668" xr:uid="{00000000-0005-0000-0000-00008B060000}"/>
    <cellStyle name="Percent 4 2 2" xfId="2077" xr:uid="{00000000-0005-0000-0000-000024080000}"/>
    <cellStyle name="Percent 4 2 2 2" xfId="2579" xr:uid="{00000000-0005-0000-0000-00001A0A0000}"/>
    <cellStyle name="Percent 4 2 2 2 2" xfId="3639" xr:uid="{00000000-0005-0000-0000-00003E0E0000}"/>
    <cellStyle name="Percent 4 2 2 2 2 2" xfId="7494" xr:uid="{00000000-0005-0000-0000-00004D1D0000}"/>
    <cellStyle name="Percent 4 2 2 2 2 2 2" xfId="27820" xr:uid="{00000000-0005-0000-0000-0000B36C0000}"/>
    <cellStyle name="Percent 4 2 2 2 2 2 4" xfId="18444" xr:uid="{00000000-0005-0000-0000-000013480000}"/>
    <cellStyle name="Percent 4 2 2 2 2 3" xfId="24300" xr:uid="{00000000-0005-0000-0000-0000F35E0000}"/>
    <cellStyle name="Percent 4 2 2 2 2 5" xfId="14924" xr:uid="{00000000-0005-0000-0000-0000533A0000}"/>
    <cellStyle name="Percent 4 2 2 2 3" xfId="6554" xr:uid="{00000000-0005-0000-0000-0000A1190000}"/>
    <cellStyle name="Percent 4 2 2 2 3 2" xfId="26880" xr:uid="{00000000-0005-0000-0000-000007690000}"/>
    <cellStyle name="Percent 4 2 2 2 3 4" xfId="17504" xr:uid="{00000000-0005-0000-0000-000067440000}"/>
    <cellStyle name="Percent 4 2 2 2 4" xfId="13984" xr:uid="{00000000-0005-0000-0000-0000A7360000}"/>
    <cellStyle name="Percent 4 2 2 2 5" xfId="23360" xr:uid="{00000000-0005-0000-0000-0000475B0000}"/>
    <cellStyle name="Percent 4 2 2 2 7" xfId="12572" xr:uid="{00000000-0005-0000-0000-000023310000}"/>
    <cellStyle name="Percent 4 2 2 3" xfId="3169" xr:uid="{00000000-0005-0000-0000-0000680C0000}"/>
    <cellStyle name="Percent 4 2 2 3 2" xfId="7024" xr:uid="{00000000-0005-0000-0000-0000771B0000}"/>
    <cellStyle name="Percent 4 2 2 3 2 2" xfId="27350" xr:uid="{00000000-0005-0000-0000-0000DD6A0000}"/>
    <cellStyle name="Percent 4 2 2 3 2 4" xfId="17974" xr:uid="{00000000-0005-0000-0000-00003D460000}"/>
    <cellStyle name="Percent 4 2 2 3 3" xfId="23830" xr:uid="{00000000-0005-0000-0000-00001D5D0000}"/>
    <cellStyle name="Percent 4 2 2 3 5" xfId="14454" xr:uid="{00000000-0005-0000-0000-00007D380000}"/>
    <cellStyle name="Percent 4 2 2 4" xfId="6084" xr:uid="{00000000-0005-0000-0000-0000CB170000}"/>
    <cellStyle name="Percent 4 2 2 4 2" xfId="26410" xr:uid="{00000000-0005-0000-0000-000031670000}"/>
    <cellStyle name="Percent 4 2 2 4 4" xfId="17034" xr:uid="{00000000-0005-0000-0000-000091420000}"/>
    <cellStyle name="Percent 4 2 2 5" xfId="13514" xr:uid="{00000000-0005-0000-0000-0000D1340000}"/>
    <cellStyle name="Percent 4 2 2 6" xfId="22890" xr:uid="{00000000-0005-0000-0000-000071590000}"/>
    <cellStyle name="Percent 4 2 2 8" xfId="12102" xr:uid="{00000000-0005-0000-0000-00004D2F0000}"/>
    <cellStyle name="Percent 4 2 3" xfId="2316" xr:uid="{00000000-0005-0000-0000-000013090000}"/>
    <cellStyle name="Percent 4 2 3 2" xfId="3376" xr:uid="{00000000-0005-0000-0000-0000370D0000}"/>
    <cellStyle name="Percent 4 2 3 2 2" xfId="7231" xr:uid="{00000000-0005-0000-0000-0000461C0000}"/>
    <cellStyle name="Percent 4 2 3 2 2 2" xfId="27557" xr:uid="{00000000-0005-0000-0000-0000AC6B0000}"/>
    <cellStyle name="Percent 4 2 3 2 2 4" xfId="18181" xr:uid="{00000000-0005-0000-0000-00000C470000}"/>
    <cellStyle name="Percent 4 2 3 2 3" xfId="24037" xr:uid="{00000000-0005-0000-0000-0000EC5D0000}"/>
    <cellStyle name="Percent 4 2 3 2 5" xfId="14661" xr:uid="{00000000-0005-0000-0000-00004C390000}"/>
    <cellStyle name="Percent 4 2 3 3" xfId="6291" xr:uid="{00000000-0005-0000-0000-00009A180000}"/>
    <cellStyle name="Percent 4 2 3 3 2" xfId="26617" xr:uid="{00000000-0005-0000-0000-000000680000}"/>
    <cellStyle name="Percent 4 2 3 3 4" xfId="17241" xr:uid="{00000000-0005-0000-0000-000060430000}"/>
    <cellStyle name="Percent 4 2 3 4" xfId="13721" xr:uid="{00000000-0005-0000-0000-0000A0350000}"/>
    <cellStyle name="Percent 4 2 3 5" xfId="23097" xr:uid="{00000000-0005-0000-0000-0000405A0000}"/>
    <cellStyle name="Percent 4 2 3 7" xfId="12309" xr:uid="{00000000-0005-0000-0000-00001C300000}"/>
    <cellStyle name="Percent 4 2 4" xfId="2906" xr:uid="{00000000-0005-0000-0000-0000610B0000}"/>
    <cellStyle name="Percent 4 2 4 2" xfId="6761" xr:uid="{00000000-0005-0000-0000-0000701A0000}"/>
    <cellStyle name="Percent 4 2 4 2 2" xfId="27087" xr:uid="{00000000-0005-0000-0000-0000D6690000}"/>
    <cellStyle name="Percent 4 2 4 2 4" xfId="17711" xr:uid="{00000000-0005-0000-0000-000036450000}"/>
    <cellStyle name="Percent 4 2 4 3" xfId="23567" xr:uid="{00000000-0005-0000-0000-0000165C0000}"/>
    <cellStyle name="Percent 4 2 4 5" xfId="14191" xr:uid="{00000000-0005-0000-0000-000076370000}"/>
    <cellStyle name="Percent 4 2 5" xfId="5857" xr:uid="{00000000-0005-0000-0000-0000E8160000}"/>
    <cellStyle name="Percent 4 2 5 2" xfId="26183" xr:uid="{00000000-0005-0000-0000-00004E660000}"/>
    <cellStyle name="Percent 4 2 5 4" xfId="16807" xr:uid="{00000000-0005-0000-0000-0000AE410000}"/>
    <cellStyle name="Percent 4 2 6" xfId="13287" xr:uid="{00000000-0005-0000-0000-0000EE330000}"/>
    <cellStyle name="Percent 4 2 7" xfId="22663" xr:uid="{00000000-0005-0000-0000-00008E580000}"/>
    <cellStyle name="Percent 4 2 9" xfId="11875" xr:uid="{00000000-0005-0000-0000-00006A2E0000}"/>
    <cellStyle name="Percent 4 3" xfId="1669" xr:uid="{00000000-0005-0000-0000-00008C060000}"/>
    <cellStyle name="Percent 4 4" xfId="2050" xr:uid="{00000000-0005-0000-0000-000009080000}"/>
    <cellStyle name="Percent 4 4 2" xfId="2550" xr:uid="{00000000-0005-0000-0000-0000FD090000}"/>
    <cellStyle name="Percent 4 4 2 2" xfId="3610" xr:uid="{00000000-0005-0000-0000-0000210E0000}"/>
    <cellStyle name="Percent 4 4 2 2 2" xfId="7465" xr:uid="{00000000-0005-0000-0000-0000301D0000}"/>
    <cellStyle name="Percent 4 4 2 2 2 2" xfId="27791" xr:uid="{00000000-0005-0000-0000-0000966C0000}"/>
    <cellStyle name="Percent 4 4 2 2 2 4" xfId="18415" xr:uid="{00000000-0005-0000-0000-0000F6470000}"/>
    <cellStyle name="Percent 4 4 2 2 3" xfId="24271" xr:uid="{00000000-0005-0000-0000-0000D65E0000}"/>
    <cellStyle name="Percent 4 4 2 2 5" xfId="14895" xr:uid="{00000000-0005-0000-0000-0000363A0000}"/>
    <cellStyle name="Percent 4 4 2 3" xfId="6525" xr:uid="{00000000-0005-0000-0000-000084190000}"/>
    <cellStyle name="Percent 4 4 2 3 2" xfId="26851" xr:uid="{00000000-0005-0000-0000-0000EA680000}"/>
    <cellStyle name="Percent 4 4 2 3 4" xfId="17475" xr:uid="{00000000-0005-0000-0000-00004A440000}"/>
    <cellStyle name="Percent 4 4 2 4" xfId="13955" xr:uid="{00000000-0005-0000-0000-00008A360000}"/>
    <cellStyle name="Percent 4 4 2 5" xfId="23331" xr:uid="{00000000-0005-0000-0000-00002A5B0000}"/>
    <cellStyle name="Percent 4 4 2 7" xfId="12543" xr:uid="{00000000-0005-0000-0000-000006310000}"/>
    <cellStyle name="Percent 4 4 3" xfId="3140" xr:uid="{00000000-0005-0000-0000-00004B0C0000}"/>
    <cellStyle name="Percent 4 4 3 2" xfId="6995" xr:uid="{00000000-0005-0000-0000-00005A1B0000}"/>
    <cellStyle name="Percent 4 4 3 2 2" xfId="27321" xr:uid="{00000000-0005-0000-0000-0000C06A0000}"/>
    <cellStyle name="Percent 4 4 3 2 4" xfId="17945" xr:uid="{00000000-0005-0000-0000-000020460000}"/>
    <cellStyle name="Percent 4 4 3 3" xfId="23801" xr:uid="{00000000-0005-0000-0000-0000005D0000}"/>
    <cellStyle name="Percent 4 4 3 5" xfId="14425" xr:uid="{00000000-0005-0000-0000-000060380000}"/>
    <cellStyle name="Percent 4 4 4" xfId="6058" xr:uid="{00000000-0005-0000-0000-0000B1170000}"/>
    <cellStyle name="Percent 4 4 4 2" xfId="26384" xr:uid="{00000000-0005-0000-0000-000017670000}"/>
    <cellStyle name="Percent 4 4 4 4" xfId="17008" xr:uid="{00000000-0005-0000-0000-000077420000}"/>
    <cellStyle name="Percent 4 4 5" xfId="13488" xr:uid="{00000000-0005-0000-0000-0000B7340000}"/>
    <cellStyle name="Percent 4 4 6" xfId="22864" xr:uid="{00000000-0005-0000-0000-000057590000}"/>
    <cellStyle name="Percent 4 4 8" xfId="12076" xr:uid="{00000000-0005-0000-0000-0000332F0000}"/>
    <cellStyle name="Percent 4 5" xfId="2104" xr:uid="{00000000-0005-0000-0000-00003F080000}"/>
    <cellStyle name="Percent 4 5 2" xfId="3196" xr:uid="{00000000-0005-0000-0000-0000830C0000}"/>
    <cellStyle name="Percent 4 5 2 2" xfId="7051" xr:uid="{00000000-0005-0000-0000-0000921B0000}"/>
    <cellStyle name="Percent 4 5 2 2 2" xfId="27377" xr:uid="{00000000-0005-0000-0000-0000F86A0000}"/>
    <cellStyle name="Percent 4 5 2 2 4" xfId="18001" xr:uid="{00000000-0005-0000-0000-000058460000}"/>
    <cellStyle name="Percent 4 5 2 3" xfId="23857" xr:uid="{00000000-0005-0000-0000-0000385D0000}"/>
    <cellStyle name="Percent 4 5 2 5" xfId="14481" xr:uid="{00000000-0005-0000-0000-000098380000}"/>
    <cellStyle name="Percent 4 5 3" xfId="6111" xr:uid="{00000000-0005-0000-0000-0000E6170000}"/>
    <cellStyle name="Percent 4 5 3 2" xfId="26437" xr:uid="{00000000-0005-0000-0000-00004C670000}"/>
    <cellStyle name="Percent 4 5 3 4" xfId="17061" xr:uid="{00000000-0005-0000-0000-0000AC420000}"/>
    <cellStyle name="Percent 4 5 4" xfId="13541" xr:uid="{00000000-0005-0000-0000-0000EC340000}"/>
    <cellStyle name="Percent 4 5 5" xfId="22917" xr:uid="{00000000-0005-0000-0000-00008C590000}"/>
    <cellStyle name="Percent 4 5 7" xfId="12129" xr:uid="{00000000-0005-0000-0000-0000682F0000}"/>
    <cellStyle name="Percent 4 6" xfId="1395" xr:uid="{00000000-0005-0000-0000-00007A050000}"/>
    <cellStyle name="Percent 4 6 2" xfId="5807" xr:uid="{00000000-0005-0000-0000-0000B6160000}"/>
    <cellStyle name="Percent 4 6 2 2" xfId="26133" xr:uid="{00000000-0005-0000-0000-00001C660000}"/>
    <cellStyle name="Percent 4 6 2 4" xfId="16757" xr:uid="{00000000-0005-0000-0000-00007C410000}"/>
    <cellStyle name="Percent 4 6 3" xfId="13237" xr:uid="{00000000-0005-0000-0000-0000BC330000}"/>
    <cellStyle name="Percent 4 6 4" xfId="22613" xr:uid="{00000000-0005-0000-0000-00005C580000}"/>
    <cellStyle name="Percent 4 6 6" xfId="11825" xr:uid="{00000000-0005-0000-0000-0000382E0000}"/>
    <cellStyle name="Percent 4 7" xfId="1153" xr:uid="{00000000-0005-0000-0000-000088040000}"/>
    <cellStyle name="Percent 4 7 2" xfId="5585" xr:uid="{00000000-0005-0000-0000-0000D8150000}"/>
    <cellStyle name="Percent 4 7 2 2" xfId="25911" xr:uid="{00000000-0005-0000-0000-00003E650000}"/>
    <cellStyle name="Percent 4 7 2 4" xfId="16535" xr:uid="{00000000-0005-0000-0000-00009E400000}"/>
    <cellStyle name="Percent 4 7 3" xfId="22391" xr:uid="{00000000-0005-0000-0000-00007E570000}"/>
    <cellStyle name="Percent 4 7 5" xfId="13015" xr:uid="{00000000-0005-0000-0000-0000DE320000}"/>
    <cellStyle name="Percent 4 8" xfId="2726" xr:uid="{00000000-0005-0000-0000-0000AD0A0000}"/>
    <cellStyle name="Percent 4 8 2" xfId="6581" xr:uid="{00000000-0005-0000-0000-0000BC190000}"/>
    <cellStyle name="Percent 4 8 2 2" xfId="26907" xr:uid="{00000000-0005-0000-0000-000022690000}"/>
    <cellStyle name="Percent 4 8 2 4" xfId="17531" xr:uid="{00000000-0005-0000-0000-000082440000}"/>
    <cellStyle name="Percent 4 8 3" xfId="23387" xr:uid="{00000000-0005-0000-0000-0000625B0000}"/>
    <cellStyle name="Percent 4 8 5" xfId="14011" xr:uid="{00000000-0005-0000-0000-0000C2360000}"/>
    <cellStyle name="Percent 4 9" xfId="5366" xr:uid="{00000000-0005-0000-0000-0000FD140000}"/>
    <cellStyle name="Percent 4 9 2" xfId="25692" xr:uid="{00000000-0005-0000-0000-000063640000}"/>
    <cellStyle name="Percent 4 9 4" xfId="16316" xr:uid="{00000000-0005-0000-0000-0000C33F0000}"/>
    <cellStyle name="Percent 5" xfId="919" xr:uid="{00000000-0005-0000-0000-00009E030000}"/>
    <cellStyle name="Percent 5 10" xfId="11606" xr:uid="{00000000-0005-0000-0000-00005D2D0000}"/>
    <cellStyle name="Percent 5 2" xfId="1670" xr:uid="{00000000-0005-0000-0000-00008D060000}"/>
    <cellStyle name="Percent 5 2 2" xfId="2102" xr:uid="{00000000-0005-0000-0000-00003D080000}"/>
    <cellStyle name="Percent 5 2 2 2" xfId="2604" xr:uid="{00000000-0005-0000-0000-0000330A0000}"/>
    <cellStyle name="Percent 5 2 2 2 2" xfId="3664" xr:uid="{00000000-0005-0000-0000-0000570E0000}"/>
    <cellStyle name="Percent 5 2 2 2 2 2" xfId="7519" xr:uid="{00000000-0005-0000-0000-0000661D0000}"/>
    <cellStyle name="Percent 5 2 2 2 2 2 2" xfId="27845" xr:uid="{00000000-0005-0000-0000-0000CC6C0000}"/>
    <cellStyle name="Percent 5 2 2 2 2 2 4" xfId="18469" xr:uid="{00000000-0005-0000-0000-00002C480000}"/>
    <cellStyle name="Percent 5 2 2 2 2 3" xfId="24325" xr:uid="{00000000-0005-0000-0000-00000C5F0000}"/>
    <cellStyle name="Percent 5 2 2 2 2 5" xfId="14949" xr:uid="{00000000-0005-0000-0000-00006C3A0000}"/>
    <cellStyle name="Percent 5 2 2 2 3" xfId="6579" xr:uid="{00000000-0005-0000-0000-0000BA190000}"/>
    <cellStyle name="Percent 5 2 2 2 3 2" xfId="26905" xr:uid="{00000000-0005-0000-0000-000020690000}"/>
    <cellStyle name="Percent 5 2 2 2 3 4" xfId="17529" xr:uid="{00000000-0005-0000-0000-000080440000}"/>
    <cellStyle name="Percent 5 2 2 2 4" xfId="14009" xr:uid="{00000000-0005-0000-0000-0000C0360000}"/>
    <cellStyle name="Percent 5 2 2 2 5" xfId="23385" xr:uid="{00000000-0005-0000-0000-0000605B0000}"/>
    <cellStyle name="Percent 5 2 2 2 7" xfId="12597" xr:uid="{00000000-0005-0000-0000-00003C310000}"/>
    <cellStyle name="Percent 5 2 2 3" xfId="3194" xr:uid="{00000000-0005-0000-0000-0000810C0000}"/>
    <cellStyle name="Percent 5 2 2 3 2" xfId="7049" xr:uid="{00000000-0005-0000-0000-0000901B0000}"/>
    <cellStyle name="Percent 5 2 2 3 2 2" xfId="27375" xr:uid="{00000000-0005-0000-0000-0000F66A0000}"/>
    <cellStyle name="Percent 5 2 2 3 2 4" xfId="17999" xr:uid="{00000000-0005-0000-0000-000056460000}"/>
    <cellStyle name="Percent 5 2 2 3 3" xfId="23855" xr:uid="{00000000-0005-0000-0000-0000365D0000}"/>
    <cellStyle name="Percent 5 2 2 3 5" xfId="14479" xr:uid="{00000000-0005-0000-0000-000096380000}"/>
    <cellStyle name="Percent 5 2 2 4" xfId="6109" xr:uid="{00000000-0005-0000-0000-0000E4170000}"/>
    <cellStyle name="Percent 5 2 2 4 2" xfId="26435" xr:uid="{00000000-0005-0000-0000-00004A670000}"/>
    <cellStyle name="Percent 5 2 2 4 4" xfId="17059" xr:uid="{00000000-0005-0000-0000-0000AA420000}"/>
    <cellStyle name="Percent 5 2 2 5" xfId="13539" xr:uid="{00000000-0005-0000-0000-0000EA340000}"/>
    <cellStyle name="Percent 5 2 2 6" xfId="22915" xr:uid="{00000000-0005-0000-0000-00008A590000}"/>
    <cellStyle name="Percent 5 2 2 8" xfId="12127" xr:uid="{00000000-0005-0000-0000-0000662F0000}"/>
    <cellStyle name="Percent 5 2 3" xfId="2347" xr:uid="{00000000-0005-0000-0000-000032090000}"/>
    <cellStyle name="Percent 5 2 3 2" xfId="3407" xr:uid="{00000000-0005-0000-0000-0000560D0000}"/>
    <cellStyle name="Percent 5 2 3 2 2" xfId="7262" xr:uid="{00000000-0005-0000-0000-0000651C0000}"/>
    <cellStyle name="Percent 5 2 3 2 2 2" xfId="27588" xr:uid="{00000000-0005-0000-0000-0000CB6B0000}"/>
    <cellStyle name="Percent 5 2 3 2 2 4" xfId="18212" xr:uid="{00000000-0005-0000-0000-00002B470000}"/>
    <cellStyle name="Percent 5 2 3 2 3" xfId="24068" xr:uid="{00000000-0005-0000-0000-00000B5E0000}"/>
    <cellStyle name="Percent 5 2 3 2 5" xfId="14692" xr:uid="{00000000-0005-0000-0000-00006B390000}"/>
    <cellStyle name="Percent 5 2 3 3" xfId="6322" xr:uid="{00000000-0005-0000-0000-0000B9180000}"/>
    <cellStyle name="Percent 5 2 3 3 2" xfId="26648" xr:uid="{00000000-0005-0000-0000-00001F680000}"/>
    <cellStyle name="Percent 5 2 3 3 4" xfId="17272" xr:uid="{00000000-0005-0000-0000-00007F430000}"/>
    <cellStyle name="Percent 5 2 3 4" xfId="13752" xr:uid="{00000000-0005-0000-0000-0000BF350000}"/>
    <cellStyle name="Percent 5 2 3 5" xfId="23128" xr:uid="{00000000-0005-0000-0000-00005F5A0000}"/>
    <cellStyle name="Percent 5 2 3 7" xfId="12340" xr:uid="{00000000-0005-0000-0000-00003B300000}"/>
    <cellStyle name="Percent 5 2 4" xfId="2937" xr:uid="{00000000-0005-0000-0000-0000800B0000}"/>
    <cellStyle name="Percent 5 2 4 2" xfId="6792" xr:uid="{00000000-0005-0000-0000-00008F1A0000}"/>
    <cellStyle name="Percent 5 2 4 2 2" xfId="27118" xr:uid="{00000000-0005-0000-0000-0000F5690000}"/>
    <cellStyle name="Percent 5 2 4 2 4" xfId="17742" xr:uid="{00000000-0005-0000-0000-000055450000}"/>
    <cellStyle name="Percent 5 2 4 3" xfId="23598" xr:uid="{00000000-0005-0000-0000-0000355C0000}"/>
    <cellStyle name="Percent 5 2 4 5" xfId="14222" xr:uid="{00000000-0005-0000-0000-000095370000}"/>
    <cellStyle name="Percent 5 2 5" xfId="5858" xr:uid="{00000000-0005-0000-0000-0000E9160000}"/>
    <cellStyle name="Percent 5 2 5 2" xfId="26184" xr:uid="{00000000-0005-0000-0000-00004F660000}"/>
    <cellStyle name="Percent 5 2 5 4" xfId="16808" xr:uid="{00000000-0005-0000-0000-0000AF410000}"/>
    <cellStyle name="Percent 5 2 6" xfId="13288" xr:uid="{00000000-0005-0000-0000-0000EF330000}"/>
    <cellStyle name="Percent 5 2 7" xfId="22664" xr:uid="{00000000-0005-0000-0000-00008F580000}"/>
    <cellStyle name="Percent 5 2 9" xfId="11876" xr:uid="{00000000-0005-0000-0000-00006B2E0000}"/>
    <cellStyle name="Percent 5 3" xfId="1834" xr:uid="{00000000-0005-0000-0000-000031070000}"/>
    <cellStyle name="Percent 5 3 2" xfId="2553" xr:uid="{00000000-0005-0000-0000-0000000A0000}"/>
    <cellStyle name="Percent 5 3 2 2" xfId="3613" xr:uid="{00000000-0005-0000-0000-0000240E0000}"/>
    <cellStyle name="Percent 5 3 2 2 2" xfId="7468" xr:uid="{00000000-0005-0000-0000-0000331D0000}"/>
    <cellStyle name="Percent 5 3 2 2 2 2" xfId="27794" xr:uid="{00000000-0005-0000-0000-0000996C0000}"/>
    <cellStyle name="Percent 5 3 2 2 2 4" xfId="18418" xr:uid="{00000000-0005-0000-0000-0000F9470000}"/>
    <cellStyle name="Percent 5 3 2 2 3" xfId="24274" xr:uid="{00000000-0005-0000-0000-0000D95E0000}"/>
    <cellStyle name="Percent 5 3 2 2 5" xfId="14898" xr:uid="{00000000-0005-0000-0000-0000393A0000}"/>
    <cellStyle name="Percent 5 3 2 3" xfId="6528" xr:uid="{00000000-0005-0000-0000-000087190000}"/>
    <cellStyle name="Percent 5 3 2 3 2" xfId="26854" xr:uid="{00000000-0005-0000-0000-0000ED680000}"/>
    <cellStyle name="Percent 5 3 2 3 4" xfId="17478" xr:uid="{00000000-0005-0000-0000-00004D440000}"/>
    <cellStyle name="Percent 5 3 2 4" xfId="13958" xr:uid="{00000000-0005-0000-0000-00008D360000}"/>
    <cellStyle name="Percent 5 3 2 5" xfId="23334" xr:uid="{00000000-0005-0000-0000-00002D5B0000}"/>
    <cellStyle name="Percent 5 3 2 7" xfId="12546" xr:uid="{00000000-0005-0000-0000-000009310000}"/>
    <cellStyle name="Percent 5 3 3" xfId="2053" xr:uid="{00000000-0005-0000-0000-00000C080000}"/>
    <cellStyle name="Percent 5 3 3 2" xfId="6061" xr:uid="{00000000-0005-0000-0000-0000B4170000}"/>
    <cellStyle name="Percent 5 3 3 2 2" xfId="26387" xr:uid="{00000000-0005-0000-0000-00001A670000}"/>
    <cellStyle name="Percent 5 3 3 2 4" xfId="17011" xr:uid="{00000000-0005-0000-0000-00007A420000}"/>
    <cellStyle name="Percent 5 3 3 3" xfId="13491" xr:uid="{00000000-0005-0000-0000-0000BA340000}"/>
    <cellStyle name="Percent 5 3 3 4" xfId="22867" xr:uid="{00000000-0005-0000-0000-00005A590000}"/>
    <cellStyle name="Percent 5 3 3 6" xfId="12079" xr:uid="{00000000-0005-0000-0000-0000362F0000}"/>
    <cellStyle name="Percent 5 3 4" xfId="3143" xr:uid="{00000000-0005-0000-0000-00004E0C0000}"/>
    <cellStyle name="Percent 5 3 4 2" xfId="6998" xr:uid="{00000000-0005-0000-0000-00005D1B0000}"/>
    <cellStyle name="Percent 5 3 4 2 2" xfId="27324" xr:uid="{00000000-0005-0000-0000-0000C36A0000}"/>
    <cellStyle name="Percent 5 3 4 2 4" xfId="17948" xr:uid="{00000000-0005-0000-0000-000023460000}"/>
    <cellStyle name="Percent 5 3 4 3" xfId="23804" xr:uid="{00000000-0005-0000-0000-0000035D0000}"/>
    <cellStyle name="Percent 5 3 4 5" xfId="14428" xr:uid="{00000000-0005-0000-0000-000063380000}"/>
    <cellStyle name="Percent 5 4" xfId="1398" xr:uid="{00000000-0005-0000-0000-00007D050000}"/>
    <cellStyle name="Percent 5 4 2" xfId="5810" xr:uid="{00000000-0005-0000-0000-0000B9160000}"/>
    <cellStyle name="Percent 5 4 2 2" xfId="26136" xr:uid="{00000000-0005-0000-0000-00001F660000}"/>
    <cellStyle name="Percent 5 4 2 4" xfId="16760" xr:uid="{00000000-0005-0000-0000-00007F410000}"/>
    <cellStyle name="Percent 5 4 3" xfId="13240" xr:uid="{00000000-0005-0000-0000-0000BF330000}"/>
    <cellStyle name="Percent 5 4 4" xfId="22616" xr:uid="{00000000-0005-0000-0000-00005F580000}"/>
    <cellStyle name="Percent 5 4 6" xfId="11828" xr:uid="{00000000-0005-0000-0000-00003B2E0000}"/>
    <cellStyle name="Percent 5 5" xfId="1156" xr:uid="{00000000-0005-0000-0000-00008B040000}"/>
    <cellStyle name="Percent 5 5 2" xfId="5588" xr:uid="{00000000-0005-0000-0000-0000DB150000}"/>
    <cellStyle name="Percent 5 5 2 2" xfId="25914" xr:uid="{00000000-0005-0000-0000-000041650000}"/>
    <cellStyle name="Percent 5 5 2 4" xfId="16538" xr:uid="{00000000-0005-0000-0000-0000A1400000}"/>
    <cellStyle name="Percent 5 5 3" xfId="22394" xr:uid="{00000000-0005-0000-0000-000081570000}"/>
    <cellStyle name="Percent 5 5 5" xfId="13018" xr:uid="{00000000-0005-0000-0000-0000E1320000}"/>
    <cellStyle name="Percent 5 6" xfId="5369" xr:uid="{00000000-0005-0000-0000-000000150000}"/>
    <cellStyle name="Percent 5 6 2" xfId="25695" xr:uid="{00000000-0005-0000-0000-000066640000}"/>
    <cellStyle name="Percent 5 6 4" xfId="16319" xr:uid="{00000000-0005-0000-0000-0000C63F0000}"/>
    <cellStyle name="Percent 5 7" xfId="12799" xr:uid="{00000000-0005-0000-0000-000006320000}"/>
    <cellStyle name="Percent 5 8" xfId="22175" xr:uid="{00000000-0005-0000-0000-0000A6560000}"/>
    <cellStyle name="Percent 6" xfId="922" xr:uid="{00000000-0005-0000-0000-0000A1030000}"/>
    <cellStyle name="Percent 6 11" xfId="11609" xr:uid="{00000000-0005-0000-0000-0000602D0000}"/>
    <cellStyle name="Percent 6 2" xfId="2056" xr:uid="{00000000-0005-0000-0000-00000F080000}"/>
    <cellStyle name="Percent 6 2 2" xfId="2556" xr:uid="{00000000-0005-0000-0000-0000030A0000}"/>
    <cellStyle name="Percent 6 2 2 2" xfId="3616" xr:uid="{00000000-0005-0000-0000-0000270E0000}"/>
    <cellStyle name="Percent 6 2 2 2 2" xfId="7471" xr:uid="{00000000-0005-0000-0000-0000361D0000}"/>
    <cellStyle name="Percent 6 2 2 2 2 2" xfId="27797" xr:uid="{00000000-0005-0000-0000-00009C6C0000}"/>
    <cellStyle name="Percent 6 2 2 2 2 4" xfId="18421" xr:uid="{00000000-0005-0000-0000-0000FC470000}"/>
    <cellStyle name="Percent 6 2 2 2 3" xfId="24277" xr:uid="{00000000-0005-0000-0000-0000DC5E0000}"/>
    <cellStyle name="Percent 6 2 2 2 5" xfId="14901" xr:uid="{00000000-0005-0000-0000-00003C3A0000}"/>
    <cellStyle name="Percent 6 2 2 3" xfId="6531" xr:uid="{00000000-0005-0000-0000-00008A190000}"/>
    <cellStyle name="Percent 6 2 2 3 2" xfId="26857" xr:uid="{00000000-0005-0000-0000-0000F0680000}"/>
    <cellStyle name="Percent 6 2 2 3 4" xfId="17481" xr:uid="{00000000-0005-0000-0000-000050440000}"/>
    <cellStyle name="Percent 6 2 2 4" xfId="13961" xr:uid="{00000000-0005-0000-0000-000090360000}"/>
    <cellStyle name="Percent 6 2 2 5" xfId="23337" xr:uid="{00000000-0005-0000-0000-0000305B0000}"/>
    <cellStyle name="Percent 6 2 2 7" xfId="12549" xr:uid="{00000000-0005-0000-0000-00000C310000}"/>
    <cellStyle name="Percent 6 2 3" xfId="3146" xr:uid="{00000000-0005-0000-0000-0000510C0000}"/>
    <cellStyle name="Percent 6 2 3 2" xfId="7001" xr:uid="{00000000-0005-0000-0000-0000601B0000}"/>
    <cellStyle name="Percent 6 2 3 2 2" xfId="27327" xr:uid="{00000000-0005-0000-0000-0000C66A0000}"/>
    <cellStyle name="Percent 6 2 3 2 4" xfId="17951" xr:uid="{00000000-0005-0000-0000-000026460000}"/>
    <cellStyle name="Percent 6 2 3 3" xfId="23807" xr:uid="{00000000-0005-0000-0000-0000065D0000}"/>
    <cellStyle name="Percent 6 2 3 5" xfId="14431" xr:uid="{00000000-0005-0000-0000-000066380000}"/>
    <cellStyle name="Percent 6 2 4" xfId="6064" xr:uid="{00000000-0005-0000-0000-0000B7170000}"/>
    <cellStyle name="Percent 6 2 4 2" xfId="26390" xr:uid="{00000000-0005-0000-0000-00001D670000}"/>
    <cellStyle name="Percent 6 2 4 4" xfId="17014" xr:uid="{00000000-0005-0000-0000-00007D420000}"/>
    <cellStyle name="Percent 6 2 5" xfId="13494" xr:uid="{00000000-0005-0000-0000-0000BD340000}"/>
    <cellStyle name="Percent 6 2 6" xfId="22870" xr:uid="{00000000-0005-0000-0000-00005D590000}"/>
    <cellStyle name="Percent 6 2 8" xfId="12082" xr:uid="{00000000-0005-0000-0000-0000392F0000}"/>
    <cellStyle name="Percent 6 3" xfId="2348" xr:uid="{00000000-0005-0000-0000-000033090000}"/>
    <cellStyle name="Percent 6 3 2" xfId="3408" xr:uid="{00000000-0005-0000-0000-0000570D0000}"/>
    <cellStyle name="Percent 6 3 2 2" xfId="7263" xr:uid="{00000000-0005-0000-0000-0000661C0000}"/>
    <cellStyle name="Percent 6 3 2 2 2" xfId="27589" xr:uid="{00000000-0005-0000-0000-0000CC6B0000}"/>
    <cellStyle name="Percent 6 3 2 2 4" xfId="18213" xr:uid="{00000000-0005-0000-0000-00002C470000}"/>
    <cellStyle name="Percent 6 3 2 3" xfId="24069" xr:uid="{00000000-0005-0000-0000-00000C5E0000}"/>
    <cellStyle name="Percent 6 3 2 5" xfId="14693" xr:uid="{00000000-0005-0000-0000-00006C390000}"/>
    <cellStyle name="Percent 6 3 3" xfId="6323" xr:uid="{00000000-0005-0000-0000-0000BA180000}"/>
    <cellStyle name="Percent 6 3 3 2" xfId="26649" xr:uid="{00000000-0005-0000-0000-000020680000}"/>
    <cellStyle name="Percent 6 3 3 4" xfId="17273" xr:uid="{00000000-0005-0000-0000-000080430000}"/>
    <cellStyle name="Percent 6 3 4" xfId="13753" xr:uid="{00000000-0005-0000-0000-0000C0350000}"/>
    <cellStyle name="Percent 6 3 5" xfId="23129" xr:uid="{00000000-0005-0000-0000-0000605A0000}"/>
    <cellStyle name="Percent 6 3 7" xfId="12341" xr:uid="{00000000-0005-0000-0000-00003C300000}"/>
    <cellStyle name="Percent 6 4" xfId="1401" xr:uid="{00000000-0005-0000-0000-000080050000}"/>
    <cellStyle name="Percent 6 4 2" xfId="5813" xr:uid="{00000000-0005-0000-0000-0000BC160000}"/>
    <cellStyle name="Percent 6 4 2 2" xfId="26139" xr:uid="{00000000-0005-0000-0000-000022660000}"/>
    <cellStyle name="Percent 6 4 2 4" xfId="16763" xr:uid="{00000000-0005-0000-0000-000082410000}"/>
    <cellStyle name="Percent 6 4 3" xfId="13243" xr:uid="{00000000-0005-0000-0000-0000C2330000}"/>
    <cellStyle name="Percent 6 4 4" xfId="22619" xr:uid="{00000000-0005-0000-0000-000062580000}"/>
    <cellStyle name="Percent 6 4 6" xfId="11831" xr:uid="{00000000-0005-0000-0000-00003E2E0000}"/>
    <cellStyle name="Percent 6 5" xfId="1159" xr:uid="{00000000-0005-0000-0000-00008E040000}"/>
    <cellStyle name="Percent 6 5 2" xfId="5591" xr:uid="{00000000-0005-0000-0000-0000DE150000}"/>
    <cellStyle name="Percent 6 5 2 2" xfId="25917" xr:uid="{00000000-0005-0000-0000-000044650000}"/>
    <cellStyle name="Percent 6 5 2 4" xfId="16541" xr:uid="{00000000-0005-0000-0000-0000A4400000}"/>
    <cellStyle name="Percent 6 5 3" xfId="22397" xr:uid="{00000000-0005-0000-0000-000084570000}"/>
    <cellStyle name="Percent 6 5 5" xfId="13021" xr:uid="{00000000-0005-0000-0000-0000E4320000}"/>
    <cellStyle name="Percent 6 6" xfId="2938" xr:uid="{00000000-0005-0000-0000-0000810B0000}"/>
    <cellStyle name="Percent 6 6 2" xfId="6793" xr:uid="{00000000-0005-0000-0000-0000901A0000}"/>
    <cellStyle name="Percent 6 6 2 2" xfId="27119" xr:uid="{00000000-0005-0000-0000-0000F6690000}"/>
    <cellStyle name="Percent 6 6 2 4" xfId="17743" xr:uid="{00000000-0005-0000-0000-000056450000}"/>
    <cellStyle name="Percent 6 6 3" xfId="23599" xr:uid="{00000000-0005-0000-0000-0000365C0000}"/>
    <cellStyle name="Percent 6 6 5" xfId="14223" xr:uid="{00000000-0005-0000-0000-000096370000}"/>
    <cellStyle name="Percent 6 7" xfId="5372" xr:uid="{00000000-0005-0000-0000-000003150000}"/>
    <cellStyle name="Percent 6 7 2" xfId="25698" xr:uid="{00000000-0005-0000-0000-000069640000}"/>
    <cellStyle name="Percent 6 7 4" xfId="16322" xr:uid="{00000000-0005-0000-0000-0000C93F0000}"/>
    <cellStyle name="Percent 6 8" xfId="12802" xr:uid="{00000000-0005-0000-0000-000009320000}"/>
    <cellStyle name="Percent 6 9" xfId="22178" xr:uid="{00000000-0005-0000-0000-0000A9560000}"/>
    <cellStyle name="Percent 7" xfId="925" xr:uid="{00000000-0005-0000-0000-0000A4030000}"/>
    <cellStyle name="Percent 7 11" xfId="11612" xr:uid="{00000000-0005-0000-0000-0000632D0000}"/>
    <cellStyle name="Percent 7 2" xfId="2059" xr:uid="{00000000-0005-0000-0000-000012080000}"/>
    <cellStyle name="Percent 7 2 2" xfId="2559" xr:uid="{00000000-0005-0000-0000-0000060A0000}"/>
    <cellStyle name="Percent 7 2 2 2" xfId="3619" xr:uid="{00000000-0005-0000-0000-00002A0E0000}"/>
    <cellStyle name="Percent 7 2 2 2 2" xfId="7474" xr:uid="{00000000-0005-0000-0000-0000391D0000}"/>
    <cellStyle name="Percent 7 2 2 2 2 2" xfId="27800" xr:uid="{00000000-0005-0000-0000-00009F6C0000}"/>
    <cellStyle name="Percent 7 2 2 2 2 4" xfId="18424" xr:uid="{00000000-0005-0000-0000-0000FF470000}"/>
    <cellStyle name="Percent 7 2 2 2 3" xfId="24280" xr:uid="{00000000-0005-0000-0000-0000DF5E0000}"/>
    <cellStyle name="Percent 7 2 2 2 5" xfId="14904" xr:uid="{00000000-0005-0000-0000-00003F3A0000}"/>
    <cellStyle name="Percent 7 2 2 3" xfId="6534" xr:uid="{00000000-0005-0000-0000-00008D190000}"/>
    <cellStyle name="Percent 7 2 2 3 2" xfId="26860" xr:uid="{00000000-0005-0000-0000-0000F3680000}"/>
    <cellStyle name="Percent 7 2 2 3 4" xfId="17484" xr:uid="{00000000-0005-0000-0000-000053440000}"/>
    <cellStyle name="Percent 7 2 2 4" xfId="13964" xr:uid="{00000000-0005-0000-0000-000093360000}"/>
    <cellStyle name="Percent 7 2 2 5" xfId="23340" xr:uid="{00000000-0005-0000-0000-0000335B0000}"/>
    <cellStyle name="Percent 7 2 2 7" xfId="12552" xr:uid="{00000000-0005-0000-0000-00000F310000}"/>
    <cellStyle name="Percent 7 2 3" xfId="3149" xr:uid="{00000000-0005-0000-0000-0000540C0000}"/>
    <cellStyle name="Percent 7 2 3 2" xfId="7004" xr:uid="{00000000-0005-0000-0000-0000631B0000}"/>
    <cellStyle name="Percent 7 2 3 2 2" xfId="27330" xr:uid="{00000000-0005-0000-0000-0000C96A0000}"/>
    <cellStyle name="Percent 7 2 3 2 4" xfId="17954" xr:uid="{00000000-0005-0000-0000-000029460000}"/>
    <cellStyle name="Percent 7 2 3 3" xfId="23810" xr:uid="{00000000-0005-0000-0000-0000095D0000}"/>
    <cellStyle name="Percent 7 2 3 5" xfId="14434" xr:uid="{00000000-0005-0000-0000-000069380000}"/>
    <cellStyle name="Percent 7 2 4" xfId="6067" xr:uid="{00000000-0005-0000-0000-0000BA170000}"/>
    <cellStyle name="Percent 7 2 4 2" xfId="26393" xr:uid="{00000000-0005-0000-0000-000020670000}"/>
    <cellStyle name="Percent 7 2 4 4" xfId="17017" xr:uid="{00000000-0005-0000-0000-000080420000}"/>
    <cellStyle name="Percent 7 2 5" xfId="13497" xr:uid="{00000000-0005-0000-0000-0000C0340000}"/>
    <cellStyle name="Percent 7 2 6" xfId="22873" xr:uid="{00000000-0005-0000-0000-000060590000}"/>
    <cellStyle name="Percent 7 2 8" xfId="12085" xr:uid="{00000000-0005-0000-0000-00003C2F0000}"/>
    <cellStyle name="Percent 7 3" xfId="2349" xr:uid="{00000000-0005-0000-0000-000034090000}"/>
    <cellStyle name="Percent 7 3 2" xfId="3409" xr:uid="{00000000-0005-0000-0000-0000580D0000}"/>
    <cellStyle name="Percent 7 3 2 2" xfId="7264" xr:uid="{00000000-0005-0000-0000-0000671C0000}"/>
    <cellStyle name="Percent 7 3 2 2 2" xfId="27590" xr:uid="{00000000-0005-0000-0000-0000CD6B0000}"/>
    <cellStyle name="Percent 7 3 2 2 4" xfId="18214" xr:uid="{00000000-0005-0000-0000-00002D470000}"/>
    <cellStyle name="Percent 7 3 2 3" xfId="24070" xr:uid="{00000000-0005-0000-0000-00000D5E0000}"/>
    <cellStyle name="Percent 7 3 2 5" xfId="14694" xr:uid="{00000000-0005-0000-0000-00006D390000}"/>
    <cellStyle name="Percent 7 3 3" xfId="6324" xr:uid="{00000000-0005-0000-0000-0000BB180000}"/>
    <cellStyle name="Percent 7 3 3 2" xfId="26650" xr:uid="{00000000-0005-0000-0000-000021680000}"/>
    <cellStyle name="Percent 7 3 3 4" xfId="17274" xr:uid="{00000000-0005-0000-0000-000081430000}"/>
    <cellStyle name="Percent 7 3 4" xfId="13754" xr:uid="{00000000-0005-0000-0000-0000C1350000}"/>
    <cellStyle name="Percent 7 3 5" xfId="23130" xr:uid="{00000000-0005-0000-0000-0000615A0000}"/>
    <cellStyle name="Percent 7 3 7" xfId="12342" xr:uid="{00000000-0005-0000-0000-00003D300000}"/>
    <cellStyle name="Percent 7 4" xfId="1404" xr:uid="{00000000-0005-0000-0000-000083050000}"/>
    <cellStyle name="Percent 7 4 2" xfId="5816" xr:uid="{00000000-0005-0000-0000-0000BF160000}"/>
    <cellStyle name="Percent 7 4 2 2" xfId="26142" xr:uid="{00000000-0005-0000-0000-000025660000}"/>
    <cellStyle name="Percent 7 4 2 4" xfId="16766" xr:uid="{00000000-0005-0000-0000-000085410000}"/>
    <cellStyle name="Percent 7 4 3" xfId="13246" xr:uid="{00000000-0005-0000-0000-0000C5330000}"/>
    <cellStyle name="Percent 7 4 4" xfId="22622" xr:uid="{00000000-0005-0000-0000-000065580000}"/>
    <cellStyle name="Percent 7 4 6" xfId="11834" xr:uid="{00000000-0005-0000-0000-0000412E0000}"/>
    <cellStyle name="Percent 7 5" xfId="1162" xr:uid="{00000000-0005-0000-0000-000091040000}"/>
    <cellStyle name="Percent 7 5 2" xfId="5594" xr:uid="{00000000-0005-0000-0000-0000E1150000}"/>
    <cellStyle name="Percent 7 5 2 2" xfId="25920" xr:uid="{00000000-0005-0000-0000-000047650000}"/>
    <cellStyle name="Percent 7 5 2 4" xfId="16544" xr:uid="{00000000-0005-0000-0000-0000A7400000}"/>
    <cellStyle name="Percent 7 5 3" xfId="22400" xr:uid="{00000000-0005-0000-0000-000087570000}"/>
    <cellStyle name="Percent 7 5 5" xfId="13024" xr:uid="{00000000-0005-0000-0000-0000E7320000}"/>
    <cellStyle name="Percent 7 6" xfId="2939" xr:uid="{00000000-0005-0000-0000-0000820B0000}"/>
    <cellStyle name="Percent 7 6 2" xfId="6794" xr:uid="{00000000-0005-0000-0000-0000911A0000}"/>
    <cellStyle name="Percent 7 6 2 2" xfId="27120" xr:uid="{00000000-0005-0000-0000-0000F7690000}"/>
    <cellStyle name="Percent 7 6 2 4" xfId="17744" xr:uid="{00000000-0005-0000-0000-000057450000}"/>
    <cellStyle name="Percent 7 6 3" xfId="23600" xr:uid="{00000000-0005-0000-0000-0000375C0000}"/>
    <cellStyle name="Percent 7 6 5" xfId="14224" xr:uid="{00000000-0005-0000-0000-000097370000}"/>
    <cellStyle name="Percent 7 7" xfId="5375" xr:uid="{00000000-0005-0000-0000-000006150000}"/>
    <cellStyle name="Percent 7 7 2" xfId="25701" xr:uid="{00000000-0005-0000-0000-00006C640000}"/>
    <cellStyle name="Percent 7 7 4" xfId="16325" xr:uid="{00000000-0005-0000-0000-0000CC3F0000}"/>
    <cellStyle name="Percent 7 8" xfId="12805" xr:uid="{00000000-0005-0000-0000-00000C320000}"/>
    <cellStyle name="Percent 7 9" xfId="22181" xr:uid="{00000000-0005-0000-0000-0000AC560000}"/>
    <cellStyle name="Percent 8" xfId="929" xr:uid="{00000000-0005-0000-0000-0000A8030000}"/>
    <cellStyle name="Percent 8 11" xfId="11616" xr:uid="{00000000-0005-0000-0000-0000672D0000}"/>
    <cellStyle name="Percent 8 2" xfId="2063" xr:uid="{00000000-0005-0000-0000-000016080000}"/>
    <cellStyle name="Percent 8 2 2" xfId="2563" xr:uid="{00000000-0005-0000-0000-00000A0A0000}"/>
    <cellStyle name="Percent 8 2 2 2" xfId="3623" xr:uid="{00000000-0005-0000-0000-00002E0E0000}"/>
    <cellStyle name="Percent 8 2 2 2 2" xfId="7478" xr:uid="{00000000-0005-0000-0000-00003D1D0000}"/>
    <cellStyle name="Percent 8 2 2 2 2 2" xfId="27804" xr:uid="{00000000-0005-0000-0000-0000A36C0000}"/>
    <cellStyle name="Percent 8 2 2 2 2 4" xfId="18428" xr:uid="{00000000-0005-0000-0000-000003480000}"/>
    <cellStyle name="Percent 8 2 2 2 3" xfId="24284" xr:uid="{00000000-0005-0000-0000-0000E35E0000}"/>
    <cellStyle name="Percent 8 2 2 2 5" xfId="14908" xr:uid="{00000000-0005-0000-0000-0000433A0000}"/>
    <cellStyle name="Percent 8 2 2 3" xfId="6538" xr:uid="{00000000-0005-0000-0000-000091190000}"/>
    <cellStyle name="Percent 8 2 2 3 2" xfId="26864" xr:uid="{00000000-0005-0000-0000-0000F7680000}"/>
    <cellStyle name="Percent 8 2 2 3 4" xfId="17488" xr:uid="{00000000-0005-0000-0000-000057440000}"/>
    <cellStyle name="Percent 8 2 2 4" xfId="13968" xr:uid="{00000000-0005-0000-0000-000097360000}"/>
    <cellStyle name="Percent 8 2 2 5" xfId="23344" xr:uid="{00000000-0005-0000-0000-0000375B0000}"/>
    <cellStyle name="Percent 8 2 2 7" xfId="12556" xr:uid="{00000000-0005-0000-0000-000013310000}"/>
    <cellStyle name="Percent 8 2 3" xfId="3153" xr:uid="{00000000-0005-0000-0000-0000580C0000}"/>
    <cellStyle name="Percent 8 2 3 2" xfId="7008" xr:uid="{00000000-0005-0000-0000-0000671B0000}"/>
    <cellStyle name="Percent 8 2 3 2 2" xfId="27334" xr:uid="{00000000-0005-0000-0000-0000CD6A0000}"/>
    <cellStyle name="Percent 8 2 3 2 4" xfId="17958" xr:uid="{00000000-0005-0000-0000-00002D460000}"/>
    <cellStyle name="Percent 8 2 3 3" xfId="23814" xr:uid="{00000000-0005-0000-0000-00000D5D0000}"/>
    <cellStyle name="Percent 8 2 3 5" xfId="14438" xr:uid="{00000000-0005-0000-0000-00006D380000}"/>
    <cellStyle name="Percent 8 2 4" xfId="6071" xr:uid="{00000000-0005-0000-0000-0000BE170000}"/>
    <cellStyle name="Percent 8 2 4 2" xfId="26397" xr:uid="{00000000-0005-0000-0000-000024670000}"/>
    <cellStyle name="Percent 8 2 4 4" xfId="17021" xr:uid="{00000000-0005-0000-0000-000084420000}"/>
    <cellStyle name="Percent 8 2 5" xfId="13501" xr:uid="{00000000-0005-0000-0000-0000C4340000}"/>
    <cellStyle name="Percent 8 2 6" xfId="22877" xr:uid="{00000000-0005-0000-0000-000064590000}"/>
    <cellStyle name="Percent 8 2 8" xfId="12089" xr:uid="{00000000-0005-0000-0000-0000402F0000}"/>
    <cellStyle name="Percent 8 3" xfId="2350" xr:uid="{00000000-0005-0000-0000-000035090000}"/>
    <cellStyle name="Percent 8 3 2" xfId="3410" xr:uid="{00000000-0005-0000-0000-0000590D0000}"/>
    <cellStyle name="Percent 8 3 2 2" xfId="7265" xr:uid="{00000000-0005-0000-0000-0000681C0000}"/>
    <cellStyle name="Percent 8 3 2 2 2" xfId="27591" xr:uid="{00000000-0005-0000-0000-0000CE6B0000}"/>
    <cellStyle name="Percent 8 3 2 2 4" xfId="18215" xr:uid="{00000000-0005-0000-0000-00002E470000}"/>
    <cellStyle name="Percent 8 3 2 3" xfId="24071" xr:uid="{00000000-0005-0000-0000-00000E5E0000}"/>
    <cellStyle name="Percent 8 3 2 5" xfId="14695" xr:uid="{00000000-0005-0000-0000-00006E390000}"/>
    <cellStyle name="Percent 8 3 3" xfId="6325" xr:uid="{00000000-0005-0000-0000-0000BC180000}"/>
    <cellStyle name="Percent 8 3 3 2" xfId="26651" xr:uid="{00000000-0005-0000-0000-000022680000}"/>
    <cellStyle name="Percent 8 3 3 4" xfId="17275" xr:uid="{00000000-0005-0000-0000-000082430000}"/>
    <cellStyle name="Percent 8 3 4" xfId="13755" xr:uid="{00000000-0005-0000-0000-0000C2350000}"/>
    <cellStyle name="Percent 8 3 5" xfId="23131" xr:uid="{00000000-0005-0000-0000-0000625A0000}"/>
    <cellStyle name="Percent 8 3 7" xfId="12343" xr:uid="{00000000-0005-0000-0000-00003E300000}"/>
    <cellStyle name="Percent 8 4" xfId="1408" xr:uid="{00000000-0005-0000-0000-000087050000}"/>
    <cellStyle name="Percent 8 4 2" xfId="5820" xr:uid="{00000000-0005-0000-0000-0000C3160000}"/>
    <cellStyle name="Percent 8 4 2 2" xfId="26146" xr:uid="{00000000-0005-0000-0000-000029660000}"/>
    <cellStyle name="Percent 8 4 2 4" xfId="16770" xr:uid="{00000000-0005-0000-0000-000089410000}"/>
    <cellStyle name="Percent 8 4 3" xfId="13250" xr:uid="{00000000-0005-0000-0000-0000C9330000}"/>
    <cellStyle name="Percent 8 4 4" xfId="22626" xr:uid="{00000000-0005-0000-0000-000069580000}"/>
    <cellStyle name="Percent 8 4 6" xfId="11838" xr:uid="{00000000-0005-0000-0000-0000452E0000}"/>
    <cellStyle name="Percent 8 5" xfId="1166" xr:uid="{00000000-0005-0000-0000-000095040000}"/>
    <cellStyle name="Percent 8 5 2" xfId="5598" xr:uid="{00000000-0005-0000-0000-0000E5150000}"/>
    <cellStyle name="Percent 8 5 2 2" xfId="25924" xr:uid="{00000000-0005-0000-0000-00004B650000}"/>
    <cellStyle name="Percent 8 5 2 4" xfId="16548" xr:uid="{00000000-0005-0000-0000-0000AB400000}"/>
    <cellStyle name="Percent 8 5 3" xfId="22404" xr:uid="{00000000-0005-0000-0000-00008B570000}"/>
    <cellStyle name="Percent 8 5 5" xfId="13028" xr:uid="{00000000-0005-0000-0000-0000EB320000}"/>
    <cellStyle name="Percent 8 6" xfId="2940" xr:uid="{00000000-0005-0000-0000-0000830B0000}"/>
    <cellStyle name="Percent 8 6 2" xfId="6795" xr:uid="{00000000-0005-0000-0000-0000921A0000}"/>
    <cellStyle name="Percent 8 6 2 2" xfId="27121" xr:uid="{00000000-0005-0000-0000-0000F8690000}"/>
    <cellStyle name="Percent 8 6 2 4" xfId="17745" xr:uid="{00000000-0005-0000-0000-000058450000}"/>
    <cellStyle name="Percent 8 6 3" xfId="23601" xr:uid="{00000000-0005-0000-0000-0000385C0000}"/>
    <cellStyle name="Percent 8 6 5" xfId="14225" xr:uid="{00000000-0005-0000-0000-000098370000}"/>
    <cellStyle name="Percent 8 7" xfId="5379" xr:uid="{00000000-0005-0000-0000-00000A150000}"/>
    <cellStyle name="Percent 8 7 2" xfId="25705" xr:uid="{00000000-0005-0000-0000-000070640000}"/>
    <cellStyle name="Percent 8 7 4" xfId="16329" xr:uid="{00000000-0005-0000-0000-0000D03F0000}"/>
    <cellStyle name="Percent 8 8" xfId="12809" xr:uid="{00000000-0005-0000-0000-000010320000}"/>
    <cellStyle name="Percent 8 9" xfId="22185" xr:uid="{00000000-0005-0000-0000-0000B0560000}"/>
    <cellStyle name="Percent 9" xfId="933" xr:uid="{00000000-0005-0000-0000-0000AC030000}"/>
    <cellStyle name="Percent 9 11" xfId="11620" xr:uid="{00000000-0005-0000-0000-00006B2D0000}"/>
    <cellStyle name="Percent 9 2" xfId="2067" xr:uid="{00000000-0005-0000-0000-00001A080000}"/>
    <cellStyle name="Percent 9 2 2" xfId="2567" xr:uid="{00000000-0005-0000-0000-00000E0A0000}"/>
    <cellStyle name="Percent 9 2 2 2" xfId="3627" xr:uid="{00000000-0005-0000-0000-0000320E0000}"/>
    <cellStyle name="Percent 9 2 2 2 2" xfId="7482" xr:uid="{00000000-0005-0000-0000-0000411D0000}"/>
    <cellStyle name="Percent 9 2 2 2 2 2" xfId="27808" xr:uid="{00000000-0005-0000-0000-0000A76C0000}"/>
    <cellStyle name="Percent 9 2 2 2 2 4" xfId="18432" xr:uid="{00000000-0005-0000-0000-000007480000}"/>
    <cellStyle name="Percent 9 2 2 2 3" xfId="24288" xr:uid="{00000000-0005-0000-0000-0000E75E0000}"/>
    <cellStyle name="Percent 9 2 2 2 5" xfId="14912" xr:uid="{00000000-0005-0000-0000-0000473A0000}"/>
    <cellStyle name="Percent 9 2 2 3" xfId="6542" xr:uid="{00000000-0005-0000-0000-000095190000}"/>
    <cellStyle name="Percent 9 2 2 3 2" xfId="26868" xr:uid="{00000000-0005-0000-0000-0000FB680000}"/>
    <cellStyle name="Percent 9 2 2 3 4" xfId="17492" xr:uid="{00000000-0005-0000-0000-00005B440000}"/>
    <cellStyle name="Percent 9 2 2 4" xfId="13972" xr:uid="{00000000-0005-0000-0000-00009B360000}"/>
    <cellStyle name="Percent 9 2 2 5" xfId="23348" xr:uid="{00000000-0005-0000-0000-00003B5B0000}"/>
    <cellStyle name="Percent 9 2 2 7" xfId="12560" xr:uid="{00000000-0005-0000-0000-000017310000}"/>
    <cellStyle name="Percent 9 2 3" xfId="3157" xr:uid="{00000000-0005-0000-0000-00005C0C0000}"/>
    <cellStyle name="Percent 9 2 3 2" xfId="7012" xr:uid="{00000000-0005-0000-0000-00006B1B0000}"/>
    <cellStyle name="Percent 9 2 3 2 2" xfId="27338" xr:uid="{00000000-0005-0000-0000-0000D16A0000}"/>
    <cellStyle name="Percent 9 2 3 2 4" xfId="17962" xr:uid="{00000000-0005-0000-0000-000031460000}"/>
    <cellStyle name="Percent 9 2 3 3" xfId="23818" xr:uid="{00000000-0005-0000-0000-0000115D0000}"/>
    <cellStyle name="Percent 9 2 3 5" xfId="14442" xr:uid="{00000000-0005-0000-0000-000071380000}"/>
    <cellStyle name="Percent 9 2 4" xfId="6075" xr:uid="{00000000-0005-0000-0000-0000C2170000}"/>
    <cellStyle name="Percent 9 2 4 2" xfId="26401" xr:uid="{00000000-0005-0000-0000-000028670000}"/>
    <cellStyle name="Percent 9 2 4 4" xfId="17025" xr:uid="{00000000-0005-0000-0000-000088420000}"/>
    <cellStyle name="Percent 9 2 5" xfId="13505" xr:uid="{00000000-0005-0000-0000-0000C8340000}"/>
    <cellStyle name="Percent 9 2 6" xfId="22881" xr:uid="{00000000-0005-0000-0000-000068590000}"/>
    <cellStyle name="Percent 9 2 8" xfId="12093" xr:uid="{00000000-0005-0000-0000-0000442F0000}"/>
    <cellStyle name="Percent 9 3" xfId="2351" xr:uid="{00000000-0005-0000-0000-000036090000}"/>
    <cellStyle name="Percent 9 3 2" xfId="3411" xr:uid="{00000000-0005-0000-0000-00005A0D0000}"/>
    <cellStyle name="Percent 9 3 2 2" xfId="7266" xr:uid="{00000000-0005-0000-0000-0000691C0000}"/>
    <cellStyle name="Percent 9 3 2 2 2" xfId="27592" xr:uid="{00000000-0005-0000-0000-0000CF6B0000}"/>
    <cellStyle name="Percent 9 3 2 2 4" xfId="18216" xr:uid="{00000000-0005-0000-0000-00002F470000}"/>
    <cellStyle name="Percent 9 3 2 3" xfId="24072" xr:uid="{00000000-0005-0000-0000-00000F5E0000}"/>
    <cellStyle name="Percent 9 3 2 5" xfId="14696" xr:uid="{00000000-0005-0000-0000-00006F390000}"/>
    <cellStyle name="Percent 9 3 3" xfId="6326" xr:uid="{00000000-0005-0000-0000-0000BD180000}"/>
    <cellStyle name="Percent 9 3 3 2" xfId="26652" xr:uid="{00000000-0005-0000-0000-000023680000}"/>
    <cellStyle name="Percent 9 3 3 4" xfId="17276" xr:uid="{00000000-0005-0000-0000-000083430000}"/>
    <cellStyle name="Percent 9 3 4" xfId="13756" xr:uid="{00000000-0005-0000-0000-0000C3350000}"/>
    <cellStyle name="Percent 9 3 5" xfId="23132" xr:uid="{00000000-0005-0000-0000-0000635A0000}"/>
    <cellStyle name="Percent 9 3 7" xfId="12344" xr:uid="{00000000-0005-0000-0000-00003F300000}"/>
    <cellStyle name="Percent 9 4" xfId="1412" xr:uid="{00000000-0005-0000-0000-00008B050000}"/>
    <cellStyle name="Percent 9 4 2" xfId="5824" xr:uid="{00000000-0005-0000-0000-0000C7160000}"/>
    <cellStyle name="Percent 9 4 2 2" xfId="26150" xr:uid="{00000000-0005-0000-0000-00002D660000}"/>
    <cellStyle name="Percent 9 4 2 4" xfId="16774" xr:uid="{00000000-0005-0000-0000-00008D410000}"/>
    <cellStyle name="Percent 9 4 3" xfId="13254" xr:uid="{00000000-0005-0000-0000-0000CD330000}"/>
    <cellStyle name="Percent 9 4 4" xfId="22630" xr:uid="{00000000-0005-0000-0000-00006D580000}"/>
    <cellStyle name="Percent 9 4 6" xfId="11842" xr:uid="{00000000-0005-0000-0000-0000492E0000}"/>
    <cellStyle name="Percent 9 5" xfId="1170" xr:uid="{00000000-0005-0000-0000-000099040000}"/>
    <cellStyle name="Percent 9 5 2" xfId="5602" xr:uid="{00000000-0005-0000-0000-0000E9150000}"/>
    <cellStyle name="Percent 9 5 2 2" xfId="25928" xr:uid="{00000000-0005-0000-0000-00004F650000}"/>
    <cellStyle name="Percent 9 5 2 4" xfId="16552" xr:uid="{00000000-0005-0000-0000-0000AF400000}"/>
    <cellStyle name="Percent 9 5 3" xfId="22408" xr:uid="{00000000-0005-0000-0000-00008F570000}"/>
    <cellStyle name="Percent 9 5 5" xfId="13032" xr:uid="{00000000-0005-0000-0000-0000EF320000}"/>
    <cellStyle name="Percent 9 6" xfId="2941" xr:uid="{00000000-0005-0000-0000-0000840B0000}"/>
    <cellStyle name="Percent 9 6 2" xfId="6796" xr:uid="{00000000-0005-0000-0000-0000931A0000}"/>
    <cellStyle name="Percent 9 6 2 2" xfId="27122" xr:uid="{00000000-0005-0000-0000-0000F9690000}"/>
    <cellStyle name="Percent 9 6 2 4" xfId="17746" xr:uid="{00000000-0005-0000-0000-000059450000}"/>
    <cellStyle name="Percent 9 6 3" xfId="23602" xr:uid="{00000000-0005-0000-0000-0000395C0000}"/>
    <cellStyle name="Percent 9 6 5" xfId="14226" xr:uid="{00000000-0005-0000-0000-000099370000}"/>
    <cellStyle name="Percent 9 7" xfId="5383" xr:uid="{00000000-0005-0000-0000-00000E150000}"/>
    <cellStyle name="Percent 9 7 2" xfId="25709" xr:uid="{00000000-0005-0000-0000-000074640000}"/>
    <cellStyle name="Percent 9 7 4" xfId="16333" xr:uid="{00000000-0005-0000-0000-0000D43F0000}"/>
    <cellStyle name="Percent 9 8" xfId="12813" xr:uid="{00000000-0005-0000-0000-000014320000}"/>
    <cellStyle name="Percent 9 9" xfId="22189" xr:uid="{00000000-0005-0000-0000-0000B4560000}"/>
    <cellStyle name="SAPBEXaggData" xfId="4019" xr:uid="{00000000-0005-0000-0000-0000BA0F0000}"/>
    <cellStyle name="SAPBEXaggData 2" xfId="8954" xr:uid="{00000000-0005-0000-0000-000001230000}"/>
    <cellStyle name="SAPBEXaggData 3" xfId="10312" xr:uid="{00000000-0005-0000-0000-00004F280000}"/>
    <cellStyle name="SAPBEXaggDataEmph" xfId="4020" xr:uid="{00000000-0005-0000-0000-0000BB0F0000}"/>
    <cellStyle name="SAPBEXaggDataEmph 2" xfId="4021" xr:uid="{00000000-0005-0000-0000-0000BC0F0000}"/>
    <cellStyle name="SAPBEXaggDataEmph 2 2" xfId="8956" xr:uid="{00000000-0005-0000-0000-000003230000}"/>
    <cellStyle name="SAPBEXaggDataEmph 2 3" xfId="10314" xr:uid="{00000000-0005-0000-0000-000051280000}"/>
    <cellStyle name="SAPBEXaggDataEmph 3" xfId="4022" xr:uid="{00000000-0005-0000-0000-0000BD0F0000}"/>
    <cellStyle name="SAPBEXaggDataEmph 3 2" xfId="8957" xr:uid="{00000000-0005-0000-0000-000004230000}"/>
    <cellStyle name="SAPBEXaggDataEmph 3 3" xfId="10315" xr:uid="{00000000-0005-0000-0000-000052280000}"/>
    <cellStyle name="SAPBEXaggDataEmph 4" xfId="8955" xr:uid="{00000000-0005-0000-0000-000002230000}"/>
    <cellStyle name="SAPBEXaggDataEmph 5" xfId="10313" xr:uid="{00000000-0005-0000-0000-000050280000}"/>
    <cellStyle name="SAPBEXaggItem" xfId="4023" xr:uid="{00000000-0005-0000-0000-0000BE0F0000}"/>
    <cellStyle name="SAPBEXaggItem 2" xfId="4024" xr:uid="{00000000-0005-0000-0000-0000BF0F0000}"/>
    <cellStyle name="SAPBEXaggItem 2 2" xfId="8959" xr:uid="{00000000-0005-0000-0000-000006230000}"/>
    <cellStyle name="SAPBEXaggItem 2 3" xfId="10317" xr:uid="{00000000-0005-0000-0000-000054280000}"/>
    <cellStyle name="SAPBEXaggItem 3" xfId="4025" xr:uid="{00000000-0005-0000-0000-0000C00F0000}"/>
    <cellStyle name="SAPBEXaggItem 3 2" xfId="8960" xr:uid="{00000000-0005-0000-0000-000007230000}"/>
    <cellStyle name="SAPBEXaggItem 3 3" xfId="10318" xr:uid="{00000000-0005-0000-0000-000055280000}"/>
    <cellStyle name="SAPBEXaggItem 4" xfId="8958" xr:uid="{00000000-0005-0000-0000-000005230000}"/>
    <cellStyle name="SAPBEXaggItem 5" xfId="10316" xr:uid="{00000000-0005-0000-0000-000053280000}"/>
    <cellStyle name="SAPBEXaggItemX" xfId="4026" xr:uid="{00000000-0005-0000-0000-0000C10F0000}"/>
    <cellStyle name="SAPBEXaggItemX 2" xfId="4027" xr:uid="{00000000-0005-0000-0000-0000C20F0000}"/>
    <cellStyle name="SAPBEXaggItemX 2 2" xfId="8962" xr:uid="{00000000-0005-0000-0000-000009230000}"/>
    <cellStyle name="SAPBEXaggItemX 2 3" xfId="10320" xr:uid="{00000000-0005-0000-0000-000057280000}"/>
    <cellStyle name="SAPBEXaggItemX 3" xfId="4028" xr:uid="{00000000-0005-0000-0000-0000C30F0000}"/>
    <cellStyle name="SAPBEXaggItemX 4" xfId="8961" xr:uid="{00000000-0005-0000-0000-000008230000}"/>
    <cellStyle name="SAPBEXaggItemX 5" xfId="10319" xr:uid="{00000000-0005-0000-0000-000056280000}"/>
    <cellStyle name="SAPBEXchaText" xfId="4029" xr:uid="{00000000-0005-0000-0000-0000C40F0000}"/>
    <cellStyle name="SAPBEXchaText 2" xfId="4030" xr:uid="{00000000-0005-0000-0000-0000C50F0000}"/>
    <cellStyle name="SAPBEXchaText 2 2" xfId="8964" xr:uid="{00000000-0005-0000-0000-00000B230000}"/>
    <cellStyle name="SAPBEXchaText 2 3" xfId="10322" xr:uid="{00000000-0005-0000-0000-000059280000}"/>
    <cellStyle name="SAPBEXchaText 3" xfId="4031" xr:uid="{00000000-0005-0000-0000-0000C60F0000}"/>
    <cellStyle name="SAPBEXchaText 3 2" xfId="8965" xr:uid="{00000000-0005-0000-0000-00000C230000}"/>
    <cellStyle name="SAPBEXchaText 3 3" xfId="10323" xr:uid="{00000000-0005-0000-0000-00005A280000}"/>
    <cellStyle name="SAPBEXchaText 4" xfId="8963" xr:uid="{00000000-0005-0000-0000-00000A230000}"/>
    <cellStyle name="SAPBEXchaText 5" xfId="10321" xr:uid="{00000000-0005-0000-0000-000058280000}"/>
    <cellStyle name="SAPBEXexcBad7" xfId="4032" xr:uid="{00000000-0005-0000-0000-0000C70F0000}"/>
    <cellStyle name="SAPBEXexcBad7 2" xfId="8966" xr:uid="{00000000-0005-0000-0000-00000D230000}"/>
    <cellStyle name="SAPBEXexcBad7 3" xfId="10324" xr:uid="{00000000-0005-0000-0000-00005B280000}"/>
    <cellStyle name="SAPBEXexcBad8" xfId="4033" xr:uid="{00000000-0005-0000-0000-0000C80F0000}"/>
    <cellStyle name="SAPBEXexcBad8 2" xfId="8967" xr:uid="{00000000-0005-0000-0000-00000E230000}"/>
    <cellStyle name="SAPBEXexcBad8 3" xfId="10325" xr:uid="{00000000-0005-0000-0000-00005C280000}"/>
    <cellStyle name="SAPBEXexcBad9" xfId="4034" xr:uid="{00000000-0005-0000-0000-0000C90F0000}"/>
    <cellStyle name="SAPBEXexcBad9 2" xfId="8968" xr:uid="{00000000-0005-0000-0000-00000F230000}"/>
    <cellStyle name="SAPBEXexcBad9 3" xfId="10326" xr:uid="{00000000-0005-0000-0000-00005D280000}"/>
    <cellStyle name="SAPBEXexcCritical4" xfId="4035" xr:uid="{00000000-0005-0000-0000-0000CA0F0000}"/>
    <cellStyle name="SAPBEXexcCritical4 2" xfId="8969" xr:uid="{00000000-0005-0000-0000-000010230000}"/>
    <cellStyle name="SAPBEXexcCritical4 3" xfId="10327" xr:uid="{00000000-0005-0000-0000-00005E280000}"/>
    <cellStyle name="SAPBEXexcCritical5" xfId="4036" xr:uid="{00000000-0005-0000-0000-0000CB0F0000}"/>
    <cellStyle name="SAPBEXexcCritical5 2" xfId="8970" xr:uid="{00000000-0005-0000-0000-000011230000}"/>
    <cellStyle name="SAPBEXexcCritical5 3" xfId="10328" xr:uid="{00000000-0005-0000-0000-00005F280000}"/>
    <cellStyle name="SAPBEXexcCritical6" xfId="4037" xr:uid="{00000000-0005-0000-0000-0000CC0F0000}"/>
    <cellStyle name="SAPBEXexcCritical6 2" xfId="8971" xr:uid="{00000000-0005-0000-0000-000012230000}"/>
    <cellStyle name="SAPBEXexcCritical6 3" xfId="10329" xr:uid="{00000000-0005-0000-0000-000060280000}"/>
    <cellStyle name="SAPBEXexcGood1" xfId="4038" xr:uid="{00000000-0005-0000-0000-0000CD0F0000}"/>
    <cellStyle name="SAPBEXexcGood1 2" xfId="8972" xr:uid="{00000000-0005-0000-0000-000013230000}"/>
    <cellStyle name="SAPBEXexcGood1 3" xfId="10330" xr:uid="{00000000-0005-0000-0000-000061280000}"/>
    <cellStyle name="SAPBEXexcGood2" xfId="4039" xr:uid="{00000000-0005-0000-0000-0000CE0F0000}"/>
    <cellStyle name="SAPBEXexcGood2 2" xfId="8973" xr:uid="{00000000-0005-0000-0000-000014230000}"/>
    <cellStyle name="SAPBEXexcGood2 3" xfId="10331" xr:uid="{00000000-0005-0000-0000-000062280000}"/>
    <cellStyle name="SAPBEXexcGood3" xfId="4040" xr:uid="{00000000-0005-0000-0000-0000CF0F0000}"/>
    <cellStyle name="SAPBEXexcGood3 2" xfId="8974" xr:uid="{00000000-0005-0000-0000-000015230000}"/>
    <cellStyle name="SAPBEXexcGood3 3" xfId="10332" xr:uid="{00000000-0005-0000-0000-000063280000}"/>
    <cellStyle name="SAPBEXfilterDrill" xfId="4041" xr:uid="{00000000-0005-0000-0000-0000D00F0000}"/>
    <cellStyle name="SAPBEXfilterDrill 2" xfId="8975" xr:uid="{00000000-0005-0000-0000-000016230000}"/>
    <cellStyle name="SAPBEXfilterDrill 3" xfId="10333" xr:uid="{00000000-0005-0000-0000-000064280000}"/>
    <cellStyle name="SAPBEXfilterItem" xfId="4042" xr:uid="{00000000-0005-0000-0000-0000D10F0000}"/>
    <cellStyle name="SAPBEXfilterItem 2" xfId="8976" xr:uid="{00000000-0005-0000-0000-000017230000}"/>
    <cellStyle name="SAPBEXfilterItem 3" xfId="10334" xr:uid="{00000000-0005-0000-0000-000065280000}"/>
    <cellStyle name="SAPBEXfilterText" xfId="4043" xr:uid="{00000000-0005-0000-0000-0000D20F0000}"/>
    <cellStyle name="SAPBEXfilterText 2" xfId="4044" xr:uid="{00000000-0005-0000-0000-0000D30F0000}"/>
    <cellStyle name="SAPBEXfilterText 2 2" xfId="8978" xr:uid="{00000000-0005-0000-0000-000019230000}"/>
    <cellStyle name="SAPBEXfilterText 2 3" xfId="10336" xr:uid="{00000000-0005-0000-0000-000067280000}"/>
    <cellStyle name="SAPBEXfilterText 3" xfId="4045" xr:uid="{00000000-0005-0000-0000-0000D40F0000}"/>
    <cellStyle name="SAPBEXfilterText 3 2" xfId="8979" xr:uid="{00000000-0005-0000-0000-00001A230000}"/>
    <cellStyle name="SAPBEXfilterText 3 3" xfId="10337" xr:uid="{00000000-0005-0000-0000-000068280000}"/>
    <cellStyle name="SAPBEXfilterText 4" xfId="8977" xr:uid="{00000000-0005-0000-0000-000018230000}"/>
    <cellStyle name="SAPBEXfilterText 5" xfId="10335" xr:uid="{00000000-0005-0000-0000-000066280000}"/>
    <cellStyle name="SAPBEXformats" xfId="4046" xr:uid="{00000000-0005-0000-0000-0000D50F0000}"/>
    <cellStyle name="SAPBEXformats 2" xfId="8980" xr:uid="{00000000-0005-0000-0000-00001B230000}"/>
    <cellStyle name="SAPBEXformats 3" xfId="10338" xr:uid="{00000000-0005-0000-0000-000069280000}"/>
    <cellStyle name="SAPBEXheaderItem" xfId="4047" xr:uid="{00000000-0005-0000-0000-0000D60F0000}"/>
    <cellStyle name="SAPBEXheaderItem 2" xfId="4048" xr:uid="{00000000-0005-0000-0000-0000D70F0000}"/>
    <cellStyle name="SAPBEXheaderItem 2 2" xfId="8982" xr:uid="{00000000-0005-0000-0000-00001D230000}"/>
    <cellStyle name="SAPBEXheaderItem 2 3" xfId="10340" xr:uid="{00000000-0005-0000-0000-00006B280000}"/>
    <cellStyle name="SAPBEXheaderItem 3" xfId="8981" xr:uid="{00000000-0005-0000-0000-00001C230000}"/>
    <cellStyle name="SAPBEXheaderItem 4" xfId="10339" xr:uid="{00000000-0005-0000-0000-00006A280000}"/>
    <cellStyle name="SAPBEXheaderText" xfId="4049" xr:uid="{00000000-0005-0000-0000-0000D80F0000}"/>
    <cellStyle name="SAPBEXheaderText 2" xfId="4050" xr:uid="{00000000-0005-0000-0000-0000D90F0000}"/>
    <cellStyle name="SAPBEXheaderText 2 2" xfId="8984" xr:uid="{00000000-0005-0000-0000-00001F230000}"/>
    <cellStyle name="SAPBEXheaderText 2 3" xfId="10342" xr:uid="{00000000-0005-0000-0000-00006D280000}"/>
    <cellStyle name="SAPBEXheaderText 3" xfId="4051" xr:uid="{00000000-0005-0000-0000-0000DA0F0000}"/>
    <cellStyle name="SAPBEXheaderText 3 2" xfId="8985" xr:uid="{00000000-0005-0000-0000-000020230000}"/>
    <cellStyle name="SAPBEXheaderText 3 3" xfId="10343" xr:uid="{00000000-0005-0000-0000-00006E280000}"/>
    <cellStyle name="SAPBEXheaderText 4" xfId="8983" xr:uid="{00000000-0005-0000-0000-00001E230000}"/>
    <cellStyle name="SAPBEXheaderText 5" xfId="10341" xr:uid="{00000000-0005-0000-0000-00006C280000}"/>
    <cellStyle name="SAPBEXHLevel0" xfId="4052" xr:uid="{00000000-0005-0000-0000-0000DB0F0000}"/>
    <cellStyle name="SAPBEXHLevel0 2" xfId="4053" xr:uid="{00000000-0005-0000-0000-0000DC0F0000}"/>
    <cellStyle name="SAPBEXHLevel0 2 2" xfId="8987" xr:uid="{00000000-0005-0000-0000-000022230000}"/>
    <cellStyle name="SAPBEXHLevel0 2 3" xfId="10345" xr:uid="{00000000-0005-0000-0000-000070280000}"/>
    <cellStyle name="SAPBEXHLevel0 3" xfId="4054" xr:uid="{00000000-0005-0000-0000-0000DD0F0000}"/>
    <cellStyle name="SAPBEXHLevel0 4" xfId="8986" xr:uid="{00000000-0005-0000-0000-000021230000}"/>
    <cellStyle name="SAPBEXHLevel0 5" xfId="10344" xr:uid="{00000000-0005-0000-0000-00006F280000}"/>
    <cellStyle name="SAPBEXHLevel0X" xfId="4055" xr:uid="{00000000-0005-0000-0000-0000DE0F0000}"/>
    <cellStyle name="SAPBEXHLevel0X 2" xfId="4056" xr:uid="{00000000-0005-0000-0000-0000DF0F0000}"/>
    <cellStyle name="SAPBEXHLevel0X 2 2" xfId="8989" xr:uid="{00000000-0005-0000-0000-000024230000}"/>
    <cellStyle name="SAPBEXHLevel0X 2 3" xfId="10347" xr:uid="{00000000-0005-0000-0000-000072280000}"/>
    <cellStyle name="SAPBEXHLevel0X 3" xfId="4057" xr:uid="{00000000-0005-0000-0000-0000E00F0000}"/>
    <cellStyle name="SAPBEXHLevel0X 4" xfId="8988" xr:uid="{00000000-0005-0000-0000-000023230000}"/>
    <cellStyle name="SAPBEXHLevel0X 5" xfId="10346" xr:uid="{00000000-0005-0000-0000-000071280000}"/>
    <cellStyle name="SAPBEXHLevel1" xfId="4058" xr:uid="{00000000-0005-0000-0000-0000E10F0000}"/>
    <cellStyle name="SAPBEXHLevel1 2" xfId="4059" xr:uid="{00000000-0005-0000-0000-0000E20F0000}"/>
    <cellStyle name="SAPBEXHLevel1 2 2" xfId="8991" xr:uid="{00000000-0005-0000-0000-000026230000}"/>
    <cellStyle name="SAPBEXHLevel1 2 3" xfId="10349" xr:uid="{00000000-0005-0000-0000-000074280000}"/>
    <cellStyle name="SAPBEXHLevel1 3" xfId="4060" xr:uid="{00000000-0005-0000-0000-0000E30F0000}"/>
    <cellStyle name="SAPBEXHLevel1 4" xfId="8990" xr:uid="{00000000-0005-0000-0000-000025230000}"/>
    <cellStyle name="SAPBEXHLevel1 5" xfId="10348" xr:uid="{00000000-0005-0000-0000-000073280000}"/>
    <cellStyle name="SAPBEXHLevel1X" xfId="4061" xr:uid="{00000000-0005-0000-0000-0000E40F0000}"/>
    <cellStyle name="SAPBEXHLevel1X 2" xfId="4062" xr:uid="{00000000-0005-0000-0000-0000E50F0000}"/>
    <cellStyle name="SAPBEXHLevel1X 2 2" xfId="8993" xr:uid="{00000000-0005-0000-0000-000028230000}"/>
    <cellStyle name="SAPBEXHLevel1X 2 3" xfId="10351" xr:uid="{00000000-0005-0000-0000-000076280000}"/>
    <cellStyle name="SAPBEXHLevel1X 3" xfId="4063" xr:uid="{00000000-0005-0000-0000-0000E60F0000}"/>
    <cellStyle name="SAPBEXHLevel1X 4" xfId="8992" xr:uid="{00000000-0005-0000-0000-000027230000}"/>
    <cellStyle name="SAPBEXHLevel1X 5" xfId="10350" xr:uid="{00000000-0005-0000-0000-000075280000}"/>
    <cellStyle name="SAPBEXHLevel2" xfId="4064" xr:uid="{00000000-0005-0000-0000-0000E70F0000}"/>
    <cellStyle name="SAPBEXHLevel2 2" xfId="4065" xr:uid="{00000000-0005-0000-0000-0000E80F0000}"/>
    <cellStyle name="SAPBEXHLevel2 2 2" xfId="8995" xr:uid="{00000000-0005-0000-0000-00002A230000}"/>
    <cellStyle name="SAPBEXHLevel2 2 3" xfId="10353" xr:uid="{00000000-0005-0000-0000-000078280000}"/>
    <cellStyle name="SAPBEXHLevel2 3" xfId="4066" xr:uid="{00000000-0005-0000-0000-0000E90F0000}"/>
    <cellStyle name="SAPBEXHLevel2 4" xfId="8994" xr:uid="{00000000-0005-0000-0000-000029230000}"/>
    <cellStyle name="SAPBEXHLevel2 5" xfId="10352" xr:uid="{00000000-0005-0000-0000-000077280000}"/>
    <cellStyle name="SAPBEXHLevel2X" xfId="4067" xr:uid="{00000000-0005-0000-0000-0000EA0F0000}"/>
    <cellStyle name="SAPBEXHLevel2X 2" xfId="4068" xr:uid="{00000000-0005-0000-0000-0000EB0F0000}"/>
    <cellStyle name="SAPBEXHLevel2X 2 2" xfId="8997" xr:uid="{00000000-0005-0000-0000-00002C230000}"/>
    <cellStyle name="SAPBEXHLevel2X 2 3" xfId="10355" xr:uid="{00000000-0005-0000-0000-00007A280000}"/>
    <cellStyle name="SAPBEXHLevel2X 3" xfId="4069" xr:uid="{00000000-0005-0000-0000-0000EC0F0000}"/>
    <cellStyle name="SAPBEXHLevel2X 4" xfId="8996" xr:uid="{00000000-0005-0000-0000-00002B230000}"/>
    <cellStyle name="SAPBEXHLevel2X 5" xfId="10354" xr:uid="{00000000-0005-0000-0000-000079280000}"/>
    <cellStyle name="SAPBEXHLevel3" xfId="4070" xr:uid="{00000000-0005-0000-0000-0000ED0F0000}"/>
    <cellStyle name="SAPBEXHLevel3 2" xfId="4071" xr:uid="{00000000-0005-0000-0000-0000EE0F0000}"/>
    <cellStyle name="SAPBEXHLevel3 2 2" xfId="8999" xr:uid="{00000000-0005-0000-0000-00002E230000}"/>
    <cellStyle name="SAPBEXHLevel3 2 3" xfId="10357" xr:uid="{00000000-0005-0000-0000-00007C280000}"/>
    <cellStyle name="SAPBEXHLevel3 3" xfId="4072" xr:uid="{00000000-0005-0000-0000-0000EF0F0000}"/>
    <cellStyle name="SAPBEXHLevel3 4" xfId="8998" xr:uid="{00000000-0005-0000-0000-00002D230000}"/>
    <cellStyle name="SAPBEXHLevel3 5" xfId="10356" xr:uid="{00000000-0005-0000-0000-00007B280000}"/>
    <cellStyle name="SAPBEXHLevel3X" xfId="4073" xr:uid="{00000000-0005-0000-0000-0000F00F0000}"/>
    <cellStyle name="SAPBEXHLevel3X 2" xfId="4074" xr:uid="{00000000-0005-0000-0000-0000F10F0000}"/>
    <cellStyle name="SAPBEXHLevel3X 2 2" xfId="9001" xr:uid="{00000000-0005-0000-0000-000030230000}"/>
    <cellStyle name="SAPBEXHLevel3X 2 3" xfId="10359" xr:uid="{00000000-0005-0000-0000-00007E280000}"/>
    <cellStyle name="SAPBEXHLevel3X 3" xfId="4075" xr:uid="{00000000-0005-0000-0000-0000F20F0000}"/>
    <cellStyle name="SAPBEXHLevel3X 4" xfId="9000" xr:uid="{00000000-0005-0000-0000-00002F230000}"/>
    <cellStyle name="SAPBEXHLevel3X 5" xfId="10358" xr:uid="{00000000-0005-0000-0000-00007D280000}"/>
    <cellStyle name="SAPBEXinputData" xfId="4076" xr:uid="{00000000-0005-0000-0000-0000F30F0000}"/>
    <cellStyle name="SAPBEXinputData 2" xfId="4077" xr:uid="{00000000-0005-0000-0000-0000F40F0000}"/>
    <cellStyle name="SAPBEXinputData 2 2" xfId="5167" xr:uid="{00000000-0005-0000-0000-000036140000}"/>
    <cellStyle name="SAPBEXinputData 2 3" xfId="9003" xr:uid="{00000000-0005-0000-0000-000032230000}"/>
    <cellStyle name="SAPBEXinputData 2 4" xfId="10048" xr:uid="{00000000-0005-0000-0000-000047270000}"/>
    <cellStyle name="SAPBEXinputData 2 5" xfId="10361" xr:uid="{00000000-0005-0000-0000-000080280000}"/>
    <cellStyle name="SAPBEXinputData 3" xfId="5166" xr:uid="{00000000-0005-0000-0000-000035140000}"/>
    <cellStyle name="SAPBEXinputData 4" xfId="9002" xr:uid="{00000000-0005-0000-0000-000031230000}"/>
    <cellStyle name="SAPBEXinputData 5" xfId="10047" xr:uid="{00000000-0005-0000-0000-000046270000}"/>
    <cellStyle name="SAPBEXinputData 6" xfId="10360" xr:uid="{00000000-0005-0000-0000-00007F280000}"/>
    <cellStyle name="SAPBEXresData" xfId="4078" xr:uid="{00000000-0005-0000-0000-0000F50F0000}"/>
    <cellStyle name="SAPBEXresData 2" xfId="4079" xr:uid="{00000000-0005-0000-0000-0000F60F0000}"/>
    <cellStyle name="SAPBEXresData 2 2" xfId="9005" xr:uid="{00000000-0005-0000-0000-000034230000}"/>
    <cellStyle name="SAPBEXresData 2 3" xfId="10363" xr:uid="{00000000-0005-0000-0000-000082280000}"/>
    <cellStyle name="SAPBEXresData 3" xfId="4080" xr:uid="{00000000-0005-0000-0000-0000F70F0000}"/>
    <cellStyle name="SAPBEXresData 3 2" xfId="9006" xr:uid="{00000000-0005-0000-0000-000035230000}"/>
    <cellStyle name="SAPBEXresData 3 3" xfId="10364" xr:uid="{00000000-0005-0000-0000-000083280000}"/>
    <cellStyle name="SAPBEXresData 4" xfId="9004" xr:uid="{00000000-0005-0000-0000-000033230000}"/>
    <cellStyle name="SAPBEXresData 5" xfId="10362" xr:uid="{00000000-0005-0000-0000-000081280000}"/>
    <cellStyle name="SAPBEXresDataEmph" xfId="4081" xr:uid="{00000000-0005-0000-0000-0000F80F0000}"/>
    <cellStyle name="SAPBEXresDataEmph 2" xfId="4082" xr:uid="{00000000-0005-0000-0000-0000F90F0000}"/>
    <cellStyle name="SAPBEXresDataEmph 2 2" xfId="9008" xr:uid="{00000000-0005-0000-0000-000037230000}"/>
    <cellStyle name="SAPBEXresDataEmph 2 3" xfId="10366" xr:uid="{00000000-0005-0000-0000-000085280000}"/>
    <cellStyle name="SAPBEXresDataEmph 3" xfId="4083" xr:uid="{00000000-0005-0000-0000-0000FA0F0000}"/>
    <cellStyle name="SAPBEXresDataEmph 3 2" xfId="9009" xr:uid="{00000000-0005-0000-0000-000038230000}"/>
    <cellStyle name="SAPBEXresDataEmph 3 3" xfId="10367" xr:uid="{00000000-0005-0000-0000-000086280000}"/>
    <cellStyle name="SAPBEXresDataEmph 4" xfId="9007" xr:uid="{00000000-0005-0000-0000-000036230000}"/>
    <cellStyle name="SAPBEXresDataEmph 5" xfId="10365" xr:uid="{00000000-0005-0000-0000-000084280000}"/>
    <cellStyle name="SAPBEXresItem" xfId="4084" xr:uid="{00000000-0005-0000-0000-0000FB0F0000}"/>
    <cellStyle name="SAPBEXresItem 2" xfId="4085" xr:uid="{00000000-0005-0000-0000-0000FC0F0000}"/>
    <cellStyle name="SAPBEXresItem 2 2" xfId="9011" xr:uid="{00000000-0005-0000-0000-00003A230000}"/>
    <cellStyle name="SAPBEXresItem 2 3" xfId="10369" xr:uid="{00000000-0005-0000-0000-000088280000}"/>
    <cellStyle name="SAPBEXresItem 3" xfId="4086" xr:uid="{00000000-0005-0000-0000-0000FD0F0000}"/>
    <cellStyle name="SAPBEXresItem 3 2" xfId="9012" xr:uid="{00000000-0005-0000-0000-00003B230000}"/>
    <cellStyle name="SAPBEXresItem 3 3" xfId="10370" xr:uid="{00000000-0005-0000-0000-000089280000}"/>
    <cellStyle name="SAPBEXresItem 4" xfId="9010" xr:uid="{00000000-0005-0000-0000-000039230000}"/>
    <cellStyle name="SAPBEXresItem 5" xfId="10368" xr:uid="{00000000-0005-0000-0000-000087280000}"/>
    <cellStyle name="SAPBEXresItemX" xfId="4087" xr:uid="{00000000-0005-0000-0000-0000FE0F0000}"/>
    <cellStyle name="SAPBEXresItemX 2" xfId="4088" xr:uid="{00000000-0005-0000-0000-0000FF0F0000}"/>
    <cellStyle name="SAPBEXresItemX 2 2" xfId="9014" xr:uid="{00000000-0005-0000-0000-00003D230000}"/>
    <cellStyle name="SAPBEXresItemX 2 3" xfId="10372" xr:uid="{00000000-0005-0000-0000-00008B280000}"/>
    <cellStyle name="SAPBEXresItemX 3" xfId="4089" xr:uid="{00000000-0005-0000-0000-000000100000}"/>
    <cellStyle name="SAPBEXresItemX 4" xfId="9013" xr:uid="{00000000-0005-0000-0000-00003C230000}"/>
    <cellStyle name="SAPBEXresItemX 5" xfId="10371" xr:uid="{00000000-0005-0000-0000-00008A280000}"/>
    <cellStyle name="SAPBEXstdData" xfId="4090" xr:uid="{00000000-0005-0000-0000-000001100000}"/>
    <cellStyle name="SAPBEXstdData 2" xfId="9015" xr:uid="{00000000-0005-0000-0000-00003E230000}"/>
    <cellStyle name="SAPBEXstdData 3" xfId="10373" xr:uid="{00000000-0005-0000-0000-00008C280000}"/>
    <cellStyle name="SAPBEXstdDataEmph" xfId="4091" xr:uid="{00000000-0005-0000-0000-000002100000}"/>
    <cellStyle name="SAPBEXstdDataEmph 2" xfId="9016" xr:uid="{00000000-0005-0000-0000-00003F230000}"/>
    <cellStyle name="SAPBEXstdDataEmph 3" xfId="10374" xr:uid="{00000000-0005-0000-0000-00008D280000}"/>
    <cellStyle name="SAPBEXstdItem" xfId="4092" xr:uid="{00000000-0005-0000-0000-000003100000}"/>
    <cellStyle name="SAPBEXstdItem 2" xfId="9017" xr:uid="{00000000-0005-0000-0000-000040230000}"/>
    <cellStyle name="SAPBEXstdItem 3" xfId="10375" xr:uid="{00000000-0005-0000-0000-00008E280000}"/>
    <cellStyle name="SAPBEXstdItemX" xfId="4093" xr:uid="{00000000-0005-0000-0000-000004100000}"/>
    <cellStyle name="SAPBEXstdItemX 2" xfId="4094" xr:uid="{00000000-0005-0000-0000-000005100000}"/>
    <cellStyle name="SAPBEXstdItemX 2 2" xfId="9019" xr:uid="{00000000-0005-0000-0000-000042230000}"/>
    <cellStyle name="SAPBEXstdItemX 2 3" xfId="10377" xr:uid="{00000000-0005-0000-0000-000090280000}"/>
    <cellStyle name="SAPBEXstdItemX 3" xfId="4095" xr:uid="{00000000-0005-0000-0000-000006100000}"/>
    <cellStyle name="SAPBEXstdItemX 4" xfId="9018" xr:uid="{00000000-0005-0000-0000-000041230000}"/>
    <cellStyle name="SAPBEXstdItemX 5" xfId="10376" xr:uid="{00000000-0005-0000-0000-00008F280000}"/>
    <cellStyle name="SAPBEXtitle" xfId="4096" xr:uid="{00000000-0005-0000-0000-000007100000}"/>
    <cellStyle name="SAPBEXtitle 2" xfId="4097" xr:uid="{00000000-0005-0000-0000-000008100000}"/>
    <cellStyle name="SAPBEXtitle 2 2" xfId="9021" xr:uid="{00000000-0005-0000-0000-000044230000}"/>
    <cellStyle name="SAPBEXtitle 2 3" xfId="10379" xr:uid="{00000000-0005-0000-0000-000092280000}"/>
    <cellStyle name="SAPBEXtitle 3" xfId="9020" xr:uid="{00000000-0005-0000-0000-000043230000}"/>
    <cellStyle name="SAPBEXtitle 4" xfId="10378" xr:uid="{00000000-0005-0000-0000-000091280000}"/>
    <cellStyle name="SAPBEXundefined" xfId="4098" xr:uid="{00000000-0005-0000-0000-000009100000}"/>
    <cellStyle name="SAPBEXundefined 2" xfId="9022" xr:uid="{00000000-0005-0000-0000-000045230000}"/>
    <cellStyle name="SAPBEXundefined 3" xfId="10380" xr:uid="{00000000-0005-0000-0000-000093280000}"/>
    <cellStyle name="Sheet Title" xfId="4099" xr:uid="{00000000-0005-0000-0000-00000A100000}"/>
    <cellStyle name="Style 1" xfId="18" xr:uid="{00000000-0005-0000-0000-000012000000}"/>
    <cellStyle name="Style 1 2" xfId="4101" xr:uid="{00000000-0005-0000-0000-00000C100000}"/>
    <cellStyle name="Style 1 3" xfId="4100" xr:uid="{00000000-0005-0000-0000-00000B100000}"/>
    <cellStyle name="Subtitle Cells" xfId="4102" xr:uid="{00000000-0005-0000-0000-00000D100000}"/>
    <cellStyle name="Table Cells" xfId="4103" xr:uid="{00000000-0005-0000-0000-00000E100000}"/>
    <cellStyle name="Title 2" xfId="107" xr:uid="{00000000-0005-0000-0000-000071000000}"/>
    <cellStyle name="Title 2 2" xfId="866" xr:uid="{00000000-0005-0000-0000-000068030000}"/>
    <cellStyle name="Title 3" xfId="865" xr:uid="{00000000-0005-0000-0000-000067030000}"/>
    <cellStyle name="Title 3 2" xfId="1671" xr:uid="{00000000-0005-0000-0000-00008E060000}"/>
    <cellStyle name="Title 3 3" xfId="1830" xr:uid="{00000000-0005-0000-0000-00002D070000}"/>
    <cellStyle name="Title 4" xfId="1672" xr:uid="{00000000-0005-0000-0000-00008F060000}"/>
    <cellStyle name="Title 4 2" xfId="3718" xr:uid="{00000000-0005-0000-0000-00008D0E0000}"/>
    <cellStyle name="Title Cells" xfId="4104" xr:uid="{00000000-0005-0000-0000-00000F100000}"/>
    <cellStyle name="Total 10" xfId="868" xr:uid="{00000000-0005-0000-0000-00006A030000}"/>
    <cellStyle name="Total 11" xfId="867" xr:uid="{00000000-0005-0000-0000-000069030000}"/>
    <cellStyle name="Total 2" xfId="108" xr:uid="{00000000-0005-0000-0000-000072000000}"/>
    <cellStyle name="Total 2 2" xfId="870" xr:uid="{00000000-0005-0000-0000-00006C030000}"/>
    <cellStyle name="Total 2 2 2" xfId="871" xr:uid="{00000000-0005-0000-0000-00006D030000}"/>
    <cellStyle name="Total 2 2 2 2" xfId="872" xr:uid="{00000000-0005-0000-0000-00006E030000}"/>
    <cellStyle name="Total 2 2 2 2 2" xfId="873" xr:uid="{00000000-0005-0000-0000-00006F030000}"/>
    <cellStyle name="Total 2 2 3" xfId="1673" xr:uid="{00000000-0005-0000-0000-000090060000}"/>
    <cellStyle name="Total 2 2 4" xfId="1674" xr:uid="{00000000-0005-0000-0000-000091060000}"/>
    <cellStyle name="Total 2 2 4 2" xfId="2639" xr:uid="{00000000-0005-0000-0000-0000560A0000}"/>
    <cellStyle name="Total 2 2 4 2 2" xfId="2715" xr:uid="{00000000-0005-0000-0000-0000A20A0000}"/>
    <cellStyle name="Total 2 2 5" xfId="1675" xr:uid="{00000000-0005-0000-0000-000092060000}"/>
    <cellStyle name="Total 2 2 5 2" xfId="2640" xr:uid="{00000000-0005-0000-0000-0000570A0000}"/>
    <cellStyle name="Total 2 2 5 2 2" xfId="2716" xr:uid="{00000000-0005-0000-0000-0000A30A0000}"/>
    <cellStyle name="Total 2 2 6" xfId="2638" xr:uid="{00000000-0005-0000-0000-0000550A0000}"/>
    <cellStyle name="Total 2 2 6 2" xfId="2714" xr:uid="{00000000-0005-0000-0000-0000A10A0000}"/>
    <cellStyle name="Total 2 3" xfId="874" xr:uid="{00000000-0005-0000-0000-000070030000}"/>
    <cellStyle name="Total 2 4" xfId="869" xr:uid="{00000000-0005-0000-0000-00006B030000}"/>
    <cellStyle name="Total 2 5" xfId="2637" xr:uid="{00000000-0005-0000-0000-0000540A0000}"/>
    <cellStyle name="Total 2 5 2" xfId="2713" xr:uid="{00000000-0005-0000-0000-0000A00A0000}"/>
    <cellStyle name="Total 3" xfId="875" xr:uid="{00000000-0005-0000-0000-000071030000}"/>
    <cellStyle name="Total 3 2" xfId="1676" xr:uid="{00000000-0005-0000-0000-000093060000}"/>
    <cellStyle name="Total 3 2 2" xfId="1677" xr:uid="{00000000-0005-0000-0000-000094060000}"/>
    <cellStyle name="Total 3 2 2 2" xfId="2643" xr:uid="{00000000-0005-0000-0000-00005A0A0000}"/>
    <cellStyle name="Total 3 2 2 2 2" xfId="2719" xr:uid="{00000000-0005-0000-0000-0000A60A0000}"/>
    <cellStyle name="Total 3 2 3" xfId="1678" xr:uid="{00000000-0005-0000-0000-000095060000}"/>
    <cellStyle name="Total 3 2 3 2" xfId="2644" xr:uid="{00000000-0005-0000-0000-00005B0A0000}"/>
    <cellStyle name="Total 3 2 3 2 2" xfId="2720" xr:uid="{00000000-0005-0000-0000-0000A70A0000}"/>
    <cellStyle name="Total 3 2 4" xfId="2642" xr:uid="{00000000-0005-0000-0000-0000590A0000}"/>
    <cellStyle name="Total 3 2 4 2" xfId="2718" xr:uid="{00000000-0005-0000-0000-0000A50A0000}"/>
    <cellStyle name="Total 3 2 5" xfId="4106" xr:uid="{00000000-0005-0000-0000-000011100000}"/>
    <cellStyle name="Total 3 3" xfId="1679" xr:uid="{00000000-0005-0000-0000-000096060000}"/>
    <cellStyle name="Total 3 4" xfId="2641" xr:uid="{00000000-0005-0000-0000-0000580A0000}"/>
    <cellStyle name="Total 3 4 2" xfId="2717" xr:uid="{00000000-0005-0000-0000-0000A40A0000}"/>
    <cellStyle name="Total 4" xfId="876" xr:uid="{00000000-0005-0000-0000-000072030000}"/>
    <cellStyle name="Total 4 2" xfId="1680" xr:uid="{00000000-0005-0000-0000-000097060000}"/>
    <cellStyle name="Total 4 2 2" xfId="1681" xr:uid="{00000000-0005-0000-0000-000098060000}"/>
    <cellStyle name="Total 4 2 2 2" xfId="2647" xr:uid="{00000000-0005-0000-0000-00005E0A0000}"/>
    <cellStyle name="Total 4 2 2 2 2" xfId="2723" xr:uid="{00000000-0005-0000-0000-0000AA0A0000}"/>
    <cellStyle name="Total 4 2 3" xfId="1682" xr:uid="{00000000-0005-0000-0000-000099060000}"/>
    <cellStyle name="Total 4 2 3 2" xfId="2648" xr:uid="{00000000-0005-0000-0000-00005F0A0000}"/>
    <cellStyle name="Total 4 2 3 2 2" xfId="2724" xr:uid="{00000000-0005-0000-0000-0000AB0A0000}"/>
    <cellStyle name="Total 4 2 4" xfId="2646" xr:uid="{00000000-0005-0000-0000-00005D0A0000}"/>
    <cellStyle name="Total 4 2 4 2" xfId="2722" xr:uid="{00000000-0005-0000-0000-0000A90A0000}"/>
    <cellStyle name="Total 4 3" xfId="1683" xr:uid="{00000000-0005-0000-0000-00009A060000}"/>
    <cellStyle name="Total 4 4" xfId="2645" xr:uid="{00000000-0005-0000-0000-00005C0A0000}"/>
    <cellStyle name="Total 4 4 2" xfId="2721" xr:uid="{00000000-0005-0000-0000-0000A80A0000}"/>
    <cellStyle name="Total 5" xfId="877" xr:uid="{00000000-0005-0000-0000-000073030000}"/>
    <cellStyle name="Total 5 2" xfId="1684" xr:uid="{00000000-0005-0000-0000-00009B060000}"/>
    <cellStyle name="Total 5 3" xfId="1831" xr:uid="{00000000-0005-0000-0000-00002E070000}"/>
    <cellStyle name="Total 5 4" xfId="3719" xr:uid="{00000000-0005-0000-0000-00008E0E0000}"/>
    <cellStyle name="Total 6" xfId="878" xr:uid="{00000000-0005-0000-0000-000074030000}"/>
    <cellStyle name="Total 6 2" xfId="4105" xr:uid="{00000000-0005-0000-0000-000010100000}"/>
    <cellStyle name="Total 7" xfId="879" xr:uid="{00000000-0005-0000-0000-000075030000}"/>
    <cellStyle name="Total 8" xfId="880" xr:uid="{00000000-0005-0000-0000-000076030000}"/>
    <cellStyle name="Total 9" xfId="881" xr:uid="{00000000-0005-0000-0000-000077030000}"/>
    <cellStyle name="Total Calculation Cells" xfId="4107" xr:uid="{00000000-0005-0000-0000-000012100000}"/>
    <cellStyle name="Total Calculation Cells 2" xfId="9023" xr:uid="{00000000-0005-0000-0000-000046230000}"/>
    <cellStyle name="Total Calculation Cells 3" xfId="10381" xr:uid="{00000000-0005-0000-0000-000094280000}"/>
    <cellStyle name="Warning Text 10" xfId="883" xr:uid="{00000000-0005-0000-0000-000079030000}"/>
    <cellStyle name="Warning Text 11" xfId="882" xr:uid="{00000000-0005-0000-0000-000078030000}"/>
    <cellStyle name="Warning Text 2" xfId="109" xr:uid="{00000000-0005-0000-0000-000073000000}"/>
    <cellStyle name="Warning Text 2 2" xfId="884" xr:uid="{00000000-0005-0000-0000-00007A030000}"/>
    <cellStyle name="Warning Text 2 2 2" xfId="885" xr:uid="{00000000-0005-0000-0000-00007B030000}"/>
    <cellStyle name="Warning Text 2 2 2 2" xfId="886" xr:uid="{00000000-0005-0000-0000-00007C030000}"/>
    <cellStyle name="Warning Text 2 2 2 2 2" xfId="887" xr:uid="{00000000-0005-0000-0000-00007D030000}"/>
    <cellStyle name="Warning Text 2 3" xfId="888" xr:uid="{00000000-0005-0000-0000-00007E030000}"/>
    <cellStyle name="Warning Text 3" xfId="889" xr:uid="{00000000-0005-0000-0000-00007F030000}"/>
    <cellStyle name="Warning Text 3 2" xfId="1685" xr:uid="{00000000-0005-0000-0000-00009C060000}"/>
    <cellStyle name="Warning Text 3 3" xfId="1832" xr:uid="{00000000-0005-0000-0000-00002F070000}"/>
    <cellStyle name="Warning Text 4" xfId="890" xr:uid="{00000000-0005-0000-0000-000080030000}"/>
    <cellStyle name="Warning Text 4 2" xfId="1686" xr:uid="{00000000-0005-0000-0000-00009D060000}"/>
    <cellStyle name="Warning Text 4 3" xfId="1833" xr:uid="{00000000-0005-0000-0000-000030070000}"/>
    <cellStyle name="Warning Text 4 4" xfId="3720" xr:uid="{00000000-0005-0000-0000-00008F0E0000}"/>
    <cellStyle name="Warning Text 5" xfId="891" xr:uid="{00000000-0005-0000-0000-000081030000}"/>
    <cellStyle name="Warning Text 6" xfId="892" xr:uid="{00000000-0005-0000-0000-000082030000}"/>
    <cellStyle name="Warning Text 7" xfId="893" xr:uid="{00000000-0005-0000-0000-000083030000}"/>
    <cellStyle name="Warning Text 8" xfId="894" xr:uid="{00000000-0005-0000-0000-000084030000}"/>
    <cellStyle name="Warning Text 9" xfId="895" xr:uid="{00000000-0005-0000-0000-000085030000}"/>
  </cellStyles>
  <dxfs count="46">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s>
  <tableStyles count="0" defaultTableStyle="TableStyleMedium2" defaultPivotStyle="PivotStyleLight16"/>
  <colors>
    <mruColors>
      <color rgb="FF0B2CD9"/>
      <color rgb="FF0800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169725</xdr:colOff>
      <xdr:row>2</xdr:row>
      <xdr:rowOff>41910</xdr:rowOff>
    </xdr:from>
    <xdr:to>
      <xdr:col>2</xdr:col>
      <xdr:colOff>422730</xdr:colOff>
      <xdr:row>5</xdr:row>
      <xdr:rowOff>118110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a:srcRect/>
        <a:stretch/>
      </xdr:blipFill>
      <xdr:spPr>
        <a:xfrm>
          <a:off x="565965" y="262890"/>
          <a:ext cx="1281705" cy="55626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dlin\Downloads\Metrics%20Performance%20Table_22RY_05162023.xlsx" TargetMode="External"/><Relationship Id="rId1" Type="http://schemas.openxmlformats.org/officeDocument/2006/relationships/externalLinkPath" Target="file:///C:\Users\cdlin\Downloads\Metrics%20Performance%20Table_22RY_0516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rformance by Year (2022)"/>
      <sheetName val="Performance by Country (2022)"/>
      <sheetName val="API 2.0"/>
      <sheetName val="Supporting files ---&gt;"/>
      <sheetName val="Greenhouse Gases V3"/>
      <sheetName val="ConocoPhillips Throughput"/>
      <sheetName val="ConocoPhillips Air "/>
      <sheetName val="ConocoPhillips Waste Gases"/>
      <sheetName val="Non-op GHG V2"/>
      <sheetName val="Non-op Throughput V2"/>
      <sheetName val="ConocoPhillips Wastes"/>
      <sheetName val="ConocoPhillips Energy"/>
      <sheetName val="ConocoPhillips Water"/>
      <sheetName val="Unconventional Water"/>
      <sheetName val="Conventional Water"/>
      <sheetName val="Net Production - Annual Report"/>
    </sheetNames>
    <sheetDataSet>
      <sheetData sheetId="0"/>
      <sheetData sheetId="1"/>
      <sheetData sheetId="2"/>
      <sheetData sheetId="3"/>
      <sheetData sheetId="4">
        <row r="8">
          <cell r="J8">
            <v>2103551.1800000002</v>
          </cell>
          <cell r="AK8">
            <v>2133639.83</v>
          </cell>
        </row>
        <row r="10">
          <cell r="AK10">
            <v>145120.74</v>
          </cell>
        </row>
        <row r="11">
          <cell r="AK11">
            <v>71037.964999999997</v>
          </cell>
        </row>
        <row r="12">
          <cell r="AK12">
            <v>3053547.5079999999</v>
          </cell>
        </row>
        <row r="14">
          <cell r="J14">
            <v>829850.49317000003</v>
          </cell>
        </row>
        <row r="16">
          <cell r="J16">
            <v>263677.12</v>
          </cell>
        </row>
        <row r="27">
          <cell r="AL27">
            <v>18598.46</v>
          </cell>
          <cell r="AO27">
            <v>18598.46</v>
          </cell>
        </row>
        <row r="37">
          <cell r="AL37">
            <v>259557</v>
          </cell>
          <cell r="AO37">
            <v>259557</v>
          </cell>
        </row>
        <row r="39">
          <cell r="E39">
            <v>11435526.532716909</v>
          </cell>
          <cell r="F39">
            <v>1444335.5465754</v>
          </cell>
          <cell r="G39">
            <v>5101.4943045999999</v>
          </cell>
          <cell r="H39">
            <v>76943.434851600003</v>
          </cell>
          <cell r="I39">
            <v>266340.12975170801</v>
          </cell>
          <cell r="J39">
            <v>13228247.138200218</v>
          </cell>
          <cell r="M39">
            <v>1059921.56</v>
          </cell>
          <cell r="Q39">
            <v>3368.5201478250001</v>
          </cell>
          <cell r="R39">
            <v>4582.3516173219996</v>
          </cell>
          <cell r="S39">
            <v>56073.196433390003</v>
          </cell>
          <cell r="T39">
            <v>3649.1535648700001</v>
          </cell>
          <cell r="U39">
            <v>506.59175349999998</v>
          </cell>
          <cell r="V39">
            <v>68179.813516907001</v>
          </cell>
          <cell r="Y39">
            <v>1704495.3379226881</v>
          </cell>
          <cell r="AB39">
            <v>55.426178168</v>
          </cell>
          <cell r="AC39">
            <v>4.8522806760000003</v>
          </cell>
          <cell r="AF39">
            <v>11.678813297</v>
          </cell>
          <cell r="AH39">
            <v>21443.267097804001</v>
          </cell>
          <cell r="AK39">
            <v>14954185.743220707</v>
          </cell>
          <cell r="AL39">
            <v>16014107.303220712</v>
          </cell>
        </row>
        <row r="40">
          <cell r="AO40">
            <v>10115031.078319144</v>
          </cell>
        </row>
      </sheetData>
      <sheetData sheetId="5">
        <row r="39">
          <cell r="E39">
            <v>450.85447457999999</v>
          </cell>
          <cell r="F39">
            <v>745.83766933000004</v>
          </cell>
          <cell r="G39">
            <v>580.83094114000005</v>
          </cell>
          <cell r="T39">
            <v>24.891247910000001</v>
          </cell>
          <cell r="X39">
            <v>473.99</v>
          </cell>
          <cell r="AA39">
            <v>82.56</v>
          </cell>
        </row>
        <row r="42">
          <cell r="G42">
            <v>688.28218904999994</v>
          </cell>
        </row>
      </sheetData>
      <sheetData sheetId="6">
        <row r="8">
          <cell r="E8">
            <v>77.12</v>
          </cell>
        </row>
        <row r="39">
          <cell r="E39">
            <v>98507.619583200998</v>
          </cell>
          <cell r="F39">
            <v>48527.770748369003</v>
          </cell>
          <cell r="G39">
            <v>2700.809945126</v>
          </cell>
          <cell r="H39">
            <v>1507.8624917510001</v>
          </cell>
        </row>
      </sheetData>
      <sheetData sheetId="7">
        <row r="8">
          <cell r="E8">
            <v>665.71</v>
          </cell>
        </row>
        <row r="39">
          <cell r="E39">
            <v>17857.967278759999</v>
          </cell>
          <cell r="G39">
            <v>110.9</v>
          </cell>
        </row>
      </sheetData>
      <sheetData sheetId="8">
        <row r="33">
          <cell r="AB33">
            <v>8231969.29742378</v>
          </cell>
        </row>
      </sheetData>
      <sheetData sheetId="9"/>
      <sheetData sheetId="10">
        <row r="8">
          <cell r="E8">
            <v>4.42</v>
          </cell>
        </row>
        <row r="38">
          <cell r="E38">
            <v>78599.760599999994</v>
          </cell>
          <cell r="F38">
            <v>322488.61666</v>
          </cell>
          <cell r="G38">
            <v>265507.54095</v>
          </cell>
        </row>
      </sheetData>
      <sheetData sheetId="11">
        <row r="8">
          <cell r="E8">
            <v>38.119999999999997</v>
          </cell>
        </row>
        <row r="39">
          <cell r="E39">
            <v>198.74997016</v>
          </cell>
          <cell r="H39">
            <v>7.6103363086425393</v>
          </cell>
        </row>
        <row r="53">
          <cell r="H53">
            <v>0.29981933246517817</v>
          </cell>
        </row>
      </sheetData>
      <sheetData sheetId="12">
        <row r="38">
          <cell r="E38">
            <v>9190.26</v>
          </cell>
          <cell r="F38">
            <v>52633.552000000003</v>
          </cell>
          <cell r="G38">
            <v>1887.2660000000001</v>
          </cell>
          <cell r="I38">
            <v>36346.565000000002</v>
          </cell>
          <cell r="J38">
            <v>37677.56</v>
          </cell>
          <cell r="M38">
            <v>129.48417889999999</v>
          </cell>
          <cell r="N38">
            <v>1776.74</v>
          </cell>
        </row>
        <row r="52">
          <cell r="F52">
            <v>0.49106607513689077</v>
          </cell>
        </row>
        <row r="53">
          <cell r="F53">
            <v>0.41195421619173511</v>
          </cell>
        </row>
        <row r="54">
          <cell r="F54">
            <v>9.6979708671374135E-2</v>
          </cell>
        </row>
      </sheetData>
      <sheetData sheetId="13">
        <row r="26">
          <cell r="N26">
            <v>6.1269090356293056E-2</v>
          </cell>
        </row>
      </sheetData>
      <sheetData sheetId="14">
        <row r="9">
          <cell r="H9">
            <v>2.9602357515478624E-2</v>
          </cell>
        </row>
      </sheetData>
      <sheetData sheetId="15">
        <row r="70">
          <cell r="H70">
            <v>634.37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F325"/>
  <sheetViews>
    <sheetView showGridLines="0" tabSelected="1" topLeftCell="A86" zoomScaleNormal="100" zoomScaleSheetLayoutView="85" workbookViewId="0">
      <selection activeCell="N94" sqref="N94"/>
    </sheetView>
  </sheetViews>
  <sheetFormatPr defaultColWidth="9.1796875" defaultRowHeight="12.5"/>
  <cols>
    <col min="1" max="1" width="5.81640625" style="7" customWidth="1"/>
    <col min="2" max="2" width="15" style="7" customWidth="1"/>
    <col min="3" max="3" width="58.54296875" style="7" customWidth="1"/>
    <col min="4" max="6" width="11.1796875" style="7" customWidth="1"/>
    <col min="7" max="7" width="10.1796875" style="7" bestFit="1" customWidth="1"/>
    <col min="8" max="8" width="10.1796875" style="7" customWidth="1"/>
    <col min="9" max="9" width="9.1796875" style="50" customWidth="1"/>
    <col min="10" max="10" width="7.81640625" style="50" bestFit="1" customWidth="1"/>
    <col min="11" max="11" width="13.81640625" style="50" bestFit="1" customWidth="1"/>
    <col min="12" max="365" width="9.1796875" style="7" customWidth="1"/>
    <col min="366" max="16384" width="9.1796875" style="7"/>
  </cols>
  <sheetData>
    <row r="1" spans="1:240">
      <c r="A1" s="13"/>
      <c r="B1" s="14"/>
      <c r="C1" s="14"/>
      <c r="D1" s="14"/>
      <c r="E1" s="14"/>
      <c r="F1" s="14"/>
      <c r="G1" s="9"/>
      <c r="H1" s="9"/>
      <c r="I1" s="81"/>
      <c r="J1" s="81"/>
      <c r="K1" s="81"/>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row>
    <row r="2" spans="1:240" ht="4.5" customHeight="1">
      <c r="A2" s="14"/>
      <c r="B2" s="113" t="s">
        <v>0</v>
      </c>
      <c r="C2" s="113"/>
      <c r="D2" s="113"/>
      <c r="E2" s="113"/>
      <c r="F2" s="113"/>
      <c r="G2" s="113"/>
      <c r="H2" s="113"/>
      <c r="I2" s="114"/>
      <c r="J2" s="114"/>
      <c r="K2" s="114"/>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row>
    <row r="3" spans="1:240" ht="12.75" customHeight="1">
      <c r="A3" s="9"/>
      <c r="B3" s="9"/>
      <c r="C3" s="9"/>
      <c r="D3" s="120" t="s">
        <v>193</v>
      </c>
      <c r="E3" s="120"/>
      <c r="F3" s="120"/>
      <c r="G3" s="120"/>
      <c r="H3" s="89"/>
      <c r="I3" s="81"/>
      <c r="J3" s="81"/>
      <c r="K3" s="81"/>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row>
    <row r="4" spans="1:240" ht="12.75" customHeight="1">
      <c r="A4" s="9"/>
      <c r="B4" s="1"/>
      <c r="C4" s="1"/>
      <c r="D4" s="120"/>
      <c r="E4" s="120"/>
      <c r="F4" s="120"/>
      <c r="G4" s="120"/>
      <c r="H4" s="89"/>
      <c r="I4" s="81"/>
      <c r="J4" s="81"/>
      <c r="K4" s="81"/>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row>
    <row r="5" spans="1:240" ht="12.75" customHeight="1">
      <c r="A5" s="9"/>
      <c r="B5" s="9"/>
      <c r="C5" s="9"/>
      <c r="D5" s="120"/>
      <c r="E5" s="120"/>
      <c r="F5" s="120"/>
      <c r="G5" s="120"/>
      <c r="H5" s="89"/>
      <c r="I5" s="81"/>
      <c r="J5" s="81"/>
      <c r="K5" s="81"/>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row>
    <row r="6" spans="1:240" ht="15.75" customHeight="1">
      <c r="A6" s="9"/>
      <c r="B6" s="9"/>
      <c r="C6" s="9"/>
      <c r="D6" s="123" t="s">
        <v>201</v>
      </c>
      <c r="E6" s="123"/>
      <c r="F6" s="123"/>
      <c r="G6" s="123"/>
      <c r="H6" s="123"/>
      <c r="I6" s="81"/>
      <c r="J6" s="81"/>
      <c r="K6" s="81"/>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row>
    <row r="7" spans="1:240" ht="15">
      <c r="A7" s="9"/>
      <c r="B7" s="15" t="s">
        <v>1</v>
      </c>
      <c r="C7" s="9"/>
      <c r="D7" s="75">
        <v>2018</v>
      </c>
      <c r="E7" s="75">
        <v>2019</v>
      </c>
      <c r="F7" s="75">
        <v>2020</v>
      </c>
      <c r="G7" s="75">
        <v>2021</v>
      </c>
      <c r="H7" s="90" t="s">
        <v>202</v>
      </c>
      <c r="I7" s="75" t="s">
        <v>2</v>
      </c>
      <c r="J7" s="75" t="s">
        <v>3</v>
      </c>
      <c r="K7" s="75" t="s">
        <v>4</v>
      </c>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row>
    <row r="8" spans="1:240" ht="13">
      <c r="A8" s="9"/>
      <c r="B8" s="15"/>
      <c r="C8" s="9"/>
      <c r="E8" s="23"/>
      <c r="F8" s="23"/>
      <c r="G8" s="23"/>
      <c r="H8" s="23"/>
      <c r="I8" s="81"/>
      <c r="J8" s="81"/>
      <c r="K8" s="81"/>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row>
    <row r="9" spans="1:240" ht="13">
      <c r="A9" s="9"/>
      <c r="B9" s="15"/>
      <c r="C9" s="9"/>
      <c r="E9" s="23"/>
      <c r="F9" s="23"/>
      <c r="G9" s="23"/>
      <c r="H9" s="23"/>
      <c r="I9" s="81"/>
      <c r="J9" s="81"/>
      <c r="K9" s="81"/>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row>
    <row r="10" spans="1:240" ht="13">
      <c r="A10" s="9"/>
      <c r="B10" s="115" t="s">
        <v>169</v>
      </c>
      <c r="C10" s="17"/>
      <c r="D10" s="18"/>
      <c r="E10" s="18"/>
      <c r="F10" s="18"/>
      <c r="G10" s="18"/>
      <c r="H10" s="18"/>
      <c r="I10" s="18"/>
      <c r="J10" s="18"/>
      <c r="K10" s="18"/>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row>
    <row r="11" spans="1:240" ht="13">
      <c r="A11" s="9"/>
      <c r="B11" s="17"/>
      <c r="C11" s="17"/>
      <c r="D11" s="18"/>
      <c r="E11" s="18"/>
      <c r="F11" s="18"/>
      <c r="G11" s="18"/>
      <c r="H11" s="18"/>
      <c r="I11" s="18"/>
      <c r="J11" s="18"/>
      <c r="K11" s="18"/>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row>
    <row r="12" spans="1:240" ht="15.5">
      <c r="A12" s="6"/>
      <c r="B12" s="8" t="s">
        <v>184</v>
      </c>
      <c r="C12" s="8"/>
      <c r="D12" s="41" t="s">
        <v>5</v>
      </c>
      <c r="E12" s="41" t="s">
        <v>5</v>
      </c>
      <c r="F12" s="43">
        <v>16700</v>
      </c>
      <c r="G12" s="43">
        <v>18300</v>
      </c>
      <c r="H12" s="43">
        <f>('[1]Greenhouse Gases V3'!AO40+'[1]Non-op GHG V2'!AB33)/1000</f>
        <v>18347.000375742922</v>
      </c>
      <c r="I12" s="76"/>
      <c r="J12" s="76" t="s">
        <v>6</v>
      </c>
      <c r="K12" s="7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row>
    <row r="13" spans="1:240" ht="16">
      <c r="A13" s="6"/>
      <c r="B13" s="8" t="s">
        <v>203</v>
      </c>
      <c r="C13" s="8"/>
      <c r="D13" s="41" t="s">
        <v>5</v>
      </c>
      <c r="E13" s="41" t="s">
        <v>5</v>
      </c>
      <c r="F13" s="53">
        <v>40.799999999999997</v>
      </c>
      <c r="G13" s="53">
        <v>32.9</v>
      </c>
      <c r="H13" s="53">
        <f>('[1]Greenhouse Gases V3'!AO40+'[1]Non-op GHG V2'!AB33)/'[1]Net Production - Annual Report'!H70/1000</f>
        <v>28.9216078562084</v>
      </c>
      <c r="I13" s="76" t="s">
        <v>7</v>
      </c>
      <c r="J13" s="76" t="s">
        <v>6</v>
      </c>
      <c r="K13" s="7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row>
    <row r="14" spans="1:240" ht="16">
      <c r="A14" s="6"/>
      <c r="B14" s="8" t="s">
        <v>204</v>
      </c>
      <c r="C14" s="8"/>
      <c r="D14" s="87" t="s">
        <v>5</v>
      </c>
      <c r="E14" s="88" t="s">
        <v>5</v>
      </c>
      <c r="F14" s="53">
        <v>40.200000000000003</v>
      </c>
      <c r="G14" s="53">
        <v>32.4</v>
      </c>
      <c r="H14" s="53">
        <f>('[1]Greenhouse Gases V3'!AO40-'[1]Greenhouse Gases V3'!AO27-'[1]Greenhouse Gases V3'!AO37+'[1]Non-op GHG V2'!AB33)/'[1]Net Production - Annual Report'!H70/1000</f>
        <v>28.483132739163143</v>
      </c>
      <c r="I14" s="76" t="s">
        <v>7</v>
      </c>
      <c r="J14" s="76" t="s">
        <v>6</v>
      </c>
      <c r="K14" s="7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row>
    <row r="15" spans="1:240">
      <c r="A15" s="6"/>
      <c r="B15" s="8"/>
      <c r="C15" s="8"/>
      <c r="D15" s="41"/>
      <c r="E15" s="41"/>
      <c r="F15" s="53"/>
      <c r="I15" s="76"/>
      <c r="J15" s="76"/>
      <c r="K15" s="7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row>
    <row r="16" spans="1:240">
      <c r="A16" s="6"/>
      <c r="B16" s="8"/>
      <c r="C16" s="8"/>
      <c r="D16" s="53"/>
      <c r="E16" s="41"/>
      <c r="F16" s="41"/>
      <c r="G16" s="41"/>
      <c r="H16" s="41"/>
      <c r="I16" s="76"/>
      <c r="J16" s="76"/>
      <c r="K16" s="7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row>
    <row r="17" spans="1:240" ht="14.5">
      <c r="A17" s="6"/>
      <c r="B17" s="8"/>
      <c r="C17" s="8"/>
      <c r="D17" s="123" t="s">
        <v>205</v>
      </c>
      <c r="E17" s="123"/>
      <c r="F17" s="123"/>
      <c r="G17" s="123"/>
      <c r="H17" s="123"/>
      <c r="I17" s="76"/>
      <c r="J17" s="76"/>
      <c r="K17" s="7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row>
    <row r="18" spans="1:240">
      <c r="A18" s="6"/>
      <c r="B18" s="8"/>
      <c r="C18" s="8"/>
      <c r="D18" s="53"/>
      <c r="E18" s="41"/>
      <c r="F18" s="41"/>
      <c r="G18" s="41"/>
      <c r="H18" s="41"/>
      <c r="I18" s="76"/>
      <c r="J18" s="76"/>
      <c r="K18" s="7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row>
    <row r="19" spans="1:240" ht="15.75" customHeight="1">
      <c r="A19" s="9"/>
      <c r="B19" s="9"/>
      <c r="C19" s="9"/>
      <c r="I19" s="76"/>
      <c r="J19" s="76"/>
      <c r="K19" s="7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row>
    <row r="20" spans="1:240" ht="13">
      <c r="A20" s="9"/>
      <c r="B20" s="115" t="s">
        <v>164</v>
      </c>
      <c r="C20" s="17"/>
      <c r="D20" s="18"/>
      <c r="E20" s="18"/>
      <c r="F20" s="18"/>
      <c r="G20" s="18"/>
      <c r="H20" s="18"/>
      <c r="I20" s="18"/>
      <c r="J20" s="18"/>
      <c r="K20" s="18"/>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row>
    <row r="21" spans="1:240" ht="13">
      <c r="A21" s="9"/>
      <c r="B21" s="17"/>
      <c r="C21" s="17"/>
      <c r="D21" s="18"/>
      <c r="E21" s="18"/>
      <c r="F21" s="18"/>
      <c r="G21" s="18"/>
      <c r="H21" s="18"/>
      <c r="I21" s="18"/>
      <c r="J21" s="18"/>
      <c r="K21" s="18"/>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row>
    <row r="22" spans="1:240" ht="13">
      <c r="A22" s="9"/>
      <c r="B22" s="3" t="s">
        <v>8</v>
      </c>
      <c r="C22" s="3"/>
      <c r="E22" s="30"/>
      <c r="F22" s="27"/>
      <c r="G22" s="27"/>
      <c r="H22" s="27"/>
      <c r="I22" s="82"/>
      <c r="J22" s="76"/>
      <c r="K22" s="7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row>
    <row r="23" spans="1:240" ht="15.5">
      <c r="A23" s="6"/>
      <c r="B23" s="8" t="s">
        <v>186</v>
      </c>
      <c r="C23" s="8"/>
      <c r="D23" s="55">
        <v>34.866999999999997</v>
      </c>
      <c r="E23" s="54">
        <v>36.470999999999997</v>
      </c>
      <c r="F23" s="53">
        <v>34.323999999999998</v>
      </c>
      <c r="G23" s="55">
        <v>26.94</v>
      </c>
      <c r="H23" s="100">
        <f>'[1]Greenhouse Gases V3'!AL39/('[1]ConocoPhillips Throughput'!T39+'[1]ConocoPhillips Throughput'!AA39+'[1]ConocoPhillips Throughput'!G39)/1000</f>
        <v>23.266775688797274</v>
      </c>
      <c r="I23" s="76" t="s">
        <v>7</v>
      </c>
      <c r="J23" s="76" t="s">
        <v>6</v>
      </c>
      <c r="K23" s="7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row>
    <row r="24" spans="1:240" ht="16">
      <c r="A24" s="6"/>
      <c r="B24" s="8" t="s">
        <v>206</v>
      </c>
      <c r="C24" s="8"/>
      <c r="D24" s="55">
        <v>34.4</v>
      </c>
      <c r="E24" s="54">
        <v>35.9</v>
      </c>
      <c r="F24" s="53">
        <v>33.799999999999997</v>
      </c>
      <c r="G24" s="55">
        <v>26.6</v>
      </c>
      <c r="H24" s="100">
        <f>('[1]Greenhouse Gases V3'!AL39-'[1]Greenhouse Gases V3'!AL27-'[1]Greenhouse Gases V3'!AL37)/('[1]ConocoPhillips Throughput'!T39+'[1]ConocoPhillips Throughput'!AA39+'[1]ConocoPhillips Throughput'!G39)/1000</f>
        <v>22.862645719396319</v>
      </c>
      <c r="I24" s="76" t="s">
        <v>7</v>
      </c>
      <c r="J24" s="76" t="s">
        <v>6</v>
      </c>
      <c r="K24" s="7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row>
    <row r="25" spans="1:240">
      <c r="A25" s="6"/>
      <c r="B25" s="8"/>
      <c r="C25" s="8"/>
      <c r="D25" s="43"/>
      <c r="E25" s="30"/>
      <c r="F25" s="27"/>
      <c r="G25" s="27"/>
      <c r="H25" s="27"/>
      <c r="I25" s="76"/>
      <c r="J25" s="76"/>
      <c r="K25" s="7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row>
    <row r="26" spans="1:240" ht="13">
      <c r="A26" s="6"/>
      <c r="B26" s="3" t="s">
        <v>187</v>
      </c>
      <c r="C26" s="3"/>
      <c r="E26" s="30"/>
      <c r="F26" s="27"/>
      <c r="G26" s="27"/>
      <c r="H26" s="27"/>
      <c r="I26" s="76"/>
      <c r="J26" s="76"/>
      <c r="K26" s="7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row>
    <row r="27" spans="1:240" ht="15.5">
      <c r="A27" s="6"/>
      <c r="B27" s="9" t="s">
        <v>9</v>
      </c>
      <c r="C27" s="9"/>
      <c r="D27" s="96">
        <v>18000</v>
      </c>
      <c r="E27" s="92">
        <v>17700</v>
      </c>
      <c r="F27" s="43">
        <v>13800</v>
      </c>
      <c r="G27" s="96">
        <v>15900</v>
      </c>
      <c r="H27" s="96">
        <f>'[1]Greenhouse Gases V3'!J39/10^3</f>
        <v>13228.247138200219</v>
      </c>
      <c r="I27" s="76" t="s">
        <v>10</v>
      </c>
      <c r="J27" s="76" t="s">
        <v>6</v>
      </c>
      <c r="K27" s="7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row>
    <row r="28" spans="1:240" ht="15.5">
      <c r="A28" s="6"/>
      <c r="B28" s="9" t="s">
        <v>185</v>
      </c>
      <c r="C28" s="9"/>
      <c r="D28" s="96">
        <v>1100</v>
      </c>
      <c r="E28" s="92">
        <v>1000</v>
      </c>
      <c r="F28" s="7">
        <v>700</v>
      </c>
      <c r="G28" s="96">
        <v>1000</v>
      </c>
      <c r="H28" s="96">
        <f>'[1]Greenhouse Gases V3'!M39/10^3</f>
        <v>1059.92156</v>
      </c>
      <c r="I28" s="76" t="s">
        <v>11</v>
      </c>
      <c r="J28" s="76" t="s">
        <v>6</v>
      </c>
      <c r="K28" s="7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row>
    <row r="29" spans="1:240" ht="15.5">
      <c r="A29" s="6"/>
      <c r="B29" s="9" t="s">
        <v>167</v>
      </c>
      <c r="C29" s="9"/>
      <c r="D29" s="96">
        <v>1600</v>
      </c>
      <c r="E29" s="92">
        <v>1700</v>
      </c>
      <c r="F29" s="43">
        <v>1600</v>
      </c>
      <c r="G29" s="96">
        <v>1800</v>
      </c>
      <c r="H29" s="96">
        <f>'[1]Greenhouse Gases V3'!Y39/10^3</f>
        <v>1704.4953379226881</v>
      </c>
      <c r="I29" s="76" t="s">
        <v>10</v>
      </c>
      <c r="J29" s="76" t="s">
        <v>6</v>
      </c>
      <c r="K29" s="7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row>
    <row r="30" spans="1:240" ht="15.5">
      <c r="A30" s="6"/>
      <c r="B30" s="9" t="s">
        <v>168</v>
      </c>
      <c r="C30" s="9"/>
      <c r="D30" s="6">
        <v>100</v>
      </c>
      <c r="E30" s="6">
        <v>100</v>
      </c>
      <c r="F30" s="6">
        <v>100</v>
      </c>
      <c r="G30" s="96">
        <v>20</v>
      </c>
      <c r="H30" s="96">
        <f>'[1]Greenhouse Gases V3'!AH39/10^3</f>
        <v>21.443267097804</v>
      </c>
      <c r="I30" s="76" t="s">
        <v>10</v>
      </c>
      <c r="J30" s="76" t="s">
        <v>6</v>
      </c>
      <c r="K30" s="7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row>
    <row r="31" spans="1:240" ht="13">
      <c r="A31" s="9"/>
      <c r="B31" s="40" t="s">
        <v>190</v>
      </c>
      <c r="C31" s="4"/>
      <c r="D31" s="94">
        <v>20800</v>
      </c>
      <c r="E31" s="95">
        <v>20500</v>
      </c>
      <c r="F31" s="95">
        <v>16200</v>
      </c>
      <c r="G31" s="95">
        <v>18720</v>
      </c>
      <c r="H31" s="94">
        <f>'[1]Greenhouse Gases V3'!AL39/10^3</f>
        <v>16014.107303220711</v>
      </c>
      <c r="I31" s="78"/>
      <c r="J31" s="78" t="s">
        <v>6</v>
      </c>
      <c r="K31" s="78"/>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row>
    <row r="32" spans="1:240" ht="16">
      <c r="A32" s="6"/>
      <c r="B32" s="8" t="s">
        <v>207</v>
      </c>
      <c r="C32" s="8"/>
      <c r="D32" s="9">
        <v>0.56999999999999995</v>
      </c>
      <c r="E32" s="9">
        <v>0.63</v>
      </c>
      <c r="F32" s="7">
        <v>0.86</v>
      </c>
      <c r="G32" s="9">
        <v>0.41</v>
      </c>
      <c r="H32" s="21">
        <v>0.2</v>
      </c>
      <c r="I32" s="76" t="s">
        <v>7</v>
      </c>
      <c r="J32" s="76"/>
      <c r="K32" s="7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row>
    <row r="33" spans="1:240" ht="15.5">
      <c r="A33" s="6"/>
      <c r="B33" s="8" t="s">
        <v>277</v>
      </c>
      <c r="C33" s="8"/>
      <c r="D33" s="96">
        <v>2173</v>
      </c>
      <c r="E33" s="92">
        <v>2190</v>
      </c>
      <c r="F33" s="43">
        <v>1875</v>
      </c>
      <c r="G33" s="96">
        <v>2525</v>
      </c>
      <c r="H33" s="92">
        <v>2699</v>
      </c>
      <c r="I33" s="76"/>
      <c r="J33" s="76"/>
      <c r="K33" s="76" t="s">
        <v>12</v>
      </c>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row>
    <row r="34" spans="1:240" ht="13">
      <c r="A34" s="9"/>
      <c r="B34" s="3"/>
      <c r="C34" s="3"/>
      <c r="E34" s="30"/>
      <c r="F34" s="27"/>
      <c r="G34" s="27"/>
      <c r="H34" s="27"/>
      <c r="I34" s="82"/>
      <c r="J34" s="76"/>
      <c r="K34" s="7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row>
    <row r="35" spans="1:240" ht="16">
      <c r="B35" s="39" t="s">
        <v>209</v>
      </c>
      <c r="I35" s="83"/>
      <c r="J35" s="83"/>
      <c r="K35" s="83"/>
    </row>
    <row r="36" spans="1:240">
      <c r="A36" s="6"/>
      <c r="B36" s="38" t="s">
        <v>13</v>
      </c>
      <c r="C36" s="8"/>
      <c r="D36" s="41" t="s">
        <v>5</v>
      </c>
      <c r="E36" s="30">
        <v>2300</v>
      </c>
      <c r="F36" s="43">
        <v>1300</v>
      </c>
      <c r="G36" s="43">
        <v>1900</v>
      </c>
      <c r="H36" s="43">
        <f>('[1]Greenhouse Gases V3'!F39+'[1]Greenhouse Gases V3'!R39*25+'[1]Greenhouse Gases V3'!AC39*298)/10^3</f>
        <v>1560.3403166498979</v>
      </c>
      <c r="I36" s="77" t="s">
        <v>10</v>
      </c>
      <c r="J36" s="76" t="s">
        <v>6</v>
      </c>
      <c r="K36" s="7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row>
    <row r="37" spans="1:240">
      <c r="A37" s="6"/>
      <c r="B37" s="38" t="s">
        <v>14</v>
      </c>
      <c r="C37" s="8"/>
      <c r="D37" s="41" t="s">
        <v>5</v>
      </c>
      <c r="E37" s="30">
        <v>15200</v>
      </c>
      <c r="F37" s="43">
        <v>12300</v>
      </c>
      <c r="G37" s="43">
        <v>13800</v>
      </c>
      <c r="H37" s="43">
        <f>('[1]Greenhouse Gases V3'!AB39*298+'[1]Greenhouse Gases V3'!Q39*25+'[1]Greenhouse Gases V3'!E39)/10^3</f>
        <v>11536.256537506599</v>
      </c>
      <c r="I37" s="77" t="s">
        <v>10</v>
      </c>
      <c r="J37" s="76" t="s">
        <v>6</v>
      </c>
      <c r="K37" s="7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row>
    <row r="38" spans="1:240">
      <c r="A38" s="6"/>
      <c r="B38" s="38" t="s">
        <v>15</v>
      </c>
      <c r="C38" s="8"/>
      <c r="D38" s="41" t="s">
        <v>5</v>
      </c>
      <c r="E38" s="30">
        <v>1500</v>
      </c>
      <c r="F38" s="43">
        <v>1500</v>
      </c>
      <c r="G38" s="43">
        <v>1500</v>
      </c>
      <c r="H38" s="43">
        <f>('[1]Greenhouse Gases V3'!G39+'[1]Greenhouse Gases V3'!S39*25)/10^3</f>
        <v>1406.9314051393501</v>
      </c>
      <c r="I38" s="77" t="s">
        <v>10</v>
      </c>
      <c r="J38" s="76" t="s">
        <v>6</v>
      </c>
      <c r="K38" s="76" t="s">
        <v>16</v>
      </c>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row>
    <row r="39" spans="1:240">
      <c r="A39" s="6"/>
      <c r="B39" s="38" t="s">
        <v>17</v>
      </c>
      <c r="C39" s="8"/>
      <c r="D39" s="41" t="s">
        <v>5</v>
      </c>
      <c r="E39" s="30">
        <v>200</v>
      </c>
      <c r="F39" s="7">
        <v>200</v>
      </c>
      <c r="G39" s="43">
        <v>220</v>
      </c>
      <c r="H39" s="43">
        <f>('[1]Greenhouse Gases V3'!H39+'[1]Greenhouse Gases V3'!T39*25)/10^3</f>
        <v>168.17227397335</v>
      </c>
      <c r="I39" s="77" t="s">
        <v>10</v>
      </c>
      <c r="J39" s="76" t="s">
        <v>6</v>
      </c>
      <c r="K39" s="76" t="s">
        <v>18</v>
      </c>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row>
    <row r="40" spans="1:240" ht="14.5">
      <c r="A40" s="6"/>
      <c r="B40" s="38" t="s">
        <v>210</v>
      </c>
      <c r="C40" s="8"/>
      <c r="D40" s="41" t="s">
        <v>5</v>
      </c>
      <c r="E40" s="30">
        <v>300</v>
      </c>
      <c r="F40" s="7">
        <v>200</v>
      </c>
      <c r="G40" s="43">
        <v>300</v>
      </c>
      <c r="H40" s="43">
        <f>('[1]Greenhouse Gases V3'!I39+'[1]Greenhouse Gases V3'!U39*25+'[1]Greenhouse Gases V3'!AF39*298)/10^3</f>
        <v>282.48520995171395</v>
      </c>
      <c r="I40" s="77" t="s">
        <v>10</v>
      </c>
      <c r="J40" s="76" t="s">
        <v>6</v>
      </c>
      <c r="K40" s="7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row>
    <row r="41" spans="1:240">
      <c r="A41" s="6"/>
      <c r="B41" s="105" t="s">
        <v>188</v>
      </c>
      <c r="C41" s="40"/>
      <c r="D41" s="31">
        <v>19700</v>
      </c>
      <c r="E41" s="31">
        <v>19500</v>
      </c>
      <c r="F41" s="31">
        <v>15500</v>
      </c>
      <c r="G41" s="31">
        <v>17720</v>
      </c>
      <c r="H41" s="95">
        <f>'[1]Greenhouse Gases V3'!AK39/10^3</f>
        <v>14954.185743220707</v>
      </c>
      <c r="I41" s="79" t="s">
        <v>10</v>
      </c>
      <c r="J41" s="80" t="s">
        <v>6</v>
      </c>
      <c r="K41" s="80" t="s">
        <v>19</v>
      </c>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row>
    <row r="42" spans="1:240">
      <c r="A42" s="6"/>
      <c r="B42" s="8" t="s">
        <v>20</v>
      </c>
      <c r="C42" s="8"/>
      <c r="D42" s="12">
        <v>0.41</v>
      </c>
      <c r="E42" s="12">
        <v>0.4</v>
      </c>
      <c r="F42" s="12">
        <v>0.4</v>
      </c>
      <c r="G42" s="12">
        <v>0.38</v>
      </c>
      <c r="H42" s="12">
        <f>('[1]Greenhouse Gases V3'!J16+'[1]Greenhouse Gases V3'!J14+'[1]Greenhouse Gases V3'!AK10+'[1]Greenhouse Gases V3'!AK11+'[1]Greenhouse Gases V3'!AK12+'[1]Greenhouse Gases V3'!AK8)/'[1]Greenhouse Gases V3'!AK39</f>
        <v>0.43445184965121064</v>
      </c>
      <c r="I42" s="77"/>
      <c r="J42" s="76"/>
      <c r="K42" s="76" t="s">
        <v>19</v>
      </c>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row>
    <row r="43" spans="1:240">
      <c r="A43" s="6"/>
      <c r="B43" s="8"/>
      <c r="C43" s="8"/>
      <c r="D43" s="12"/>
      <c r="E43" s="12"/>
      <c r="F43" s="12"/>
      <c r="G43" s="12"/>
      <c r="H43" s="12"/>
      <c r="I43" s="76"/>
      <c r="J43" s="76"/>
      <c r="K43" s="7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row>
    <row r="44" spans="1:240" ht="13">
      <c r="A44" s="6"/>
      <c r="B44" s="3" t="s">
        <v>21</v>
      </c>
      <c r="C44" s="8"/>
      <c r="E44" s="30"/>
      <c r="F44" s="27"/>
      <c r="G44" s="27"/>
      <c r="H44" s="27"/>
      <c r="I44" s="76"/>
      <c r="J44" s="76"/>
      <c r="K44" s="7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row>
    <row r="45" spans="1:240" ht="16">
      <c r="A45" s="6"/>
      <c r="B45" s="3" t="s">
        <v>208</v>
      </c>
      <c r="C45" s="8"/>
      <c r="D45" s="49">
        <v>2.7</v>
      </c>
      <c r="E45" s="49">
        <v>3</v>
      </c>
      <c r="F45" s="49">
        <v>3.4</v>
      </c>
      <c r="G45" s="49">
        <v>2.6</v>
      </c>
      <c r="H45" s="49">
        <f>('[1]Greenhouse Gases V3'!Y39)/('[1]ConocoPhillips Throughput'!G39+'[1]ConocoPhillips Throughput'!T39+'[1]ConocoPhillips Throughput'!AA39)/1000</f>
        <v>2.4764484175819139</v>
      </c>
      <c r="I45" s="77"/>
      <c r="J45" s="76" t="s">
        <v>22</v>
      </c>
      <c r="K45" s="7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row>
    <row r="46" spans="1:240">
      <c r="A46" s="6"/>
      <c r="B46" s="8" t="s">
        <v>23</v>
      </c>
      <c r="C46" s="8"/>
      <c r="D46" s="32">
        <v>2.0999999999999999E-3</v>
      </c>
      <c r="E46" s="32">
        <v>2.3999999999999998E-3</v>
      </c>
      <c r="F46" s="46">
        <v>2.8E-3</v>
      </c>
      <c r="G46" s="32">
        <v>2.3E-3</v>
      </c>
      <c r="H46" s="32">
        <f>'[1]Greenhouse Gases V3'!V39/0.0192/('[1]ConocoPhillips Throughput'!F39+'[1]ConocoPhillips Throughput'!X39)/10^6</f>
        <v>2.9110931349475011E-3</v>
      </c>
      <c r="I46" s="77"/>
      <c r="J46" s="76" t="s">
        <v>22</v>
      </c>
      <c r="K46" s="76" t="s">
        <v>19</v>
      </c>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row>
    <row r="47" spans="1:240">
      <c r="A47" s="6"/>
      <c r="B47" s="8" t="s">
        <v>24</v>
      </c>
      <c r="C47" s="8"/>
      <c r="D47" s="32">
        <v>8.0000000000000004E-4</v>
      </c>
      <c r="E47" s="32">
        <v>8.0000000000000004E-4</v>
      </c>
      <c r="F47" s="46">
        <v>1E-3</v>
      </c>
      <c r="G47" s="32">
        <v>6.9999999999999999E-4</v>
      </c>
      <c r="H47" s="32">
        <f>'[1]Greenhouse Gases V3'!V39/(('[1]ConocoPhillips Throughput'!E39+'[1]ConocoPhillips Throughput'!T39+'[1]ConocoPhillips Throughput'!AA39)*1000*0.134+'[1]ConocoPhillips Throughput'!F39*1000*0.0283)/1000</f>
        <v>7.1079744215511145E-4</v>
      </c>
      <c r="I47" s="77"/>
      <c r="J47" s="76" t="s">
        <v>22</v>
      </c>
      <c r="K47" s="76" t="s">
        <v>19</v>
      </c>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row>
    <row r="48" spans="1:240">
      <c r="A48" s="6"/>
      <c r="B48" s="38" t="s">
        <v>278</v>
      </c>
      <c r="C48" s="8"/>
      <c r="D48" s="12">
        <v>0.08</v>
      </c>
      <c r="E48" s="12">
        <v>0.09</v>
      </c>
      <c r="F48" s="45">
        <v>0.1</v>
      </c>
      <c r="G48" s="12">
        <v>0.1</v>
      </c>
      <c r="H48" s="12">
        <f>'[1]Greenhouse Gases V3'!Y39/'[1]Greenhouse Gases V3'!AK39</f>
        <v>0.11398115331658226</v>
      </c>
      <c r="I48" s="77"/>
      <c r="J48" s="76" t="s">
        <v>22</v>
      </c>
      <c r="K48" s="7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c r="HS48" s="6"/>
      <c r="HT48" s="6"/>
      <c r="HU48" s="6"/>
      <c r="HV48" s="6"/>
      <c r="HW48" s="6"/>
      <c r="HX48" s="6"/>
      <c r="HY48" s="6"/>
      <c r="HZ48" s="6"/>
      <c r="IA48" s="6"/>
      <c r="IB48" s="6"/>
      <c r="IC48" s="6"/>
      <c r="ID48" s="6"/>
      <c r="IE48" s="6"/>
    </row>
    <row r="49" spans="1:240">
      <c r="A49" s="6"/>
      <c r="B49" s="38"/>
      <c r="C49" s="8"/>
      <c r="E49" s="12"/>
      <c r="F49" s="12"/>
      <c r="G49" s="12"/>
      <c r="H49" s="12"/>
      <c r="I49" s="76"/>
      <c r="J49" s="76"/>
      <c r="K49" s="7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row>
    <row r="50" spans="1:240" ht="13">
      <c r="A50" s="6"/>
      <c r="B50" s="56" t="s">
        <v>25</v>
      </c>
      <c r="C50" s="8"/>
      <c r="E50" s="12"/>
      <c r="F50" s="12"/>
      <c r="G50" s="12"/>
      <c r="H50" s="12"/>
      <c r="I50" s="76"/>
      <c r="J50" s="76"/>
      <c r="K50" s="7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row>
    <row r="51" spans="1:240" ht="15">
      <c r="A51" s="6"/>
      <c r="B51" s="8" t="s">
        <v>211</v>
      </c>
      <c r="C51" s="3"/>
      <c r="D51" s="68" t="s">
        <v>5</v>
      </c>
      <c r="E51" s="69" t="s">
        <v>5</v>
      </c>
      <c r="F51" s="70" t="s">
        <v>5</v>
      </c>
      <c r="G51" s="68">
        <v>1030</v>
      </c>
      <c r="H51" s="99">
        <f>'[1]ConocoPhillips Waste Gases'!G39</f>
        <v>110.9</v>
      </c>
      <c r="I51" s="77" t="s">
        <v>10</v>
      </c>
      <c r="J51" s="76" t="s">
        <v>26</v>
      </c>
      <c r="K51" s="7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row>
    <row r="52" spans="1:240" ht="14.5">
      <c r="A52" s="6"/>
      <c r="B52" s="106" t="s">
        <v>212</v>
      </c>
      <c r="C52" s="64"/>
      <c r="D52" s="71">
        <v>21200</v>
      </c>
      <c r="E52" s="71">
        <v>24600</v>
      </c>
      <c r="F52" s="71">
        <v>14500</v>
      </c>
      <c r="G52" s="71">
        <v>20500</v>
      </c>
      <c r="H52" s="98">
        <f>'[1]ConocoPhillips Waste Gases'!E39</f>
        <v>17857.967278759999</v>
      </c>
      <c r="I52" s="79" t="s">
        <v>10</v>
      </c>
      <c r="J52" s="80" t="s">
        <v>26</v>
      </c>
      <c r="K52" s="80" t="s">
        <v>16</v>
      </c>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row>
    <row r="53" spans="1:240" ht="13">
      <c r="A53" s="6"/>
      <c r="B53" s="8" t="s">
        <v>27</v>
      </c>
      <c r="C53" s="3"/>
      <c r="D53" s="72">
        <v>1.7939264495241001E-2</v>
      </c>
      <c r="E53" s="73">
        <v>2.6023407297569242E-2</v>
      </c>
      <c r="F53" s="46">
        <v>1.9712224350874333E-2</v>
      </c>
      <c r="G53" s="74">
        <v>1.8070385993399107E-2</v>
      </c>
      <c r="H53" s="74">
        <f>'[1]ConocoPhillips Waste Gases'!E39/'[1]ConocoPhillips Throughput'!F39/10^3</f>
        <v>2.3943504080186976E-2</v>
      </c>
      <c r="I53" s="77"/>
      <c r="J53" s="76"/>
      <c r="K53" s="7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c r="HJ53" s="6"/>
      <c r="HK53" s="6"/>
      <c r="HL53" s="6"/>
      <c r="HM53" s="6"/>
      <c r="HN53" s="6"/>
      <c r="HO53" s="6"/>
      <c r="HP53" s="6"/>
      <c r="HQ53" s="6"/>
      <c r="HR53" s="6"/>
      <c r="HS53" s="6"/>
      <c r="HT53" s="6"/>
      <c r="HU53" s="6"/>
      <c r="HV53" s="6"/>
      <c r="HW53" s="6"/>
      <c r="HX53" s="6"/>
      <c r="HY53" s="6"/>
      <c r="HZ53" s="6"/>
      <c r="IA53" s="6"/>
      <c r="IB53" s="6"/>
      <c r="IC53" s="6"/>
      <c r="ID53" s="6"/>
      <c r="IE53" s="6"/>
      <c r="IF53" s="6"/>
    </row>
    <row r="54" spans="1:240" ht="13">
      <c r="A54" s="6"/>
      <c r="B54" s="8" t="s">
        <v>28</v>
      </c>
      <c r="C54" s="3"/>
      <c r="D54" s="65">
        <v>35.5</v>
      </c>
      <c r="E54" s="66">
        <v>43.8</v>
      </c>
      <c r="F54" s="53">
        <v>30.8</v>
      </c>
      <c r="G54" s="67">
        <v>29.5</v>
      </c>
      <c r="H54" s="67">
        <f>'[1]ConocoPhillips Waste Gases'!E39/('[1]ConocoPhillips Throughput'!G39+'[1]ConocoPhillips Throughput'!T39+'[1]ConocoPhillips Throughput'!AA39)</f>
        <v>25.94570593699137</v>
      </c>
      <c r="I54" s="77"/>
      <c r="J54" s="76"/>
      <c r="K54" s="7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6"/>
      <c r="GN54" s="6"/>
      <c r="GO54" s="6"/>
      <c r="GP54" s="6"/>
      <c r="GQ54" s="6"/>
      <c r="GR54" s="6"/>
      <c r="GS54" s="6"/>
      <c r="GT54" s="6"/>
      <c r="GU54" s="6"/>
      <c r="GV54" s="6"/>
      <c r="GW54" s="6"/>
      <c r="GX54" s="6"/>
      <c r="GY54" s="6"/>
      <c r="GZ54" s="6"/>
      <c r="HA54" s="6"/>
      <c r="HB54" s="6"/>
      <c r="HC54" s="6"/>
      <c r="HD54" s="6"/>
      <c r="HE54" s="6"/>
      <c r="HF54" s="6"/>
      <c r="HG54" s="6"/>
      <c r="HH54" s="6"/>
      <c r="HI54" s="6"/>
      <c r="HJ54" s="6"/>
      <c r="HK54" s="6"/>
      <c r="HL54" s="6"/>
      <c r="HM54" s="6"/>
      <c r="HN54" s="6"/>
      <c r="HO54" s="6"/>
      <c r="HP54" s="6"/>
      <c r="HQ54" s="6"/>
      <c r="HR54" s="6"/>
      <c r="HS54" s="6"/>
      <c r="HT54" s="6"/>
      <c r="HU54" s="6"/>
      <c r="HV54" s="6"/>
      <c r="HW54" s="6"/>
      <c r="HX54" s="6"/>
      <c r="HY54" s="6"/>
      <c r="HZ54" s="6"/>
      <c r="IA54" s="6"/>
      <c r="IB54" s="6"/>
      <c r="IC54" s="6"/>
      <c r="ID54" s="6"/>
      <c r="IE54" s="6"/>
      <c r="IF54" s="6"/>
    </row>
    <row r="55" spans="1:240" ht="13">
      <c r="A55" s="9"/>
      <c r="B55" s="3"/>
      <c r="C55" s="3"/>
      <c r="E55" s="30"/>
      <c r="F55" s="27"/>
      <c r="G55" s="27"/>
      <c r="H55" s="27"/>
      <c r="I55" s="82"/>
      <c r="J55" s="76"/>
      <c r="K55" s="7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6"/>
      <c r="GN55" s="6"/>
      <c r="GO55" s="6"/>
      <c r="GP55" s="6"/>
      <c r="GQ55" s="6"/>
      <c r="GR55" s="6"/>
      <c r="GS55" s="6"/>
      <c r="GT55" s="6"/>
      <c r="GU55" s="6"/>
      <c r="GV55" s="6"/>
      <c r="GW55" s="6"/>
      <c r="GX55" s="6"/>
      <c r="GY55" s="6"/>
      <c r="GZ55" s="6"/>
      <c r="HA55" s="6"/>
      <c r="HB55" s="6"/>
      <c r="HC55" s="6"/>
      <c r="HD55" s="6"/>
      <c r="HE55" s="6"/>
      <c r="HF55" s="6"/>
      <c r="HG55" s="6"/>
      <c r="HH55" s="6"/>
      <c r="HI55" s="6"/>
      <c r="HJ55" s="6"/>
      <c r="HK55" s="6"/>
      <c r="HL55" s="6"/>
      <c r="HM55" s="6"/>
      <c r="HN55" s="6"/>
      <c r="HO55" s="6"/>
      <c r="HP55" s="6"/>
      <c r="HQ55" s="6"/>
      <c r="HR55" s="6"/>
      <c r="HS55" s="6"/>
      <c r="HT55" s="6"/>
      <c r="HU55" s="6"/>
      <c r="HV55" s="6"/>
      <c r="HW55" s="6"/>
      <c r="HX55" s="6"/>
      <c r="HY55" s="6"/>
      <c r="HZ55" s="6"/>
      <c r="IA55" s="6"/>
      <c r="IB55" s="6"/>
      <c r="IC55" s="6"/>
      <c r="ID55" s="6"/>
      <c r="IE55" s="6"/>
      <c r="IF55" s="6"/>
    </row>
    <row r="56" spans="1:240" ht="13">
      <c r="A56" s="6"/>
      <c r="B56" s="3" t="s">
        <v>29</v>
      </c>
      <c r="C56" s="3"/>
      <c r="E56" s="30"/>
      <c r="F56" s="27"/>
      <c r="G56" s="27"/>
      <c r="H56" s="27"/>
      <c r="I56" s="76"/>
      <c r="J56" s="76"/>
      <c r="K56" s="7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6"/>
      <c r="GN56" s="6"/>
      <c r="GO56" s="6"/>
      <c r="GP56" s="6"/>
      <c r="GQ56" s="6"/>
      <c r="GR56" s="6"/>
      <c r="GS56" s="6"/>
      <c r="GT56" s="6"/>
      <c r="GU56" s="6"/>
      <c r="GV56" s="6"/>
      <c r="GW56" s="6"/>
      <c r="GX56" s="6"/>
      <c r="GY56" s="6"/>
      <c r="GZ56" s="6"/>
      <c r="HA56" s="6"/>
      <c r="HB56" s="6"/>
      <c r="HC56" s="6"/>
      <c r="HD56" s="6"/>
      <c r="HE56" s="6"/>
      <c r="HF56" s="6"/>
      <c r="HG56" s="6"/>
      <c r="HH56" s="6"/>
      <c r="HI56" s="6"/>
      <c r="HJ56" s="6"/>
      <c r="HK56" s="6"/>
      <c r="HL56" s="6"/>
      <c r="HM56" s="6"/>
      <c r="HN56" s="6"/>
      <c r="HO56" s="6"/>
      <c r="HP56" s="6"/>
      <c r="HQ56" s="6"/>
      <c r="HR56" s="6"/>
      <c r="HS56" s="6"/>
      <c r="HT56" s="6"/>
      <c r="HU56" s="6"/>
      <c r="HV56" s="6"/>
      <c r="HW56" s="6"/>
      <c r="HX56" s="6"/>
      <c r="HY56" s="6"/>
      <c r="HZ56" s="6"/>
      <c r="IA56" s="6"/>
      <c r="IB56" s="6"/>
      <c r="IC56" s="6"/>
      <c r="ID56" s="6"/>
      <c r="IE56" s="6"/>
      <c r="IF56" s="6"/>
    </row>
    <row r="57" spans="1:240">
      <c r="A57" s="6"/>
      <c r="B57" s="9" t="s">
        <v>194</v>
      </c>
      <c r="C57" s="9"/>
      <c r="D57" s="27">
        <v>69200</v>
      </c>
      <c r="E57" s="30">
        <v>69900</v>
      </c>
      <c r="F57" s="43">
        <v>60800</v>
      </c>
      <c r="G57" s="27">
        <v>96400</v>
      </c>
      <c r="H57" s="96">
        <f>'[1]ConocoPhillips Air '!E39</f>
        <v>98507.619583200998</v>
      </c>
      <c r="I57" s="77" t="s">
        <v>30</v>
      </c>
      <c r="J57" s="76" t="s">
        <v>31</v>
      </c>
      <c r="K57" s="76" t="s">
        <v>32</v>
      </c>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6"/>
      <c r="HN57" s="6"/>
      <c r="HO57" s="6"/>
      <c r="HP57" s="6"/>
      <c r="HQ57" s="6"/>
      <c r="HR57" s="6"/>
      <c r="HS57" s="6"/>
      <c r="HT57" s="6"/>
      <c r="HU57" s="6"/>
      <c r="HV57" s="6"/>
      <c r="HW57" s="6"/>
      <c r="HX57" s="6"/>
      <c r="HY57" s="6"/>
      <c r="HZ57" s="6"/>
      <c r="IA57" s="6"/>
      <c r="IB57" s="6"/>
      <c r="IC57" s="6"/>
      <c r="ID57" s="6"/>
      <c r="IE57" s="6"/>
    </row>
    <row r="58" spans="1:240">
      <c r="A58" s="6"/>
      <c r="B58" s="9" t="s">
        <v>33</v>
      </c>
      <c r="C58" s="9"/>
      <c r="D58" s="27">
        <v>36100</v>
      </c>
      <c r="E58" s="30">
        <v>36100</v>
      </c>
      <c r="F58" s="43">
        <v>28200</v>
      </c>
      <c r="G58" s="27">
        <v>42000</v>
      </c>
      <c r="H58" s="96">
        <f>'[1]ConocoPhillips Air '!F39</f>
        <v>48527.770748369003</v>
      </c>
      <c r="I58" s="77" t="s">
        <v>30</v>
      </c>
      <c r="J58" s="76" t="s">
        <v>31</v>
      </c>
      <c r="K58" s="76" t="s">
        <v>32</v>
      </c>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6"/>
      <c r="HT58" s="6"/>
      <c r="HU58" s="6"/>
      <c r="HV58" s="6"/>
      <c r="HW58" s="6"/>
      <c r="HX58" s="6"/>
      <c r="HY58" s="6"/>
      <c r="HZ58" s="6"/>
      <c r="IA58" s="6"/>
      <c r="IB58" s="6"/>
      <c r="IC58" s="6"/>
      <c r="ID58" s="6"/>
      <c r="IE58" s="6"/>
    </row>
    <row r="59" spans="1:240">
      <c r="A59" s="6"/>
      <c r="B59" s="9" t="s">
        <v>34</v>
      </c>
      <c r="C59" s="9"/>
      <c r="D59" s="27">
        <v>4900</v>
      </c>
      <c r="E59" s="30">
        <v>4700</v>
      </c>
      <c r="F59" s="43">
        <v>2700</v>
      </c>
      <c r="G59" s="27">
        <v>2900</v>
      </c>
      <c r="H59" s="96">
        <f>'[1]ConocoPhillips Air '!G39</f>
        <v>2700.809945126</v>
      </c>
      <c r="I59" s="77" t="s">
        <v>30</v>
      </c>
      <c r="J59" s="76" t="s">
        <v>31</v>
      </c>
      <c r="K59" s="76" t="s">
        <v>32</v>
      </c>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6"/>
      <c r="GN59" s="6"/>
      <c r="GO59" s="6"/>
      <c r="GP59" s="6"/>
      <c r="GQ59" s="6"/>
      <c r="GR59" s="6"/>
      <c r="GS59" s="6"/>
      <c r="GT59" s="6"/>
      <c r="GU59" s="6"/>
      <c r="GV59" s="6"/>
      <c r="GW59" s="6"/>
      <c r="GX59" s="6"/>
      <c r="GY59" s="6"/>
      <c r="GZ59" s="6"/>
      <c r="HA59" s="6"/>
      <c r="HB59" s="6"/>
      <c r="HC59" s="6"/>
      <c r="HD59" s="6"/>
      <c r="HE59" s="6"/>
      <c r="HF59" s="6"/>
      <c r="HG59" s="6"/>
      <c r="HH59" s="6"/>
      <c r="HI59" s="6"/>
      <c r="HJ59" s="6"/>
      <c r="HK59" s="6"/>
      <c r="HL59" s="6"/>
      <c r="HM59" s="6"/>
      <c r="HN59" s="6"/>
      <c r="HO59" s="6"/>
      <c r="HP59" s="6"/>
      <c r="HQ59" s="6"/>
      <c r="HR59" s="6"/>
      <c r="HS59" s="6"/>
      <c r="HT59" s="6"/>
      <c r="HU59" s="6"/>
      <c r="HV59" s="6"/>
      <c r="HW59" s="6"/>
      <c r="HX59" s="6"/>
      <c r="HY59" s="6"/>
      <c r="HZ59" s="6"/>
      <c r="IA59" s="6"/>
      <c r="IB59" s="6"/>
      <c r="IC59" s="6"/>
      <c r="ID59" s="6"/>
      <c r="IE59" s="6"/>
    </row>
    <row r="60" spans="1:240">
      <c r="A60" s="6"/>
      <c r="B60" s="9" t="s">
        <v>35</v>
      </c>
      <c r="C60" s="9"/>
      <c r="D60" s="27">
        <v>1300</v>
      </c>
      <c r="E60" s="30">
        <v>1400</v>
      </c>
      <c r="F60" s="43">
        <v>1100</v>
      </c>
      <c r="G60" s="27">
        <v>1700</v>
      </c>
      <c r="H60" s="96">
        <f>'[1]ConocoPhillips Air '!H39</f>
        <v>1507.8624917510001</v>
      </c>
      <c r="I60" s="77" t="s">
        <v>30</v>
      </c>
      <c r="J60" s="76" t="s">
        <v>31</v>
      </c>
      <c r="K60" s="76" t="s">
        <v>32</v>
      </c>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c r="HJ60" s="6"/>
      <c r="HK60" s="6"/>
      <c r="HL60" s="6"/>
      <c r="HM60" s="6"/>
      <c r="HN60" s="6"/>
      <c r="HO60" s="6"/>
      <c r="HP60" s="6"/>
      <c r="HQ60" s="6"/>
      <c r="HR60" s="6"/>
      <c r="HS60" s="6"/>
      <c r="HT60" s="6"/>
      <c r="HU60" s="6"/>
      <c r="HV60" s="6"/>
      <c r="HW60" s="6"/>
      <c r="HX60" s="6"/>
      <c r="HY60" s="6"/>
      <c r="HZ60" s="6"/>
      <c r="IA60" s="6"/>
      <c r="IB60" s="6"/>
      <c r="IC60" s="6"/>
      <c r="ID60" s="6"/>
      <c r="IE60" s="6"/>
    </row>
    <row r="61" spans="1:240" ht="13">
      <c r="A61" s="6"/>
      <c r="B61" s="3"/>
      <c r="C61" s="3"/>
      <c r="E61" s="30"/>
      <c r="F61" s="27"/>
      <c r="G61" s="27"/>
      <c r="H61" s="27"/>
      <c r="I61" s="82"/>
      <c r="J61" s="76"/>
      <c r="K61" s="7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6"/>
      <c r="GN61" s="6"/>
      <c r="GO61" s="6"/>
      <c r="GP61" s="6"/>
      <c r="GQ61" s="6"/>
      <c r="GR61" s="6"/>
      <c r="GS61" s="6"/>
      <c r="GT61" s="6"/>
      <c r="GU61" s="6"/>
      <c r="GV61" s="6"/>
      <c r="GW61" s="6"/>
      <c r="GX61" s="6"/>
      <c r="GY61" s="6"/>
      <c r="GZ61" s="6"/>
      <c r="HA61" s="6"/>
      <c r="HB61" s="6"/>
      <c r="HC61" s="6"/>
      <c r="HD61" s="6"/>
      <c r="HE61" s="6"/>
      <c r="HF61" s="6"/>
      <c r="HG61" s="6"/>
      <c r="HH61" s="6"/>
      <c r="HI61" s="6"/>
      <c r="HJ61" s="6"/>
      <c r="HK61" s="6"/>
      <c r="HL61" s="6"/>
      <c r="HM61" s="6"/>
      <c r="HN61" s="6"/>
      <c r="HO61" s="6"/>
      <c r="HP61" s="6"/>
      <c r="HQ61" s="6"/>
      <c r="HR61" s="6"/>
      <c r="HS61" s="6"/>
      <c r="HT61" s="6"/>
      <c r="HU61" s="6"/>
      <c r="HV61" s="6"/>
      <c r="HW61" s="6"/>
      <c r="HX61" s="6"/>
      <c r="HY61" s="6"/>
      <c r="HZ61" s="6"/>
      <c r="IA61" s="6"/>
      <c r="IB61" s="6"/>
      <c r="IC61" s="6"/>
      <c r="ID61" s="6"/>
      <c r="IE61" s="6"/>
      <c r="IF61" s="6"/>
    </row>
    <row r="62" spans="1:240" ht="13">
      <c r="A62" s="9"/>
      <c r="B62" s="3" t="s">
        <v>36</v>
      </c>
      <c r="C62" s="3"/>
      <c r="E62" s="27"/>
      <c r="F62" s="27"/>
      <c r="G62" s="27"/>
      <c r="H62" s="27"/>
      <c r="I62" s="76"/>
      <c r="J62" s="76"/>
      <c r="K62" s="7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row>
    <row r="63" spans="1:240">
      <c r="A63" s="9"/>
      <c r="B63" s="9" t="s">
        <v>37</v>
      </c>
      <c r="C63" s="9"/>
      <c r="D63" s="27">
        <v>228</v>
      </c>
      <c r="E63" s="30">
        <v>217</v>
      </c>
      <c r="F63" s="7">
        <v>179</v>
      </c>
      <c r="G63" s="27">
        <v>211</v>
      </c>
      <c r="H63" s="96">
        <f>'[1]ConocoPhillips Energy'!E39</f>
        <v>198.74997016</v>
      </c>
      <c r="I63" s="83"/>
      <c r="J63" s="76"/>
      <c r="K63" s="7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row>
    <row r="64" spans="1:240">
      <c r="A64" s="9"/>
      <c r="B64" s="9" t="s">
        <v>38</v>
      </c>
      <c r="C64" s="9"/>
      <c r="D64" s="27">
        <v>5</v>
      </c>
      <c r="E64" s="30">
        <v>4</v>
      </c>
      <c r="F64" s="7">
        <v>4</v>
      </c>
      <c r="G64" s="27">
        <v>6</v>
      </c>
      <c r="H64" s="96">
        <f>'[1]ConocoPhillips Energy'!H39</f>
        <v>7.6103363086425393</v>
      </c>
      <c r="I64" s="76"/>
      <c r="J64" s="76"/>
      <c r="K64" s="7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row>
    <row r="65" spans="1:240" ht="13">
      <c r="A65" s="9"/>
      <c r="B65" s="40" t="s">
        <v>189</v>
      </c>
      <c r="C65" s="4"/>
      <c r="D65" s="28">
        <v>233</v>
      </c>
      <c r="E65" s="31">
        <v>222</v>
      </c>
      <c r="F65" s="31">
        <v>183</v>
      </c>
      <c r="G65" s="28">
        <v>217</v>
      </c>
      <c r="H65" s="95">
        <f>H63+H64</f>
        <v>206.36030646864253</v>
      </c>
      <c r="I65" s="80" t="s">
        <v>39</v>
      </c>
      <c r="J65" s="80" t="s">
        <v>40</v>
      </c>
      <c r="K65" s="80"/>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row>
    <row r="66" spans="1:240" ht="13">
      <c r="A66" s="9"/>
      <c r="B66" s="8" t="s">
        <v>41</v>
      </c>
      <c r="C66" s="3"/>
      <c r="D66" s="52">
        <v>0.39</v>
      </c>
      <c r="E66" s="51">
        <v>0.4</v>
      </c>
      <c r="F66" s="51">
        <v>0.39</v>
      </c>
      <c r="G66" s="52">
        <v>0.32</v>
      </c>
      <c r="H66" s="97">
        <f>'[1]ConocoPhillips Energy'!H53</f>
        <v>0.29981933246517817</v>
      </c>
      <c r="I66" s="76" t="s">
        <v>42</v>
      </c>
      <c r="J66" s="76" t="s">
        <v>40</v>
      </c>
      <c r="K66" s="7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row>
    <row r="67" spans="1:240" ht="13">
      <c r="A67" s="9"/>
      <c r="B67" s="8"/>
      <c r="C67" s="3"/>
      <c r="D67" s="52"/>
      <c r="E67" s="51"/>
      <c r="F67" s="51"/>
      <c r="G67" s="52"/>
      <c r="H67" s="52"/>
      <c r="I67" s="76"/>
      <c r="J67" s="76"/>
      <c r="K67" s="7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row>
    <row r="68" spans="1:240">
      <c r="A68" s="6"/>
      <c r="B68" s="9"/>
      <c r="C68" s="9"/>
      <c r="E68" s="30"/>
      <c r="F68" s="27"/>
      <c r="G68" s="27"/>
      <c r="H68" s="27"/>
      <c r="I68" s="76"/>
      <c r="J68" s="76"/>
      <c r="K68" s="7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row>
    <row r="69" spans="1:240" ht="13">
      <c r="A69" s="9"/>
      <c r="B69" s="115" t="s">
        <v>170</v>
      </c>
      <c r="C69" s="17"/>
      <c r="D69" s="18"/>
      <c r="E69" s="18"/>
      <c r="F69" s="18"/>
      <c r="G69" s="18"/>
      <c r="H69" s="18"/>
      <c r="I69" s="18"/>
      <c r="J69" s="18"/>
      <c r="K69" s="18"/>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row>
    <row r="70" spans="1:240" ht="13">
      <c r="A70" s="9"/>
      <c r="B70" s="17"/>
      <c r="C70" s="17"/>
      <c r="D70" s="18"/>
      <c r="E70" s="18"/>
      <c r="F70" s="18"/>
      <c r="G70" s="18"/>
      <c r="H70" s="18"/>
      <c r="I70" s="18"/>
      <c r="J70" s="18"/>
      <c r="K70" s="18"/>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row>
    <row r="71" spans="1:240" ht="13">
      <c r="A71" s="6"/>
      <c r="B71" s="3" t="s">
        <v>176</v>
      </c>
      <c r="C71" s="5"/>
      <c r="E71" s="30"/>
      <c r="F71" s="27"/>
      <c r="G71" s="27"/>
      <c r="H71" s="27"/>
      <c r="I71" s="82"/>
      <c r="J71" s="84"/>
      <c r="K71" s="84"/>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c r="HJ71" s="6"/>
      <c r="HK71" s="6"/>
      <c r="HL71" s="6"/>
      <c r="HM71" s="6"/>
      <c r="HN71" s="6"/>
      <c r="HO71" s="6"/>
      <c r="HP71" s="6"/>
      <c r="HQ71" s="6"/>
      <c r="HR71" s="6"/>
      <c r="HS71" s="6"/>
      <c r="HT71" s="6"/>
      <c r="HU71" s="6"/>
      <c r="HV71" s="6"/>
      <c r="HW71" s="6"/>
      <c r="HX71" s="6"/>
      <c r="HY71" s="6"/>
      <c r="HZ71" s="6"/>
      <c r="IA71" s="6"/>
      <c r="IB71" s="6"/>
      <c r="IC71" s="6"/>
      <c r="ID71" s="6"/>
      <c r="IE71" s="6"/>
      <c r="IF71" s="6"/>
    </row>
    <row r="72" spans="1:240" ht="13">
      <c r="A72" s="6"/>
      <c r="B72" s="8" t="s">
        <v>174</v>
      </c>
      <c r="C72" s="3"/>
      <c r="D72" s="29">
        <v>18.3</v>
      </c>
      <c r="E72" s="29">
        <v>14.4</v>
      </c>
      <c r="F72" s="7">
        <v>10.6</v>
      </c>
      <c r="G72" s="29">
        <v>9.6999999999999993</v>
      </c>
      <c r="H72" s="29">
        <f>'[1]ConocoPhillips Water'!E38/10^3</f>
        <v>9.1902600000000003</v>
      </c>
      <c r="I72" s="76" t="s">
        <v>43</v>
      </c>
      <c r="J72" s="76" t="s">
        <v>44</v>
      </c>
      <c r="K72" s="76" t="s">
        <v>45</v>
      </c>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6"/>
      <c r="GN72" s="6"/>
      <c r="GO72" s="6"/>
      <c r="GP72" s="6"/>
      <c r="GQ72" s="6"/>
      <c r="GR72" s="6"/>
      <c r="GS72" s="6"/>
      <c r="GT72" s="6"/>
      <c r="GU72" s="6"/>
      <c r="GV72" s="6"/>
      <c r="GW72" s="6"/>
      <c r="GX72" s="6"/>
      <c r="GY72" s="6"/>
      <c r="GZ72" s="6"/>
      <c r="HA72" s="6"/>
      <c r="HB72" s="6"/>
      <c r="HC72" s="6"/>
      <c r="HD72" s="6"/>
      <c r="HE72" s="6"/>
      <c r="HF72" s="6"/>
      <c r="HG72" s="6"/>
      <c r="HH72" s="6"/>
      <c r="HI72" s="6"/>
      <c r="HJ72" s="6"/>
      <c r="HK72" s="6"/>
      <c r="HL72" s="6"/>
      <c r="HM72" s="6"/>
      <c r="HN72" s="6"/>
      <c r="HO72" s="6"/>
      <c r="HP72" s="6"/>
      <c r="HQ72" s="6"/>
      <c r="HR72" s="6"/>
      <c r="HS72" s="6"/>
      <c r="HT72" s="6"/>
      <c r="HU72" s="6"/>
      <c r="HV72" s="6"/>
      <c r="HW72" s="6"/>
      <c r="HX72" s="6"/>
      <c r="HY72" s="6"/>
      <c r="HZ72" s="6"/>
      <c r="IA72" s="6"/>
      <c r="IB72" s="6"/>
      <c r="IC72" s="6"/>
      <c r="ID72" s="6"/>
      <c r="IE72" s="6"/>
    </row>
    <row r="73" spans="1:240" ht="15">
      <c r="A73" s="6"/>
      <c r="B73" s="8" t="s">
        <v>213</v>
      </c>
      <c r="C73" s="3"/>
      <c r="D73" s="50">
        <v>15.7</v>
      </c>
      <c r="E73" s="50">
        <v>12.1</v>
      </c>
      <c r="F73" s="50">
        <v>8.5</v>
      </c>
      <c r="G73" s="50">
        <v>7.5</v>
      </c>
      <c r="H73" s="101">
        <f>('[1]ConocoPhillips Water'!E38-'[1]ConocoPhillips Water'!G38)/10^3</f>
        <v>7.3029940000000009</v>
      </c>
      <c r="I73" s="76" t="s">
        <v>46</v>
      </c>
      <c r="J73" s="76" t="s">
        <v>44</v>
      </c>
      <c r="K73" s="76" t="s">
        <v>45</v>
      </c>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c r="GG73" s="6"/>
      <c r="GH73" s="6"/>
      <c r="GI73" s="6"/>
      <c r="GJ73" s="6"/>
      <c r="GK73" s="6"/>
      <c r="GL73" s="6"/>
      <c r="GM73" s="6"/>
      <c r="GN73" s="6"/>
      <c r="GO73" s="6"/>
      <c r="GP73" s="6"/>
      <c r="GQ73" s="6"/>
      <c r="GR73" s="6"/>
      <c r="GS73" s="6"/>
      <c r="GT73" s="6"/>
      <c r="GU73" s="6"/>
      <c r="GV73" s="6"/>
      <c r="GW73" s="6"/>
      <c r="GX73" s="6"/>
      <c r="GY73" s="6"/>
      <c r="GZ73" s="6"/>
      <c r="HA73" s="6"/>
      <c r="HB73" s="6"/>
      <c r="HC73" s="6"/>
      <c r="HD73" s="6"/>
      <c r="HE73" s="6"/>
      <c r="HF73" s="6"/>
      <c r="HG73" s="6"/>
      <c r="HH73" s="6"/>
      <c r="HI73" s="6"/>
      <c r="HJ73" s="6"/>
      <c r="HK73" s="6"/>
      <c r="HL73" s="6"/>
      <c r="HM73" s="6"/>
      <c r="HN73" s="6"/>
      <c r="HO73" s="6"/>
      <c r="HP73" s="6"/>
      <c r="HQ73" s="6"/>
      <c r="HR73" s="6"/>
      <c r="HS73" s="6"/>
      <c r="HT73" s="6"/>
      <c r="HU73" s="6"/>
      <c r="HV73" s="6"/>
      <c r="HW73" s="6"/>
      <c r="HX73" s="6"/>
      <c r="HY73" s="6"/>
      <c r="HZ73" s="6"/>
      <c r="IA73" s="6"/>
      <c r="IB73" s="6"/>
      <c r="IC73" s="6"/>
      <c r="ID73" s="6"/>
      <c r="IE73" s="6"/>
    </row>
    <row r="74" spans="1:240" ht="15">
      <c r="A74" s="6"/>
      <c r="B74" s="8" t="s">
        <v>214</v>
      </c>
      <c r="C74" s="3"/>
      <c r="D74" s="12">
        <v>7.0000000000000007E-2</v>
      </c>
      <c r="E74" s="12">
        <v>0.08</v>
      </c>
      <c r="F74" s="45">
        <v>0.05</v>
      </c>
      <c r="G74" s="12">
        <v>0.17</v>
      </c>
      <c r="H74" s="34">
        <v>6.3E-2</v>
      </c>
      <c r="I74" s="76" t="s">
        <v>43</v>
      </c>
      <c r="J74" s="76" t="s">
        <v>44</v>
      </c>
      <c r="K74" s="76" t="s">
        <v>45</v>
      </c>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6"/>
      <c r="GN74" s="6"/>
      <c r="GO74" s="6"/>
      <c r="GP74" s="6"/>
      <c r="GQ74" s="6"/>
      <c r="GR74" s="6"/>
      <c r="GS74" s="6"/>
      <c r="GT74" s="6"/>
      <c r="GU74" s="6"/>
      <c r="GV74" s="6"/>
      <c r="GW74" s="6"/>
      <c r="GX74" s="6"/>
      <c r="GY74" s="6"/>
      <c r="GZ74" s="6"/>
      <c r="HA74" s="6"/>
      <c r="HB74" s="6"/>
      <c r="HC74" s="6"/>
      <c r="HD74" s="6"/>
      <c r="HE74" s="6"/>
      <c r="HF74" s="6"/>
      <c r="HG74" s="6"/>
      <c r="HH74" s="6"/>
      <c r="HI74" s="6"/>
      <c r="HJ74" s="6"/>
      <c r="HK74" s="6"/>
      <c r="HL74" s="6"/>
      <c r="HM74" s="6"/>
      <c r="HN74" s="6"/>
      <c r="HO74" s="6"/>
      <c r="HP74" s="6"/>
      <c r="HQ74" s="6"/>
      <c r="HR74" s="6"/>
      <c r="HS74" s="6"/>
      <c r="HT74" s="6"/>
      <c r="HU74" s="6"/>
      <c r="HV74" s="6"/>
      <c r="HW74" s="6"/>
      <c r="HX74" s="6"/>
      <c r="HY74" s="6"/>
      <c r="HZ74" s="6"/>
      <c r="IA74" s="6"/>
      <c r="IB74" s="6"/>
      <c r="IC74" s="6"/>
      <c r="ID74" s="6"/>
      <c r="IE74" s="6"/>
    </row>
    <row r="75" spans="1:240" ht="15">
      <c r="A75" s="6"/>
      <c r="B75" s="8" t="s">
        <v>215</v>
      </c>
      <c r="C75" s="3"/>
      <c r="D75" s="12">
        <v>0.06</v>
      </c>
      <c r="E75" s="12">
        <v>0.08</v>
      </c>
      <c r="F75" s="45">
        <v>0.02</v>
      </c>
      <c r="G75" s="45">
        <v>0.2</v>
      </c>
      <c r="H75" s="48">
        <v>2.4E-2</v>
      </c>
      <c r="I75" s="76" t="s">
        <v>46</v>
      </c>
      <c r="J75" s="76" t="s">
        <v>44</v>
      </c>
      <c r="K75" s="76" t="s">
        <v>45</v>
      </c>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6"/>
      <c r="GN75" s="6"/>
      <c r="GO75" s="6"/>
      <c r="GP75" s="6"/>
      <c r="GQ75" s="6"/>
      <c r="GR75" s="6"/>
      <c r="GS75" s="6"/>
      <c r="GT75" s="6"/>
      <c r="GU75" s="6"/>
      <c r="GV75" s="6"/>
      <c r="GW75" s="6"/>
      <c r="GX75" s="6"/>
      <c r="GY75" s="6"/>
      <c r="GZ75" s="6"/>
      <c r="HA75" s="6"/>
      <c r="HB75" s="6"/>
      <c r="HC75" s="6"/>
      <c r="HD75" s="6"/>
      <c r="HE75" s="6"/>
      <c r="HF75" s="6"/>
      <c r="HG75" s="6"/>
      <c r="HH75" s="6"/>
      <c r="HI75" s="6"/>
      <c r="HJ75" s="6"/>
      <c r="HK75" s="6"/>
      <c r="HL75" s="6"/>
      <c r="HM75" s="6"/>
      <c r="HN75" s="6"/>
      <c r="HO75" s="6"/>
      <c r="HP75" s="6"/>
      <c r="HQ75" s="6"/>
      <c r="HR75" s="6"/>
      <c r="HS75" s="6"/>
      <c r="HT75" s="6"/>
      <c r="HU75" s="6"/>
      <c r="HV75" s="6"/>
      <c r="HW75" s="6"/>
      <c r="HX75" s="6"/>
      <c r="HY75" s="6"/>
      <c r="HZ75" s="6"/>
      <c r="IA75" s="6"/>
      <c r="IB75" s="6"/>
      <c r="IC75" s="6"/>
      <c r="ID75" s="6"/>
      <c r="IE75" s="6"/>
    </row>
    <row r="76" spans="1:240" ht="15">
      <c r="A76" s="6"/>
      <c r="B76" s="8" t="s">
        <v>216</v>
      </c>
      <c r="C76" s="3"/>
      <c r="D76" s="29">
        <v>49.2</v>
      </c>
      <c r="E76" s="29">
        <v>51.3</v>
      </c>
      <c r="F76" s="7">
        <v>48.7</v>
      </c>
      <c r="G76" s="29">
        <v>55.3</v>
      </c>
      <c r="H76" s="29">
        <f>'[1]ConocoPhillips Water'!$F$38/10^3</f>
        <v>52.633552000000002</v>
      </c>
      <c r="I76" s="76" t="s">
        <v>43</v>
      </c>
      <c r="J76" s="76" t="s">
        <v>44</v>
      </c>
      <c r="K76" s="7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6"/>
      <c r="GM76" s="6"/>
      <c r="GN76" s="6"/>
      <c r="GO76" s="6"/>
      <c r="GP76" s="6"/>
      <c r="GQ76" s="6"/>
      <c r="GR76" s="6"/>
      <c r="GS76" s="6"/>
      <c r="GT76" s="6"/>
      <c r="GU76" s="6"/>
      <c r="GV76" s="6"/>
      <c r="GW76" s="6"/>
      <c r="GX76" s="6"/>
      <c r="GY76" s="6"/>
      <c r="GZ76" s="6"/>
      <c r="HA76" s="6"/>
      <c r="HB76" s="6"/>
      <c r="HC76" s="6"/>
      <c r="HD76" s="6"/>
      <c r="HE76" s="6"/>
      <c r="HF76" s="6"/>
      <c r="HG76" s="6"/>
      <c r="HH76" s="6"/>
      <c r="HI76" s="6"/>
      <c r="HJ76" s="6"/>
      <c r="HK76" s="6"/>
      <c r="HL76" s="6"/>
      <c r="HM76" s="6"/>
      <c r="HN76" s="6"/>
      <c r="HO76" s="6"/>
      <c r="HP76" s="6"/>
      <c r="HQ76" s="6"/>
      <c r="HR76" s="6"/>
      <c r="HS76" s="6"/>
      <c r="HT76" s="6"/>
      <c r="HU76" s="6"/>
      <c r="HV76" s="6"/>
      <c r="HW76" s="6"/>
      <c r="HX76" s="6"/>
      <c r="HY76" s="6"/>
      <c r="HZ76" s="6"/>
      <c r="IA76" s="6"/>
      <c r="IB76" s="6"/>
      <c r="IC76" s="6"/>
      <c r="ID76" s="6"/>
      <c r="IE76" s="6"/>
    </row>
    <row r="77" spans="1:240" ht="15">
      <c r="A77" s="6"/>
      <c r="B77" s="8" t="s">
        <v>217</v>
      </c>
      <c r="C77" s="3"/>
      <c r="D77" s="29">
        <v>78.900000000000006</v>
      </c>
      <c r="E77" s="29">
        <v>82.3</v>
      </c>
      <c r="F77" s="7">
        <v>63.8</v>
      </c>
      <c r="G77" s="29">
        <v>80.010000000000005</v>
      </c>
      <c r="H77" s="29">
        <f>('[1]ConocoPhillips Water'!$I$38+'[1]ConocoPhillips Water'!$J$38)/10^3</f>
        <v>74.024124999999998</v>
      </c>
      <c r="I77" s="84"/>
      <c r="J77" s="76" t="s">
        <v>44</v>
      </c>
      <c r="K77" s="76" t="s">
        <v>47</v>
      </c>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6"/>
      <c r="FR77" s="6"/>
      <c r="FS77" s="6"/>
      <c r="FT77" s="6"/>
      <c r="FU77" s="6"/>
      <c r="FV77" s="6"/>
      <c r="FW77" s="6"/>
      <c r="FX77" s="6"/>
      <c r="FY77" s="6"/>
      <c r="FZ77" s="6"/>
      <c r="GA77" s="6"/>
      <c r="GB77" s="6"/>
      <c r="GC77" s="6"/>
      <c r="GD77" s="6"/>
      <c r="GE77" s="6"/>
      <c r="GF77" s="6"/>
      <c r="GG77" s="6"/>
      <c r="GH77" s="6"/>
      <c r="GI77" s="6"/>
      <c r="GJ77" s="6"/>
      <c r="GK77" s="6"/>
      <c r="GL77" s="6"/>
      <c r="GM77" s="6"/>
      <c r="GN77" s="6"/>
      <c r="GO77" s="6"/>
      <c r="GP77" s="6"/>
      <c r="GQ77" s="6"/>
      <c r="GR77" s="6"/>
      <c r="GS77" s="6"/>
      <c r="GT77" s="6"/>
      <c r="GU77" s="6"/>
      <c r="GV77" s="6"/>
      <c r="GW77" s="6"/>
      <c r="GX77" s="6"/>
      <c r="GY77" s="6"/>
      <c r="GZ77" s="6"/>
      <c r="HA77" s="6"/>
      <c r="HB77" s="6"/>
      <c r="HC77" s="6"/>
      <c r="HD77" s="6"/>
      <c r="HE77" s="6"/>
      <c r="HF77" s="6"/>
      <c r="HG77" s="6"/>
      <c r="HH77" s="6"/>
      <c r="HI77" s="6"/>
      <c r="HJ77" s="6"/>
      <c r="HK77" s="6"/>
      <c r="HL77" s="6"/>
      <c r="HM77" s="6"/>
      <c r="HN77" s="6"/>
      <c r="HO77" s="6"/>
      <c r="HP77" s="6"/>
      <c r="HQ77" s="6"/>
      <c r="HR77" s="6"/>
      <c r="HS77" s="6"/>
      <c r="HT77" s="6"/>
      <c r="HU77" s="6"/>
      <c r="HV77" s="6"/>
      <c r="HW77" s="6"/>
      <c r="HX77" s="6"/>
      <c r="HY77" s="6"/>
      <c r="HZ77" s="6"/>
      <c r="IA77" s="6"/>
      <c r="IB77" s="6"/>
      <c r="IC77" s="6"/>
      <c r="ID77" s="6"/>
      <c r="IE77" s="6"/>
    </row>
    <row r="78" spans="1:240" ht="13">
      <c r="A78" s="6"/>
      <c r="B78" s="8" t="s">
        <v>175</v>
      </c>
      <c r="C78" s="3"/>
      <c r="D78" s="57" t="s">
        <v>5</v>
      </c>
      <c r="E78" s="57" t="s">
        <v>5</v>
      </c>
      <c r="F78" s="50" t="s">
        <v>5</v>
      </c>
      <c r="G78" s="29">
        <v>1.3</v>
      </c>
      <c r="H78" s="29">
        <f>'[1]ConocoPhillips Water'!$N$38/10^3</f>
        <v>1.77674</v>
      </c>
      <c r="I78" s="84"/>
      <c r="J78" s="76" t="s">
        <v>44</v>
      </c>
      <c r="K78" s="7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c r="FV78" s="6"/>
      <c r="FW78" s="6"/>
      <c r="FX78" s="6"/>
      <c r="FY78" s="6"/>
      <c r="FZ78" s="6"/>
      <c r="GA78" s="6"/>
      <c r="GB78" s="6"/>
      <c r="GC78" s="6"/>
      <c r="GD78" s="6"/>
      <c r="GE78" s="6"/>
      <c r="GF78" s="6"/>
      <c r="GG78" s="6"/>
      <c r="GH78" s="6"/>
      <c r="GI78" s="6"/>
      <c r="GJ78" s="6"/>
      <c r="GK78" s="6"/>
      <c r="GL78" s="6"/>
      <c r="GM78" s="6"/>
      <c r="GN78" s="6"/>
      <c r="GO78" s="6"/>
      <c r="GP78" s="6"/>
      <c r="GQ78" s="6"/>
      <c r="GR78" s="6"/>
      <c r="GS78" s="6"/>
      <c r="GT78" s="6"/>
      <c r="GU78" s="6"/>
      <c r="GV78" s="6"/>
      <c r="GW78" s="6"/>
      <c r="GX78" s="6"/>
      <c r="GY78" s="6"/>
      <c r="GZ78" s="6"/>
      <c r="HA78" s="6"/>
      <c r="HB78" s="6"/>
      <c r="HC78" s="6"/>
      <c r="HD78" s="6"/>
      <c r="HE78" s="6"/>
      <c r="HF78" s="6"/>
      <c r="HG78" s="6"/>
      <c r="HH78" s="6"/>
      <c r="HI78" s="6"/>
      <c r="HJ78" s="6"/>
      <c r="HK78" s="6"/>
      <c r="HL78" s="6"/>
      <c r="HM78" s="6"/>
      <c r="HN78" s="6"/>
      <c r="HO78" s="6"/>
      <c r="HP78" s="6"/>
      <c r="HQ78" s="6"/>
      <c r="HR78" s="6"/>
      <c r="HS78" s="6"/>
      <c r="HT78" s="6"/>
      <c r="HU78" s="6"/>
      <c r="HV78" s="6"/>
      <c r="HW78" s="6"/>
      <c r="HX78" s="6"/>
      <c r="HY78" s="6"/>
      <c r="HZ78" s="6"/>
      <c r="IA78" s="6"/>
      <c r="IB78" s="6"/>
      <c r="IC78" s="6"/>
      <c r="ID78" s="6"/>
      <c r="IE78" s="6"/>
    </row>
    <row r="79" spans="1:240" ht="13">
      <c r="A79" s="6"/>
      <c r="B79" s="8" t="s">
        <v>171</v>
      </c>
      <c r="C79" s="3"/>
      <c r="D79" s="12">
        <v>0.67</v>
      </c>
      <c r="E79" s="12">
        <v>0.66</v>
      </c>
      <c r="F79" s="45">
        <v>0.67</v>
      </c>
      <c r="G79" s="12">
        <v>0.48</v>
      </c>
      <c r="H79" s="12">
        <f>'[1]ConocoPhillips Water'!$F$52</f>
        <v>0.49106607513689077</v>
      </c>
      <c r="I79" s="84"/>
      <c r="J79" s="76" t="s">
        <v>44</v>
      </c>
      <c r="K79" s="76" t="s">
        <v>47</v>
      </c>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6"/>
      <c r="GN79" s="6"/>
      <c r="GO79" s="6"/>
      <c r="GP79" s="6"/>
      <c r="GQ79" s="6"/>
      <c r="GR79" s="6"/>
      <c r="GS79" s="6"/>
      <c r="GT79" s="6"/>
      <c r="GU79" s="6"/>
      <c r="GV79" s="6"/>
      <c r="GW79" s="6"/>
      <c r="GX79" s="6"/>
      <c r="GY79" s="6"/>
      <c r="GZ79" s="6"/>
      <c r="HA79" s="6"/>
      <c r="HB79" s="6"/>
      <c r="HC79" s="6"/>
      <c r="HD79" s="6"/>
      <c r="HE79" s="6"/>
      <c r="HF79" s="6"/>
      <c r="HG79" s="6"/>
      <c r="HH79" s="6"/>
      <c r="HI79" s="6"/>
      <c r="HJ79" s="6"/>
      <c r="HK79" s="6"/>
      <c r="HL79" s="6"/>
      <c r="HM79" s="6"/>
      <c r="HN79" s="6"/>
      <c r="HO79" s="6"/>
      <c r="HP79" s="6"/>
      <c r="HQ79" s="6"/>
      <c r="HR79" s="6"/>
      <c r="HS79" s="6"/>
      <c r="HT79" s="6"/>
      <c r="HU79" s="6"/>
      <c r="HV79" s="6"/>
      <c r="HW79" s="6"/>
      <c r="HX79" s="6"/>
      <c r="HY79" s="6"/>
      <c r="HZ79" s="6"/>
      <c r="IA79" s="6"/>
      <c r="IB79" s="6"/>
      <c r="IC79" s="6"/>
      <c r="ID79" s="6"/>
      <c r="IE79" s="6"/>
    </row>
    <row r="80" spans="1:240" ht="13">
      <c r="A80" s="6"/>
      <c r="B80" s="8" t="s">
        <v>172</v>
      </c>
      <c r="C80" s="3"/>
      <c r="D80" s="12">
        <v>0.17</v>
      </c>
      <c r="E80" s="12">
        <v>0.22</v>
      </c>
      <c r="F80" s="45">
        <v>0.16</v>
      </c>
      <c r="G80" s="12">
        <v>0.42</v>
      </c>
      <c r="H80" s="12">
        <f>'[1]ConocoPhillips Water'!$F$53</f>
        <v>0.41195421619173511</v>
      </c>
      <c r="I80" s="76" t="s">
        <v>48</v>
      </c>
      <c r="J80" s="76" t="s">
        <v>49</v>
      </c>
      <c r="K80" s="76" t="s">
        <v>47</v>
      </c>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6"/>
      <c r="GM80" s="6"/>
      <c r="GN80" s="6"/>
      <c r="GO80" s="6"/>
      <c r="GP80" s="6"/>
      <c r="GQ80" s="6"/>
      <c r="GR80" s="6"/>
      <c r="GS80" s="6"/>
      <c r="GT80" s="6"/>
      <c r="GU80" s="6"/>
      <c r="GV80" s="6"/>
      <c r="GW80" s="6"/>
      <c r="GX80" s="6"/>
      <c r="GY80" s="6"/>
      <c r="GZ80" s="6"/>
      <c r="HA80" s="6"/>
      <c r="HB80" s="6"/>
      <c r="HC80" s="6"/>
      <c r="HD80" s="6"/>
      <c r="HE80" s="6"/>
      <c r="HF80" s="6"/>
      <c r="HG80" s="6"/>
      <c r="HH80" s="6"/>
      <c r="HI80" s="6"/>
      <c r="HJ80" s="6"/>
      <c r="HK80" s="6"/>
      <c r="HL80" s="6"/>
      <c r="HM80" s="6"/>
      <c r="HN80" s="6"/>
      <c r="HO80" s="6"/>
      <c r="HP80" s="6"/>
      <c r="HQ80" s="6"/>
      <c r="HR80" s="6"/>
      <c r="HS80" s="6"/>
      <c r="HT80" s="6"/>
      <c r="HU80" s="6"/>
      <c r="HV80" s="6"/>
      <c r="HW80" s="6"/>
      <c r="HX80" s="6"/>
      <c r="HY80" s="6"/>
      <c r="HZ80" s="6"/>
      <c r="IA80" s="6"/>
      <c r="IB80" s="6"/>
      <c r="IC80" s="6"/>
      <c r="ID80" s="6"/>
      <c r="IE80" s="6"/>
    </row>
    <row r="81" spans="1:240" ht="13">
      <c r="A81" s="6"/>
      <c r="B81" s="8" t="s">
        <v>173</v>
      </c>
      <c r="C81" s="3"/>
      <c r="D81" s="12">
        <v>0.15</v>
      </c>
      <c r="E81" s="12">
        <v>0.12</v>
      </c>
      <c r="F81" s="45">
        <v>0.17</v>
      </c>
      <c r="G81" s="12">
        <v>0.1</v>
      </c>
      <c r="H81" s="12">
        <f>'[1]ConocoPhillips Water'!$F$54</f>
        <v>9.6979708671374135E-2</v>
      </c>
      <c r="I81" s="76" t="s">
        <v>48</v>
      </c>
      <c r="J81" s="76" t="s">
        <v>49</v>
      </c>
      <c r="K81" s="76" t="s">
        <v>47</v>
      </c>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6"/>
      <c r="GM81" s="6"/>
      <c r="GN81" s="6"/>
      <c r="GO81" s="6"/>
      <c r="GP81" s="6"/>
      <c r="GQ81" s="6"/>
      <c r="GR81" s="6"/>
      <c r="GS81" s="6"/>
      <c r="GT81" s="6"/>
      <c r="GU81" s="6"/>
      <c r="GV81" s="6"/>
      <c r="GW81" s="6"/>
      <c r="GX81" s="6"/>
      <c r="GY81" s="6"/>
      <c r="GZ81" s="6"/>
      <c r="HA81" s="6"/>
      <c r="HB81" s="6"/>
      <c r="HC81" s="6"/>
      <c r="HD81" s="6"/>
      <c r="HE81" s="6"/>
      <c r="HF81" s="6"/>
      <c r="HG81" s="6"/>
      <c r="HH81" s="6"/>
      <c r="HI81" s="6"/>
      <c r="HJ81" s="6"/>
      <c r="HK81" s="6"/>
      <c r="HL81" s="6"/>
      <c r="HM81" s="6"/>
      <c r="HN81" s="6"/>
      <c r="HO81" s="6"/>
      <c r="HP81" s="6"/>
      <c r="HQ81" s="6"/>
      <c r="HR81" s="6"/>
      <c r="HS81" s="6"/>
      <c r="HT81" s="6"/>
      <c r="HU81" s="6"/>
      <c r="HV81" s="6"/>
      <c r="HW81" s="6"/>
      <c r="HX81" s="6"/>
      <c r="HY81" s="6"/>
      <c r="HZ81" s="6"/>
      <c r="IA81" s="6"/>
      <c r="IB81" s="6"/>
      <c r="IC81" s="6"/>
      <c r="ID81" s="6"/>
      <c r="IE81" s="6"/>
    </row>
    <row r="82" spans="1:240" ht="13">
      <c r="A82" s="6"/>
      <c r="B82" s="8" t="s">
        <v>50</v>
      </c>
      <c r="C82" s="3"/>
      <c r="D82" s="30">
        <v>185</v>
      </c>
      <c r="E82" s="30">
        <v>145</v>
      </c>
      <c r="F82" s="50">
        <v>124</v>
      </c>
      <c r="G82" s="7">
        <v>147</v>
      </c>
      <c r="H82" s="102">
        <f>'[1]ConocoPhillips Water'!$M$38</f>
        <v>129.48417889999999</v>
      </c>
      <c r="I82" s="84"/>
      <c r="J82" s="76" t="s">
        <v>49</v>
      </c>
      <c r="K82" s="76" t="s">
        <v>47</v>
      </c>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6"/>
      <c r="GJ82" s="6"/>
      <c r="GK82" s="6"/>
      <c r="GL82" s="6"/>
      <c r="GM82" s="6"/>
      <c r="GN82" s="6"/>
      <c r="GO82" s="6"/>
      <c r="GP82" s="6"/>
      <c r="GQ82" s="6"/>
      <c r="GR82" s="6"/>
      <c r="GS82" s="6"/>
      <c r="GT82" s="6"/>
      <c r="GU82" s="6"/>
      <c r="GV82" s="6"/>
      <c r="GW82" s="6"/>
      <c r="GX82" s="6"/>
      <c r="GY82" s="6"/>
      <c r="GZ82" s="6"/>
      <c r="HA82" s="6"/>
      <c r="HB82" s="6"/>
      <c r="HC82" s="6"/>
      <c r="HD82" s="6"/>
      <c r="HE82" s="6"/>
      <c r="HF82" s="6"/>
      <c r="HG82" s="6"/>
      <c r="HH82" s="6"/>
      <c r="HI82" s="6"/>
      <c r="HJ82" s="6"/>
      <c r="HK82" s="6"/>
      <c r="HL82" s="6"/>
      <c r="HM82" s="6"/>
      <c r="HN82" s="6"/>
      <c r="HO82" s="6"/>
      <c r="HP82" s="6"/>
      <c r="HQ82" s="6"/>
      <c r="HR82" s="6"/>
      <c r="HS82" s="6"/>
      <c r="HT82" s="6"/>
      <c r="HU82" s="6"/>
      <c r="HV82" s="6"/>
      <c r="HW82" s="6"/>
      <c r="HX82" s="6"/>
      <c r="HY82" s="6"/>
      <c r="HZ82" s="6"/>
      <c r="IA82" s="6"/>
      <c r="IB82" s="6"/>
      <c r="IC82" s="6"/>
      <c r="ID82" s="6"/>
      <c r="IE82" s="6"/>
    </row>
    <row r="83" spans="1:240" ht="13">
      <c r="A83" s="6"/>
      <c r="B83" s="8"/>
      <c r="C83" s="3"/>
      <c r="E83" s="30"/>
      <c r="F83" s="30"/>
      <c r="G83" s="30"/>
      <c r="H83" s="30"/>
      <c r="I83" s="82"/>
      <c r="J83" s="84"/>
      <c r="K83" s="84"/>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c r="GG83" s="6"/>
      <c r="GH83" s="6"/>
      <c r="GI83" s="6"/>
      <c r="GJ83" s="6"/>
      <c r="GK83" s="6"/>
      <c r="GL83" s="6"/>
      <c r="GM83" s="6"/>
      <c r="GN83" s="6"/>
      <c r="GO83" s="6"/>
      <c r="GP83" s="6"/>
      <c r="GQ83" s="6"/>
      <c r="GR83" s="6"/>
      <c r="GS83" s="6"/>
      <c r="GT83" s="6"/>
      <c r="GU83" s="6"/>
      <c r="GV83" s="6"/>
      <c r="GW83" s="6"/>
      <c r="GX83" s="6"/>
      <c r="GY83" s="6"/>
      <c r="GZ83" s="6"/>
      <c r="HA83" s="6"/>
      <c r="HB83" s="6"/>
      <c r="HC83" s="6"/>
      <c r="HD83" s="6"/>
      <c r="HE83" s="6"/>
      <c r="HF83" s="6"/>
      <c r="HG83" s="6"/>
      <c r="HH83" s="6"/>
      <c r="HI83" s="6"/>
      <c r="HJ83" s="6"/>
      <c r="HK83" s="6"/>
      <c r="HL83" s="6"/>
      <c r="HM83" s="6"/>
      <c r="HN83" s="6"/>
      <c r="HO83" s="6"/>
      <c r="HP83" s="6"/>
      <c r="HQ83" s="6"/>
      <c r="HR83" s="6"/>
      <c r="HS83" s="6"/>
      <c r="HT83" s="6"/>
      <c r="HU83" s="6"/>
      <c r="HV83" s="6"/>
      <c r="HW83" s="6"/>
      <c r="HX83" s="6"/>
      <c r="HY83" s="6"/>
      <c r="HZ83" s="6"/>
      <c r="IA83" s="6"/>
      <c r="IB83" s="6"/>
      <c r="IC83" s="6"/>
      <c r="ID83" s="6"/>
      <c r="IE83" s="6"/>
      <c r="IF83" s="6"/>
    </row>
    <row r="84" spans="1:240" ht="13">
      <c r="A84" s="6"/>
      <c r="B84" s="3" t="s">
        <v>177</v>
      </c>
      <c r="C84" s="3"/>
      <c r="E84" s="30"/>
      <c r="F84" s="30"/>
      <c r="G84" s="30"/>
      <c r="H84" s="30"/>
      <c r="I84" s="82"/>
      <c r="J84" s="84"/>
      <c r="K84" s="84"/>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c r="EQ84" s="6"/>
      <c r="ER84" s="6"/>
      <c r="ES84" s="6"/>
      <c r="ET84" s="6"/>
      <c r="EU84" s="6"/>
      <c r="EV84" s="6"/>
      <c r="EW84" s="6"/>
      <c r="EX84" s="6"/>
      <c r="EY84" s="6"/>
      <c r="EZ84" s="6"/>
      <c r="FA84" s="6"/>
      <c r="FB84" s="6"/>
      <c r="FC84" s="6"/>
      <c r="FD84" s="6"/>
      <c r="FE84" s="6"/>
      <c r="FF84" s="6"/>
      <c r="FG84" s="6"/>
      <c r="FH84" s="6"/>
      <c r="FI84" s="6"/>
      <c r="FJ84" s="6"/>
      <c r="FK84" s="6"/>
      <c r="FL84" s="6"/>
      <c r="FM84" s="6"/>
      <c r="FN84" s="6"/>
      <c r="FO84" s="6"/>
      <c r="FP84" s="6"/>
      <c r="FQ84" s="6"/>
      <c r="FR84" s="6"/>
      <c r="FS84" s="6"/>
      <c r="FT84" s="6"/>
      <c r="FU84" s="6"/>
      <c r="FV84" s="6"/>
      <c r="FW84" s="6"/>
      <c r="FX84" s="6"/>
      <c r="FY84" s="6"/>
      <c r="FZ84" s="6"/>
      <c r="GA84" s="6"/>
      <c r="GB84" s="6"/>
      <c r="GC84" s="6"/>
      <c r="GD84" s="6"/>
      <c r="GE84" s="6"/>
      <c r="GF84" s="6"/>
      <c r="GG84" s="6"/>
      <c r="GH84" s="6"/>
      <c r="GI84" s="6"/>
      <c r="GJ84" s="6"/>
      <c r="GK84" s="6"/>
      <c r="GL84" s="6"/>
      <c r="GM84" s="6"/>
      <c r="GN84" s="6"/>
      <c r="GO84" s="6"/>
      <c r="GP84" s="6"/>
      <c r="GQ84" s="6"/>
      <c r="GR84" s="6"/>
      <c r="GS84" s="6"/>
      <c r="GT84" s="6"/>
      <c r="GU84" s="6"/>
      <c r="GV84" s="6"/>
      <c r="GW84" s="6"/>
      <c r="GX84" s="6"/>
      <c r="GY84" s="6"/>
      <c r="GZ84" s="6"/>
      <c r="HA84" s="6"/>
      <c r="HB84" s="6"/>
      <c r="HC84" s="6"/>
      <c r="HD84" s="6"/>
      <c r="HE84" s="6"/>
      <c r="HF84" s="6"/>
      <c r="HG84" s="6"/>
      <c r="HH84" s="6"/>
      <c r="HI84" s="6"/>
      <c r="HJ84" s="6"/>
      <c r="HK84" s="6"/>
      <c r="HL84" s="6"/>
      <c r="HM84" s="6"/>
      <c r="HN84" s="6"/>
      <c r="HO84" s="6"/>
      <c r="HP84" s="6"/>
      <c r="HQ84" s="6"/>
      <c r="HR84" s="6"/>
      <c r="HS84" s="6"/>
      <c r="HT84" s="6"/>
      <c r="HU84" s="6"/>
      <c r="HV84" s="6"/>
      <c r="HW84" s="6"/>
      <c r="HX84" s="6"/>
      <c r="HY84" s="6"/>
      <c r="HZ84" s="6"/>
      <c r="IA84" s="6"/>
      <c r="IB84" s="6"/>
      <c r="IC84" s="6"/>
      <c r="ID84" s="6"/>
      <c r="IE84" s="6"/>
      <c r="IF84" s="6"/>
    </row>
    <row r="85" spans="1:240" ht="15">
      <c r="A85" s="6"/>
      <c r="B85" s="8" t="s">
        <v>218</v>
      </c>
      <c r="C85" s="3"/>
      <c r="D85" s="9">
        <v>0.28000000000000003</v>
      </c>
      <c r="E85" s="9">
        <v>0.22</v>
      </c>
      <c r="F85" s="7">
        <v>0.23</v>
      </c>
      <c r="G85" s="21">
        <v>0.08</v>
      </c>
      <c r="H85" s="21">
        <f>'[1]Unconventional Water'!N26</f>
        <v>6.1269090356293056E-2</v>
      </c>
      <c r="I85" s="84"/>
      <c r="J85" s="76" t="s">
        <v>44</v>
      </c>
      <c r="K85" s="7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6"/>
      <c r="ET85" s="6"/>
      <c r="EU85" s="6"/>
      <c r="EV85" s="6"/>
      <c r="EW85" s="6"/>
      <c r="EX85" s="6"/>
      <c r="EY85" s="6"/>
      <c r="EZ85" s="6"/>
      <c r="FA85" s="6"/>
      <c r="FB85" s="6"/>
      <c r="FC85" s="6"/>
      <c r="FD85" s="6"/>
      <c r="FE85" s="6"/>
      <c r="FF85" s="6"/>
      <c r="FG85" s="6"/>
      <c r="FH85" s="6"/>
      <c r="FI85" s="6"/>
      <c r="FJ85" s="6"/>
      <c r="FK85" s="6"/>
      <c r="FL85" s="6"/>
      <c r="FM85" s="6"/>
      <c r="FN85" s="6"/>
      <c r="FO85" s="6"/>
      <c r="FP85" s="6"/>
      <c r="FQ85" s="6"/>
      <c r="FR85" s="6"/>
      <c r="FS85" s="6"/>
      <c r="FT85" s="6"/>
      <c r="FU85" s="6"/>
      <c r="FV85" s="6"/>
      <c r="FW85" s="6"/>
      <c r="FX85" s="6"/>
      <c r="FY85" s="6"/>
      <c r="FZ85" s="6"/>
      <c r="GA85" s="6"/>
      <c r="GB85" s="6"/>
      <c r="GC85" s="6"/>
      <c r="GD85" s="6"/>
      <c r="GE85" s="6"/>
      <c r="GF85" s="6"/>
      <c r="GG85" s="6"/>
      <c r="GH85" s="6"/>
      <c r="GI85" s="6"/>
      <c r="GJ85" s="6"/>
      <c r="GK85" s="6"/>
      <c r="GL85" s="6"/>
      <c r="GM85" s="6"/>
      <c r="GN85" s="6"/>
      <c r="GO85" s="6"/>
      <c r="GP85" s="6"/>
      <c r="GQ85" s="6"/>
      <c r="GR85" s="6"/>
      <c r="GS85" s="6"/>
      <c r="GT85" s="6"/>
      <c r="GU85" s="6"/>
      <c r="GV85" s="6"/>
      <c r="GW85" s="6"/>
      <c r="GX85" s="6"/>
      <c r="GY85" s="6"/>
      <c r="GZ85" s="6"/>
      <c r="HA85" s="6"/>
      <c r="HB85" s="6"/>
      <c r="HC85" s="6"/>
      <c r="HD85" s="6"/>
      <c r="HE85" s="6"/>
      <c r="HF85" s="6"/>
      <c r="HG85" s="6"/>
      <c r="HH85" s="6"/>
      <c r="HI85" s="6"/>
      <c r="HJ85" s="6"/>
      <c r="HK85" s="6"/>
      <c r="HL85" s="6"/>
      <c r="HM85" s="6"/>
      <c r="HN85" s="6"/>
      <c r="HO85" s="6"/>
      <c r="HP85" s="6"/>
      <c r="HQ85" s="6"/>
      <c r="HR85" s="6"/>
      <c r="HS85" s="6"/>
      <c r="HT85" s="6"/>
      <c r="HU85" s="6"/>
      <c r="HV85" s="6"/>
      <c r="HW85" s="6"/>
      <c r="HX85" s="6"/>
      <c r="HY85" s="6"/>
      <c r="HZ85" s="6"/>
      <c r="IA85" s="6"/>
      <c r="IB85" s="6"/>
      <c r="IC85" s="6"/>
      <c r="ID85" s="6"/>
      <c r="IE85" s="6"/>
    </row>
    <row r="86" spans="1:240" ht="15">
      <c r="A86" s="6"/>
      <c r="B86" s="8" t="s">
        <v>219</v>
      </c>
      <c r="C86" s="3"/>
      <c r="D86" s="9">
        <v>0.04</v>
      </c>
      <c r="E86" s="9">
        <v>0.05</v>
      </c>
      <c r="F86" s="7">
        <v>0.05</v>
      </c>
      <c r="G86" s="9">
        <v>0.03</v>
      </c>
      <c r="H86" s="21">
        <f>'[1]Conventional Water'!H9</f>
        <v>2.9602357515478624E-2</v>
      </c>
      <c r="I86" s="84"/>
      <c r="J86" s="76" t="s">
        <v>44</v>
      </c>
      <c r="K86" s="7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6"/>
      <c r="GN86" s="6"/>
      <c r="GO86" s="6"/>
      <c r="GP86" s="6"/>
      <c r="GQ86" s="6"/>
      <c r="GR86" s="6"/>
      <c r="GS86" s="6"/>
      <c r="GT86" s="6"/>
      <c r="GU86" s="6"/>
      <c r="GV86" s="6"/>
      <c r="GW86" s="6"/>
      <c r="GX86" s="6"/>
      <c r="GY86" s="6"/>
      <c r="GZ86" s="6"/>
      <c r="HA86" s="6"/>
      <c r="HB86" s="6"/>
      <c r="HC86" s="6"/>
      <c r="HD86" s="6"/>
      <c r="HE86" s="6"/>
      <c r="HF86" s="6"/>
      <c r="HG86" s="6"/>
      <c r="HH86" s="6"/>
      <c r="HI86" s="6"/>
      <c r="HJ86" s="6"/>
      <c r="HK86" s="6"/>
      <c r="HL86" s="6"/>
      <c r="HM86" s="6"/>
      <c r="HN86" s="6"/>
      <c r="HO86" s="6"/>
      <c r="HP86" s="6"/>
      <c r="HQ86" s="6"/>
      <c r="HR86" s="6"/>
      <c r="HS86" s="6"/>
      <c r="HT86" s="6"/>
      <c r="HU86" s="6"/>
      <c r="HV86" s="6"/>
      <c r="HW86" s="6"/>
      <c r="HX86" s="6"/>
      <c r="HY86" s="6"/>
      <c r="HZ86" s="6"/>
      <c r="IA86" s="6"/>
      <c r="IB86" s="6"/>
      <c r="IC86" s="6"/>
      <c r="ID86" s="6"/>
      <c r="IE86" s="6"/>
    </row>
    <row r="87" spans="1:240" ht="13">
      <c r="A87" s="6"/>
      <c r="B87" s="3"/>
      <c r="C87" s="3"/>
      <c r="E87" s="21"/>
      <c r="F87" s="21"/>
      <c r="I87" s="82"/>
      <c r="J87" s="84"/>
      <c r="K87" s="84"/>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c r="EO87" s="6"/>
      <c r="EP87" s="6"/>
      <c r="EQ87" s="6"/>
      <c r="ER87" s="6"/>
      <c r="ES87" s="6"/>
      <c r="ET87" s="6"/>
      <c r="EU87" s="6"/>
      <c r="EV87" s="6"/>
      <c r="EW87" s="6"/>
      <c r="EX87" s="6"/>
      <c r="EY87" s="6"/>
      <c r="EZ87" s="6"/>
      <c r="FA87" s="6"/>
      <c r="FB87" s="6"/>
      <c r="FC87" s="6"/>
      <c r="FD87" s="6"/>
      <c r="FE87" s="6"/>
      <c r="FF87" s="6"/>
      <c r="FG87" s="6"/>
      <c r="FH87" s="6"/>
      <c r="FI87" s="6"/>
      <c r="FJ87" s="6"/>
      <c r="FK87" s="6"/>
      <c r="FL87" s="6"/>
      <c r="FM87" s="6"/>
      <c r="FN87" s="6"/>
      <c r="FO87" s="6"/>
      <c r="FP87" s="6"/>
      <c r="FQ87" s="6"/>
      <c r="FR87" s="6"/>
      <c r="FS87" s="6"/>
      <c r="FT87" s="6"/>
      <c r="FU87" s="6"/>
      <c r="FV87" s="6"/>
      <c r="FW87" s="6"/>
      <c r="FX87" s="6"/>
      <c r="FY87" s="6"/>
      <c r="FZ87" s="6"/>
      <c r="GA87" s="6"/>
      <c r="GB87" s="6"/>
      <c r="GC87" s="6"/>
      <c r="GD87" s="6"/>
      <c r="GE87" s="6"/>
      <c r="GF87" s="6"/>
      <c r="GG87" s="6"/>
      <c r="GH87" s="6"/>
      <c r="GI87" s="6"/>
      <c r="GJ87" s="6"/>
      <c r="GK87" s="6"/>
      <c r="GL87" s="6"/>
      <c r="GM87" s="6"/>
      <c r="GN87" s="6"/>
      <c r="GO87" s="6"/>
      <c r="GP87" s="6"/>
      <c r="GQ87" s="6"/>
      <c r="GR87" s="6"/>
      <c r="GS87" s="6"/>
      <c r="GT87" s="6"/>
      <c r="GU87" s="6"/>
      <c r="GV87" s="6"/>
      <c r="GW87" s="6"/>
      <c r="GX87" s="6"/>
      <c r="GY87" s="6"/>
      <c r="GZ87" s="6"/>
      <c r="HA87" s="6"/>
      <c r="HB87" s="6"/>
      <c r="HC87" s="6"/>
      <c r="HD87" s="6"/>
      <c r="HE87" s="6"/>
      <c r="HF87" s="6"/>
      <c r="HG87" s="6"/>
      <c r="HH87" s="6"/>
      <c r="HI87" s="6"/>
      <c r="HJ87" s="6"/>
      <c r="HK87" s="6"/>
      <c r="HL87" s="6"/>
      <c r="HM87" s="6"/>
      <c r="HN87" s="6"/>
      <c r="HO87" s="6"/>
      <c r="HP87" s="6"/>
      <c r="HQ87" s="6"/>
      <c r="HR87" s="6"/>
      <c r="HS87" s="6"/>
      <c r="HT87" s="6"/>
      <c r="HU87" s="6"/>
      <c r="HV87" s="6"/>
      <c r="HW87" s="6"/>
      <c r="HX87" s="6"/>
      <c r="HY87" s="6"/>
      <c r="HZ87" s="6"/>
      <c r="IA87" s="6"/>
      <c r="IB87" s="6"/>
      <c r="IC87" s="6"/>
      <c r="ID87" s="6"/>
      <c r="IE87" s="6"/>
      <c r="IF87" s="6"/>
    </row>
    <row r="88" spans="1:240" ht="15">
      <c r="A88" s="6"/>
      <c r="B88" s="3" t="s">
        <v>220</v>
      </c>
      <c r="C88" s="3"/>
      <c r="E88" s="21"/>
      <c r="F88" s="21"/>
      <c r="G88" s="21"/>
      <c r="H88" s="21"/>
      <c r="I88" s="82"/>
      <c r="J88" s="84"/>
      <c r="K88" s="84"/>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c r="FP88" s="6"/>
      <c r="FQ88" s="6"/>
      <c r="FR88" s="6"/>
      <c r="FS88" s="6"/>
      <c r="FT88" s="6"/>
      <c r="FU88" s="6"/>
      <c r="FV88" s="6"/>
      <c r="FW88" s="6"/>
      <c r="FX88" s="6"/>
      <c r="FY88" s="6"/>
      <c r="FZ88" s="6"/>
      <c r="GA88" s="6"/>
      <c r="GB88" s="6"/>
      <c r="GC88" s="6"/>
      <c r="GD88" s="6"/>
      <c r="GE88" s="6"/>
      <c r="GF88" s="6"/>
      <c r="GG88" s="6"/>
      <c r="GH88" s="6"/>
      <c r="GI88" s="6"/>
      <c r="GJ88" s="6"/>
      <c r="GK88" s="6"/>
      <c r="GL88" s="6"/>
      <c r="GM88" s="6"/>
      <c r="GN88" s="6"/>
      <c r="GO88" s="6"/>
      <c r="GP88" s="6"/>
      <c r="GQ88" s="6"/>
      <c r="GR88" s="6"/>
      <c r="GS88" s="6"/>
      <c r="GT88" s="6"/>
      <c r="GU88" s="6"/>
      <c r="GV88" s="6"/>
      <c r="GW88" s="6"/>
      <c r="GX88" s="6"/>
      <c r="GY88" s="6"/>
      <c r="GZ88" s="6"/>
      <c r="HA88" s="6"/>
      <c r="HB88" s="6"/>
      <c r="HC88" s="6"/>
      <c r="HD88" s="6"/>
      <c r="HE88" s="6"/>
      <c r="HF88" s="6"/>
      <c r="HG88" s="6"/>
      <c r="HH88" s="6"/>
      <c r="HI88" s="6"/>
      <c r="HJ88" s="6"/>
      <c r="HK88" s="6"/>
      <c r="HL88" s="6"/>
      <c r="HM88" s="6"/>
      <c r="HN88" s="6"/>
      <c r="HO88" s="6"/>
      <c r="HP88" s="6"/>
      <c r="HQ88" s="6"/>
      <c r="HR88" s="6"/>
      <c r="HS88" s="6"/>
      <c r="HT88" s="6"/>
      <c r="HU88" s="6"/>
      <c r="HV88" s="6"/>
      <c r="HW88" s="6"/>
      <c r="HX88" s="6"/>
      <c r="HY88" s="6"/>
      <c r="HZ88" s="6"/>
      <c r="IA88" s="6"/>
      <c r="IB88" s="6"/>
      <c r="IC88" s="6"/>
      <c r="ID88" s="6"/>
      <c r="IE88" s="6"/>
      <c r="IF88" s="6"/>
    </row>
    <row r="89" spans="1:240" ht="15">
      <c r="A89" s="6"/>
      <c r="B89" s="8" t="s">
        <v>221</v>
      </c>
      <c r="C89" s="3"/>
      <c r="D89" s="41" t="s">
        <v>5</v>
      </c>
      <c r="E89" s="32">
        <v>2.5000000000000001E-3</v>
      </c>
      <c r="F89" s="46">
        <v>2.3999999999999998E-3</v>
      </c>
      <c r="G89" s="63">
        <v>2.5999999999999998E-4</v>
      </c>
      <c r="H89" s="109">
        <v>4.0000000000000002E-4</v>
      </c>
      <c r="I89" s="76" t="s">
        <v>51</v>
      </c>
      <c r="J89" s="76" t="s">
        <v>52</v>
      </c>
      <c r="K89" s="7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6"/>
      <c r="GN89" s="6"/>
      <c r="GO89" s="6"/>
      <c r="GP89" s="6"/>
      <c r="GQ89" s="6"/>
      <c r="GR89" s="6"/>
      <c r="GS89" s="6"/>
      <c r="GT89" s="6"/>
      <c r="GU89" s="6"/>
      <c r="GV89" s="6"/>
      <c r="GW89" s="6"/>
      <c r="GX89" s="6"/>
      <c r="GY89" s="6"/>
      <c r="GZ89" s="6"/>
      <c r="HA89" s="6"/>
      <c r="HB89" s="6"/>
      <c r="HC89" s="6"/>
      <c r="HD89" s="6"/>
      <c r="HE89" s="6"/>
      <c r="HF89" s="6"/>
      <c r="HG89" s="6"/>
      <c r="HH89" s="6"/>
      <c r="HI89" s="6"/>
      <c r="HJ89" s="6"/>
      <c r="HK89" s="6"/>
      <c r="HL89" s="6"/>
      <c r="HM89" s="6"/>
      <c r="HN89" s="6"/>
      <c r="HO89" s="6"/>
      <c r="HP89" s="6"/>
      <c r="HQ89" s="6"/>
      <c r="HR89" s="6"/>
      <c r="HS89" s="6"/>
      <c r="HT89" s="6"/>
      <c r="HU89" s="6"/>
      <c r="HV89" s="6"/>
      <c r="HW89" s="6"/>
      <c r="HX89" s="6"/>
      <c r="HY89" s="6"/>
      <c r="HZ89" s="6"/>
      <c r="IA89" s="6"/>
      <c r="IB89" s="6"/>
      <c r="IC89" s="6"/>
      <c r="ID89" s="6"/>
      <c r="IE89" s="6"/>
    </row>
    <row r="90" spans="1:240" ht="15">
      <c r="A90" s="6"/>
      <c r="B90" s="8" t="s">
        <v>222</v>
      </c>
      <c r="C90" s="3"/>
      <c r="D90" s="41" t="s">
        <v>5</v>
      </c>
      <c r="E90" s="33">
        <v>7</v>
      </c>
      <c r="F90" s="7">
        <v>7</v>
      </c>
      <c r="G90" s="41">
        <v>8</v>
      </c>
      <c r="H90" s="110">
        <v>10</v>
      </c>
      <c r="I90" s="76" t="s">
        <v>51</v>
      </c>
      <c r="J90" s="76" t="s">
        <v>52</v>
      </c>
      <c r="K90" s="7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c r="GG90" s="6"/>
      <c r="GH90" s="6"/>
      <c r="GI90" s="6"/>
      <c r="GJ90" s="6"/>
      <c r="GK90" s="6"/>
      <c r="GL90" s="6"/>
      <c r="GM90" s="6"/>
      <c r="GN90" s="6"/>
      <c r="GO90" s="6"/>
      <c r="GP90" s="6"/>
      <c r="GQ90" s="6"/>
      <c r="GR90" s="6"/>
      <c r="GS90" s="6"/>
      <c r="GT90" s="6"/>
      <c r="GU90" s="6"/>
      <c r="GV90" s="6"/>
      <c r="GW90" s="6"/>
      <c r="GX90" s="6"/>
      <c r="GY90" s="6"/>
      <c r="GZ90" s="6"/>
      <c r="HA90" s="6"/>
      <c r="HB90" s="6"/>
      <c r="HC90" s="6"/>
      <c r="HD90" s="6"/>
      <c r="HE90" s="6"/>
      <c r="HF90" s="6"/>
      <c r="HG90" s="6"/>
      <c r="HH90" s="6"/>
      <c r="HI90" s="6"/>
      <c r="HJ90" s="6"/>
      <c r="HK90" s="6"/>
      <c r="HL90" s="6"/>
      <c r="HM90" s="6"/>
      <c r="HN90" s="6"/>
      <c r="HO90" s="6"/>
      <c r="HP90" s="6"/>
      <c r="HQ90" s="6"/>
      <c r="HR90" s="6"/>
      <c r="HS90" s="6"/>
      <c r="HT90" s="6"/>
      <c r="HU90" s="6"/>
      <c r="HV90" s="6"/>
      <c r="HW90" s="6"/>
      <c r="HX90" s="6"/>
      <c r="HY90" s="6"/>
      <c r="HZ90" s="6"/>
      <c r="IA90" s="6"/>
      <c r="IB90" s="6"/>
      <c r="IC90" s="6"/>
      <c r="ID90" s="6"/>
      <c r="IE90" s="6"/>
    </row>
    <row r="91" spans="1:240" ht="15">
      <c r="A91" s="6"/>
      <c r="B91" s="8" t="s">
        <v>223</v>
      </c>
      <c r="C91" s="3"/>
      <c r="D91" s="41" t="s">
        <v>5</v>
      </c>
      <c r="E91" s="107">
        <v>316</v>
      </c>
      <c r="F91" s="43">
        <v>275</v>
      </c>
      <c r="G91" s="108">
        <v>550</v>
      </c>
      <c r="H91" s="111">
        <v>409</v>
      </c>
      <c r="I91" s="76" t="s">
        <v>53</v>
      </c>
      <c r="J91" s="76" t="s">
        <v>52</v>
      </c>
      <c r="K91" s="7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6"/>
      <c r="GN91" s="6"/>
      <c r="GO91" s="6"/>
      <c r="GP91" s="6"/>
      <c r="GQ91" s="6"/>
      <c r="GR91" s="6"/>
      <c r="GS91" s="6"/>
      <c r="GT91" s="6"/>
      <c r="GU91" s="6"/>
      <c r="GV91" s="6"/>
      <c r="GW91" s="6"/>
      <c r="GX91" s="6"/>
      <c r="GY91" s="6"/>
      <c r="GZ91" s="6"/>
      <c r="HA91" s="6"/>
      <c r="HB91" s="6"/>
      <c r="HC91" s="6"/>
      <c r="HD91" s="6"/>
      <c r="HE91" s="6"/>
      <c r="HF91" s="6"/>
      <c r="HG91" s="6"/>
      <c r="HH91" s="6"/>
      <c r="HI91" s="6"/>
      <c r="HJ91" s="6"/>
      <c r="HK91" s="6"/>
      <c r="HL91" s="6"/>
      <c r="HM91" s="6"/>
      <c r="HN91" s="6"/>
      <c r="HO91" s="6"/>
      <c r="HP91" s="6"/>
      <c r="HQ91" s="6"/>
      <c r="HR91" s="6"/>
      <c r="HS91" s="6"/>
      <c r="HT91" s="6"/>
      <c r="HU91" s="6"/>
      <c r="HV91" s="6"/>
      <c r="HW91" s="6"/>
      <c r="HX91" s="6"/>
      <c r="HY91" s="6"/>
      <c r="HZ91" s="6"/>
      <c r="IA91" s="6"/>
      <c r="IB91" s="6"/>
      <c r="IC91" s="6"/>
      <c r="ID91" s="6"/>
      <c r="IE91" s="6"/>
    </row>
    <row r="92" spans="1:240" ht="15">
      <c r="A92" s="6"/>
      <c r="B92" s="8" t="s">
        <v>224</v>
      </c>
      <c r="C92" s="3"/>
      <c r="D92" s="41" t="s">
        <v>5</v>
      </c>
      <c r="E92" s="107">
        <v>5900</v>
      </c>
      <c r="F92" s="43">
        <v>12000</v>
      </c>
      <c r="G92" s="108">
        <v>13400</v>
      </c>
      <c r="H92" s="111">
        <v>20400</v>
      </c>
      <c r="I92" s="76" t="s">
        <v>53</v>
      </c>
      <c r="J92" s="76" t="s">
        <v>52</v>
      </c>
      <c r="K92" s="7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c r="FP92" s="6"/>
      <c r="FQ92" s="6"/>
      <c r="FR92" s="6"/>
      <c r="FS92" s="6"/>
      <c r="FT92" s="6"/>
      <c r="FU92" s="6"/>
      <c r="FV92" s="6"/>
      <c r="FW92" s="6"/>
      <c r="FX92" s="6"/>
      <c r="FY92" s="6"/>
      <c r="FZ92" s="6"/>
      <c r="GA92" s="6"/>
      <c r="GB92" s="6"/>
      <c r="GC92" s="6"/>
      <c r="GD92" s="6"/>
      <c r="GE92" s="6"/>
      <c r="GF92" s="6"/>
      <c r="GG92" s="6"/>
      <c r="GH92" s="6"/>
      <c r="GI92" s="6"/>
      <c r="GJ92" s="6"/>
      <c r="GK92" s="6"/>
      <c r="GL92" s="6"/>
      <c r="GM92" s="6"/>
      <c r="GN92" s="6"/>
      <c r="GO92" s="6"/>
      <c r="GP92" s="6"/>
      <c r="GQ92" s="6"/>
      <c r="GR92" s="6"/>
      <c r="GS92" s="6"/>
      <c r="GT92" s="6"/>
      <c r="GU92" s="6"/>
      <c r="GV92" s="6"/>
      <c r="GW92" s="6"/>
      <c r="GX92" s="6"/>
      <c r="GY92" s="6"/>
      <c r="GZ92" s="6"/>
      <c r="HA92" s="6"/>
      <c r="HB92" s="6"/>
      <c r="HC92" s="6"/>
      <c r="HD92" s="6"/>
      <c r="HE92" s="6"/>
      <c r="HF92" s="6"/>
      <c r="HG92" s="6"/>
      <c r="HH92" s="6"/>
      <c r="HI92" s="6"/>
      <c r="HJ92" s="6"/>
      <c r="HK92" s="6"/>
      <c r="HL92" s="6"/>
      <c r="HM92" s="6"/>
      <c r="HN92" s="6"/>
      <c r="HO92" s="6"/>
      <c r="HP92" s="6"/>
      <c r="HQ92" s="6"/>
      <c r="HR92" s="6"/>
      <c r="HS92" s="6"/>
      <c r="HT92" s="6"/>
      <c r="HU92" s="6"/>
      <c r="HV92" s="6"/>
      <c r="HW92" s="6"/>
      <c r="HX92" s="6"/>
      <c r="HY92" s="6"/>
      <c r="HZ92" s="6"/>
      <c r="IA92" s="6"/>
      <c r="IB92" s="6"/>
      <c r="IC92" s="6"/>
      <c r="ID92" s="6"/>
      <c r="IE92" s="6"/>
    </row>
    <row r="93" spans="1:240" ht="15">
      <c r="A93" s="6"/>
      <c r="B93" s="8" t="s">
        <v>225</v>
      </c>
      <c r="C93" s="3"/>
      <c r="D93" s="41" t="s">
        <v>5</v>
      </c>
      <c r="E93" s="33">
        <v>15</v>
      </c>
      <c r="F93" s="7">
        <v>13</v>
      </c>
      <c r="G93" s="41">
        <v>12</v>
      </c>
      <c r="H93" s="110">
        <v>12</v>
      </c>
      <c r="I93" s="76" t="s">
        <v>54</v>
      </c>
      <c r="J93" s="76" t="s">
        <v>52</v>
      </c>
      <c r="K93" s="7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6"/>
      <c r="GN93" s="6"/>
      <c r="GO93" s="6"/>
      <c r="GP93" s="6"/>
      <c r="GQ93" s="6"/>
      <c r="GR93" s="6"/>
      <c r="GS93" s="6"/>
      <c r="GT93" s="6"/>
      <c r="GU93" s="6"/>
      <c r="GV93" s="6"/>
      <c r="GW93" s="6"/>
      <c r="GX93" s="6"/>
      <c r="GY93" s="6"/>
      <c r="GZ93" s="6"/>
      <c r="HA93" s="6"/>
      <c r="HB93" s="6"/>
      <c r="HC93" s="6"/>
      <c r="HD93" s="6"/>
      <c r="HE93" s="6"/>
      <c r="HF93" s="6"/>
      <c r="HG93" s="6"/>
      <c r="HH93" s="6"/>
      <c r="HI93" s="6"/>
      <c r="HJ93" s="6"/>
      <c r="HK93" s="6"/>
      <c r="HL93" s="6"/>
      <c r="HM93" s="6"/>
      <c r="HN93" s="6"/>
      <c r="HO93" s="6"/>
      <c r="HP93" s="6"/>
      <c r="HQ93" s="6"/>
      <c r="HR93" s="6"/>
      <c r="HS93" s="6"/>
      <c r="HT93" s="6"/>
      <c r="HU93" s="6"/>
      <c r="HV93" s="6"/>
      <c r="HW93" s="6"/>
      <c r="HX93" s="6"/>
      <c r="HY93" s="6"/>
      <c r="HZ93" s="6"/>
      <c r="IA93" s="6"/>
      <c r="IB93" s="6"/>
      <c r="IC93" s="6"/>
      <c r="ID93" s="6"/>
      <c r="IE93" s="6"/>
    </row>
    <row r="94" spans="1:240" ht="13">
      <c r="A94" s="6"/>
      <c r="B94" s="8"/>
      <c r="C94" s="3"/>
      <c r="E94" s="30"/>
      <c r="F94" s="30"/>
      <c r="G94" s="30"/>
      <c r="H94" s="30"/>
      <c r="I94" s="82"/>
      <c r="J94" s="84"/>
      <c r="K94" s="84"/>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6"/>
      <c r="GN94" s="6"/>
      <c r="GO94" s="6"/>
      <c r="GP94" s="6"/>
      <c r="GQ94" s="6"/>
      <c r="GR94" s="6"/>
      <c r="GS94" s="6"/>
      <c r="GT94" s="6"/>
      <c r="GU94" s="6"/>
      <c r="GV94" s="6"/>
      <c r="GW94" s="6"/>
      <c r="GX94" s="6"/>
      <c r="GY94" s="6"/>
      <c r="GZ94" s="6"/>
      <c r="HA94" s="6"/>
      <c r="HB94" s="6"/>
      <c r="HC94" s="6"/>
      <c r="HD94" s="6"/>
      <c r="HE94" s="6"/>
      <c r="HF94" s="6"/>
      <c r="HG94" s="6"/>
      <c r="HH94" s="6"/>
      <c r="HI94" s="6"/>
      <c r="HJ94" s="6"/>
      <c r="HK94" s="6"/>
      <c r="HL94" s="6"/>
      <c r="HM94" s="6"/>
      <c r="HN94" s="6"/>
      <c r="HO94" s="6"/>
      <c r="HP94" s="6"/>
      <c r="HQ94" s="6"/>
      <c r="HR94" s="6"/>
      <c r="HS94" s="6"/>
      <c r="HT94" s="6"/>
      <c r="HU94" s="6"/>
      <c r="HV94" s="6"/>
      <c r="HW94" s="6"/>
      <c r="HX94" s="6"/>
      <c r="HY94" s="6"/>
      <c r="HZ94" s="6"/>
      <c r="IA94" s="6"/>
      <c r="IB94" s="6"/>
      <c r="IC94" s="6"/>
      <c r="ID94" s="6"/>
      <c r="IE94" s="6"/>
      <c r="IF94" s="6"/>
    </row>
    <row r="95" spans="1:240" ht="15">
      <c r="A95" s="6"/>
      <c r="B95" s="3" t="s">
        <v>226</v>
      </c>
      <c r="C95" s="3"/>
      <c r="E95" s="30"/>
      <c r="F95" s="30"/>
      <c r="G95" s="30"/>
      <c r="H95" s="30"/>
      <c r="I95" s="82"/>
      <c r="J95" s="84"/>
      <c r="K95" s="7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c r="GG95" s="6"/>
      <c r="GH95" s="6"/>
      <c r="GI95" s="6"/>
      <c r="GJ95" s="6"/>
      <c r="GK95" s="6"/>
      <c r="GL95" s="6"/>
      <c r="GM95" s="6"/>
      <c r="GN95" s="6"/>
      <c r="GO95" s="6"/>
      <c r="GP95" s="6"/>
      <c r="GQ95" s="6"/>
      <c r="GR95" s="6"/>
      <c r="GS95" s="6"/>
      <c r="GT95" s="6"/>
      <c r="GU95" s="6"/>
      <c r="GV95" s="6"/>
      <c r="GW95" s="6"/>
      <c r="GX95" s="6"/>
      <c r="GY95" s="6"/>
      <c r="GZ95" s="6"/>
      <c r="HA95" s="6"/>
      <c r="HB95" s="6"/>
      <c r="HC95" s="6"/>
      <c r="HD95" s="6"/>
      <c r="HE95" s="6"/>
      <c r="HF95" s="6"/>
      <c r="HG95" s="6"/>
      <c r="HH95" s="6"/>
      <c r="HI95" s="6"/>
      <c r="HJ95" s="6"/>
      <c r="HK95" s="6"/>
      <c r="HL95" s="6"/>
      <c r="HM95" s="6"/>
      <c r="HN95" s="6"/>
      <c r="HO95" s="6"/>
      <c r="HP95" s="6"/>
      <c r="HQ95" s="6"/>
      <c r="HR95" s="6"/>
      <c r="HS95" s="6"/>
      <c r="HT95" s="6"/>
      <c r="HU95" s="6"/>
      <c r="HV95" s="6"/>
      <c r="HW95" s="6"/>
      <c r="HX95" s="6"/>
      <c r="HY95" s="6"/>
      <c r="HZ95" s="6"/>
      <c r="IA95" s="6"/>
      <c r="IB95" s="6"/>
      <c r="IC95" s="6"/>
      <c r="ID95" s="6"/>
      <c r="IE95" s="6"/>
      <c r="IF95" s="6"/>
    </row>
    <row r="96" spans="1:240" ht="13">
      <c r="A96" s="6"/>
      <c r="B96" s="8" t="s">
        <v>178</v>
      </c>
      <c r="C96" s="3"/>
      <c r="D96" s="27">
        <v>5</v>
      </c>
      <c r="E96" s="30">
        <v>2</v>
      </c>
      <c r="F96" s="7">
        <v>1</v>
      </c>
      <c r="G96" s="27">
        <v>4</v>
      </c>
      <c r="H96" s="27">
        <v>2</v>
      </c>
      <c r="I96" s="76" t="s">
        <v>55</v>
      </c>
      <c r="J96" s="76" t="s">
        <v>56</v>
      </c>
      <c r="K96" s="76" t="s">
        <v>57</v>
      </c>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c r="GG96" s="6"/>
      <c r="GH96" s="6"/>
      <c r="GI96" s="6"/>
      <c r="GJ96" s="6"/>
      <c r="GK96" s="6"/>
      <c r="GL96" s="6"/>
      <c r="GM96" s="6"/>
      <c r="GN96" s="6"/>
      <c r="GO96" s="6"/>
      <c r="GP96" s="6"/>
      <c r="GQ96" s="6"/>
      <c r="GR96" s="6"/>
      <c r="GS96" s="6"/>
      <c r="GT96" s="6"/>
      <c r="GU96" s="6"/>
      <c r="GV96" s="6"/>
      <c r="GW96" s="6"/>
      <c r="GX96" s="6"/>
      <c r="GY96" s="6"/>
      <c r="GZ96" s="6"/>
      <c r="HA96" s="6"/>
      <c r="HB96" s="6"/>
      <c r="HC96" s="6"/>
      <c r="HD96" s="6"/>
      <c r="HE96" s="6"/>
      <c r="HF96" s="6"/>
      <c r="HG96" s="6"/>
      <c r="HH96" s="6"/>
      <c r="HI96" s="6"/>
      <c r="HJ96" s="6"/>
      <c r="HK96" s="6"/>
      <c r="HL96" s="6"/>
      <c r="HM96" s="6"/>
      <c r="HN96" s="6"/>
      <c r="HO96" s="6"/>
      <c r="HP96" s="6"/>
      <c r="HQ96" s="6"/>
      <c r="HR96" s="6"/>
      <c r="HS96" s="6"/>
      <c r="HT96" s="6"/>
      <c r="HU96" s="6"/>
      <c r="HV96" s="6"/>
      <c r="HW96" s="6"/>
      <c r="HX96" s="6"/>
      <c r="HY96" s="6"/>
      <c r="HZ96" s="6"/>
      <c r="IA96" s="6"/>
      <c r="IB96" s="6"/>
      <c r="IC96" s="6"/>
      <c r="ID96" s="6"/>
      <c r="IE96" s="6"/>
    </row>
    <row r="97" spans="1:240" ht="13">
      <c r="A97" s="6"/>
      <c r="B97" s="8" t="s">
        <v>180</v>
      </c>
      <c r="C97" s="3"/>
      <c r="D97" s="27">
        <v>900</v>
      </c>
      <c r="E97" s="30">
        <v>1100</v>
      </c>
      <c r="F97" s="7">
        <v>100</v>
      </c>
      <c r="G97" s="27">
        <v>734</v>
      </c>
      <c r="H97" s="27">
        <v>299</v>
      </c>
      <c r="I97" s="76" t="s">
        <v>55</v>
      </c>
      <c r="J97" s="76" t="s">
        <v>56</v>
      </c>
      <c r="K97" s="76" t="s">
        <v>57</v>
      </c>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6"/>
      <c r="GL97" s="6"/>
      <c r="GM97" s="6"/>
      <c r="GN97" s="6"/>
      <c r="GO97" s="6"/>
      <c r="GP97" s="6"/>
      <c r="GQ97" s="6"/>
      <c r="GR97" s="6"/>
      <c r="GS97" s="6"/>
      <c r="GT97" s="6"/>
      <c r="GU97" s="6"/>
      <c r="GV97" s="6"/>
      <c r="GW97" s="6"/>
      <c r="GX97" s="6"/>
      <c r="GY97" s="6"/>
      <c r="GZ97" s="6"/>
      <c r="HA97" s="6"/>
      <c r="HB97" s="6"/>
      <c r="HC97" s="6"/>
      <c r="HD97" s="6"/>
      <c r="HE97" s="6"/>
      <c r="HF97" s="6"/>
      <c r="HG97" s="6"/>
      <c r="HH97" s="6"/>
      <c r="HI97" s="6"/>
      <c r="HJ97" s="6"/>
      <c r="HK97" s="6"/>
      <c r="HL97" s="6"/>
      <c r="HM97" s="6"/>
      <c r="HN97" s="6"/>
      <c r="HO97" s="6"/>
      <c r="HP97" s="6"/>
      <c r="HQ97" s="6"/>
      <c r="HR97" s="6"/>
      <c r="HS97" s="6"/>
      <c r="HT97" s="6"/>
      <c r="HU97" s="6"/>
      <c r="HV97" s="6"/>
      <c r="HW97" s="6"/>
      <c r="HX97" s="6"/>
      <c r="HY97" s="6"/>
      <c r="HZ97" s="6"/>
      <c r="IA97" s="6"/>
      <c r="IB97" s="6"/>
      <c r="IC97" s="6"/>
      <c r="ID97" s="6"/>
      <c r="IE97" s="6"/>
    </row>
    <row r="98" spans="1:240" ht="13">
      <c r="A98" s="6"/>
      <c r="B98" s="8" t="s">
        <v>179</v>
      </c>
      <c r="C98" s="3"/>
      <c r="D98" s="27">
        <v>94</v>
      </c>
      <c r="E98" s="30">
        <v>89</v>
      </c>
      <c r="F98" s="7">
        <v>83</v>
      </c>
      <c r="G98" s="27">
        <v>178</v>
      </c>
      <c r="H98" s="27">
        <v>99</v>
      </c>
      <c r="I98" s="76" t="s">
        <v>55</v>
      </c>
      <c r="J98" s="76" t="s">
        <v>56</v>
      </c>
      <c r="K98" s="76" t="s">
        <v>57</v>
      </c>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6"/>
      <c r="GN98" s="6"/>
      <c r="GO98" s="6"/>
      <c r="GP98" s="6"/>
      <c r="GQ98" s="6"/>
      <c r="GR98" s="6"/>
      <c r="GS98" s="6"/>
      <c r="GT98" s="6"/>
      <c r="GU98" s="6"/>
      <c r="GV98" s="6"/>
      <c r="GW98" s="6"/>
      <c r="GX98" s="6"/>
      <c r="GY98" s="6"/>
      <c r="GZ98" s="6"/>
      <c r="HA98" s="6"/>
      <c r="HB98" s="6"/>
      <c r="HC98" s="6"/>
      <c r="HD98" s="6"/>
      <c r="HE98" s="6"/>
      <c r="HF98" s="6"/>
      <c r="HG98" s="6"/>
      <c r="HH98" s="6"/>
      <c r="HI98" s="6"/>
      <c r="HJ98" s="6"/>
      <c r="HK98" s="6"/>
      <c r="HL98" s="6"/>
      <c r="HM98" s="6"/>
      <c r="HN98" s="6"/>
      <c r="HO98" s="6"/>
      <c r="HP98" s="6"/>
      <c r="HQ98" s="6"/>
      <c r="HR98" s="6"/>
      <c r="HS98" s="6"/>
      <c r="HT98" s="6"/>
      <c r="HU98" s="6"/>
      <c r="HV98" s="6"/>
      <c r="HW98" s="6"/>
      <c r="HX98" s="6"/>
      <c r="HY98" s="6"/>
      <c r="HZ98" s="6"/>
      <c r="IA98" s="6"/>
      <c r="IB98" s="6"/>
      <c r="IC98" s="6"/>
      <c r="ID98" s="6"/>
      <c r="IE98" s="6"/>
    </row>
    <row r="99" spans="1:240" ht="13">
      <c r="A99" s="6"/>
      <c r="B99" s="8" t="s">
        <v>181</v>
      </c>
      <c r="C99" s="3"/>
      <c r="D99" s="27">
        <v>1500</v>
      </c>
      <c r="E99" s="30">
        <v>1800</v>
      </c>
      <c r="F99" s="7">
        <v>600</v>
      </c>
      <c r="G99" s="27">
        <v>2194</v>
      </c>
      <c r="H99" s="27">
        <v>861</v>
      </c>
      <c r="I99" s="76" t="s">
        <v>55</v>
      </c>
      <c r="J99" s="76" t="s">
        <v>56</v>
      </c>
      <c r="K99" s="76" t="s">
        <v>57</v>
      </c>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c r="EO99" s="6"/>
      <c r="EP99" s="6"/>
      <c r="EQ99" s="6"/>
      <c r="ER99" s="6"/>
      <c r="ES99" s="6"/>
      <c r="ET99" s="6"/>
      <c r="EU99" s="6"/>
      <c r="EV99" s="6"/>
      <c r="EW99" s="6"/>
      <c r="EX99" s="6"/>
      <c r="EY99" s="6"/>
      <c r="EZ99" s="6"/>
      <c r="FA99" s="6"/>
      <c r="FB99" s="6"/>
      <c r="FC99" s="6"/>
      <c r="FD99" s="6"/>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c r="GG99" s="6"/>
      <c r="GH99" s="6"/>
      <c r="GI99" s="6"/>
      <c r="GJ99" s="6"/>
      <c r="GK99" s="6"/>
      <c r="GL99" s="6"/>
      <c r="GM99" s="6"/>
      <c r="GN99" s="6"/>
      <c r="GO99" s="6"/>
      <c r="GP99" s="6"/>
      <c r="GQ99" s="6"/>
      <c r="GR99" s="6"/>
      <c r="GS99" s="6"/>
      <c r="GT99" s="6"/>
      <c r="GU99" s="6"/>
      <c r="GV99" s="6"/>
      <c r="GW99" s="6"/>
      <c r="GX99" s="6"/>
      <c r="GY99" s="6"/>
      <c r="GZ99" s="6"/>
      <c r="HA99" s="6"/>
      <c r="HB99" s="6"/>
      <c r="HC99" s="6"/>
      <c r="HD99" s="6"/>
      <c r="HE99" s="6"/>
      <c r="HF99" s="6"/>
      <c r="HG99" s="6"/>
      <c r="HH99" s="6"/>
      <c r="HI99" s="6"/>
      <c r="HJ99" s="6"/>
      <c r="HK99" s="6"/>
      <c r="HL99" s="6"/>
      <c r="HM99" s="6"/>
      <c r="HN99" s="6"/>
      <c r="HO99" s="6"/>
      <c r="HP99" s="6"/>
      <c r="HQ99" s="6"/>
      <c r="HR99" s="6"/>
      <c r="HS99" s="6"/>
      <c r="HT99" s="6"/>
      <c r="HU99" s="6"/>
      <c r="HV99" s="6"/>
      <c r="HW99" s="6"/>
      <c r="HX99" s="6"/>
      <c r="HY99" s="6"/>
      <c r="HZ99" s="6"/>
      <c r="IA99" s="6"/>
      <c r="IB99" s="6"/>
      <c r="IC99" s="6"/>
      <c r="ID99" s="6"/>
      <c r="IE99" s="6"/>
    </row>
    <row r="100" spans="1:240" ht="13">
      <c r="A100" s="6"/>
      <c r="B100" s="8" t="s">
        <v>182</v>
      </c>
      <c r="C100" s="3"/>
      <c r="D100" s="27">
        <v>800</v>
      </c>
      <c r="E100" s="30">
        <v>1200</v>
      </c>
      <c r="F100" s="7">
        <v>400</v>
      </c>
      <c r="G100" s="27">
        <v>1410</v>
      </c>
      <c r="H100" s="27">
        <v>496</v>
      </c>
      <c r="I100" s="76"/>
      <c r="J100" s="76" t="s">
        <v>56</v>
      </c>
      <c r="K100" s="76" t="s">
        <v>57</v>
      </c>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6"/>
      <c r="GN100" s="6"/>
      <c r="GO100" s="6"/>
      <c r="GP100" s="6"/>
      <c r="GQ100" s="6"/>
      <c r="GR100" s="6"/>
      <c r="GS100" s="6"/>
      <c r="GT100" s="6"/>
      <c r="GU100" s="6"/>
      <c r="GV100" s="6"/>
      <c r="GW100" s="6"/>
      <c r="GX100" s="6"/>
      <c r="GY100" s="6"/>
      <c r="GZ100" s="6"/>
      <c r="HA100" s="6"/>
      <c r="HB100" s="6"/>
      <c r="HC100" s="6"/>
      <c r="HD100" s="6"/>
      <c r="HE100" s="6"/>
      <c r="HF100" s="6"/>
      <c r="HG100" s="6"/>
      <c r="HH100" s="6"/>
      <c r="HI100" s="6"/>
      <c r="HJ100" s="6"/>
      <c r="HK100" s="6"/>
      <c r="HL100" s="6"/>
      <c r="HM100" s="6"/>
      <c r="HN100" s="6"/>
      <c r="HO100" s="6"/>
      <c r="HP100" s="6"/>
      <c r="HQ100" s="6"/>
      <c r="HR100" s="6"/>
      <c r="HS100" s="6"/>
      <c r="HT100" s="6"/>
      <c r="HU100" s="6"/>
      <c r="HV100" s="6"/>
      <c r="HW100" s="6"/>
      <c r="HX100" s="6"/>
      <c r="HY100" s="6"/>
      <c r="HZ100" s="6"/>
      <c r="IA100" s="6"/>
      <c r="IB100" s="6"/>
      <c r="IC100" s="6"/>
      <c r="ID100" s="6"/>
      <c r="IE100" s="6"/>
    </row>
    <row r="101" spans="1:240" ht="13">
      <c r="A101" s="6"/>
      <c r="B101" s="8"/>
      <c r="C101" s="3"/>
      <c r="D101" s="27"/>
      <c r="E101" s="30"/>
      <c r="G101" s="27"/>
      <c r="H101" s="27"/>
      <c r="I101" s="76"/>
      <c r="J101" s="76"/>
      <c r="K101" s="7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c r="EO101" s="6"/>
      <c r="EP101" s="6"/>
      <c r="EQ101" s="6"/>
      <c r="ER101" s="6"/>
      <c r="ES101" s="6"/>
      <c r="ET101" s="6"/>
      <c r="EU101" s="6"/>
      <c r="EV101" s="6"/>
      <c r="EW101" s="6"/>
      <c r="EX101" s="6"/>
      <c r="EY101" s="6"/>
      <c r="EZ101" s="6"/>
      <c r="FA101" s="6"/>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c r="GG101" s="6"/>
      <c r="GH101" s="6"/>
      <c r="GI101" s="6"/>
      <c r="GJ101" s="6"/>
      <c r="GK101" s="6"/>
      <c r="GL101" s="6"/>
      <c r="GM101" s="6"/>
      <c r="GN101" s="6"/>
      <c r="GO101" s="6"/>
      <c r="GP101" s="6"/>
      <c r="GQ101" s="6"/>
      <c r="GR101" s="6"/>
      <c r="GS101" s="6"/>
      <c r="GT101" s="6"/>
      <c r="GU101" s="6"/>
      <c r="GV101" s="6"/>
      <c r="GW101" s="6"/>
      <c r="GX101" s="6"/>
      <c r="GY101" s="6"/>
      <c r="GZ101" s="6"/>
      <c r="HA101" s="6"/>
      <c r="HB101" s="6"/>
      <c r="HC101" s="6"/>
      <c r="HD101" s="6"/>
      <c r="HE101" s="6"/>
      <c r="HF101" s="6"/>
      <c r="HG101" s="6"/>
      <c r="HH101" s="6"/>
      <c r="HI101" s="6"/>
      <c r="HJ101" s="6"/>
      <c r="HK101" s="6"/>
      <c r="HL101" s="6"/>
      <c r="HM101" s="6"/>
      <c r="HN101" s="6"/>
      <c r="HO101" s="6"/>
      <c r="HP101" s="6"/>
      <c r="HQ101" s="6"/>
      <c r="HR101" s="6"/>
      <c r="HS101" s="6"/>
      <c r="HT101" s="6"/>
      <c r="HU101" s="6"/>
      <c r="HV101" s="6"/>
      <c r="HW101" s="6"/>
      <c r="HX101" s="6"/>
      <c r="HY101" s="6"/>
      <c r="HZ101" s="6"/>
      <c r="IA101" s="6"/>
      <c r="IB101" s="6"/>
      <c r="IC101" s="6"/>
      <c r="ID101" s="6"/>
      <c r="IE101" s="6"/>
    </row>
    <row r="102" spans="1:240" ht="15">
      <c r="A102" s="6"/>
      <c r="B102" s="3" t="s">
        <v>227</v>
      </c>
      <c r="C102" s="3"/>
      <c r="D102" s="27"/>
      <c r="E102" s="30"/>
      <c r="G102" s="27"/>
      <c r="H102" s="27"/>
      <c r="I102" s="76"/>
      <c r="J102" s="76"/>
      <c r="K102" s="7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6"/>
      <c r="EU102" s="6"/>
      <c r="EV102" s="6"/>
      <c r="EW102" s="6"/>
      <c r="EX102" s="6"/>
      <c r="EY102" s="6"/>
      <c r="EZ102" s="6"/>
      <c r="FA102" s="6"/>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c r="GG102" s="6"/>
      <c r="GH102" s="6"/>
      <c r="GI102" s="6"/>
      <c r="GJ102" s="6"/>
      <c r="GK102" s="6"/>
      <c r="GL102" s="6"/>
      <c r="GM102" s="6"/>
      <c r="GN102" s="6"/>
      <c r="GO102" s="6"/>
      <c r="GP102" s="6"/>
      <c r="GQ102" s="6"/>
      <c r="GR102" s="6"/>
      <c r="GS102" s="6"/>
      <c r="GT102" s="6"/>
      <c r="GU102" s="6"/>
      <c r="GV102" s="6"/>
      <c r="GW102" s="6"/>
      <c r="GX102" s="6"/>
      <c r="GY102" s="6"/>
      <c r="GZ102" s="6"/>
      <c r="HA102" s="6"/>
      <c r="HB102" s="6"/>
      <c r="HC102" s="6"/>
      <c r="HD102" s="6"/>
      <c r="HE102" s="6"/>
      <c r="HF102" s="6"/>
      <c r="HG102" s="6"/>
      <c r="HH102" s="6"/>
      <c r="HI102" s="6"/>
      <c r="HJ102" s="6"/>
      <c r="HK102" s="6"/>
      <c r="HL102" s="6"/>
      <c r="HM102" s="6"/>
      <c r="HN102" s="6"/>
      <c r="HO102" s="6"/>
      <c r="HP102" s="6"/>
      <c r="HQ102" s="6"/>
      <c r="HR102" s="6"/>
      <c r="HS102" s="6"/>
      <c r="HT102" s="6"/>
      <c r="HU102" s="6"/>
      <c r="HV102" s="6"/>
      <c r="HW102" s="6"/>
      <c r="HX102" s="6"/>
      <c r="HY102" s="6"/>
      <c r="HZ102" s="6"/>
      <c r="IA102" s="6"/>
      <c r="IB102" s="6"/>
      <c r="IC102" s="6"/>
      <c r="ID102" s="6"/>
      <c r="IE102" s="6"/>
    </row>
    <row r="103" spans="1:240" ht="13">
      <c r="A103" s="6"/>
      <c r="B103" s="8" t="s">
        <v>183</v>
      </c>
      <c r="C103" s="3"/>
      <c r="D103" s="27">
        <v>3</v>
      </c>
      <c r="E103" s="30">
        <v>1</v>
      </c>
      <c r="F103" s="41">
        <v>1</v>
      </c>
      <c r="G103" s="27">
        <v>3</v>
      </c>
      <c r="H103" s="27">
        <v>1</v>
      </c>
      <c r="I103" s="76"/>
      <c r="J103" s="84"/>
      <c r="K103" s="76" t="s">
        <v>57</v>
      </c>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s="6"/>
      <c r="ER103" s="6"/>
      <c r="ES103" s="6"/>
      <c r="ET103" s="6"/>
      <c r="EU103" s="6"/>
      <c r="EV103" s="6"/>
      <c r="EW103" s="6"/>
      <c r="EX103" s="6"/>
      <c r="EY103" s="6"/>
      <c r="EZ103" s="6"/>
      <c r="FA103" s="6"/>
      <c r="FB103" s="6"/>
      <c r="FC103" s="6"/>
      <c r="FD103" s="6"/>
      <c r="FE103" s="6"/>
      <c r="FF103" s="6"/>
      <c r="FG103" s="6"/>
      <c r="FH103" s="6"/>
      <c r="FI103" s="6"/>
      <c r="FJ103" s="6"/>
      <c r="FK103" s="6"/>
      <c r="FL103" s="6"/>
      <c r="FM103" s="6"/>
      <c r="FN103" s="6"/>
      <c r="FO103" s="6"/>
      <c r="FP103" s="6"/>
      <c r="FQ103" s="6"/>
      <c r="FR103" s="6"/>
      <c r="FS103" s="6"/>
      <c r="FT103" s="6"/>
      <c r="FU103" s="6"/>
      <c r="FV103" s="6"/>
      <c r="FW103" s="6"/>
      <c r="FX103" s="6"/>
      <c r="FY103" s="6"/>
      <c r="FZ103" s="6"/>
      <c r="GA103" s="6"/>
      <c r="GB103" s="6"/>
      <c r="GC103" s="6"/>
      <c r="GD103" s="6"/>
      <c r="GE103" s="6"/>
      <c r="GF103" s="6"/>
      <c r="GG103" s="6"/>
      <c r="GH103" s="6"/>
      <c r="GI103" s="6"/>
      <c r="GJ103" s="6"/>
      <c r="GK103" s="6"/>
      <c r="GL103" s="6"/>
      <c r="GM103" s="6"/>
      <c r="GN103" s="6"/>
      <c r="GO103" s="6"/>
      <c r="GP103" s="6"/>
      <c r="GQ103" s="6"/>
      <c r="GR103" s="6"/>
      <c r="GS103" s="6"/>
      <c r="GT103" s="6"/>
      <c r="GU103" s="6"/>
      <c r="GV103" s="6"/>
      <c r="GW103" s="6"/>
      <c r="GX103" s="6"/>
      <c r="GY103" s="6"/>
      <c r="GZ103" s="6"/>
      <c r="HA103" s="6"/>
      <c r="HB103" s="6"/>
      <c r="HC103" s="6"/>
      <c r="HD103" s="6"/>
      <c r="HE103" s="6"/>
      <c r="HF103" s="6"/>
      <c r="HG103" s="6"/>
      <c r="HH103" s="6"/>
      <c r="HI103" s="6"/>
      <c r="HJ103" s="6"/>
      <c r="HK103" s="6"/>
      <c r="HL103" s="6"/>
      <c r="HM103" s="6"/>
      <c r="HN103" s="6"/>
      <c r="HO103" s="6"/>
      <c r="HP103" s="6"/>
      <c r="HQ103" s="6"/>
      <c r="HR103" s="6"/>
      <c r="HS103" s="6"/>
      <c r="HT103" s="6"/>
      <c r="HU103" s="6"/>
      <c r="HV103" s="6"/>
      <c r="HW103" s="6"/>
      <c r="HX103" s="6"/>
      <c r="HY103" s="6"/>
      <c r="HZ103" s="6"/>
      <c r="IA103" s="6"/>
      <c r="IB103" s="6"/>
      <c r="IC103" s="6"/>
      <c r="ID103" s="6"/>
      <c r="IE103" s="6"/>
    </row>
    <row r="104" spans="1:240" ht="13">
      <c r="A104" s="6"/>
      <c r="B104" s="8" t="s">
        <v>191</v>
      </c>
      <c r="C104" s="3"/>
      <c r="D104" s="30">
        <v>5</v>
      </c>
      <c r="E104" s="30">
        <v>2</v>
      </c>
      <c r="F104" s="41">
        <v>2</v>
      </c>
      <c r="G104" s="30">
        <v>5</v>
      </c>
      <c r="H104" s="30">
        <v>5</v>
      </c>
      <c r="I104" s="76"/>
      <c r="J104" s="84"/>
      <c r="K104" s="76" t="s">
        <v>57</v>
      </c>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6"/>
      <c r="ET104" s="6"/>
      <c r="EU104" s="6"/>
      <c r="EV104" s="6"/>
      <c r="EW104" s="6"/>
      <c r="EX104" s="6"/>
      <c r="EY104" s="6"/>
      <c r="EZ104" s="6"/>
      <c r="FA104" s="6"/>
      <c r="FB104" s="6"/>
      <c r="FC104" s="6"/>
      <c r="FD104" s="6"/>
      <c r="FE104" s="6"/>
      <c r="FF104" s="6"/>
      <c r="FG104" s="6"/>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6"/>
      <c r="GL104" s="6"/>
      <c r="GM104" s="6"/>
      <c r="GN104" s="6"/>
      <c r="GO104" s="6"/>
      <c r="GP104" s="6"/>
      <c r="GQ104" s="6"/>
      <c r="GR104" s="6"/>
      <c r="GS104" s="6"/>
      <c r="GT104" s="6"/>
      <c r="GU104" s="6"/>
      <c r="GV104" s="6"/>
      <c r="GW104" s="6"/>
      <c r="GX104" s="6"/>
      <c r="GY104" s="6"/>
      <c r="GZ104" s="6"/>
      <c r="HA104" s="6"/>
      <c r="HB104" s="6"/>
      <c r="HC104" s="6"/>
      <c r="HD104" s="6"/>
      <c r="HE104" s="6"/>
      <c r="HF104" s="6"/>
      <c r="HG104" s="6"/>
      <c r="HH104" s="6"/>
      <c r="HI104" s="6"/>
      <c r="HJ104" s="6"/>
      <c r="HK104" s="6"/>
      <c r="HL104" s="6"/>
      <c r="HM104" s="6"/>
      <c r="HN104" s="6"/>
      <c r="HO104" s="6"/>
      <c r="HP104" s="6"/>
      <c r="HQ104" s="6"/>
      <c r="HR104" s="6"/>
      <c r="HS104" s="6"/>
      <c r="HT104" s="6"/>
      <c r="HU104" s="6"/>
      <c r="HV104" s="6"/>
      <c r="HW104" s="6"/>
      <c r="HX104" s="6"/>
      <c r="HY104" s="6"/>
      <c r="HZ104" s="6"/>
      <c r="IA104" s="6"/>
      <c r="IB104" s="6"/>
      <c r="IC104" s="6"/>
      <c r="ID104" s="6"/>
      <c r="IE104" s="6"/>
    </row>
    <row r="105" spans="1:240" ht="13">
      <c r="A105" s="6"/>
      <c r="B105" s="8" t="s">
        <v>192</v>
      </c>
      <c r="C105" s="3"/>
      <c r="D105" s="30">
        <v>5</v>
      </c>
      <c r="E105" s="30">
        <v>2</v>
      </c>
      <c r="F105" s="7">
        <v>2</v>
      </c>
      <c r="G105" s="30">
        <v>5</v>
      </c>
      <c r="H105" s="30">
        <v>5</v>
      </c>
      <c r="I105" s="76"/>
      <c r="J105" s="84"/>
      <c r="K105" s="76" t="s">
        <v>57</v>
      </c>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c r="EO105" s="6"/>
      <c r="EP105" s="6"/>
      <c r="EQ105" s="6"/>
      <c r="ER105" s="6"/>
      <c r="ES105" s="6"/>
      <c r="ET105" s="6"/>
      <c r="EU105" s="6"/>
      <c r="EV105" s="6"/>
      <c r="EW105" s="6"/>
      <c r="EX105" s="6"/>
      <c r="EY105" s="6"/>
      <c r="EZ105" s="6"/>
      <c r="FA105" s="6"/>
      <c r="FB105" s="6"/>
      <c r="FC105" s="6"/>
      <c r="FD105" s="6"/>
      <c r="FE105" s="6"/>
      <c r="FF105" s="6"/>
      <c r="FG105" s="6"/>
      <c r="FH105" s="6"/>
      <c r="FI105" s="6"/>
      <c r="FJ105" s="6"/>
      <c r="FK105" s="6"/>
      <c r="FL105" s="6"/>
      <c r="FM105" s="6"/>
      <c r="FN105" s="6"/>
      <c r="FO105" s="6"/>
      <c r="FP105" s="6"/>
      <c r="FQ105" s="6"/>
      <c r="FR105" s="6"/>
      <c r="FS105" s="6"/>
      <c r="FT105" s="6"/>
      <c r="FU105" s="6"/>
      <c r="FV105" s="6"/>
      <c r="FW105" s="6"/>
      <c r="FX105" s="6"/>
      <c r="FY105" s="6"/>
      <c r="FZ105" s="6"/>
      <c r="GA105" s="6"/>
      <c r="GB105" s="6"/>
      <c r="GC105" s="6"/>
      <c r="GD105" s="6"/>
      <c r="GE105" s="6"/>
      <c r="GF105" s="6"/>
      <c r="GG105" s="6"/>
      <c r="GH105" s="6"/>
      <c r="GI105" s="6"/>
      <c r="GJ105" s="6"/>
      <c r="GK105" s="6"/>
      <c r="GL105" s="6"/>
      <c r="GM105" s="6"/>
      <c r="GN105" s="6"/>
      <c r="GO105" s="6"/>
      <c r="GP105" s="6"/>
      <c r="GQ105" s="6"/>
      <c r="GR105" s="6"/>
      <c r="GS105" s="6"/>
      <c r="GT105" s="6"/>
      <c r="GU105" s="6"/>
      <c r="GV105" s="6"/>
      <c r="GW105" s="6"/>
      <c r="GX105" s="6"/>
      <c r="GY105" s="6"/>
      <c r="GZ105" s="6"/>
      <c r="HA105" s="6"/>
      <c r="HB105" s="6"/>
      <c r="HC105" s="6"/>
      <c r="HD105" s="6"/>
      <c r="HE105" s="6"/>
      <c r="HF105" s="6"/>
      <c r="HG105" s="6"/>
      <c r="HH105" s="6"/>
      <c r="HI105" s="6"/>
      <c r="HJ105" s="6"/>
      <c r="HK105" s="6"/>
      <c r="HL105" s="6"/>
      <c r="HM105" s="6"/>
      <c r="HN105" s="6"/>
      <c r="HO105" s="6"/>
      <c r="HP105" s="6"/>
      <c r="HQ105" s="6"/>
      <c r="HR105" s="6"/>
      <c r="HS105" s="6"/>
      <c r="HT105" s="6"/>
      <c r="HU105" s="6"/>
      <c r="HV105" s="6"/>
      <c r="HW105" s="6"/>
      <c r="HX105" s="6"/>
      <c r="HY105" s="6"/>
      <c r="HZ105" s="6"/>
      <c r="IA105" s="6"/>
      <c r="IB105" s="6"/>
      <c r="IC105" s="6"/>
      <c r="ID105" s="6"/>
      <c r="IE105" s="6"/>
    </row>
    <row r="106" spans="1:240" ht="13">
      <c r="A106" s="6"/>
      <c r="B106" s="8"/>
      <c r="C106" s="3"/>
      <c r="E106" s="30"/>
      <c r="F106" s="30"/>
      <c r="G106" s="30"/>
      <c r="H106" s="30"/>
      <c r="I106" s="82"/>
      <c r="J106" s="84"/>
      <c r="K106" s="84"/>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c r="EO106" s="6"/>
      <c r="EP106" s="6"/>
      <c r="EQ106" s="6"/>
      <c r="ER106" s="6"/>
      <c r="ES106" s="6"/>
      <c r="ET106" s="6"/>
      <c r="EU106" s="6"/>
      <c r="EV106" s="6"/>
      <c r="EW106" s="6"/>
      <c r="EX106" s="6"/>
      <c r="EY106" s="6"/>
      <c r="EZ106" s="6"/>
      <c r="FA106" s="6"/>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c r="GG106" s="6"/>
      <c r="GH106" s="6"/>
      <c r="GI106" s="6"/>
      <c r="GJ106" s="6"/>
      <c r="GK106" s="6"/>
      <c r="GL106" s="6"/>
      <c r="GM106" s="6"/>
      <c r="GN106" s="6"/>
      <c r="GO106" s="6"/>
      <c r="GP106" s="6"/>
      <c r="GQ106" s="6"/>
      <c r="GR106" s="6"/>
      <c r="GS106" s="6"/>
      <c r="GT106" s="6"/>
      <c r="GU106" s="6"/>
      <c r="GV106" s="6"/>
      <c r="GW106" s="6"/>
      <c r="GX106" s="6"/>
      <c r="GY106" s="6"/>
      <c r="GZ106" s="6"/>
      <c r="HA106" s="6"/>
      <c r="HB106" s="6"/>
      <c r="HC106" s="6"/>
      <c r="HD106" s="6"/>
      <c r="HE106" s="6"/>
      <c r="HF106" s="6"/>
      <c r="HG106" s="6"/>
      <c r="HH106" s="6"/>
      <c r="HI106" s="6"/>
      <c r="HJ106" s="6"/>
      <c r="HK106" s="6"/>
      <c r="HL106" s="6"/>
      <c r="HM106" s="6"/>
      <c r="HN106" s="6"/>
      <c r="HO106" s="6"/>
      <c r="HP106" s="6"/>
      <c r="HQ106" s="6"/>
      <c r="HR106" s="6"/>
      <c r="HS106" s="6"/>
      <c r="HT106" s="6"/>
      <c r="HU106" s="6"/>
      <c r="HV106" s="6"/>
      <c r="HW106" s="6"/>
      <c r="HX106" s="6"/>
      <c r="HY106" s="6"/>
      <c r="HZ106" s="6"/>
      <c r="IA106" s="6"/>
      <c r="IB106" s="6"/>
      <c r="IC106" s="6"/>
      <c r="ID106" s="6"/>
      <c r="IE106" s="6"/>
      <c r="IF106" s="6"/>
    </row>
    <row r="107" spans="1:240" ht="15">
      <c r="A107" s="6"/>
      <c r="B107" s="3" t="s">
        <v>228</v>
      </c>
      <c r="C107" s="3"/>
      <c r="D107" s="39"/>
      <c r="E107" s="39"/>
      <c r="F107" s="39"/>
      <c r="G107" s="39"/>
      <c r="H107" s="39"/>
      <c r="I107" s="82"/>
      <c r="J107" s="84"/>
      <c r="K107" s="84"/>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6"/>
      <c r="GM107" s="6"/>
      <c r="GN107" s="6"/>
      <c r="GO107" s="6"/>
      <c r="GP107" s="6"/>
      <c r="GQ107" s="6"/>
      <c r="GR107" s="6"/>
      <c r="GS107" s="6"/>
      <c r="GT107" s="6"/>
      <c r="GU107" s="6"/>
      <c r="GV107" s="6"/>
      <c r="GW107" s="6"/>
      <c r="GX107" s="6"/>
      <c r="GY107" s="6"/>
      <c r="GZ107" s="6"/>
      <c r="HA107" s="6"/>
      <c r="HB107" s="6"/>
      <c r="HC107" s="6"/>
      <c r="HD107" s="6"/>
      <c r="HE107" s="6"/>
      <c r="HF107" s="6"/>
      <c r="HG107" s="6"/>
      <c r="HH107" s="6"/>
      <c r="HI107" s="6"/>
      <c r="HJ107" s="6"/>
      <c r="HK107" s="6"/>
      <c r="HL107" s="6"/>
      <c r="HM107" s="6"/>
      <c r="HN107" s="6"/>
      <c r="HO107" s="6"/>
      <c r="HP107" s="6"/>
      <c r="HQ107" s="6"/>
      <c r="HR107" s="6"/>
      <c r="HS107" s="6"/>
      <c r="HT107" s="6"/>
      <c r="HU107" s="6"/>
      <c r="HV107" s="6"/>
      <c r="HW107" s="6"/>
      <c r="HX107" s="6"/>
      <c r="HY107" s="6"/>
      <c r="HZ107" s="6"/>
      <c r="IA107" s="6"/>
      <c r="IB107" s="6"/>
      <c r="IC107" s="6"/>
      <c r="ID107" s="6"/>
      <c r="IE107" s="6"/>
      <c r="IF107" s="6"/>
    </row>
    <row r="108" spans="1:240" ht="13">
      <c r="A108" s="6"/>
      <c r="B108" s="8" t="s">
        <v>61</v>
      </c>
      <c r="C108" s="3"/>
      <c r="D108" s="27">
        <v>18800</v>
      </c>
      <c r="E108" s="30">
        <v>21900</v>
      </c>
      <c r="F108" s="43">
        <v>28200</v>
      </c>
      <c r="G108" s="27">
        <v>23000</v>
      </c>
      <c r="H108" s="96">
        <f>'[1]ConocoPhillips Wastes'!E38</f>
        <v>78599.760599999994</v>
      </c>
      <c r="I108" s="76" t="s">
        <v>55</v>
      </c>
      <c r="J108" s="76" t="s">
        <v>62</v>
      </c>
      <c r="K108" s="7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
      <c r="GJ108" s="6"/>
      <c r="GK108" s="6"/>
      <c r="GL108" s="6"/>
      <c r="GM108" s="6"/>
      <c r="GN108" s="6"/>
      <c r="GO108" s="6"/>
      <c r="GP108" s="6"/>
      <c r="GQ108" s="6"/>
      <c r="GR108" s="6"/>
      <c r="GS108" s="6"/>
      <c r="GT108" s="6"/>
      <c r="GU108" s="6"/>
      <c r="GV108" s="6"/>
      <c r="GW108" s="6"/>
      <c r="GX108" s="6"/>
      <c r="GY108" s="6"/>
      <c r="GZ108" s="6"/>
      <c r="HA108" s="6"/>
      <c r="HB108" s="6"/>
      <c r="HC108" s="6"/>
      <c r="HD108" s="6"/>
      <c r="HE108" s="6"/>
      <c r="HF108" s="6"/>
      <c r="HG108" s="6"/>
      <c r="HH108" s="6"/>
      <c r="HI108" s="6"/>
      <c r="HJ108" s="6"/>
      <c r="HK108" s="6"/>
      <c r="HL108" s="6"/>
      <c r="HM108" s="6"/>
      <c r="HN108" s="6"/>
      <c r="HO108" s="6"/>
      <c r="HP108" s="6"/>
      <c r="HQ108" s="6"/>
      <c r="HR108" s="6"/>
      <c r="HS108" s="6"/>
      <c r="HT108" s="6"/>
      <c r="HU108" s="6"/>
      <c r="HV108" s="6"/>
      <c r="HW108" s="6"/>
      <c r="HX108" s="6"/>
      <c r="HY108" s="6"/>
      <c r="HZ108" s="6"/>
      <c r="IA108" s="6"/>
      <c r="IB108" s="6"/>
      <c r="IC108" s="6"/>
      <c r="ID108" s="6"/>
      <c r="IE108" s="6"/>
    </row>
    <row r="109" spans="1:240" ht="13">
      <c r="A109" s="6"/>
      <c r="B109" s="8" t="s">
        <v>63</v>
      </c>
      <c r="C109" s="3"/>
      <c r="D109" s="27">
        <v>224600</v>
      </c>
      <c r="E109" s="30">
        <v>279000</v>
      </c>
      <c r="F109" s="43">
        <v>159400</v>
      </c>
      <c r="G109" s="27">
        <v>213200</v>
      </c>
      <c r="H109" s="96">
        <f>'[1]ConocoPhillips Wastes'!F38</f>
        <v>322488.61666</v>
      </c>
      <c r="I109" s="76" t="s">
        <v>55</v>
      </c>
      <c r="J109" s="76" t="s">
        <v>62</v>
      </c>
      <c r="K109" s="7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c r="EO109" s="6"/>
      <c r="EP109" s="6"/>
      <c r="EQ109" s="6"/>
      <c r="ER109" s="6"/>
      <c r="ES109" s="6"/>
      <c r="ET109" s="6"/>
      <c r="EU109" s="6"/>
      <c r="EV109" s="6"/>
      <c r="EW109" s="6"/>
      <c r="EX109" s="6"/>
      <c r="EY109" s="6"/>
      <c r="EZ109" s="6"/>
      <c r="FA109" s="6"/>
      <c r="FB109" s="6"/>
      <c r="FC109" s="6"/>
      <c r="FD109" s="6"/>
      <c r="FE109" s="6"/>
      <c r="FF109" s="6"/>
      <c r="FG109" s="6"/>
      <c r="FH109" s="6"/>
      <c r="FI109" s="6"/>
      <c r="FJ109" s="6"/>
      <c r="FK109" s="6"/>
      <c r="FL109" s="6"/>
      <c r="FM109" s="6"/>
      <c r="FN109" s="6"/>
      <c r="FO109" s="6"/>
      <c r="FP109" s="6"/>
      <c r="FQ109" s="6"/>
      <c r="FR109" s="6"/>
      <c r="FS109" s="6"/>
      <c r="FT109" s="6"/>
      <c r="FU109" s="6"/>
      <c r="FV109" s="6"/>
      <c r="FW109" s="6"/>
      <c r="FX109" s="6"/>
      <c r="FY109" s="6"/>
      <c r="FZ109" s="6"/>
      <c r="GA109" s="6"/>
      <c r="GB109" s="6"/>
      <c r="GC109" s="6"/>
      <c r="GD109" s="6"/>
      <c r="GE109" s="6"/>
      <c r="GF109" s="6"/>
      <c r="GG109" s="6"/>
      <c r="GH109" s="6"/>
      <c r="GI109" s="6"/>
      <c r="GJ109" s="6"/>
      <c r="GK109" s="6"/>
      <c r="GL109" s="6"/>
      <c r="GM109" s="6"/>
      <c r="GN109" s="6"/>
      <c r="GO109" s="6"/>
      <c r="GP109" s="6"/>
      <c r="GQ109" s="6"/>
      <c r="GR109" s="6"/>
      <c r="GS109" s="6"/>
      <c r="GT109" s="6"/>
      <c r="GU109" s="6"/>
      <c r="GV109" s="6"/>
      <c r="GW109" s="6"/>
      <c r="GX109" s="6"/>
      <c r="GY109" s="6"/>
      <c r="GZ109" s="6"/>
      <c r="HA109" s="6"/>
      <c r="HB109" s="6"/>
      <c r="HC109" s="6"/>
      <c r="HD109" s="6"/>
      <c r="HE109" s="6"/>
      <c r="HF109" s="6"/>
      <c r="HG109" s="6"/>
      <c r="HH109" s="6"/>
      <c r="HI109" s="6"/>
      <c r="HJ109" s="6"/>
      <c r="HK109" s="6"/>
      <c r="HL109" s="6"/>
      <c r="HM109" s="6"/>
      <c r="HN109" s="6"/>
      <c r="HO109" s="6"/>
      <c r="HP109" s="6"/>
      <c r="HQ109" s="6"/>
      <c r="HR109" s="6"/>
      <c r="HS109" s="6"/>
      <c r="HT109" s="6"/>
      <c r="HU109" s="6"/>
      <c r="HV109" s="6"/>
      <c r="HW109" s="6"/>
      <c r="HX109" s="6"/>
      <c r="HY109" s="6"/>
      <c r="HZ109" s="6"/>
      <c r="IA109" s="6"/>
      <c r="IB109" s="6"/>
      <c r="IC109" s="6"/>
      <c r="ID109" s="6"/>
      <c r="IE109" s="6"/>
    </row>
    <row r="110" spans="1:240" ht="13">
      <c r="A110" s="6"/>
      <c r="B110" s="8" t="s">
        <v>64</v>
      </c>
      <c r="C110" s="3"/>
      <c r="D110" s="27">
        <v>120200</v>
      </c>
      <c r="E110" s="30">
        <v>130400</v>
      </c>
      <c r="F110" s="43">
        <v>107500</v>
      </c>
      <c r="G110" s="27">
        <v>191700</v>
      </c>
      <c r="H110" s="96">
        <f>'[1]ConocoPhillips Wastes'!G38</f>
        <v>265507.54095</v>
      </c>
      <c r="I110" s="76" t="s">
        <v>65</v>
      </c>
      <c r="J110" s="76" t="s">
        <v>62</v>
      </c>
      <c r="K110" s="7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c r="EO110" s="6"/>
      <c r="EP110" s="6"/>
      <c r="EQ110" s="6"/>
      <c r="ER110" s="6"/>
      <c r="ES110" s="6"/>
      <c r="ET110" s="6"/>
      <c r="EU110" s="6"/>
      <c r="EV110" s="6"/>
      <c r="EW110" s="6"/>
      <c r="EX110" s="6"/>
      <c r="EY110" s="6"/>
      <c r="EZ110" s="6"/>
      <c r="FA110" s="6"/>
      <c r="FB110" s="6"/>
      <c r="FC110" s="6"/>
      <c r="FD110" s="6"/>
      <c r="FE110" s="6"/>
      <c r="FF110" s="6"/>
      <c r="FG110" s="6"/>
      <c r="FH110" s="6"/>
      <c r="FI110" s="6"/>
      <c r="FJ110" s="6"/>
      <c r="FK110" s="6"/>
      <c r="FL110" s="6"/>
      <c r="FM110" s="6"/>
      <c r="FN110" s="6"/>
      <c r="FO110" s="6"/>
      <c r="FP110" s="6"/>
      <c r="FQ110" s="6"/>
      <c r="FR110" s="6"/>
      <c r="FS110" s="6"/>
      <c r="FT110" s="6"/>
      <c r="FU110" s="6"/>
      <c r="FV110" s="6"/>
      <c r="FW110" s="6"/>
      <c r="FX110" s="6"/>
      <c r="FY110" s="6"/>
      <c r="FZ110" s="6"/>
      <c r="GA110" s="6"/>
      <c r="GB110" s="6"/>
      <c r="GC110" s="6"/>
      <c r="GD110" s="6"/>
      <c r="GE110" s="6"/>
      <c r="GF110" s="6"/>
      <c r="GG110" s="6"/>
      <c r="GH110" s="6"/>
      <c r="GI110" s="6"/>
      <c r="GJ110" s="6"/>
      <c r="GK110" s="6"/>
      <c r="GL110" s="6"/>
      <c r="GM110" s="6"/>
      <c r="GN110" s="6"/>
      <c r="GO110" s="6"/>
      <c r="GP110" s="6"/>
      <c r="GQ110" s="6"/>
      <c r="GR110" s="6"/>
      <c r="GS110" s="6"/>
      <c r="GT110" s="6"/>
      <c r="GU110" s="6"/>
      <c r="GV110" s="6"/>
      <c r="GW110" s="6"/>
      <c r="GX110" s="6"/>
      <c r="GY110" s="6"/>
      <c r="GZ110" s="6"/>
      <c r="HA110" s="6"/>
      <c r="HB110" s="6"/>
      <c r="HC110" s="6"/>
      <c r="HD110" s="6"/>
      <c r="HE110" s="6"/>
      <c r="HF110" s="6"/>
      <c r="HG110" s="6"/>
      <c r="HH110" s="6"/>
      <c r="HI110" s="6"/>
      <c r="HJ110" s="6"/>
      <c r="HK110" s="6"/>
      <c r="HL110" s="6"/>
      <c r="HM110" s="6"/>
      <c r="HN110" s="6"/>
      <c r="HO110" s="6"/>
      <c r="HP110" s="6"/>
      <c r="HQ110" s="6"/>
      <c r="HR110" s="6"/>
      <c r="HS110" s="6"/>
      <c r="HT110" s="6"/>
      <c r="HU110" s="6"/>
      <c r="HV110" s="6"/>
      <c r="HW110" s="6"/>
      <c r="HX110" s="6"/>
      <c r="HY110" s="6"/>
      <c r="HZ110" s="6"/>
      <c r="IA110" s="6"/>
      <c r="IB110" s="6"/>
      <c r="IC110" s="6"/>
      <c r="ID110" s="6"/>
      <c r="IE110" s="6"/>
    </row>
    <row r="111" spans="1:240" ht="13">
      <c r="A111" s="6"/>
      <c r="B111" s="40" t="s">
        <v>199</v>
      </c>
      <c r="C111" s="4"/>
      <c r="D111" s="28">
        <v>363600</v>
      </c>
      <c r="E111" s="31">
        <v>431300</v>
      </c>
      <c r="F111" s="31">
        <v>295100</v>
      </c>
      <c r="G111" s="28">
        <v>427900</v>
      </c>
      <c r="H111" s="94">
        <f>SUM(H108:H110)</f>
        <v>666595.91821000003</v>
      </c>
      <c r="I111" s="80" t="s">
        <v>55</v>
      </c>
      <c r="J111" s="80" t="s">
        <v>62</v>
      </c>
      <c r="K111" s="80"/>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6"/>
      <c r="EO111" s="6"/>
      <c r="EP111" s="6"/>
      <c r="EQ111" s="6"/>
      <c r="ER111" s="6"/>
      <c r="ES111" s="6"/>
      <c r="ET111" s="6"/>
      <c r="EU111" s="6"/>
      <c r="EV111" s="6"/>
      <c r="EW111" s="6"/>
      <c r="EX111" s="6"/>
      <c r="EY111" s="6"/>
      <c r="EZ111" s="6"/>
      <c r="FA111" s="6"/>
      <c r="FB111" s="6"/>
      <c r="FC111" s="6"/>
      <c r="FD111" s="6"/>
      <c r="FE111" s="6"/>
      <c r="FF111" s="6"/>
      <c r="FG111" s="6"/>
      <c r="FH111" s="6"/>
      <c r="FI111" s="6"/>
      <c r="FJ111" s="6"/>
      <c r="FK111" s="6"/>
      <c r="FL111" s="6"/>
      <c r="FM111" s="6"/>
      <c r="FN111" s="6"/>
      <c r="FO111" s="6"/>
      <c r="FP111" s="6"/>
      <c r="FQ111" s="6"/>
      <c r="FR111" s="6"/>
      <c r="FS111" s="6"/>
      <c r="FT111" s="6"/>
      <c r="FU111" s="6"/>
      <c r="FV111" s="6"/>
      <c r="FW111" s="6"/>
      <c r="FX111" s="6"/>
      <c r="FY111" s="6"/>
      <c r="FZ111" s="6"/>
      <c r="GA111" s="6"/>
      <c r="GB111" s="6"/>
      <c r="GC111" s="6"/>
      <c r="GD111" s="6"/>
      <c r="GE111" s="6"/>
      <c r="GF111" s="6"/>
      <c r="GG111" s="6"/>
      <c r="GH111" s="6"/>
      <c r="GI111" s="6"/>
      <c r="GJ111" s="6"/>
      <c r="GK111" s="6"/>
      <c r="GL111" s="6"/>
      <c r="GM111" s="6"/>
      <c r="GN111" s="6"/>
      <c r="GO111" s="6"/>
      <c r="GP111" s="6"/>
      <c r="GQ111" s="6"/>
      <c r="GR111" s="6"/>
      <c r="GS111" s="6"/>
      <c r="GT111" s="6"/>
      <c r="GU111" s="6"/>
      <c r="GV111" s="6"/>
      <c r="GW111" s="6"/>
      <c r="GX111" s="6"/>
      <c r="GY111" s="6"/>
      <c r="GZ111" s="6"/>
      <c r="HA111" s="6"/>
      <c r="HB111" s="6"/>
      <c r="HC111" s="6"/>
      <c r="HD111" s="6"/>
      <c r="HE111" s="6"/>
      <c r="HF111" s="6"/>
      <c r="HG111" s="6"/>
      <c r="HH111" s="6"/>
      <c r="HI111" s="6"/>
      <c r="HJ111" s="6"/>
      <c r="HK111" s="6"/>
      <c r="HL111" s="6"/>
      <c r="HM111" s="6"/>
      <c r="HN111" s="6"/>
      <c r="HO111" s="6"/>
      <c r="HP111" s="6"/>
      <c r="HQ111" s="6"/>
      <c r="HR111" s="6"/>
      <c r="HS111" s="6"/>
      <c r="HT111" s="6"/>
      <c r="HU111" s="6"/>
      <c r="HV111" s="6"/>
      <c r="HW111" s="6"/>
      <c r="HX111" s="6"/>
      <c r="HY111" s="6"/>
      <c r="HZ111" s="6"/>
      <c r="IA111" s="6"/>
      <c r="IB111" s="6"/>
      <c r="IC111" s="6"/>
      <c r="ID111" s="6"/>
      <c r="IE111" s="6"/>
    </row>
    <row r="112" spans="1:240" ht="13">
      <c r="A112" s="6"/>
      <c r="B112" s="8" t="s">
        <v>66</v>
      </c>
      <c r="C112" s="3"/>
      <c r="D112" s="37">
        <v>243400</v>
      </c>
      <c r="E112" s="36">
        <v>300900</v>
      </c>
      <c r="F112" s="43">
        <v>187600</v>
      </c>
      <c r="G112" s="37">
        <v>236200</v>
      </c>
      <c r="H112" s="93">
        <f>H108+H109</f>
        <v>401088.37725999998</v>
      </c>
      <c r="I112" s="76" t="s">
        <v>55</v>
      </c>
      <c r="J112" s="76" t="s">
        <v>62</v>
      </c>
      <c r="K112" s="7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c r="EN112" s="6"/>
      <c r="EO112" s="6"/>
      <c r="EP112" s="6"/>
      <c r="EQ112" s="6"/>
      <c r="ER112" s="6"/>
      <c r="ES112" s="6"/>
      <c r="ET112" s="6"/>
      <c r="EU112" s="6"/>
      <c r="EV112" s="6"/>
      <c r="EW112" s="6"/>
      <c r="EX112" s="6"/>
      <c r="EY112" s="6"/>
      <c r="EZ112" s="6"/>
      <c r="FA112" s="6"/>
      <c r="FB112" s="6"/>
      <c r="FC112" s="6"/>
      <c r="FD112" s="6"/>
      <c r="FE112" s="6"/>
      <c r="FF112" s="6"/>
      <c r="FG112" s="6"/>
      <c r="FH112" s="6"/>
      <c r="FI112" s="6"/>
      <c r="FJ112" s="6"/>
      <c r="FK112" s="6"/>
      <c r="FL112" s="6"/>
      <c r="FM112" s="6"/>
      <c r="FN112" s="6"/>
      <c r="FO112" s="6"/>
      <c r="FP112" s="6"/>
      <c r="FQ112" s="6"/>
      <c r="FR112" s="6"/>
      <c r="FS112" s="6"/>
      <c r="FT112" s="6"/>
      <c r="FU112" s="6"/>
      <c r="FV112" s="6"/>
      <c r="FW112" s="6"/>
      <c r="FX112" s="6"/>
      <c r="FY112" s="6"/>
      <c r="FZ112" s="6"/>
      <c r="GA112" s="6"/>
      <c r="GB112" s="6"/>
      <c r="GC112" s="6"/>
      <c r="GD112" s="6"/>
      <c r="GE112" s="6"/>
      <c r="GF112" s="6"/>
      <c r="GG112" s="6"/>
      <c r="GH112" s="6"/>
      <c r="GI112" s="6"/>
      <c r="GJ112" s="6"/>
      <c r="GK112" s="6"/>
      <c r="GL112" s="6"/>
      <c r="GM112" s="6"/>
      <c r="GN112" s="6"/>
      <c r="GO112" s="6"/>
      <c r="GP112" s="6"/>
      <c r="GQ112" s="6"/>
      <c r="GR112" s="6"/>
      <c r="GS112" s="6"/>
      <c r="GT112" s="6"/>
      <c r="GU112" s="6"/>
      <c r="GV112" s="6"/>
      <c r="GW112" s="6"/>
      <c r="GX112" s="6"/>
      <c r="GY112" s="6"/>
      <c r="GZ112" s="6"/>
      <c r="HA112" s="6"/>
      <c r="HB112" s="6"/>
      <c r="HC112" s="6"/>
      <c r="HD112" s="6"/>
      <c r="HE112" s="6"/>
      <c r="HF112" s="6"/>
      <c r="HG112" s="6"/>
      <c r="HH112" s="6"/>
      <c r="HI112" s="6"/>
      <c r="HJ112" s="6"/>
      <c r="HK112" s="6"/>
      <c r="HL112" s="6"/>
      <c r="HM112" s="6"/>
      <c r="HN112" s="6"/>
      <c r="HO112" s="6"/>
      <c r="HP112" s="6"/>
      <c r="HQ112" s="6"/>
      <c r="HR112" s="6"/>
      <c r="HS112" s="6"/>
      <c r="HT112" s="6"/>
      <c r="HU112" s="6"/>
      <c r="HV112" s="6"/>
      <c r="HW112" s="6"/>
      <c r="HX112" s="6"/>
      <c r="HY112" s="6"/>
      <c r="HZ112" s="6"/>
      <c r="IA112" s="6"/>
      <c r="IB112" s="6"/>
      <c r="IC112" s="6"/>
      <c r="ID112" s="6"/>
      <c r="IE112" s="6"/>
    </row>
    <row r="113" spans="1:240" ht="13">
      <c r="A113" s="6"/>
      <c r="B113" s="3"/>
      <c r="C113" s="3"/>
      <c r="E113" s="10"/>
      <c r="F113" s="10"/>
      <c r="G113" s="10"/>
      <c r="H113" s="10"/>
      <c r="I113" s="82"/>
      <c r="J113" s="76"/>
      <c r="K113" s="7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6"/>
      <c r="GN113" s="6"/>
      <c r="GO113" s="6"/>
      <c r="GP113" s="6"/>
      <c r="GQ113" s="6"/>
      <c r="GR113" s="6"/>
      <c r="GS113" s="6"/>
      <c r="GT113" s="6"/>
      <c r="GU113" s="6"/>
      <c r="GV113" s="6"/>
      <c r="GW113" s="6"/>
      <c r="GX113" s="6"/>
      <c r="GY113" s="6"/>
      <c r="GZ113" s="6"/>
      <c r="HA113" s="6"/>
      <c r="HB113" s="6"/>
      <c r="HC113" s="6"/>
      <c r="HD113" s="6"/>
      <c r="HE113" s="6"/>
      <c r="HF113" s="6"/>
      <c r="HG113" s="6"/>
      <c r="HH113" s="6"/>
      <c r="HI113" s="6"/>
      <c r="HJ113" s="6"/>
      <c r="HK113" s="6"/>
      <c r="HL113" s="6"/>
      <c r="HM113" s="6"/>
      <c r="HN113" s="6"/>
      <c r="HO113" s="6"/>
      <c r="HP113" s="6"/>
      <c r="HQ113" s="6"/>
      <c r="HR113" s="6"/>
      <c r="HS113" s="6"/>
      <c r="HT113" s="6"/>
      <c r="HU113" s="6"/>
      <c r="HV113" s="6"/>
      <c r="HW113" s="6"/>
      <c r="HX113" s="6"/>
      <c r="HY113" s="6"/>
      <c r="HZ113" s="6"/>
      <c r="IA113" s="6"/>
      <c r="IB113" s="6"/>
      <c r="IC113" s="6"/>
      <c r="ID113" s="6"/>
      <c r="IE113" s="6"/>
      <c r="IF113" s="6"/>
    </row>
    <row r="114" spans="1:240" ht="13">
      <c r="A114" s="6"/>
      <c r="B114" s="3"/>
      <c r="C114" s="3"/>
      <c r="E114" s="10"/>
      <c r="F114" s="10"/>
      <c r="G114" s="10"/>
      <c r="H114" s="10"/>
      <c r="I114" s="82"/>
      <c r="J114" s="76"/>
      <c r="K114" s="7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c r="EN114" s="6"/>
      <c r="EO114" s="6"/>
      <c r="EP114" s="6"/>
      <c r="EQ114" s="6"/>
      <c r="ER114" s="6"/>
      <c r="ES114" s="6"/>
      <c r="ET114" s="6"/>
      <c r="EU114" s="6"/>
      <c r="EV114" s="6"/>
      <c r="EW114" s="6"/>
      <c r="EX114" s="6"/>
      <c r="EY114" s="6"/>
      <c r="EZ114" s="6"/>
      <c r="FA114" s="6"/>
      <c r="FB114" s="6"/>
      <c r="FC114" s="6"/>
      <c r="FD114" s="6"/>
      <c r="FE114" s="6"/>
      <c r="FF114" s="6"/>
      <c r="FG114" s="6"/>
      <c r="FH114" s="6"/>
      <c r="FI114" s="6"/>
      <c r="FJ114" s="6"/>
      <c r="FK114" s="6"/>
      <c r="FL114" s="6"/>
      <c r="FM114" s="6"/>
      <c r="FN114" s="6"/>
      <c r="FO114" s="6"/>
      <c r="FP114" s="6"/>
      <c r="FQ114" s="6"/>
      <c r="FR114" s="6"/>
      <c r="FS114" s="6"/>
      <c r="FT114" s="6"/>
      <c r="FU114" s="6"/>
      <c r="FV114" s="6"/>
      <c r="FW114" s="6"/>
      <c r="FX114" s="6"/>
      <c r="FY114" s="6"/>
      <c r="FZ114" s="6"/>
      <c r="GA114" s="6"/>
      <c r="GB114" s="6"/>
      <c r="GC114" s="6"/>
      <c r="GD114" s="6"/>
      <c r="GE114" s="6"/>
      <c r="GF114" s="6"/>
      <c r="GG114" s="6"/>
      <c r="GH114" s="6"/>
      <c r="GI114" s="6"/>
      <c r="GJ114" s="6"/>
      <c r="GK114" s="6"/>
      <c r="GL114" s="6"/>
      <c r="GM114" s="6"/>
      <c r="GN114" s="6"/>
      <c r="GO114" s="6"/>
      <c r="GP114" s="6"/>
      <c r="GQ114" s="6"/>
      <c r="GR114" s="6"/>
      <c r="GS114" s="6"/>
      <c r="GT114" s="6"/>
      <c r="GU114" s="6"/>
      <c r="GV114" s="6"/>
      <c r="GW114" s="6"/>
      <c r="GX114" s="6"/>
      <c r="GY114" s="6"/>
      <c r="GZ114" s="6"/>
      <c r="HA114" s="6"/>
      <c r="HB114" s="6"/>
      <c r="HC114" s="6"/>
      <c r="HD114" s="6"/>
      <c r="HE114" s="6"/>
      <c r="HF114" s="6"/>
      <c r="HG114" s="6"/>
      <c r="HH114" s="6"/>
      <c r="HI114" s="6"/>
      <c r="HJ114" s="6"/>
      <c r="HK114" s="6"/>
      <c r="HL114" s="6"/>
      <c r="HM114" s="6"/>
      <c r="HN114" s="6"/>
      <c r="HO114" s="6"/>
      <c r="HP114" s="6"/>
      <c r="HQ114" s="6"/>
      <c r="HR114" s="6"/>
      <c r="HS114" s="6"/>
      <c r="HT114" s="6"/>
      <c r="HU114" s="6"/>
      <c r="HV114" s="6"/>
      <c r="HW114" s="6"/>
      <c r="HX114" s="6"/>
      <c r="HY114" s="6"/>
      <c r="HZ114" s="6"/>
      <c r="IA114" s="6"/>
      <c r="IB114" s="6"/>
      <c r="IC114" s="6"/>
      <c r="ID114" s="6"/>
      <c r="IE114" s="6"/>
      <c r="IF114" s="6"/>
    </row>
    <row r="115" spans="1:240" ht="13">
      <c r="A115" s="6"/>
      <c r="B115" s="115" t="s">
        <v>165</v>
      </c>
      <c r="C115" s="19"/>
      <c r="D115" s="20"/>
      <c r="E115" s="20"/>
      <c r="F115" s="20"/>
      <c r="G115" s="20"/>
      <c r="H115" s="20"/>
      <c r="I115" s="85"/>
      <c r="J115" s="85"/>
      <c r="K115" s="85"/>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c r="EO115" s="6"/>
      <c r="EP115" s="6"/>
      <c r="EQ115" s="6"/>
      <c r="ER115" s="6"/>
      <c r="ES115" s="6"/>
      <c r="ET115" s="6"/>
      <c r="EU115" s="6"/>
      <c r="EV115" s="6"/>
      <c r="EW115" s="6"/>
      <c r="EX115" s="6"/>
      <c r="EY115" s="6"/>
      <c r="EZ115" s="6"/>
      <c r="FA115" s="6"/>
      <c r="FB115" s="6"/>
      <c r="FC115" s="6"/>
      <c r="FD115" s="6"/>
      <c r="FE115" s="6"/>
      <c r="FF115" s="6"/>
      <c r="FG115" s="6"/>
      <c r="FH115" s="6"/>
      <c r="FI115" s="6"/>
      <c r="FJ115" s="6"/>
      <c r="FK115" s="6"/>
      <c r="FL115" s="6"/>
      <c r="FM115" s="6"/>
      <c r="FN115" s="6"/>
      <c r="FO115" s="6"/>
      <c r="FP115" s="6"/>
      <c r="FQ115" s="6"/>
      <c r="FR115" s="6"/>
      <c r="FS115" s="6"/>
      <c r="FT115" s="6"/>
      <c r="FU115" s="6"/>
      <c r="FV115" s="6"/>
      <c r="FW115" s="6"/>
      <c r="FX115" s="6"/>
      <c r="FY115" s="6"/>
      <c r="FZ115" s="6"/>
      <c r="GA115" s="6"/>
      <c r="GB115" s="6"/>
      <c r="GC115" s="6"/>
      <c r="GD115" s="6"/>
      <c r="GE115" s="6"/>
      <c r="GF115" s="6"/>
      <c r="GG115" s="6"/>
      <c r="GH115" s="6"/>
      <c r="GI115" s="6"/>
      <c r="GJ115" s="6"/>
      <c r="GK115" s="6"/>
      <c r="GL115" s="6"/>
      <c r="GM115" s="6"/>
      <c r="GN115" s="6"/>
      <c r="GO115" s="6"/>
      <c r="GP115" s="6"/>
      <c r="GQ115" s="6"/>
      <c r="GR115" s="6"/>
      <c r="GS115" s="6"/>
      <c r="GT115" s="6"/>
      <c r="GU115" s="6"/>
      <c r="GV115" s="6"/>
      <c r="GW115" s="6"/>
      <c r="GX115" s="6"/>
      <c r="GY115" s="6"/>
      <c r="GZ115" s="6"/>
      <c r="HA115" s="6"/>
      <c r="HB115" s="6"/>
      <c r="HC115" s="6"/>
      <c r="HD115" s="6"/>
      <c r="HE115" s="6"/>
      <c r="HF115" s="6"/>
      <c r="HG115" s="6"/>
      <c r="HH115" s="6"/>
      <c r="HI115" s="6"/>
      <c r="HJ115" s="6"/>
      <c r="HK115" s="6"/>
      <c r="HL115" s="6"/>
      <c r="HM115" s="6"/>
      <c r="HN115" s="6"/>
      <c r="HO115" s="6"/>
      <c r="HP115" s="6"/>
      <c r="HQ115" s="6"/>
      <c r="HR115" s="6"/>
      <c r="HS115" s="6"/>
      <c r="HT115" s="6"/>
      <c r="HU115" s="6"/>
      <c r="HV115" s="6"/>
      <c r="HW115" s="6"/>
      <c r="HX115" s="6"/>
      <c r="HY115" s="6"/>
      <c r="HZ115" s="6"/>
      <c r="IA115" s="6"/>
      <c r="IB115" s="6"/>
      <c r="IC115" s="6"/>
      <c r="ID115" s="6"/>
      <c r="IE115" s="6"/>
      <c r="IF115" s="6"/>
    </row>
    <row r="116" spans="1:240" ht="14">
      <c r="A116" s="6"/>
      <c r="B116" s="22"/>
      <c r="C116" s="19"/>
      <c r="D116" s="20"/>
      <c r="E116" s="20"/>
      <c r="F116" s="20"/>
      <c r="G116" s="20"/>
      <c r="H116" s="20"/>
      <c r="I116" s="85"/>
      <c r="J116" s="85"/>
      <c r="K116" s="85"/>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6"/>
      <c r="EO116" s="6"/>
      <c r="EP116" s="6"/>
      <c r="EQ116" s="6"/>
      <c r="ER116" s="6"/>
      <c r="ES116" s="6"/>
      <c r="ET116" s="6"/>
      <c r="EU116" s="6"/>
      <c r="EV116" s="6"/>
      <c r="EW116" s="6"/>
      <c r="EX116" s="6"/>
      <c r="EY116" s="6"/>
      <c r="EZ116" s="6"/>
      <c r="FA116" s="6"/>
      <c r="FB116" s="6"/>
      <c r="FC116" s="6"/>
      <c r="FD116" s="6"/>
      <c r="FE116" s="6"/>
      <c r="FF116" s="6"/>
      <c r="FG116" s="6"/>
      <c r="FH116" s="6"/>
      <c r="FI116" s="6"/>
      <c r="FJ116" s="6"/>
      <c r="FK116" s="6"/>
      <c r="FL116" s="6"/>
      <c r="FM116" s="6"/>
      <c r="FN116" s="6"/>
      <c r="FO116" s="6"/>
      <c r="FP116" s="6"/>
      <c r="FQ116" s="6"/>
      <c r="FR116" s="6"/>
      <c r="FS116" s="6"/>
      <c r="FT116" s="6"/>
      <c r="FU116" s="6"/>
      <c r="FV116" s="6"/>
      <c r="FW116" s="6"/>
      <c r="FX116" s="6"/>
      <c r="FY116" s="6"/>
      <c r="FZ116" s="6"/>
      <c r="GA116" s="6"/>
      <c r="GB116" s="6"/>
      <c r="GC116" s="6"/>
      <c r="GD116" s="6"/>
      <c r="GE116" s="6"/>
      <c r="GF116" s="6"/>
      <c r="GG116" s="6"/>
      <c r="GH116" s="6"/>
      <c r="GI116" s="6"/>
      <c r="GJ116" s="6"/>
      <c r="GK116" s="6"/>
      <c r="GL116" s="6"/>
      <c r="GM116" s="6"/>
      <c r="GN116" s="6"/>
      <c r="GO116" s="6"/>
      <c r="GP116" s="6"/>
      <c r="GQ116" s="6"/>
      <c r="GR116" s="6"/>
      <c r="GS116" s="6"/>
      <c r="GT116" s="6"/>
      <c r="GU116" s="6"/>
      <c r="GV116" s="6"/>
      <c r="GW116" s="6"/>
      <c r="GX116" s="6"/>
      <c r="GY116" s="6"/>
      <c r="GZ116" s="6"/>
      <c r="HA116" s="6"/>
      <c r="HB116" s="6"/>
      <c r="HC116" s="6"/>
      <c r="HD116" s="6"/>
      <c r="HE116" s="6"/>
      <c r="HF116" s="6"/>
      <c r="HG116" s="6"/>
      <c r="HH116" s="6"/>
      <c r="HI116" s="6"/>
      <c r="HJ116" s="6"/>
      <c r="HK116" s="6"/>
      <c r="HL116" s="6"/>
      <c r="HM116" s="6"/>
      <c r="HN116" s="6"/>
      <c r="HO116" s="6"/>
      <c r="HP116" s="6"/>
      <c r="HQ116" s="6"/>
      <c r="HR116" s="6"/>
      <c r="HS116" s="6"/>
      <c r="HT116" s="6"/>
      <c r="HU116" s="6"/>
      <c r="HV116" s="6"/>
      <c r="HW116" s="6"/>
      <c r="HX116" s="6"/>
      <c r="HY116" s="6"/>
      <c r="HZ116" s="6"/>
      <c r="IA116" s="6"/>
      <c r="IB116" s="6"/>
      <c r="IC116" s="6"/>
      <c r="ID116" s="6"/>
      <c r="IE116" s="6"/>
      <c r="IF116" s="6"/>
    </row>
    <row r="117" spans="1:240" ht="15">
      <c r="A117" s="6"/>
      <c r="B117" s="2" t="s">
        <v>229</v>
      </c>
      <c r="C117" s="3"/>
      <c r="E117" s="21"/>
      <c r="F117" s="21"/>
      <c r="G117" s="21"/>
      <c r="H117" s="21"/>
      <c r="I117" s="82"/>
      <c r="J117" s="84"/>
      <c r="K117" s="84"/>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c r="EO117" s="6"/>
      <c r="EP117" s="6"/>
      <c r="EQ117" s="6"/>
      <c r="ER117" s="6"/>
      <c r="ES117" s="6"/>
      <c r="ET117" s="6"/>
      <c r="EU117" s="6"/>
      <c r="EV117" s="6"/>
      <c r="EW117" s="6"/>
      <c r="EX117" s="6"/>
      <c r="EY117" s="6"/>
      <c r="EZ117" s="6"/>
      <c r="FA117" s="6"/>
      <c r="FB117" s="6"/>
      <c r="FC117" s="6"/>
      <c r="FD117" s="6"/>
      <c r="FE117" s="6"/>
      <c r="FF117" s="6"/>
      <c r="FG117" s="6"/>
      <c r="FH117" s="6"/>
      <c r="FI117" s="6"/>
      <c r="FJ117" s="6"/>
      <c r="FK117" s="6"/>
      <c r="FL117" s="6"/>
      <c r="FM117" s="6"/>
      <c r="FN117" s="6"/>
      <c r="FO117" s="6"/>
      <c r="FP117" s="6"/>
      <c r="FQ117" s="6"/>
      <c r="FR117" s="6"/>
      <c r="FS117" s="6"/>
      <c r="FT117" s="6"/>
      <c r="FU117" s="6"/>
      <c r="FV117" s="6"/>
      <c r="FW117" s="6"/>
      <c r="FX117" s="6"/>
      <c r="FY117" s="6"/>
      <c r="FZ117" s="6"/>
      <c r="GA117" s="6"/>
      <c r="GB117" s="6"/>
      <c r="GC117" s="6"/>
      <c r="GD117" s="6"/>
      <c r="GE117" s="6"/>
      <c r="GF117" s="6"/>
      <c r="GG117" s="6"/>
      <c r="GH117" s="6"/>
      <c r="GI117" s="6"/>
      <c r="GJ117" s="6"/>
      <c r="GK117" s="6"/>
      <c r="GL117" s="6"/>
      <c r="GM117" s="6"/>
      <c r="GN117" s="6"/>
      <c r="GO117" s="6"/>
      <c r="GP117" s="6"/>
      <c r="GQ117" s="6"/>
      <c r="GR117" s="6"/>
      <c r="GS117" s="6"/>
      <c r="GT117" s="6"/>
      <c r="GU117" s="6"/>
      <c r="GV117" s="6"/>
      <c r="GW117" s="6"/>
      <c r="GX117" s="6"/>
      <c r="GY117" s="6"/>
      <c r="GZ117" s="6"/>
      <c r="HA117" s="6"/>
      <c r="HB117" s="6"/>
      <c r="HC117" s="6"/>
      <c r="HD117" s="6"/>
      <c r="HE117" s="6"/>
      <c r="HF117" s="6"/>
      <c r="HG117" s="6"/>
      <c r="HH117" s="6"/>
      <c r="HI117" s="6"/>
      <c r="HJ117" s="6"/>
      <c r="HK117" s="6"/>
      <c r="HL117" s="6"/>
      <c r="HM117" s="6"/>
      <c r="HN117" s="6"/>
      <c r="HO117" s="6"/>
      <c r="HP117" s="6"/>
      <c r="HQ117" s="6"/>
      <c r="HR117" s="6"/>
      <c r="HS117" s="6"/>
      <c r="HT117" s="6"/>
      <c r="HU117" s="6"/>
      <c r="HV117" s="6"/>
      <c r="HW117" s="6"/>
      <c r="HX117" s="6"/>
      <c r="HY117" s="6"/>
      <c r="HZ117" s="6"/>
      <c r="IA117" s="6"/>
      <c r="IB117" s="6"/>
      <c r="IC117" s="6"/>
      <c r="ID117" s="6"/>
      <c r="IE117" s="6"/>
      <c r="IF117" s="6"/>
    </row>
    <row r="118" spans="1:240" ht="13">
      <c r="A118" s="6"/>
      <c r="B118" s="16" t="s">
        <v>72</v>
      </c>
      <c r="C118" s="3"/>
      <c r="D118" s="91" t="s">
        <v>166</v>
      </c>
      <c r="E118" s="41">
        <v>1</v>
      </c>
      <c r="F118" s="91" t="s">
        <v>166</v>
      </c>
      <c r="G118" s="91" t="s">
        <v>166</v>
      </c>
      <c r="H118" s="91" t="s">
        <v>166</v>
      </c>
      <c r="I118" s="76" t="s">
        <v>73</v>
      </c>
      <c r="J118" s="76" t="s">
        <v>74</v>
      </c>
      <c r="K118" s="76" t="s">
        <v>75</v>
      </c>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c r="EQ118" s="6"/>
      <c r="ER118" s="6"/>
      <c r="ES118" s="6"/>
      <c r="ET118" s="6"/>
      <c r="EU118" s="6"/>
      <c r="EV118" s="6"/>
      <c r="EW118" s="6"/>
      <c r="EX118" s="6"/>
      <c r="EY118" s="6"/>
      <c r="EZ118" s="6"/>
      <c r="FA118" s="6"/>
      <c r="FB118" s="6"/>
      <c r="FC118" s="6"/>
      <c r="FD118" s="6"/>
      <c r="FE118" s="6"/>
      <c r="FF118" s="6"/>
      <c r="FG118" s="6"/>
      <c r="FH118" s="6"/>
      <c r="FI118" s="6"/>
      <c r="FJ118" s="6"/>
      <c r="FK118" s="6"/>
      <c r="FL118" s="6"/>
      <c r="FM118" s="6"/>
      <c r="FN118" s="6"/>
      <c r="FO118" s="6"/>
      <c r="FP118" s="6"/>
      <c r="FQ118" s="6"/>
      <c r="FR118" s="6"/>
      <c r="FS118" s="6"/>
      <c r="FT118" s="6"/>
      <c r="FU118" s="6"/>
      <c r="FV118" s="6"/>
      <c r="FW118" s="6"/>
      <c r="FX118" s="6"/>
      <c r="FY118" s="6"/>
      <c r="FZ118" s="6"/>
      <c r="GA118" s="6"/>
      <c r="GB118" s="6"/>
      <c r="GC118" s="6"/>
      <c r="GD118" s="6"/>
      <c r="GE118" s="6"/>
      <c r="GF118" s="6"/>
      <c r="GG118" s="6"/>
      <c r="GH118" s="6"/>
      <c r="GI118" s="6"/>
      <c r="GJ118" s="6"/>
      <c r="GK118" s="6"/>
      <c r="GL118" s="6"/>
      <c r="GM118" s="6"/>
      <c r="GN118" s="6"/>
      <c r="GO118" s="6"/>
      <c r="GP118" s="6"/>
      <c r="GQ118" s="6"/>
      <c r="GR118" s="6"/>
      <c r="GS118" s="6"/>
      <c r="GT118" s="6"/>
      <c r="GU118" s="6"/>
      <c r="GV118" s="6"/>
      <c r="GW118" s="6"/>
      <c r="GX118" s="6"/>
      <c r="GY118" s="6"/>
      <c r="GZ118" s="6"/>
      <c r="HA118" s="6"/>
      <c r="HB118" s="6"/>
      <c r="HC118" s="6"/>
      <c r="HD118" s="6"/>
      <c r="HE118" s="6"/>
      <c r="HF118" s="6"/>
      <c r="HG118" s="6"/>
      <c r="HH118" s="6"/>
      <c r="HI118" s="6"/>
      <c r="HJ118" s="6"/>
      <c r="HK118" s="6"/>
      <c r="HL118" s="6"/>
      <c r="HM118" s="6"/>
      <c r="HN118" s="6"/>
      <c r="HO118" s="6"/>
      <c r="HP118" s="6"/>
      <c r="HQ118" s="6"/>
      <c r="HR118" s="6"/>
      <c r="HS118" s="6"/>
      <c r="HT118" s="6"/>
      <c r="HU118" s="6"/>
      <c r="HV118" s="6"/>
      <c r="HW118" s="6"/>
      <c r="HX118" s="6"/>
      <c r="HY118" s="6"/>
      <c r="HZ118" s="6"/>
      <c r="IA118" s="6"/>
      <c r="IB118" s="6"/>
      <c r="IC118" s="6"/>
      <c r="ID118" s="6"/>
      <c r="IE118" s="6"/>
    </row>
    <row r="119" spans="1:240" ht="13">
      <c r="A119" s="6"/>
      <c r="B119" s="16" t="s">
        <v>76</v>
      </c>
      <c r="C119" s="3"/>
      <c r="D119" s="21">
        <v>0.17</v>
      </c>
      <c r="E119" s="21">
        <v>0.15</v>
      </c>
      <c r="F119" s="7">
        <v>0.12</v>
      </c>
      <c r="G119" s="8">
        <v>0.15</v>
      </c>
      <c r="H119" s="8">
        <v>0.14000000000000001</v>
      </c>
      <c r="I119" s="76" t="s">
        <v>73</v>
      </c>
      <c r="J119" s="76"/>
      <c r="K119" s="76" t="s">
        <v>75</v>
      </c>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c r="EN119" s="6"/>
      <c r="EO119" s="6"/>
      <c r="EP119" s="6"/>
      <c r="EQ119" s="6"/>
      <c r="ER119" s="6"/>
      <c r="ES119" s="6"/>
      <c r="ET119" s="6"/>
      <c r="EU119" s="6"/>
      <c r="EV119" s="6"/>
      <c r="EW119" s="6"/>
      <c r="EX119" s="6"/>
      <c r="EY119" s="6"/>
      <c r="EZ119" s="6"/>
      <c r="FA119" s="6"/>
      <c r="FB119" s="6"/>
      <c r="FC119" s="6"/>
      <c r="FD119" s="6"/>
      <c r="FE119" s="6"/>
      <c r="FF119" s="6"/>
      <c r="FG119" s="6"/>
      <c r="FH119" s="6"/>
      <c r="FI119" s="6"/>
      <c r="FJ119" s="6"/>
      <c r="FK119" s="6"/>
      <c r="FL119" s="6"/>
      <c r="FM119" s="6"/>
      <c r="FN119" s="6"/>
      <c r="FO119" s="6"/>
      <c r="FP119" s="6"/>
      <c r="FQ119" s="6"/>
      <c r="FR119" s="6"/>
      <c r="FS119" s="6"/>
      <c r="FT119" s="6"/>
      <c r="FU119" s="6"/>
      <c r="FV119" s="6"/>
      <c r="FW119" s="6"/>
      <c r="FX119" s="6"/>
      <c r="FY119" s="6"/>
      <c r="FZ119" s="6"/>
      <c r="GA119" s="6"/>
      <c r="GB119" s="6"/>
      <c r="GC119" s="6"/>
      <c r="GD119" s="6"/>
      <c r="GE119" s="6"/>
      <c r="GF119" s="6"/>
      <c r="GG119" s="6"/>
      <c r="GH119" s="6"/>
      <c r="GI119" s="6"/>
      <c r="GJ119" s="6"/>
      <c r="GK119" s="6"/>
      <c r="GL119" s="6"/>
      <c r="GM119" s="6"/>
      <c r="GN119" s="6"/>
      <c r="GO119" s="6"/>
      <c r="GP119" s="6"/>
      <c r="GQ119" s="6"/>
      <c r="GR119" s="6"/>
      <c r="GS119" s="6"/>
      <c r="GT119" s="6"/>
      <c r="GU119" s="6"/>
      <c r="GV119" s="6"/>
      <c r="GW119" s="6"/>
      <c r="GX119" s="6"/>
      <c r="GY119" s="6"/>
      <c r="GZ119" s="6"/>
      <c r="HA119" s="6"/>
      <c r="HB119" s="6"/>
      <c r="HC119" s="6"/>
      <c r="HD119" s="6"/>
      <c r="HE119" s="6"/>
      <c r="HF119" s="6"/>
      <c r="HG119" s="6"/>
      <c r="HH119" s="6"/>
      <c r="HI119" s="6"/>
      <c r="HJ119" s="6"/>
      <c r="HK119" s="6"/>
      <c r="HL119" s="6"/>
      <c r="HM119" s="6"/>
      <c r="HN119" s="6"/>
      <c r="HO119" s="6"/>
      <c r="HP119" s="6"/>
      <c r="HQ119" s="6"/>
      <c r="HR119" s="6"/>
      <c r="HS119" s="6"/>
      <c r="HT119" s="6"/>
      <c r="HU119" s="6"/>
      <c r="HV119" s="6"/>
      <c r="HW119" s="6"/>
      <c r="HX119" s="6"/>
      <c r="HY119" s="6"/>
      <c r="HZ119" s="6"/>
      <c r="IA119" s="6"/>
      <c r="IB119" s="6"/>
      <c r="IC119" s="6"/>
      <c r="ID119" s="6"/>
      <c r="IE119" s="6"/>
    </row>
    <row r="120" spans="1:240" ht="13">
      <c r="A120" s="6"/>
      <c r="B120" s="16" t="s">
        <v>77</v>
      </c>
      <c r="C120" s="3"/>
      <c r="D120" s="41" t="s">
        <v>5</v>
      </c>
      <c r="E120" s="41" t="s">
        <v>5</v>
      </c>
      <c r="F120" s="7">
        <v>0.21</v>
      </c>
      <c r="G120" s="8">
        <v>0.52</v>
      </c>
      <c r="H120" s="8">
        <v>0.28000000000000003</v>
      </c>
      <c r="I120" s="76" t="s">
        <v>73</v>
      </c>
      <c r="J120" s="76"/>
      <c r="K120" s="76" t="s">
        <v>75</v>
      </c>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6"/>
      <c r="GM120" s="6"/>
      <c r="GN120" s="6"/>
      <c r="GO120" s="6"/>
      <c r="GP120" s="6"/>
      <c r="GQ120" s="6"/>
      <c r="GR120" s="6"/>
      <c r="GS120" s="6"/>
      <c r="GT120" s="6"/>
      <c r="GU120" s="6"/>
      <c r="GV120" s="6"/>
      <c r="GW120" s="6"/>
      <c r="GX120" s="6"/>
      <c r="GY120" s="6"/>
      <c r="GZ120" s="6"/>
      <c r="HA120" s="6"/>
      <c r="HB120" s="6"/>
      <c r="HC120" s="6"/>
      <c r="HD120" s="6"/>
      <c r="HE120" s="6"/>
      <c r="HF120" s="6"/>
      <c r="HG120" s="6"/>
      <c r="HH120" s="6"/>
      <c r="HI120" s="6"/>
      <c r="HJ120" s="6"/>
      <c r="HK120" s="6"/>
      <c r="HL120" s="6"/>
      <c r="HM120" s="6"/>
      <c r="HN120" s="6"/>
      <c r="HO120" s="6"/>
      <c r="HP120" s="6"/>
      <c r="HQ120" s="6"/>
      <c r="HR120" s="6"/>
      <c r="HS120" s="6"/>
      <c r="HT120" s="6"/>
      <c r="HU120" s="6"/>
      <c r="HV120" s="6"/>
      <c r="HW120" s="6"/>
      <c r="HX120" s="6"/>
      <c r="HY120" s="6"/>
      <c r="HZ120" s="6"/>
      <c r="IA120" s="6"/>
      <c r="IB120" s="6"/>
      <c r="IC120" s="6"/>
      <c r="ID120" s="6"/>
      <c r="IE120" s="6"/>
    </row>
    <row r="121" spans="1:240" ht="13">
      <c r="A121" s="6"/>
      <c r="B121" s="16" t="s">
        <v>78</v>
      </c>
      <c r="C121" s="3"/>
      <c r="D121" s="21">
        <v>0.05</v>
      </c>
      <c r="E121" s="21">
        <v>0.03</v>
      </c>
      <c r="F121" s="7">
        <v>0.04</v>
      </c>
      <c r="G121" s="8">
        <v>0.04</v>
      </c>
      <c r="H121" s="8">
        <v>0.04</v>
      </c>
      <c r="I121" s="76"/>
      <c r="J121" s="76"/>
      <c r="K121" s="7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6"/>
      <c r="GK121" s="6"/>
      <c r="GL121" s="6"/>
      <c r="GM121" s="6"/>
      <c r="GN121" s="6"/>
      <c r="GO121" s="6"/>
      <c r="GP121" s="6"/>
      <c r="GQ121" s="6"/>
      <c r="GR121" s="6"/>
      <c r="GS121" s="6"/>
      <c r="GT121" s="6"/>
      <c r="GU121" s="6"/>
      <c r="GV121" s="6"/>
      <c r="GW121" s="6"/>
      <c r="GX121" s="6"/>
      <c r="GY121" s="6"/>
      <c r="GZ121" s="6"/>
      <c r="HA121" s="6"/>
      <c r="HB121" s="6"/>
      <c r="HC121" s="6"/>
      <c r="HD121" s="6"/>
      <c r="HE121" s="6"/>
      <c r="HF121" s="6"/>
      <c r="HG121" s="6"/>
      <c r="HH121" s="6"/>
      <c r="HI121" s="6"/>
      <c r="HJ121" s="6"/>
      <c r="HK121" s="6"/>
      <c r="HL121" s="6"/>
      <c r="HM121" s="6"/>
      <c r="HN121" s="6"/>
      <c r="HO121" s="6"/>
      <c r="HP121" s="6"/>
      <c r="HQ121" s="6"/>
      <c r="HR121" s="6"/>
      <c r="HS121" s="6"/>
      <c r="HT121" s="6"/>
      <c r="HU121" s="6"/>
      <c r="HV121" s="6"/>
      <c r="HW121" s="6"/>
      <c r="HX121" s="6"/>
      <c r="HY121" s="6"/>
      <c r="HZ121" s="6"/>
      <c r="IA121" s="6"/>
      <c r="IB121" s="6"/>
      <c r="IC121" s="6"/>
      <c r="ID121" s="6"/>
      <c r="IE121" s="6"/>
    </row>
    <row r="122" spans="1:240" ht="13">
      <c r="A122" s="6"/>
      <c r="B122" s="16" t="s">
        <v>79</v>
      </c>
      <c r="C122" s="3"/>
      <c r="D122" s="41" t="s">
        <v>5</v>
      </c>
      <c r="E122" s="41" t="s">
        <v>5</v>
      </c>
      <c r="F122" s="7">
        <v>0.13</v>
      </c>
      <c r="G122" s="8">
        <v>0.41</v>
      </c>
      <c r="H122" s="8">
        <v>0.18</v>
      </c>
      <c r="I122" s="76"/>
      <c r="J122" s="76"/>
      <c r="K122" s="7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6"/>
      <c r="EG122" s="6"/>
      <c r="EH122" s="6"/>
      <c r="EI122" s="6"/>
      <c r="EJ122" s="6"/>
      <c r="EK122" s="6"/>
      <c r="EL122" s="6"/>
      <c r="EM122" s="6"/>
      <c r="EN122" s="6"/>
      <c r="EO122" s="6"/>
      <c r="EP122" s="6"/>
      <c r="EQ122" s="6"/>
      <c r="ER122" s="6"/>
      <c r="ES122" s="6"/>
      <c r="ET122" s="6"/>
      <c r="EU122" s="6"/>
      <c r="EV122" s="6"/>
      <c r="EW122" s="6"/>
      <c r="EX122" s="6"/>
      <c r="EY122" s="6"/>
      <c r="EZ122" s="6"/>
      <c r="FA122" s="6"/>
      <c r="FB122" s="6"/>
      <c r="FC122" s="6"/>
      <c r="FD122" s="6"/>
      <c r="FE122" s="6"/>
      <c r="FF122" s="6"/>
      <c r="FG122" s="6"/>
      <c r="FH122" s="6"/>
      <c r="FI122" s="6"/>
      <c r="FJ122" s="6"/>
      <c r="FK122" s="6"/>
      <c r="FL122" s="6"/>
      <c r="FM122" s="6"/>
      <c r="FN122" s="6"/>
      <c r="FO122" s="6"/>
      <c r="FP122" s="6"/>
      <c r="FQ122" s="6"/>
      <c r="FR122" s="6"/>
      <c r="FS122" s="6"/>
      <c r="FT122" s="6"/>
      <c r="FU122" s="6"/>
      <c r="FV122" s="6"/>
      <c r="FW122" s="6"/>
      <c r="FX122" s="6"/>
      <c r="FY122" s="6"/>
      <c r="FZ122" s="6"/>
      <c r="GA122" s="6"/>
      <c r="GB122" s="6"/>
      <c r="GC122" s="6"/>
      <c r="GD122" s="6"/>
      <c r="GE122" s="6"/>
      <c r="GF122" s="6"/>
      <c r="GG122" s="6"/>
      <c r="GH122" s="6"/>
      <c r="GI122" s="6"/>
      <c r="GJ122" s="6"/>
      <c r="GK122" s="6"/>
      <c r="GL122" s="6"/>
      <c r="GM122" s="6"/>
      <c r="GN122" s="6"/>
      <c r="GO122" s="6"/>
      <c r="GP122" s="6"/>
      <c r="GQ122" s="6"/>
      <c r="GR122" s="6"/>
      <c r="GS122" s="6"/>
      <c r="GT122" s="6"/>
      <c r="GU122" s="6"/>
      <c r="GV122" s="6"/>
      <c r="GW122" s="6"/>
      <c r="GX122" s="6"/>
      <c r="GY122" s="6"/>
      <c r="GZ122" s="6"/>
      <c r="HA122" s="6"/>
      <c r="HB122" s="6"/>
      <c r="HC122" s="6"/>
      <c r="HD122" s="6"/>
      <c r="HE122" s="6"/>
      <c r="HF122" s="6"/>
      <c r="HG122" s="6"/>
      <c r="HH122" s="6"/>
      <c r="HI122" s="6"/>
      <c r="HJ122" s="6"/>
      <c r="HK122" s="6"/>
      <c r="HL122" s="6"/>
      <c r="HM122" s="6"/>
      <c r="HN122" s="6"/>
      <c r="HO122" s="6"/>
      <c r="HP122" s="6"/>
      <c r="HQ122" s="6"/>
      <c r="HR122" s="6"/>
      <c r="HS122" s="6"/>
      <c r="HT122" s="6"/>
      <c r="HU122" s="6"/>
      <c r="HV122" s="6"/>
      <c r="HW122" s="6"/>
      <c r="HX122" s="6"/>
      <c r="HY122" s="6"/>
      <c r="HZ122" s="6"/>
      <c r="IA122" s="6"/>
      <c r="IB122" s="6"/>
      <c r="IC122" s="6"/>
      <c r="ID122" s="6"/>
      <c r="IE122" s="6"/>
    </row>
    <row r="123" spans="1:240" ht="13">
      <c r="A123" s="6"/>
      <c r="B123" s="16" t="s">
        <v>80</v>
      </c>
      <c r="C123" s="3"/>
      <c r="D123" s="21">
        <v>0.06</v>
      </c>
      <c r="E123" s="21">
        <v>0.05</v>
      </c>
      <c r="F123" s="7">
        <v>0.09</v>
      </c>
      <c r="G123" s="8">
        <v>0.14000000000000001</v>
      </c>
      <c r="H123" s="8">
        <v>0.12</v>
      </c>
      <c r="I123" s="76" t="s">
        <v>81</v>
      </c>
      <c r="J123" s="76" t="s">
        <v>74</v>
      </c>
      <c r="K123" s="7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6"/>
      <c r="DV123" s="6"/>
      <c r="DW123" s="6"/>
      <c r="DX123" s="6"/>
      <c r="DY123" s="6"/>
      <c r="DZ123" s="6"/>
      <c r="EA123" s="6"/>
      <c r="EB123" s="6"/>
      <c r="EC123" s="6"/>
      <c r="ED123" s="6"/>
      <c r="EE123" s="6"/>
      <c r="EF123" s="6"/>
      <c r="EG123" s="6"/>
      <c r="EH123" s="6"/>
      <c r="EI123" s="6"/>
      <c r="EJ123" s="6"/>
      <c r="EK123" s="6"/>
      <c r="EL123" s="6"/>
      <c r="EM123" s="6"/>
      <c r="EN123" s="6"/>
      <c r="EO123" s="6"/>
      <c r="EP123" s="6"/>
      <c r="EQ123" s="6"/>
      <c r="ER123" s="6"/>
      <c r="ES123" s="6"/>
      <c r="ET123" s="6"/>
      <c r="EU123" s="6"/>
      <c r="EV123" s="6"/>
      <c r="EW123" s="6"/>
      <c r="EX123" s="6"/>
      <c r="EY123" s="6"/>
      <c r="EZ123" s="6"/>
      <c r="FA123" s="6"/>
      <c r="FB123" s="6"/>
      <c r="FC123" s="6"/>
      <c r="FD123" s="6"/>
      <c r="FE123" s="6"/>
      <c r="FF123" s="6"/>
      <c r="FG123" s="6"/>
      <c r="FH123" s="6"/>
      <c r="FI123" s="6"/>
      <c r="FJ123" s="6"/>
      <c r="FK123" s="6"/>
      <c r="FL123" s="6"/>
      <c r="FM123" s="6"/>
      <c r="FN123" s="6"/>
      <c r="FO123" s="6"/>
      <c r="FP123" s="6"/>
      <c r="FQ123" s="6"/>
      <c r="FR123" s="6"/>
      <c r="FS123" s="6"/>
      <c r="FT123" s="6"/>
      <c r="FU123" s="6"/>
      <c r="FV123" s="6"/>
      <c r="FW123" s="6"/>
      <c r="FX123" s="6"/>
      <c r="FY123" s="6"/>
      <c r="FZ123" s="6"/>
      <c r="GA123" s="6"/>
      <c r="GB123" s="6"/>
      <c r="GC123" s="6"/>
      <c r="GD123" s="6"/>
      <c r="GE123" s="6"/>
      <c r="GF123" s="6"/>
      <c r="GG123" s="6"/>
      <c r="GH123" s="6"/>
      <c r="GI123" s="6"/>
      <c r="GJ123" s="6"/>
      <c r="GK123" s="6"/>
      <c r="GL123" s="6"/>
      <c r="GM123" s="6"/>
      <c r="GN123" s="6"/>
      <c r="GO123" s="6"/>
      <c r="GP123" s="6"/>
      <c r="GQ123" s="6"/>
      <c r="GR123" s="6"/>
      <c r="GS123" s="6"/>
      <c r="GT123" s="6"/>
      <c r="GU123" s="6"/>
      <c r="GV123" s="6"/>
      <c r="GW123" s="6"/>
      <c r="GX123" s="6"/>
      <c r="GY123" s="6"/>
      <c r="GZ123" s="6"/>
      <c r="HA123" s="6"/>
      <c r="HB123" s="6"/>
      <c r="HC123" s="6"/>
      <c r="HD123" s="6"/>
      <c r="HE123" s="6"/>
      <c r="HF123" s="6"/>
      <c r="HG123" s="6"/>
      <c r="HH123" s="6"/>
      <c r="HI123" s="6"/>
      <c r="HJ123" s="6"/>
      <c r="HK123" s="6"/>
      <c r="HL123" s="6"/>
      <c r="HM123" s="6"/>
      <c r="HN123" s="6"/>
      <c r="HO123" s="6"/>
      <c r="HP123" s="6"/>
      <c r="HQ123" s="6"/>
      <c r="HR123" s="6"/>
      <c r="HS123" s="6"/>
      <c r="HT123" s="6"/>
      <c r="HU123" s="6"/>
      <c r="HV123" s="6"/>
      <c r="HW123" s="6"/>
      <c r="HX123" s="6"/>
      <c r="HY123" s="6"/>
      <c r="HZ123" s="6"/>
      <c r="IA123" s="6"/>
      <c r="IB123" s="6"/>
      <c r="IC123" s="6"/>
      <c r="ID123" s="6"/>
      <c r="IE123" s="6"/>
    </row>
    <row r="124" spans="1:240" ht="13">
      <c r="A124" s="6"/>
      <c r="B124" s="16" t="s">
        <v>82</v>
      </c>
      <c r="C124" s="3"/>
      <c r="D124" s="41" t="s">
        <v>5</v>
      </c>
      <c r="E124" s="41" t="s">
        <v>5</v>
      </c>
      <c r="F124" s="44">
        <v>0.2</v>
      </c>
      <c r="G124" s="8">
        <v>0.33</v>
      </c>
      <c r="H124" s="8">
        <v>0.43</v>
      </c>
      <c r="I124" s="76" t="s">
        <v>81</v>
      </c>
      <c r="J124" s="76" t="s">
        <v>74</v>
      </c>
      <c r="K124" s="7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6"/>
      <c r="EG124" s="6"/>
      <c r="EH124" s="6"/>
      <c r="EI124" s="6"/>
      <c r="EJ124" s="6"/>
      <c r="EK124" s="6"/>
      <c r="EL124" s="6"/>
      <c r="EM124" s="6"/>
      <c r="EN124" s="6"/>
      <c r="EO124" s="6"/>
      <c r="EP124" s="6"/>
      <c r="EQ124" s="6"/>
      <c r="ER124" s="6"/>
      <c r="ES124" s="6"/>
      <c r="ET124" s="6"/>
      <c r="EU124" s="6"/>
      <c r="EV124" s="6"/>
      <c r="EW124" s="6"/>
      <c r="EX124" s="6"/>
      <c r="EY124" s="6"/>
      <c r="EZ124" s="6"/>
      <c r="FA124" s="6"/>
      <c r="FB124" s="6"/>
      <c r="FC124" s="6"/>
      <c r="FD124" s="6"/>
      <c r="FE124" s="6"/>
      <c r="FF124" s="6"/>
      <c r="FG124" s="6"/>
      <c r="FH124" s="6"/>
      <c r="FI124" s="6"/>
      <c r="FJ124" s="6"/>
      <c r="FK124" s="6"/>
      <c r="FL124" s="6"/>
      <c r="FM124" s="6"/>
      <c r="FN124" s="6"/>
      <c r="FO124" s="6"/>
      <c r="FP124" s="6"/>
      <c r="FQ124" s="6"/>
      <c r="FR124" s="6"/>
      <c r="FS124" s="6"/>
      <c r="FT124" s="6"/>
      <c r="FU124" s="6"/>
      <c r="FV124" s="6"/>
      <c r="FW124" s="6"/>
      <c r="FX124" s="6"/>
      <c r="FY124" s="6"/>
      <c r="FZ124" s="6"/>
      <c r="GA124" s="6"/>
      <c r="GB124" s="6"/>
      <c r="GC124" s="6"/>
      <c r="GD124" s="6"/>
      <c r="GE124" s="6"/>
      <c r="GF124" s="6"/>
      <c r="GG124" s="6"/>
      <c r="GH124" s="6"/>
      <c r="GI124" s="6"/>
      <c r="GJ124" s="6"/>
      <c r="GK124" s="6"/>
      <c r="GL124" s="6"/>
      <c r="GM124" s="6"/>
      <c r="GN124" s="6"/>
      <c r="GO124" s="6"/>
      <c r="GP124" s="6"/>
      <c r="GQ124" s="6"/>
      <c r="GR124" s="6"/>
      <c r="GS124" s="6"/>
      <c r="GT124" s="6"/>
      <c r="GU124" s="6"/>
      <c r="GV124" s="6"/>
      <c r="GW124" s="6"/>
      <c r="GX124" s="6"/>
      <c r="GY124" s="6"/>
      <c r="GZ124" s="6"/>
      <c r="HA124" s="6"/>
      <c r="HB124" s="6"/>
      <c r="HC124" s="6"/>
      <c r="HD124" s="6"/>
      <c r="HE124" s="6"/>
      <c r="HF124" s="6"/>
      <c r="HG124" s="6"/>
      <c r="HH124" s="6"/>
      <c r="HI124" s="6"/>
      <c r="HJ124" s="6"/>
      <c r="HK124" s="6"/>
      <c r="HL124" s="6"/>
      <c r="HM124" s="6"/>
      <c r="HN124" s="6"/>
      <c r="HO124" s="6"/>
      <c r="HP124" s="6"/>
      <c r="HQ124" s="6"/>
      <c r="HR124" s="6"/>
      <c r="HS124" s="6"/>
      <c r="HT124" s="6"/>
      <c r="HU124" s="6"/>
      <c r="HV124" s="6"/>
      <c r="HW124" s="6"/>
      <c r="HX124" s="6"/>
      <c r="HY124" s="6"/>
      <c r="HZ124" s="6"/>
      <c r="IA124" s="6"/>
      <c r="IB124" s="6"/>
      <c r="IC124" s="6"/>
      <c r="ID124" s="6"/>
      <c r="IE124" s="6"/>
    </row>
    <row r="125" spans="1:240" ht="13">
      <c r="A125" s="6"/>
      <c r="B125" s="16" t="s">
        <v>83</v>
      </c>
      <c r="C125" s="3"/>
      <c r="D125" s="21">
        <v>0.03</v>
      </c>
      <c r="E125" s="21">
        <v>0.03</v>
      </c>
      <c r="F125" s="7">
        <v>0.02</v>
      </c>
      <c r="G125" s="8">
        <v>0.05</v>
      </c>
      <c r="H125" s="8">
        <v>0.06</v>
      </c>
      <c r="I125" s="76"/>
      <c r="J125" s="76" t="s">
        <v>74</v>
      </c>
      <c r="K125" s="7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c r="DO125" s="6"/>
      <c r="DP125" s="6"/>
      <c r="DQ125" s="6"/>
      <c r="DR125" s="6"/>
      <c r="DS125" s="6"/>
      <c r="DT125" s="6"/>
      <c r="DU125" s="6"/>
      <c r="DV125" s="6"/>
      <c r="DW125" s="6"/>
      <c r="DX125" s="6"/>
      <c r="DY125" s="6"/>
      <c r="DZ125" s="6"/>
      <c r="EA125" s="6"/>
      <c r="EB125" s="6"/>
      <c r="EC125" s="6"/>
      <c r="ED125" s="6"/>
      <c r="EE125" s="6"/>
      <c r="EF125" s="6"/>
      <c r="EG125" s="6"/>
      <c r="EH125" s="6"/>
      <c r="EI125" s="6"/>
      <c r="EJ125" s="6"/>
      <c r="EK125" s="6"/>
      <c r="EL125" s="6"/>
      <c r="EM125" s="6"/>
      <c r="EN125" s="6"/>
      <c r="EO125" s="6"/>
      <c r="EP125" s="6"/>
      <c r="EQ125" s="6"/>
      <c r="ER125" s="6"/>
      <c r="ES125" s="6"/>
      <c r="ET125" s="6"/>
      <c r="EU125" s="6"/>
      <c r="EV125" s="6"/>
      <c r="EW125" s="6"/>
      <c r="EX125" s="6"/>
      <c r="EY125" s="6"/>
      <c r="EZ125" s="6"/>
      <c r="FA125" s="6"/>
      <c r="FB125" s="6"/>
      <c r="FC125" s="6"/>
      <c r="FD125" s="6"/>
      <c r="FE125" s="6"/>
      <c r="FF125" s="6"/>
      <c r="FG125" s="6"/>
      <c r="FH125" s="6"/>
      <c r="FI125" s="6"/>
      <c r="FJ125" s="6"/>
      <c r="FK125" s="6"/>
      <c r="FL125" s="6"/>
      <c r="FM125" s="6"/>
      <c r="FN125" s="6"/>
      <c r="FO125" s="6"/>
      <c r="FP125" s="6"/>
      <c r="FQ125" s="6"/>
      <c r="FR125" s="6"/>
      <c r="FS125" s="6"/>
      <c r="FT125" s="6"/>
      <c r="FU125" s="6"/>
      <c r="FV125" s="6"/>
      <c r="FW125" s="6"/>
      <c r="FX125" s="6"/>
      <c r="FY125" s="6"/>
      <c r="FZ125" s="6"/>
      <c r="GA125" s="6"/>
      <c r="GB125" s="6"/>
      <c r="GC125" s="6"/>
      <c r="GD125" s="6"/>
      <c r="GE125" s="6"/>
      <c r="GF125" s="6"/>
      <c r="GG125" s="6"/>
      <c r="GH125" s="6"/>
      <c r="GI125" s="6"/>
      <c r="GJ125" s="6"/>
      <c r="GK125" s="6"/>
      <c r="GL125" s="6"/>
      <c r="GM125" s="6"/>
      <c r="GN125" s="6"/>
      <c r="GO125" s="6"/>
      <c r="GP125" s="6"/>
      <c r="GQ125" s="6"/>
      <c r="GR125" s="6"/>
      <c r="GS125" s="6"/>
      <c r="GT125" s="6"/>
      <c r="GU125" s="6"/>
      <c r="GV125" s="6"/>
      <c r="GW125" s="6"/>
      <c r="GX125" s="6"/>
      <c r="GY125" s="6"/>
      <c r="GZ125" s="6"/>
      <c r="HA125" s="6"/>
      <c r="HB125" s="6"/>
      <c r="HC125" s="6"/>
      <c r="HD125" s="6"/>
      <c r="HE125" s="6"/>
      <c r="HF125" s="6"/>
      <c r="HG125" s="6"/>
      <c r="HH125" s="6"/>
      <c r="HI125" s="6"/>
      <c r="HJ125" s="6"/>
      <c r="HK125" s="6"/>
      <c r="HL125" s="6"/>
      <c r="HM125" s="6"/>
      <c r="HN125" s="6"/>
      <c r="HO125" s="6"/>
      <c r="HP125" s="6"/>
      <c r="HQ125" s="6"/>
      <c r="HR125" s="6"/>
      <c r="HS125" s="6"/>
      <c r="HT125" s="6"/>
      <c r="HU125" s="6"/>
      <c r="HV125" s="6"/>
      <c r="HW125" s="6"/>
      <c r="HX125" s="6"/>
      <c r="HY125" s="6"/>
      <c r="HZ125" s="6"/>
      <c r="IA125" s="6"/>
      <c r="IB125" s="6"/>
      <c r="IC125" s="6"/>
      <c r="ID125" s="6"/>
      <c r="IE125" s="6"/>
    </row>
    <row r="126" spans="1:240" ht="13">
      <c r="A126" s="6"/>
      <c r="B126" s="16" t="s">
        <v>84</v>
      </c>
      <c r="C126" s="3"/>
      <c r="D126" s="41" t="s">
        <v>5</v>
      </c>
      <c r="E126" s="41" t="s">
        <v>5</v>
      </c>
      <c r="F126" s="7">
        <v>0.13</v>
      </c>
      <c r="G126" s="8">
        <v>0.24</v>
      </c>
      <c r="H126" s="8">
        <v>0.36</v>
      </c>
      <c r="I126" s="76"/>
      <c r="J126" s="76" t="s">
        <v>74</v>
      </c>
      <c r="K126" s="7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c r="EN126" s="6"/>
      <c r="EO126" s="6"/>
      <c r="EP126" s="6"/>
      <c r="EQ126" s="6"/>
      <c r="ER126" s="6"/>
      <c r="ES126" s="6"/>
      <c r="ET126" s="6"/>
      <c r="EU126" s="6"/>
      <c r="EV126" s="6"/>
      <c r="EW126" s="6"/>
      <c r="EX126" s="6"/>
      <c r="EY126" s="6"/>
      <c r="EZ126" s="6"/>
      <c r="FA126" s="6"/>
      <c r="FB126" s="6"/>
      <c r="FC126" s="6"/>
      <c r="FD126" s="6"/>
      <c r="FE126" s="6"/>
      <c r="FF126" s="6"/>
      <c r="FG126" s="6"/>
      <c r="FH126" s="6"/>
      <c r="FI126" s="6"/>
      <c r="FJ126" s="6"/>
      <c r="FK126" s="6"/>
      <c r="FL126" s="6"/>
      <c r="FM126" s="6"/>
      <c r="FN126" s="6"/>
      <c r="FO126" s="6"/>
      <c r="FP126" s="6"/>
      <c r="FQ126" s="6"/>
      <c r="FR126" s="6"/>
      <c r="FS126" s="6"/>
      <c r="FT126" s="6"/>
      <c r="FU126" s="6"/>
      <c r="FV126" s="6"/>
      <c r="FW126" s="6"/>
      <c r="FX126" s="6"/>
      <c r="FY126" s="6"/>
      <c r="FZ126" s="6"/>
      <c r="GA126" s="6"/>
      <c r="GB126" s="6"/>
      <c r="GC126" s="6"/>
      <c r="GD126" s="6"/>
      <c r="GE126" s="6"/>
      <c r="GF126" s="6"/>
      <c r="GG126" s="6"/>
      <c r="GH126" s="6"/>
      <c r="GI126" s="6"/>
      <c r="GJ126" s="6"/>
      <c r="GK126" s="6"/>
      <c r="GL126" s="6"/>
      <c r="GM126" s="6"/>
      <c r="GN126" s="6"/>
      <c r="GO126" s="6"/>
      <c r="GP126" s="6"/>
      <c r="GQ126" s="6"/>
      <c r="GR126" s="6"/>
      <c r="GS126" s="6"/>
      <c r="GT126" s="6"/>
      <c r="GU126" s="6"/>
      <c r="GV126" s="6"/>
      <c r="GW126" s="6"/>
      <c r="GX126" s="6"/>
      <c r="GY126" s="6"/>
      <c r="GZ126" s="6"/>
      <c r="HA126" s="6"/>
      <c r="HB126" s="6"/>
      <c r="HC126" s="6"/>
      <c r="HD126" s="6"/>
      <c r="HE126" s="6"/>
      <c r="HF126" s="6"/>
      <c r="HG126" s="6"/>
      <c r="HH126" s="6"/>
      <c r="HI126" s="6"/>
      <c r="HJ126" s="6"/>
      <c r="HK126" s="6"/>
      <c r="HL126" s="6"/>
      <c r="HM126" s="6"/>
      <c r="HN126" s="6"/>
      <c r="HO126" s="6"/>
      <c r="HP126" s="6"/>
      <c r="HQ126" s="6"/>
      <c r="HR126" s="6"/>
      <c r="HS126" s="6"/>
      <c r="HT126" s="6"/>
      <c r="HU126" s="6"/>
      <c r="HV126" s="6"/>
      <c r="HW126" s="6"/>
      <c r="HX126" s="6"/>
      <c r="HY126" s="6"/>
      <c r="HZ126" s="6"/>
      <c r="IA126" s="6"/>
      <c r="IB126" s="6"/>
      <c r="IC126" s="6"/>
      <c r="ID126" s="6"/>
      <c r="IE126" s="6"/>
    </row>
    <row r="127" spans="1:240" ht="13">
      <c r="A127" s="6"/>
      <c r="B127" s="16" t="s">
        <v>85</v>
      </c>
      <c r="C127" s="3"/>
      <c r="D127" s="21">
        <v>0.2</v>
      </c>
      <c r="E127" s="21">
        <v>0.18</v>
      </c>
      <c r="F127" s="7">
        <v>0.13</v>
      </c>
      <c r="G127" s="8">
        <v>0.16</v>
      </c>
      <c r="H127" s="8">
        <v>0.14000000000000001</v>
      </c>
      <c r="I127" s="76" t="s">
        <v>86</v>
      </c>
      <c r="J127" s="76" t="s">
        <v>74</v>
      </c>
      <c r="K127" s="7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6"/>
      <c r="EK127" s="6"/>
      <c r="EL127" s="6"/>
      <c r="EM127" s="6"/>
      <c r="EN127" s="6"/>
      <c r="EO127" s="6"/>
      <c r="EP127" s="6"/>
      <c r="EQ127" s="6"/>
      <c r="ER127" s="6"/>
      <c r="ES127" s="6"/>
      <c r="ET127" s="6"/>
      <c r="EU127" s="6"/>
      <c r="EV127" s="6"/>
      <c r="EW127" s="6"/>
      <c r="EX127" s="6"/>
      <c r="EY127" s="6"/>
      <c r="EZ127" s="6"/>
      <c r="FA127" s="6"/>
      <c r="FB127" s="6"/>
      <c r="FC127" s="6"/>
      <c r="FD127" s="6"/>
      <c r="FE127" s="6"/>
      <c r="FF127" s="6"/>
      <c r="FG127" s="6"/>
      <c r="FH127" s="6"/>
      <c r="FI127" s="6"/>
      <c r="FJ127" s="6"/>
      <c r="FK127" s="6"/>
      <c r="FL127" s="6"/>
      <c r="FM127" s="6"/>
      <c r="FN127" s="6"/>
      <c r="FO127" s="6"/>
      <c r="FP127" s="6"/>
      <c r="FQ127" s="6"/>
      <c r="FR127" s="6"/>
      <c r="FS127" s="6"/>
      <c r="FT127" s="6"/>
      <c r="FU127" s="6"/>
      <c r="FV127" s="6"/>
      <c r="FW127" s="6"/>
      <c r="FX127" s="6"/>
      <c r="FY127" s="6"/>
      <c r="FZ127" s="6"/>
      <c r="GA127" s="6"/>
      <c r="GB127" s="6"/>
      <c r="GC127" s="6"/>
      <c r="GD127" s="6"/>
      <c r="GE127" s="6"/>
      <c r="GF127" s="6"/>
      <c r="GG127" s="6"/>
      <c r="GH127" s="6"/>
      <c r="GI127" s="6"/>
      <c r="GJ127" s="6"/>
      <c r="GK127" s="6"/>
      <c r="GL127" s="6"/>
      <c r="GM127" s="6"/>
      <c r="GN127" s="6"/>
      <c r="GO127" s="6"/>
      <c r="GP127" s="6"/>
      <c r="GQ127" s="6"/>
      <c r="GR127" s="6"/>
      <c r="GS127" s="6"/>
      <c r="GT127" s="6"/>
      <c r="GU127" s="6"/>
      <c r="GV127" s="6"/>
      <c r="GW127" s="6"/>
      <c r="GX127" s="6"/>
      <c r="GY127" s="6"/>
      <c r="GZ127" s="6"/>
      <c r="HA127" s="6"/>
      <c r="HB127" s="6"/>
      <c r="HC127" s="6"/>
      <c r="HD127" s="6"/>
      <c r="HE127" s="6"/>
      <c r="HF127" s="6"/>
      <c r="HG127" s="6"/>
      <c r="HH127" s="6"/>
      <c r="HI127" s="6"/>
      <c r="HJ127" s="6"/>
      <c r="HK127" s="6"/>
      <c r="HL127" s="6"/>
      <c r="HM127" s="6"/>
      <c r="HN127" s="6"/>
      <c r="HO127" s="6"/>
      <c r="HP127" s="6"/>
      <c r="HQ127" s="6"/>
      <c r="HR127" s="6"/>
      <c r="HS127" s="6"/>
      <c r="HT127" s="6"/>
      <c r="HU127" s="6"/>
      <c r="HV127" s="6"/>
      <c r="HW127" s="6"/>
      <c r="HX127" s="6"/>
      <c r="HY127" s="6"/>
      <c r="HZ127" s="6"/>
      <c r="IA127" s="6"/>
      <c r="IB127" s="6"/>
      <c r="IC127" s="6"/>
      <c r="ID127" s="6"/>
      <c r="IE127" s="6"/>
    </row>
    <row r="128" spans="1:240" ht="13">
      <c r="A128" s="6"/>
      <c r="B128" s="16" t="s">
        <v>87</v>
      </c>
      <c r="C128" s="3"/>
      <c r="D128" s="41" t="s">
        <v>5</v>
      </c>
      <c r="E128" s="41" t="s">
        <v>5</v>
      </c>
      <c r="F128" s="7">
        <v>0.21</v>
      </c>
      <c r="G128" s="8">
        <v>0.56999999999999995</v>
      </c>
      <c r="H128" s="8">
        <v>0.25</v>
      </c>
      <c r="I128" s="76" t="s">
        <v>86</v>
      </c>
      <c r="J128" s="76" t="s">
        <v>74</v>
      </c>
      <c r="K128" s="7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6"/>
      <c r="EG128" s="6"/>
      <c r="EH128" s="6"/>
      <c r="EI128" s="6"/>
      <c r="EJ128" s="6"/>
      <c r="EK128" s="6"/>
      <c r="EL128" s="6"/>
      <c r="EM128" s="6"/>
      <c r="EN128" s="6"/>
      <c r="EO128" s="6"/>
      <c r="EP128" s="6"/>
      <c r="EQ128" s="6"/>
      <c r="ER128" s="6"/>
      <c r="ES128" s="6"/>
      <c r="ET128" s="6"/>
      <c r="EU128" s="6"/>
      <c r="EV128" s="6"/>
      <c r="EW128" s="6"/>
      <c r="EX128" s="6"/>
      <c r="EY128" s="6"/>
      <c r="EZ128" s="6"/>
      <c r="FA128" s="6"/>
      <c r="FB128" s="6"/>
      <c r="FC128" s="6"/>
      <c r="FD128" s="6"/>
      <c r="FE128" s="6"/>
      <c r="FF128" s="6"/>
      <c r="FG128" s="6"/>
      <c r="FH128" s="6"/>
      <c r="FI128" s="6"/>
      <c r="FJ128" s="6"/>
      <c r="FK128" s="6"/>
      <c r="FL128" s="6"/>
      <c r="FM128" s="6"/>
      <c r="FN128" s="6"/>
      <c r="FO128" s="6"/>
      <c r="FP128" s="6"/>
      <c r="FQ128" s="6"/>
      <c r="FR128" s="6"/>
      <c r="FS128" s="6"/>
      <c r="FT128" s="6"/>
      <c r="FU128" s="6"/>
      <c r="FV128" s="6"/>
      <c r="FW128" s="6"/>
      <c r="FX128" s="6"/>
      <c r="FY128" s="6"/>
      <c r="FZ128" s="6"/>
      <c r="GA128" s="6"/>
      <c r="GB128" s="6"/>
      <c r="GC128" s="6"/>
      <c r="GD128" s="6"/>
      <c r="GE128" s="6"/>
      <c r="GF128" s="6"/>
      <c r="GG128" s="6"/>
      <c r="GH128" s="6"/>
      <c r="GI128" s="6"/>
      <c r="GJ128" s="6"/>
      <c r="GK128" s="6"/>
      <c r="GL128" s="6"/>
      <c r="GM128" s="6"/>
      <c r="GN128" s="6"/>
      <c r="GO128" s="6"/>
      <c r="GP128" s="6"/>
      <c r="GQ128" s="6"/>
      <c r="GR128" s="6"/>
      <c r="GS128" s="6"/>
      <c r="GT128" s="6"/>
      <c r="GU128" s="6"/>
      <c r="GV128" s="6"/>
      <c r="GW128" s="6"/>
      <c r="GX128" s="6"/>
      <c r="GY128" s="6"/>
      <c r="GZ128" s="6"/>
      <c r="HA128" s="6"/>
      <c r="HB128" s="6"/>
      <c r="HC128" s="6"/>
      <c r="HD128" s="6"/>
      <c r="HE128" s="6"/>
      <c r="HF128" s="6"/>
      <c r="HG128" s="6"/>
      <c r="HH128" s="6"/>
      <c r="HI128" s="6"/>
      <c r="HJ128" s="6"/>
      <c r="HK128" s="6"/>
      <c r="HL128" s="6"/>
      <c r="HM128" s="6"/>
      <c r="HN128" s="6"/>
      <c r="HO128" s="6"/>
      <c r="HP128" s="6"/>
      <c r="HQ128" s="6"/>
      <c r="HR128" s="6"/>
      <c r="HS128" s="6"/>
      <c r="HT128" s="6"/>
      <c r="HU128" s="6"/>
      <c r="HV128" s="6"/>
      <c r="HW128" s="6"/>
      <c r="HX128" s="6"/>
      <c r="HY128" s="6"/>
      <c r="HZ128" s="6"/>
      <c r="IA128" s="6"/>
      <c r="IB128" s="6"/>
      <c r="IC128" s="6"/>
      <c r="ID128" s="6"/>
      <c r="IE128" s="6"/>
    </row>
    <row r="129" spans="1:240" ht="13">
      <c r="A129" s="6"/>
      <c r="B129" s="16" t="s">
        <v>88</v>
      </c>
      <c r="C129" s="3"/>
      <c r="D129" s="21">
        <v>0.06</v>
      </c>
      <c r="E129" s="21">
        <v>0.03</v>
      </c>
      <c r="F129" s="7">
        <v>0.04</v>
      </c>
      <c r="G129" s="8">
        <v>0.04</v>
      </c>
      <c r="H129" s="8">
        <v>0.04</v>
      </c>
      <c r="I129" s="76"/>
      <c r="J129" s="76" t="s">
        <v>74</v>
      </c>
      <c r="K129" s="7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6"/>
      <c r="EK129" s="6"/>
      <c r="EL129" s="6"/>
      <c r="EM129" s="6"/>
      <c r="EN129" s="6"/>
      <c r="EO129" s="6"/>
      <c r="EP129" s="6"/>
      <c r="EQ129" s="6"/>
      <c r="ER129" s="6"/>
      <c r="ES129" s="6"/>
      <c r="ET129" s="6"/>
      <c r="EU129" s="6"/>
      <c r="EV129" s="6"/>
      <c r="EW129" s="6"/>
      <c r="EX129" s="6"/>
      <c r="EY129" s="6"/>
      <c r="EZ129" s="6"/>
      <c r="FA129" s="6"/>
      <c r="FB129" s="6"/>
      <c r="FC129" s="6"/>
      <c r="FD129" s="6"/>
      <c r="FE129" s="6"/>
      <c r="FF129" s="6"/>
      <c r="FG129" s="6"/>
      <c r="FH129" s="6"/>
      <c r="FI129" s="6"/>
      <c r="FJ129" s="6"/>
      <c r="FK129" s="6"/>
      <c r="FL129" s="6"/>
      <c r="FM129" s="6"/>
      <c r="FN129" s="6"/>
      <c r="FO129" s="6"/>
      <c r="FP129" s="6"/>
      <c r="FQ129" s="6"/>
      <c r="FR129" s="6"/>
      <c r="FS129" s="6"/>
      <c r="FT129" s="6"/>
      <c r="FU129" s="6"/>
      <c r="FV129" s="6"/>
      <c r="FW129" s="6"/>
      <c r="FX129" s="6"/>
      <c r="FY129" s="6"/>
      <c r="FZ129" s="6"/>
      <c r="GA129" s="6"/>
      <c r="GB129" s="6"/>
      <c r="GC129" s="6"/>
      <c r="GD129" s="6"/>
      <c r="GE129" s="6"/>
      <c r="GF129" s="6"/>
      <c r="GG129" s="6"/>
      <c r="GH129" s="6"/>
      <c r="GI129" s="6"/>
      <c r="GJ129" s="6"/>
      <c r="GK129" s="6"/>
      <c r="GL129" s="6"/>
      <c r="GM129" s="6"/>
      <c r="GN129" s="6"/>
      <c r="GO129" s="6"/>
      <c r="GP129" s="6"/>
      <c r="GQ129" s="6"/>
      <c r="GR129" s="6"/>
      <c r="GS129" s="6"/>
      <c r="GT129" s="6"/>
      <c r="GU129" s="6"/>
      <c r="GV129" s="6"/>
      <c r="GW129" s="6"/>
      <c r="GX129" s="6"/>
      <c r="GY129" s="6"/>
      <c r="GZ129" s="6"/>
      <c r="HA129" s="6"/>
      <c r="HB129" s="6"/>
      <c r="HC129" s="6"/>
      <c r="HD129" s="6"/>
      <c r="HE129" s="6"/>
      <c r="HF129" s="6"/>
      <c r="HG129" s="6"/>
      <c r="HH129" s="6"/>
      <c r="HI129" s="6"/>
      <c r="HJ129" s="6"/>
      <c r="HK129" s="6"/>
      <c r="HL129" s="6"/>
      <c r="HM129" s="6"/>
      <c r="HN129" s="6"/>
      <c r="HO129" s="6"/>
      <c r="HP129" s="6"/>
      <c r="HQ129" s="6"/>
      <c r="HR129" s="6"/>
      <c r="HS129" s="6"/>
      <c r="HT129" s="6"/>
      <c r="HU129" s="6"/>
      <c r="HV129" s="6"/>
      <c r="HW129" s="6"/>
      <c r="HX129" s="6"/>
      <c r="HY129" s="6"/>
      <c r="HZ129" s="6"/>
      <c r="IA129" s="6"/>
      <c r="IB129" s="6"/>
      <c r="IC129" s="6"/>
      <c r="ID129" s="6"/>
      <c r="IE129" s="6"/>
    </row>
    <row r="130" spans="1:240" ht="13">
      <c r="A130" s="6"/>
      <c r="B130" s="16" t="s">
        <v>89</v>
      </c>
      <c r="C130" s="3"/>
      <c r="D130" s="41" t="s">
        <v>5</v>
      </c>
      <c r="E130" s="41" t="s">
        <v>5</v>
      </c>
      <c r="F130" s="7">
        <v>0.12</v>
      </c>
      <c r="G130" s="8">
        <v>0.46</v>
      </c>
      <c r="H130" s="8">
        <v>0.14000000000000001</v>
      </c>
      <c r="I130" s="76"/>
      <c r="J130" s="76" t="s">
        <v>74</v>
      </c>
      <c r="K130" s="7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c r="EQ130" s="6"/>
      <c r="ER130" s="6"/>
      <c r="ES130" s="6"/>
      <c r="ET130" s="6"/>
      <c r="EU130" s="6"/>
      <c r="EV130" s="6"/>
      <c r="EW130" s="6"/>
      <c r="EX130" s="6"/>
      <c r="EY130" s="6"/>
      <c r="EZ130" s="6"/>
      <c r="FA130" s="6"/>
      <c r="FB130" s="6"/>
      <c r="FC130" s="6"/>
      <c r="FD130" s="6"/>
      <c r="FE130" s="6"/>
      <c r="FF130" s="6"/>
      <c r="FG130" s="6"/>
      <c r="FH130" s="6"/>
      <c r="FI130" s="6"/>
      <c r="FJ130" s="6"/>
      <c r="FK130" s="6"/>
      <c r="FL130" s="6"/>
      <c r="FM130" s="6"/>
      <c r="FN130" s="6"/>
      <c r="FO130" s="6"/>
      <c r="FP130" s="6"/>
      <c r="FQ130" s="6"/>
      <c r="FR130" s="6"/>
      <c r="FS130" s="6"/>
      <c r="FT130" s="6"/>
      <c r="FU130" s="6"/>
      <c r="FV130" s="6"/>
      <c r="FW130" s="6"/>
      <c r="FX130" s="6"/>
      <c r="FY130" s="6"/>
      <c r="FZ130" s="6"/>
      <c r="GA130" s="6"/>
      <c r="GB130" s="6"/>
      <c r="GC130" s="6"/>
      <c r="GD130" s="6"/>
      <c r="GE130" s="6"/>
      <c r="GF130" s="6"/>
      <c r="GG130" s="6"/>
      <c r="GH130" s="6"/>
      <c r="GI130" s="6"/>
      <c r="GJ130" s="6"/>
      <c r="GK130" s="6"/>
      <c r="GL130" s="6"/>
      <c r="GM130" s="6"/>
      <c r="GN130" s="6"/>
      <c r="GO130" s="6"/>
      <c r="GP130" s="6"/>
      <c r="GQ130" s="6"/>
      <c r="GR130" s="6"/>
      <c r="GS130" s="6"/>
      <c r="GT130" s="6"/>
      <c r="GU130" s="6"/>
      <c r="GV130" s="6"/>
      <c r="GW130" s="6"/>
      <c r="GX130" s="6"/>
      <c r="GY130" s="6"/>
      <c r="GZ130" s="6"/>
      <c r="HA130" s="6"/>
      <c r="HB130" s="6"/>
      <c r="HC130" s="6"/>
      <c r="HD130" s="6"/>
      <c r="HE130" s="6"/>
      <c r="HF130" s="6"/>
      <c r="HG130" s="6"/>
      <c r="HH130" s="6"/>
      <c r="HI130" s="6"/>
      <c r="HJ130" s="6"/>
      <c r="HK130" s="6"/>
      <c r="HL130" s="6"/>
      <c r="HM130" s="6"/>
      <c r="HN130" s="6"/>
      <c r="HO130" s="6"/>
      <c r="HP130" s="6"/>
      <c r="HQ130" s="6"/>
      <c r="HR130" s="6"/>
      <c r="HS130" s="6"/>
      <c r="HT130" s="6"/>
      <c r="HU130" s="6"/>
      <c r="HV130" s="6"/>
      <c r="HW130" s="6"/>
      <c r="HX130" s="6"/>
      <c r="HY130" s="6"/>
      <c r="HZ130" s="6"/>
      <c r="IA130" s="6"/>
      <c r="IB130" s="6"/>
      <c r="IC130" s="6"/>
      <c r="ID130" s="6"/>
      <c r="IE130" s="6"/>
    </row>
    <row r="131" spans="1:240" ht="13">
      <c r="A131" s="6"/>
      <c r="B131" s="3"/>
      <c r="C131" s="3"/>
      <c r="E131" s="10"/>
      <c r="F131" s="10"/>
      <c r="G131" s="10"/>
      <c r="H131" s="10"/>
      <c r="I131" s="82"/>
      <c r="J131" s="76"/>
      <c r="K131" s="7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6"/>
      <c r="EK131" s="6"/>
      <c r="EL131" s="6"/>
      <c r="EM131" s="6"/>
      <c r="EN131" s="6"/>
      <c r="EO131" s="6"/>
      <c r="EP131" s="6"/>
      <c r="EQ131" s="6"/>
      <c r="ER131" s="6"/>
      <c r="ES131" s="6"/>
      <c r="ET131" s="6"/>
      <c r="EU131" s="6"/>
      <c r="EV131" s="6"/>
      <c r="EW131" s="6"/>
      <c r="EX131" s="6"/>
      <c r="EY131" s="6"/>
      <c r="EZ131" s="6"/>
      <c r="FA131" s="6"/>
      <c r="FB131" s="6"/>
      <c r="FC131" s="6"/>
      <c r="FD131" s="6"/>
      <c r="FE131" s="6"/>
      <c r="FF131" s="6"/>
      <c r="FG131" s="6"/>
      <c r="FH131" s="6"/>
      <c r="FI131" s="6"/>
      <c r="FJ131" s="6"/>
      <c r="FK131" s="6"/>
      <c r="FL131" s="6"/>
      <c r="FM131" s="6"/>
      <c r="FN131" s="6"/>
      <c r="FO131" s="6"/>
      <c r="FP131" s="6"/>
      <c r="FQ131" s="6"/>
      <c r="FR131" s="6"/>
      <c r="FS131" s="6"/>
      <c r="FT131" s="6"/>
      <c r="FU131" s="6"/>
      <c r="FV131" s="6"/>
      <c r="FW131" s="6"/>
      <c r="FX131" s="6"/>
      <c r="FY131" s="6"/>
      <c r="FZ131" s="6"/>
      <c r="GA131" s="6"/>
      <c r="GB131" s="6"/>
      <c r="GC131" s="6"/>
      <c r="GD131" s="6"/>
      <c r="GE131" s="6"/>
      <c r="GF131" s="6"/>
      <c r="GG131" s="6"/>
      <c r="GH131" s="6"/>
      <c r="GI131" s="6"/>
      <c r="GJ131" s="6"/>
      <c r="GK131" s="6"/>
      <c r="GL131" s="6"/>
      <c r="GM131" s="6"/>
      <c r="GN131" s="6"/>
      <c r="GO131" s="6"/>
      <c r="GP131" s="6"/>
      <c r="GQ131" s="6"/>
      <c r="GR131" s="6"/>
      <c r="GS131" s="6"/>
      <c r="GT131" s="6"/>
      <c r="GU131" s="6"/>
      <c r="GV131" s="6"/>
      <c r="GW131" s="6"/>
      <c r="GX131" s="6"/>
      <c r="GY131" s="6"/>
      <c r="GZ131" s="6"/>
      <c r="HA131" s="6"/>
      <c r="HB131" s="6"/>
      <c r="HC131" s="6"/>
      <c r="HD131" s="6"/>
      <c r="HE131" s="6"/>
      <c r="HF131" s="6"/>
      <c r="HG131" s="6"/>
      <c r="HH131" s="6"/>
      <c r="HI131" s="6"/>
      <c r="HJ131" s="6"/>
      <c r="HK131" s="6"/>
      <c r="HL131" s="6"/>
      <c r="HM131" s="6"/>
      <c r="HN131" s="6"/>
      <c r="HO131" s="6"/>
      <c r="HP131" s="6"/>
      <c r="HQ131" s="6"/>
      <c r="HR131" s="6"/>
      <c r="HS131" s="6"/>
      <c r="HT131" s="6"/>
      <c r="HU131" s="6"/>
      <c r="HV131" s="6"/>
      <c r="HW131" s="6"/>
      <c r="HX131" s="6"/>
      <c r="HY131" s="6"/>
      <c r="HZ131" s="6"/>
      <c r="IA131" s="6"/>
      <c r="IB131" s="6"/>
      <c r="IC131" s="6"/>
      <c r="ID131" s="6"/>
      <c r="IE131" s="6"/>
      <c r="IF131" s="6"/>
    </row>
    <row r="132" spans="1:240" ht="13">
      <c r="A132" s="6"/>
      <c r="B132" s="3" t="s">
        <v>58</v>
      </c>
      <c r="C132" s="3"/>
      <c r="E132" s="30"/>
      <c r="F132" s="30"/>
      <c r="G132" s="30"/>
      <c r="H132" s="30"/>
      <c r="I132" s="82"/>
      <c r="J132" s="84"/>
      <c r="K132" s="84"/>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c r="EN132" s="6"/>
      <c r="EO132" s="6"/>
      <c r="EP132" s="6"/>
      <c r="EQ132" s="6"/>
      <c r="ER132" s="6"/>
      <c r="ES132" s="6"/>
      <c r="ET132" s="6"/>
      <c r="EU132" s="6"/>
      <c r="EV132" s="6"/>
      <c r="EW132" s="6"/>
      <c r="EX132" s="6"/>
      <c r="EY132" s="6"/>
      <c r="EZ132" s="6"/>
      <c r="FA132" s="6"/>
      <c r="FB132" s="6"/>
      <c r="FC132" s="6"/>
      <c r="FD132" s="6"/>
      <c r="FE132" s="6"/>
      <c r="FF132" s="6"/>
      <c r="FG132" s="6"/>
      <c r="FH132" s="6"/>
      <c r="FI132" s="6"/>
      <c r="FJ132" s="6"/>
      <c r="FK132" s="6"/>
      <c r="FL132" s="6"/>
      <c r="FM132" s="6"/>
      <c r="FN132" s="6"/>
      <c r="FO132" s="6"/>
      <c r="FP132" s="6"/>
      <c r="FQ132" s="6"/>
      <c r="FR132" s="6"/>
      <c r="FS132" s="6"/>
      <c r="FT132" s="6"/>
      <c r="FU132" s="6"/>
      <c r="FV132" s="6"/>
      <c r="FW132" s="6"/>
      <c r="FX132" s="6"/>
      <c r="FY132" s="6"/>
      <c r="FZ132" s="6"/>
      <c r="GA132" s="6"/>
      <c r="GB132" s="6"/>
      <c r="GC132" s="6"/>
      <c r="GD132" s="6"/>
      <c r="GE132" s="6"/>
      <c r="GF132" s="6"/>
      <c r="GG132" s="6"/>
      <c r="GH132" s="6"/>
      <c r="GI132" s="6"/>
      <c r="GJ132" s="6"/>
      <c r="GK132" s="6"/>
      <c r="GL132" s="6"/>
      <c r="GM132" s="6"/>
      <c r="GN132" s="6"/>
      <c r="GO132" s="6"/>
      <c r="GP132" s="6"/>
      <c r="GQ132" s="6"/>
      <c r="GR132" s="6"/>
      <c r="GS132" s="6"/>
      <c r="GT132" s="6"/>
      <c r="GU132" s="6"/>
      <c r="GV132" s="6"/>
      <c r="GW132" s="6"/>
      <c r="GX132" s="6"/>
      <c r="GY132" s="6"/>
      <c r="GZ132" s="6"/>
      <c r="HA132" s="6"/>
      <c r="HB132" s="6"/>
      <c r="HC132" s="6"/>
      <c r="HD132" s="6"/>
      <c r="HE132" s="6"/>
      <c r="HF132" s="6"/>
      <c r="HG132" s="6"/>
      <c r="HH132" s="6"/>
      <c r="HI132" s="6"/>
      <c r="HJ132" s="6"/>
      <c r="HK132" s="6"/>
      <c r="HL132" s="6"/>
      <c r="HM132" s="6"/>
      <c r="HN132" s="6"/>
      <c r="HO132" s="6"/>
      <c r="HP132" s="6"/>
      <c r="HQ132" s="6"/>
      <c r="HR132" s="6"/>
      <c r="HS132" s="6"/>
      <c r="HT132" s="6"/>
      <c r="HU132" s="6"/>
      <c r="HV132" s="6"/>
      <c r="HW132" s="6"/>
      <c r="HX132" s="6"/>
      <c r="HY132" s="6"/>
      <c r="HZ132" s="6"/>
      <c r="IA132" s="6"/>
      <c r="IB132" s="6"/>
      <c r="IC132" s="6"/>
      <c r="ID132" s="6"/>
      <c r="IE132" s="6"/>
      <c r="IF132" s="6"/>
    </row>
    <row r="133" spans="1:240" ht="15">
      <c r="A133" s="6"/>
      <c r="B133" s="8" t="s">
        <v>230</v>
      </c>
      <c r="C133" s="3"/>
      <c r="D133" s="42">
        <v>0.04</v>
      </c>
      <c r="E133" s="42">
        <v>0.03</v>
      </c>
      <c r="F133" s="7">
        <v>0.03</v>
      </c>
      <c r="G133" s="42">
        <v>0.09</v>
      </c>
      <c r="H133" s="42">
        <v>0.05</v>
      </c>
      <c r="I133" s="84"/>
      <c r="J133" s="76" t="s">
        <v>59</v>
      </c>
      <c r="K133" s="76" t="s">
        <v>60</v>
      </c>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c r="EN133" s="6"/>
      <c r="EO133" s="6"/>
      <c r="EP133" s="6"/>
      <c r="EQ133" s="6"/>
      <c r="ER133" s="6"/>
      <c r="ES133" s="6"/>
      <c r="ET133" s="6"/>
      <c r="EU133" s="6"/>
      <c r="EV133" s="6"/>
      <c r="EW133" s="6"/>
      <c r="EX133" s="6"/>
      <c r="EY133" s="6"/>
      <c r="EZ133" s="6"/>
      <c r="FA133" s="6"/>
      <c r="FB133" s="6"/>
      <c r="FC133" s="6"/>
      <c r="FD133" s="6"/>
      <c r="FE133" s="6"/>
      <c r="FF133" s="6"/>
      <c r="FG133" s="6"/>
      <c r="FH133" s="6"/>
      <c r="FI133" s="6"/>
      <c r="FJ133" s="6"/>
      <c r="FK133" s="6"/>
      <c r="FL133" s="6"/>
      <c r="FM133" s="6"/>
      <c r="FN133" s="6"/>
      <c r="FO133" s="6"/>
      <c r="FP133" s="6"/>
      <c r="FQ133" s="6"/>
      <c r="FR133" s="6"/>
      <c r="FS133" s="6"/>
      <c r="FT133" s="6"/>
      <c r="FU133" s="6"/>
      <c r="FV133" s="6"/>
      <c r="FW133" s="6"/>
      <c r="FX133" s="6"/>
      <c r="FY133" s="6"/>
      <c r="FZ133" s="6"/>
      <c r="GA133" s="6"/>
      <c r="GB133" s="6"/>
      <c r="GC133" s="6"/>
      <c r="GD133" s="6"/>
      <c r="GE133" s="6"/>
      <c r="GF133" s="6"/>
      <c r="GG133" s="6"/>
      <c r="GH133" s="6"/>
      <c r="GI133" s="6"/>
      <c r="GJ133" s="6"/>
      <c r="GK133" s="6"/>
      <c r="GL133" s="6"/>
      <c r="GM133" s="6"/>
      <c r="GN133" s="6"/>
      <c r="GO133" s="6"/>
      <c r="GP133" s="6"/>
      <c r="GQ133" s="6"/>
      <c r="GR133" s="6"/>
      <c r="GS133" s="6"/>
      <c r="GT133" s="6"/>
      <c r="GU133" s="6"/>
      <c r="GV133" s="6"/>
      <c r="GW133" s="6"/>
      <c r="GX133" s="6"/>
      <c r="GY133" s="6"/>
      <c r="GZ133" s="6"/>
      <c r="HA133" s="6"/>
      <c r="HB133" s="6"/>
      <c r="HC133" s="6"/>
      <c r="HD133" s="6"/>
      <c r="HE133" s="6"/>
      <c r="HF133" s="6"/>
      <c r="HG133" s="6"/>
      <c r="HH133" s="6"/>
      <c r="HI133" s="6"/>
      <c r="HJ133" s="6"/>
      <c r="HK133" s="6"/>
      <c r="HL133" s="6"/>
      <c r="HM133" s="6"/>
      <c r="HN133" s="6"/>
      <c r="HO133" s="6"/>
      <c r="HP133" s="6"/>
      <c r="HQ133" s="6"/>
      <c r="HR133" s="6"/>
      <c r="HS133" s="6"/>
      <c r="HT133" s="6"/>
      <c r="HU133" s="6"/>
      <c r="HV133" s="6"/>
      <c r="HW133" s="6"/>
      <c r="HX133" s="6"/>
      <c r="HY133" s="6"/>
      <c r="HZ133" s="6"/>
      <c r="IA133" s="6"/>
      <c r="IB133" s="6"/>
      <c r="IC133" s="6"/>
      <c r="ID133" s="6"/>
      <c r="IE133" s="6"/>
    </row>
    <row r="134" spans="1:240" ht="13">
      <c r="A134" s="6"/>
      <c r="B134" s="8"/>
      <c r="C134" s="3"/>
      <c r="D134" s="42"/>
      <c r="E134" s="42"/>
      <c r="G134" s="42"/>
      <c r="H134" s="42"/>
      <c r="I134" s="84"/>
      <c r="J134" s="76"/>
      <c r="K134" s="7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c r="EN134" s="6"/>
      <c r="EO134" s="6"/>
      <c r="EP134" s="6"/>
      <c r="EQ134" s="6"/>
      <c r="ER134" s="6"/>
      <c r="ES134" s="6"/>
      <c r="ET134" s="6"/>
      <c r="EU134" s="6"/>
      <c r="EV134" s="6"/>
      <c r="EW134" s="6"/>
      <c r="EX134" s="6"/>
      <c r="EY134" s="6"/>
      <c r="EZ134" s="6"/>
      <c r="FA134" s="6"/>
      <c r="FB134" s="6"/>
      <c r="FC134" s="6"/>
      <c r="FD134" s="6"/>
      <c r="FE134" s="6"/>
      <c r="FF134" s="6"/>
      <c r="FG134" s="6"/>
      <c r="FH134" s="6"/>
      <c r="FI134" s="6"/>
      <c r="FJ134" s="6"/>
      <c r="FK134" s="6"/>
      <c r="FL134" s="6"/>
      <c r="FM134" s="6"/>
      <c r="FN134" s="6"/>
      <c r="FO134" s="6"/>
      <c r="FP134" s="6"/>
      <c r="FQ134" s="6"/>
      <c r="FR134" s="6"/>
      <c r="FS134" s="6"/>
      <c r="FT134" s="6"/>
      <c r="FU134" s="6"/>
      <c r="FV134" s="6"/>
      <c r="FW134" s="6"/>
      <c r="FX134" s="6"/>
      <c r="FY134" s="6"/>
      <c r="FZ134" s="6"/>
      <c r="GA134" s="6"/>
      <c r="GB134" s="6"/>
      <c r="GC134" s="6"/>
      <c r="GD134" s="6"/>
      <c r="GE134" s="6"/>
      <c r="GF134" s="6"/>
      <c r="GG134" s="6"/>
      <c r="GH134" s="6"/>
      <c r="GI134" s="6"/>
      <c r="GJ134" s="6"/>
      <c r="GK134" s="6"/>
      <c r="GL134" s="6"/>
      <c r="GM134" s="6"/>
      <c r="GN134" s="6"/>
      <c r="GO134" s="6"/>
      <c r="GP134" s="6"/>
      <c r="GQ134" s="6"/>
      <c r="GR134" s="6"/>
      <c r="GS134" s="6"/>
      <c r="GT134" s="6"/>
      <c r="GU134" s="6"/>
      <c r="GV134" s="6"/>
      <c r="GW134" s="6"/>
      <c r="GX134" s="6"/>
      <c r="GY134" s="6"/>
      <c r="GZ134" s="6"/>
      <c r="HA134" s="6"/>
      <c r="HB134" s="6"/>
      <c r="HC134" s="6"/>
      <c r="HD134" s="6"/>
      <c r="HE134" s="6"/>
      <c r="HF134" s="6"/>
      <c r="HG134" s="6"/>
      <c r="HH134" s="6"/>
      <c r="HI134" s="6"/>
      <c r="HJ134" s="6"/>
      <c r="HK134" s="6"/>
      <c r="HL134" s="6"/>
      <c r="HM134" s="6"/>
      <c r="HN134" s="6"/>
      <c r="HO134" s="6"/>
      <c r="HP134" s="6"/>
      <c r="HQ134" s="6"/>
      <c r="HR134" s="6"/>
      <c r="HS134" s="6"/>
      <c r="HT134" s="6"/>
      <c r="HU134" s="6"/>
      <c r="HV134" s="6"/>
      <c r="HW134" s="6"/>
      <c r="HX134" s="6"/>
      <c r="HY134" s="6"/>
      <c r="HZ134" s="6"/>
      <c r="IA134" s="6"/>
      <c r="IB134" s="6"/>
      <c r="IC134" s="6"/>
      <c r="ID134" s="6"/>
      <c r="IE134" s="6"/>
    </row>
    <row r="135" spans="1:240" ht="13">
      <c r="A135" s="6"/>
      <c r="B135" s="3"/>
      <c r="C135" s="3"/>
      <c r="E135" s="10"/>
      <c r="F135" s="10"/>
      <c r="G135" s="10"/>
      <c r="H135" s="10"/>
      <c r="I135" s="82"/>
      <c r="J135" s="76"/>
      <c r="K135" s="7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6"/>
      <c r="EK135" s="6"/>
      <c r="EL135" s="6"/>
      <c r="EM135" s="6"/>
      <c r="EN135" s="6"/>
      <c r="EO135" s="6"/>
      <c r="EP135" s="6"/>
      <c r="EQ135" s="6"/>
      <c r="ER135" s="6"/>
      <c r="ES135" s="6"/>
      <c r="ET135" s="6"/>
      <c r="EU135" s="6"/>
      <c r="EV135" s="6"/>
      <c r="EW135" s="6"/>
      <c r="EX135" s="6"/>
      <c r="EY135" s="6"/>
      <c r="EZ135" s="6"/>
      <c r="FA135" s="6"/>
      <c r="FB135" s="6"/>
      <c r="FC135" s="6"/>
      <c r="FD135" s="6"/>
      <c r="FE135" s="6"/>
      <c r="FF135" s="6"/>
      <c r="FG135" s="6"/>
      <c r="FH135" s="6"/>
      <c r="FI135" s="6"/>
      <c r="FJ135" s="6"/>
      <c r="FK135" s="6"/>
      <c r="FL135" s="6"/>
      <c r="FM135" s="6"/>
      <c r="FN135" s="6"/>
      <c r="FO135" s="6"/>
      <c r="FP135" s="6"/>
      <c r="FQ135" s="6"/>
      <c r="FR135" s="6"/>
      <c r="FS135" s="6"/>
      <c r="FT135" s="6"/>
      <c r="FU135" s="6"/>
      <c r="FV135" s="6"/>
      <c r="FW135" s="6"/>
      <c r="FX135" s="6"/>
      <c r="FY135" s="6"/>
      <c r="FZ135" s="6"/>
      <c r="GA135" s="6"/>
      <c r="GB135" s="6"/>
      <c r="GC135" s="6"/>
      <c r="GD135" s="6"/>
      <c r="GE135" s="6"/>
      <c r="GF135" s="6"/>
      <c r="GG135" s="6"/>
      <c r="GH135" s="6"/>
      <c r="GI135" s="6"/>
      <c r="GJ135" s="6"/>
      <c r="GK135" s="6"/>
      <c r="GL135" s="6"/>
      <c r="GM135" s="6"/>
      <c r="GN135" s="6"/>
      <c r="GO135" s="6"/>
      <c r="GP135" s="6"/>
      <c r="GQ135" s="6"/>
      <c r="GR135" s="6"/>
      <c r="GS135" s="6"/>
      <c r="GT135" s="6"/>
      <c r="GU135" s="6"/>
      <c r="GV135" s="6"/>
      <c r="GW135" s="6"/>
      <c r="GX135" s="6"/>
      <c r="GY135" s="6"/>
      <c r="GZ135" s="6"/>
      <c r="HA135" s="6"/>
      <c r="HB135" s="6"/>
      <c r="HC135" s="6"/>
      <c r="HD135" s="6"/>
      <c r="HE135" s="6"/>
      <c r="HF135" s="6"/>
      <c r="HG135" s="6"/>
      <c r="HH135" s="6"/>
      <c r="HI135" s="6"/>
      <c r="HJ135" s="6"/>
      <c r="HK135" s="6"/>
      <c r="HL135" s="6"/>
      <c r="HM135" s="6"/>
      <c r="HN135" s="6"/>
      <c r="HO135" s="6"/>
      <c r="HP135" s="6"/>
      <c r="HQ135" s="6"/>
      <c r="HR135" s="6"/>
      <c r="HS135" s="6"/>
      <c r="HT135" s="6"/>
      <c r="HU135" s="6"/>
      <c r="HV135" s="6"/>
      <c r="HW135" s="6"/>
      <c r="HX135" s="6"/>
      <c r="HY135" s="6"/>
      <c r="HZ135" s="6"/>
      <c r="IA135" s="6"/>
      <c r="IB135" s="6"/>
      <c r="IC135" s="6"/>
      <c r="ID135" s="6"/>
      <c r="IE135" s="6"/>
      <c r="IF135" s="6"/>
    </row>
    <row r="136" spans="1:240" ht="13">
      <c r="A136" s="6"/>
      <c r="B136" s="115" t="s">
        <v>67</v>
      </c>
      <c r="C136" s="19"/>
      <c r="D136" s="20"/>
      <c r="E136" s="20"/>
      <c r="F136" s="20"/>
      <c r="G136" s="20"/>
      <c r="H136" s="20"/>
      <c r="I136" s="85"/>
      <c r="J136" s="85"/>
      <c r="K136" s="85"/>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6"/>
      <c r="EK136" s="6"/>
      <c r="EL136" s="6"/>
      <c r="EM136" s="6"/>
      <c r="EN136" s="6"/>
      <c r="EO136" s="6"/>
      <c r="EP136" s="6"/>
      <c r="EQ136" s="6"/>
      <c r="ER136" s="6"/>
      <c r="ES136" s="6"/>
      <c r="ET136" s="6"/>
      <c r="EU136" s="6"/>
      <c r="EV136" s="6"/>
      <c r="EW136" s="6"/>
      <c r="EX136" s="6"/>
      <c r="EY136" s="6"/>
      <c r="EZ136" s="6"/>
      <c r="FA136" s="6"/>
      <c r="FB136" s="6"/>
      <c r="FC136" s="6"/>
      <c r="FD136" s="6"/>
      <c r="FE136" s="6"/>
      <c r="FF136" s="6"/>
      <c r="FG136" s="6"/>
      <c r="FH136" s="6"/>
      <c r="FI136" s="6"/>
      <c r="FJ136" s="6"/>
      <c r="FK136" s="6"/>
      <c r="FL136" s="6"/>
      <c r="FM136" s="6"/>
      <c r="FN136" s="6"/>
      <c r="FO136" s="6"/>
      <c r="FP136" s="6"/>
      <c r="FQ136" s="6"/>
      <c r="FR136" s="6"/>
      <c r="FS136" s="6"/>
      <c r="FT136" s="6"/>
      <c r="FU136" s="6"/>
      <c r="FV136" s="6"/>
      <c r="FW136" s="6"/>
      <c r="FX136" s="6"/>
      <c r="FY136" s="6"/>
      <c r="FZ136" s="6"/>
      <c r="GA136" s="6"/>
      <c r="GB136" s="6"/>
      <c r="GC136" s="6"/>
      <c r="GD136" s="6"/>
      <c r="GE136" s="6"/>
      <c r="GF136" s="6"/>
      <c r="GG136" s="6"/>
      <c r="GH136" s="6"/>
      <c r="GI136" s="6"/>
      <c r="GJ136" s="6"/>
      <c r="GK136" s="6"/>
      <c r="GL136" s="6"/>
      <c r="GM136" s="6"/>
      <c r="GN136" s="6"/>
      <c r="GO136" s="6"/>
      <c r="GP136" s="6"/>
      <c r="GQ136" s="6"/>
      <c r="GR136" s="6"/>
      <c r="GS136" s="6"/>
      <c r="GT136" s="6"/>
      <c r="GU136" s="6"/>
      <c r="GV136" s="6"/>
      <c r="GW136" s="6"/>
      <c r="GX136" s="6"/>
      <c r="GY136" s="6"/>
      <c r="GZ136" s="6"/>
      <c r="HA136" s="6"/>
      <c r="HB136" s="6"/>
      <c r="HC136" s="6"/>
      <c r="HD136" s="6"/>
      <c r="HE136" s="6"/>
      <c r="HF136" s="6"/>
      <c r="HG136" s="6"/>
      <c r="HH136" s="6"/>
      <c r="HI136" s="6"/>
      <c r="HJ136" s="6"/>
      <c r="HK136" s="6"/>
      <c r="HL136" s="6"/>
      <c r="HM136" s="6"/>
      <c r="HN136" s="6"/>
      <c r="HO136" s="6"/>
      <c r="HP136" s="6"/>
      <c r="HQ136" s="6"/>
      <c r="HR136" s="6"/>
      <c r="HS136" s="6"/>
      <c r="HT136" s="6"/>
      <c r="HU136" s="6"/>
      <c r="HV136" s="6"/>
      <c r="HW136" s="6"/>
      <c r="HX136" s="6"/>
      <c r="HY136" s="6"/>
      <c r="HZ136" s="6"/>
      <c r="IA136" s="6"/>
      <c r="IB136" s="6"/>
      <c r="IC136" s="6"/>
      <c r="ID136" s="6"/>
      <c r="IE136" s="6"/>
      <c r="IF136" s="6"/>
    </row>
    <row r="137" spans="1:240" ht="14">
      <c r="A137" s="6"/>
      <c r="B137" s="22"/>
      <c r="C137" s="19"/>
      <c r="D137" s="20"/>
      <c r="E137" s="20"/>
      <c r="F137" s="20"/>
      <c r="G137" s="20"/>
      <c r="H137" s="20"/>
      <c r="I137" s="85"/>
      <c r="J137" s="85"/>
      <c r="K137" s="85"/>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c r="EL137" s="6"/>
      <c r="EM137" s="6"/>
      <c r="EN137" s="6"/>
      <c r="EO137" s="6"/>
      <c r="EP137" s="6"/>
      <c r="EQ137" s="6"/>
      <c r="ER137" s="6"/>
      <c r="ES137" s="6"/>
      <c r="ET137" s="6"/>
      <c r="EU137" s="6"/>
      <c r="EV137" s="6"/>
      <c r="EW137" s="6"/>
      <c r="EX137" s="6"/>
      <c r="EY137" s="6"/>
      <c r="EZ137" s="6"/>
      <c r="FA137" s="6"/>
      <c r="FB137" s="6"/>
      <c r="FC137" s="6"/>
      <c r="FD137" s="6"/>
      <c r="FE137" s="6"/>
      <c r="FF137" s="6"/>
      <c r="FG137" s="6"/>
      <c r="FH137" s="6"/>
      <c r="FI137" s="6"/>
      <c r="FJ137" s="6"/>
      <c r="FK137" s="6"/>
      <c r="FL137" s="6"/>
      <c r="FM137" s="6"/>
      <c r="FN137" s="6"/>
      <c r="FO137" s="6"/>
      <c r="FP137" s="6"/>
      <c r="FQ137" s="6"/>
      <c r="FR137" s="6"/>
      <c r="FS137" s="6"/>
      <c r="FT137" s="6"/>
      <c r="FU137" s="6"/>
      <c r="FV137" s="6"/>
      <c r="FW137" s="6"/>
      <c r="FX137" s="6"/>
      <c r="FY137" s="6"/>
      <c r="FZ137" s="6"/>
      <c r="GA137" s="6"/>
      <c r="GB137" s="6"/>
      <c r="GC137" s="6"/>
      <c r="GD137" s="6"/>
      <c r="GE137" s="6"/>
      <c r="GF137" s="6"/>
      <c r="GG137" s="6"/>
      <c r="GH137" s="6"/>
      <c r="GI137" s="6"/>
      <c r="GJ137" s="6"/>
      <c r="GK137" s="6"/>
      <c r="GL137" s="6"/>
      <c r="GM137" s="6"/>
      <c r="GN137" s="6"/>
      <c r="GO137" s="6"/>
      <c r="GP137" s="6"/>
      <c r="GQ137" s="6"/>
      <c r="GR137" s="6"/>
      <c r="GS137" s="6"/>
      <c r="GT137" s="6"/>
      <c r="GU137" s="6"/>
      <c r="GV137" s="6"/>
      <c r="GW137" s="6"/>
      <c r="GX137" s="6"/>
      <c r="GY137" s="6"/>
      <c r="GZ137" s="6"/>
      <c r="HA137" s="6"/>
      <c r="HB137" s="6"/>
      <c r="HC137" s="6"/>
      <c r="HD137" s="6"/>
      <c r="HE137" s="6"/>
      <c r="HF137" s="6"/>
      <c r="HG137" s="6"/>
      <c r="HH137" s="6"/>
      <c r="HI137" s="6"/>
      <c r="HJ137" s="6"/>
      <c r="HK137" s="6"/>
      <c r="HL137" s="6"/>
      <c r="HM137" s="6"/>
      <c r="HN137" s="6"/>
      <c r="HO137" s="6"/>
      <c r="HP137" s="6"/>
      <c r="HQ137" s="6"/>
      <c r="HR137" s="6"/>
      <c r="HS137" s="6"/>
      <c r="HT137" s="6"/>
      <c r="HU137" s="6"/>
      <c r="HV137" s="6"/>
      <c r="HW137" s="6"/>
      <c r="HX137" s="6"/>
      <c r="HY137" s="6"/>
      <c r="HZ137" s="6"/>
      <c r="IA137" s="6"/>
      <c r="IB137" s="6"/>
      <c r="IC137" s="6"/>
      <c r="ID137" s="6"/>
      <c r="IE137" s="6"/>
      <c r="IF137" s="6"/>
    </row>
    <row r="138" spans="1:240" ht="13">
      <c r="A138" s="6"/>
      <c r="B138" s="2" t="s">
        <v>68</v>
      </c>
      <c r="C138" s="3"/>
      <c r="E138" s="10"/>
      <c r="F138" s="10"/>
      <c r="G138" s="10"/>
      <c r="H138" s="10"/>
      <c r="I138" s="82"/>
      <c r="J138" s="84"/>
      <c r="K138" s="84"/>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6"/>
      <c r="EG138" s="6"/>
      <c r="EH138" s="6"/>
      <c r="EI138" s="6"/>
      <c r="EJ138" s="6"/>
      <c r="EK138" s="6"/>
      <c r="EL138" s="6"/>
      <c r="EM138" s="6"/>
      <c r="EN138" s="6"/>
      <c r="EO138" s="6"/>
      <c r="EP138" s="6"/>
      <c r="EQ138" s="6"/>
      <c r="ER138" s="6"/>
      <c r="ES138" s="6"/>
      <c r="ET138" s="6"/>
      <c r="EU138" s="6"/>
      <c r="EV138" s="6"/>
      <c r="EW138" s="6"/>
      <c r="EX138" s="6"/>
      <c r="EY138" s="6"/>
      <c r="EZ138" s="6"/>
      <c r="FA138" s="6"/>
      <c r="FB138" s="6"/>
      <c r="FC138" s="6"/>
      <c r="FD138" s="6"/>
      <c r="FE138" s="6"/>
      <c r="FF138" s="6"/>
      <c r="FG138" s="6"/>
      <c r="FH138" s="6"/>
      <c r="FI138" s="6"/>
      <c r="FJ138" s="6"/>
      <c r="FK138" s="6"/>
      <c r="FL138" s="6"/>
      <c r="FM138" s="6"/>
      <c r="FN138" s="6"/>
      <c r="FO138" s="6"/>
      <c r="FP138" s="6"/>
      <c r="FQ138" s="6"/>
      <c r="FR138" s="6"/>
      <c r="FS138" s="6"/>
      <c r="FT138" s="6"/>
      <c r="FU138" s="6"/>
      <c r="FV138" s="6"/>
      <c r="FW138" s="6"/>
      <c r="FX138" s="6"/>
      <c r="FY138" s="6"/>
      <c r="FZ138" s="6"/>
      <c r="GA138" s="6"/>
      <c r="GB138" s="6"/>
      <c r="GC138" s="6"/>
      <c r="GD138" s="6"/>
      <c r="GE138" s="6"/>
      <c r="GF138" s="6"/>
      <c r="GG138" s="6"/>
      <c r="GH138" s="6"/>
      <c r="GI138" s="6"/>
      <c r="GJ138" s="6"/>
      <c r="GK138" s="6"/>
      <c r="GL138" s="6"/>
      <c r="GM138" s="6"/>
      <c r="GN138" s="6"/>
      <c r="GO138" s="6"/>
      <c r="GP138" s="6"/>
      <c r="GQ138" s="6"/>
      <c r="GR138" s="6"/>
      <c r="GS138" s="6"/>
      <c r="GT138" s="6"/>
      <c r="GU138" s="6"/>
      <c r="GV138" s="6"/>
      <c r="GW138" s="6"/>
      <c r="GX138" s="6"/>
      <c r="GY138" s="6"/>
      <c r="GZ138" s="6"/>
      <c r="HA138" s="6"/>
      <c r="HB138" s="6"/>
      <c r="HC138" s="6"/>
      <c r="HD138" s="6"/>
      <c r="HE138" s="6"/>
      <c r="HF138" s="6"/>
      <c r="HG138" s="6"/>
      <c r="HH138" s="6"/>
      <c r="HI138" s="6"/>
      <c r="HJ138" s="6"/>
      <c r="HK138" s="6"/>
      <c r="HL138" s="6"/>
      <c r="HM138" s="6"/>
      <c r="HN138" s="6"/>
      <c r="HO138" s="6"/>
      <c r="HP138" s="6"/>
      <c r="HQ138" s="6"/>
      <c r="HR138" s="6"/>
      <c r="HS138" s="6"/>
      <c r="HT138" s="6"/>
      <c r="HU138" s="6"/>
      <c r="HV138" s="6"/>
      <c r="HW138" s="6"/>
      <c r="HX138" s="6"/>
      <c r="HY138" s="6"/>
      <c r="HZ138" s="6"/>
      <c r="IA138" s="6"/>
      <c r="IB138" s="6"/>
      <c r="IC138" s="6"/>
      <c r="ID138" s="6"/>
      <c r="IE138" s="6"/>
      <c r="IF138" s="6"/>
    </row>
    <row r="139" spans="1:240" ht="15">
      <c r="A139" s="6"/>
      <c r="B139" s="2" t="s">
        <v>231</v>
      </c>
      <c r="C139" s="3"/>
      <c r="D139" s="29">
        <v>8.4</v>
      </c>
      <c r="E139" s="29">
        <v>9.4</v>
      </c>
      <c r="F139" s="7">
        <v>7.3</v>
      </c>
      <c r="G139" s="29">
        <v>7.9</v>
      </c>
      <c r="H139" s="29">
        <v>10.9</v>
      </c>
      <c r="I139" s="84"/>
      <c r="J139" s="84"/>
      <c r="K139" s="7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6"/>
      <c r="GO139" s="6"/>
      <c r="GP139" s="6"/>
      <c r="GQ139" s="6"/>
      <c r="GR139" s="6"/>
      <c r="GS139" s="6"/>
      <c r="GT139" s="6"/>
      <c r="GU139" s="6"/>
      <c r="GV139" s="6"/>
      <c r="GW139" s="6"/>
      <c r="GX139" s="6"/>
      <c r="GY139" s="6"/>
      <c r="GZ139" s="6"/>
      <c r="HA139" s="6"/>
      <c r="HB139" s="6"/>
      <c r="HC139" s="6"/>
      <c r="HD139" s="6"/>
      <c r="HE139" s="6"/>
      <c r="HF139" s="6"/>
      <c r="HG139" s="6"/>
      <c r="HH139" s="6"/>
      <c r="HI139" s="6"/>
      <c r="HJ139" s="6"/>
      <c r="HK139" s="6"/>
      <c r="HL139" s="6"/>
      <c r="HM139" s="6"/>
      <c r="HN139" s="6"/>
      <c r="HO139" s="6"/>
      <c r="HP139" s="6"/>
      <c r="HQ139" s="6"/>
      <c r="HR139" s="6"/>
      <c r="HS139" s="6"/>
      <c r="HT139" s="6"/>
      <c r="HU139" s="6"/>
      <c r="HV139" s="6"/>
      <c r="HW139" s="6"/>
      <c r="HX139" s="6"/>
      <c r="HY139" s="6"/>
      <c r="HZ139" s="6"/>
      <c r="IA139" s="6"/>
      <c r="IB139" s="6"/>
      <c r="IC139" s="6"/>
      <c r="ID139" s="6"/>
      <c r="IE139" s="6"/>
    </row>
    <row r="140" spans="1:240" ht="13">
      <c r="A140" s="6"/>
      <c r="B140" s="16" t="s">
        <v>69</v>
      </c>
      <c r="C140" s="3"/>
      <c r="D140" s="29">
        <v>1.4</v>
      </c>
      <c r="E140" s="29">
        <v>1.5</v>
      </c>
      <c r="F140" s="7">
        <v>1.8</v>
      </c>
      <c r="G140" s="29">
        <v>2.4</v>
      </c>
      <c r="H140" s="29">
        <v>5.7</v>
      </c>
      <c r="I140" s="84"/>
      <c r="J140" s="84"/>
      <c r="K140" s="7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6"/>
      <c r="EK140" s="6"/>
      <c r="EL140" s="6"/>
      <c r="EM140" s="6"/>
      <c r="EN140" s="6"/>
      <c r="EO140" s="6"/>
      <c r="EP140" s="6"/>
      <c r="EQ140" s="6"/>
      <c r="ER140" s="6"/>
      <c r="ES140" s="6"/>
      <c r="ET140" s="6"/>
      <c r="EU140" s="6"/>
      <c r="EV140" s="6"/>
      <c r="EW140" s="6"/>
      <c r="EX140" s="6"/>
      <c r="EY140" s="6"/>
      <c r="EZ140" s="6"/>
      <c r="FA140" s="6"/>
      <c r="FB140" s="6"/>
      <c r="FC140" s="6"/>
      <c r="FD140" s="6"/>
      <c r="FE140" s="6"/>
      <c r="FF140" s="6"/>
      <c r="FG140" s="6"/>
      <c r="FH140" s="6"/>
      <c r="FI140" s="6"/>
      <c r="FJ140" s="6"/>
      <c r="FK140" s="6"/>
      <c r="FL140" s="6"/>
      <c r="FM140" s="6"/>
      <c r="FN140" s="6"/>
      <c r="FO140" s="6"/>
      <c r="FP140" s="6"/>
      <c r="FQ140" s="6"/>
      <c r="FR140" s="6"/>
      <c r="FS140" s="6"/>
      <c r="FT140" s="6"/>
      <c r="FU140" s="6"/>
      <c r="FV140" s="6"/>
      <c r="FW140" s="6"/>
      <c r="FX140" s="6"/>
      <c r="FY140" s="6"/>
      <c r="FZ140" s="6"/>
      <c r="GA140" s="6"/>
      <c r="GB140" s="6"/>
      <c r="GC140" s="6"/>
      <c r="GD140" s="6"/>
      <c r="GE140" s="6"/>
      <c r="GF140" s="6"/>
      <c r="GG140" s="6"/>
      <c r="GH140" s="6"/>
      <c r="GI140" s="6"/>
      <c r="GJ140" s="6"/>
      <c r="GK140" s="6"/>
      <c r="GL140" s="6"/>
      <c r="GM140" s="6"/>
      <c r="GN140" s="6"/>
      <c r="GO140" s="6"/>
      <c r="GP140" s="6"/>
      <c r="GQ140" s="6"/>
      <c r="GR140" s="6"/>
      <c r="GS140" s="6"/>
      <c r="GT140" s="6"/>
      <c r="GU140" s="6"/>
      <c r="GV140" s="6"/>
      <c r="GW140" s="6"/>
      <c r="GX140" s="6"/>
      <c r="GY140" s="6"/>
      <c r="GZ140" s="6"/>
      <c r="HA140" s="6"/>
      <c r="HB140" s="6"/>
      <c r="HC140" s="6"/>
      <c r="HD140" s="6"/>
      <c r="HE140" s="6"/>
      <c r="HF140" s="6"/>
      <c r="HG140" s="6"/>
      <c r="HH140" s="6"/>
      <c r="HI140" s="6"/>
      <c r="HJ140" s="6"/>
      <c r="HK140" s="6"/>
      <c r="HL140" s="6"/>
      <c r="HM140" s="6"/>
      <c r="HN140" s="6"/>
      <c r="HO140" s="6"/>
      <c r="HP140" s="6"/>
      <c r="HQ140" s="6"/>
      <c r="HR140" s="6"/>
      <c r="HS140" s="6"/>
      <c r="HT140" s="6"/>
      <c r="HU140" s="6"/>
      <c r="HV140" s="6"/>
      <c r="HW140" s="6"/>
      <c r="HX140" s="6"/>
      <c r="HY140" s="6"/>
      <c r="HZ140" s="6"/>
      <c r="IA140" s="6"/>
      <c r="IB140" s="6"/>
      <c r="IC140" s="6"/>
      <c r="ID140" s="6"/>
      <c r="IE140" s="6"/>
    </row>
    <row r="141" spans="1:240" ht="13">
      <c r="A141" s="6"/>
      <c r="B141" s="16" t="s">
        <v>70</v>
      </c>
      <c r="C141" s="3"/>
      <c r="D141" s="29">
        <v>6.8</v>
      </c>
      <c r="E141" s="29">
        <v>6.6</v>
      </c>
      <c r="F141" s="7">
        <v>4.7</v>
      </c>
      <c r="G141" s="29">
        <v>5.3</v>
      </c>
      <c r="H141" s="29">
        <v>10.199999999999999</v>
      </c>
      <c r="I141" s="84"/>
      <c r="J141" s="84"/>
      <c r="K141" s="7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6"/>
      <c r="GM141" s="6"/>
      <c r="GN141" s="6"/>
      <c r="GO141" s="6"/>
      <c r="GP141" s="6"/>
      <c r="GQ141" s="6"/>
      <c r="GR141" s="6"/>
      <c r="GS141" s="6"/>
      <c r="GT141" s="6"/>
      <c r="GU141" s="6"/>
      <c r="GV141" s="6"/>
      <c r="GW141" s="6"/>
      <c r="GX141" s="6"/>
      <c r="GY141" s="6"/>
      <c r="GZ141" s="6"/>
      <c r="HA141" s="6"/>
      <c r="HB141" s="6"/>
      <c r="HC141" s="6"/>
      <c r="HD141" s="6"/>
      <c r="HE141" s="6"/>
      <c r="HF141" s="6"/>
      <c r="HG141" s="6"/>
      <c r="HH141" s="6"/>
      <c r="HI141" s="6"/>
      <c r="HJ141" s="6"/>
      <c r="HK141" s="6"/>
      <c r="HL141" s="6"/>
      <c r="HM141" s="6"/>
      <c r="HN141" s="6"/>
      <c r="HO141" s="6"/>
      <c r="HP141" s="6"/>
      <c r="HQ141" s="6"/>
      <c r="HR141" s="6"/>
      <c r="HS141" s="6"/>
      <c r="HT141" s="6"/>
      <c r="HU141" s="6"/>
      <c r="HV141" s="6"/>
      <c r="HW141" s="6"/>
      <c r="HX141" s="6"/>
      <c r="HY141" s="6"/>
      <c r="HZ141" s="6"/>
      <c r="IA141" s="6"/>
      <c r="IB141" s="6"/>
      <c r="IC141" s="6"/>
      <c r="ID141" s="6"/>
      <c r="IE141" s="6"/>
    </row>
    <row r="142" spans="1:240" ht="13">
      <c r="A142" s="6"/>
      <c r="B142" s="16" t="s">
        <v>200</v>
      </c>
      <c r="C142" s="3"/>
      <c r="D142" s="29">
        <v>33.700000000000003</v>
      </c>
      <c r="E142" s="29">
        <v>43.9</v>
      </c>
      <c r="F142" s="7">
        <v>31.3</v>
      </c>
      <c r="G142" s="29">
        <v>33.6</v>
      </c>
      <c r="H142" s="29">
        <v>33.9</v>
      </c>
      <c r="I142" s="86"/>
      <c r="J142" s="76" t="s">
        <v>71</v>
      </c>
      <c r="K142" s="7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c r="EN142" s="6"/>
      <c r="EO142" s="6"/>
      <c r="EP142" s="6"/>
      <c r="EQ142" s="6"/>
      <c r="ER142" s="6"/>
      <c r="ES142" s="6"/>
      <c r="ET142" s="6"/>
      <c r="EU142" s="6"/>
      <c r="EV142" s="6"/>
      <c r="EW142" s="6"/>
      <c r="EX142" s="6"/>
      <c r="EY142" s="6"/>
      <c r="EZ142" s="6"/>
      <c r="FA142" s="6"/>
      <c r="FB142" s="6"/>
      <c r="FC142" s="6"/>
      <c r="FD142" s="6"/>
      <c r="FE142" s="6"/>
      <c r="FF142" s="6"/>
      <c r="FG142" s="6"/>
      <c r="FH142" s="6"/>
      <c r="FI142" s="6"/>
      <c r="FJ142" s="6"/>
      <c r="FK142" s="6"/>
      <c r="FL142" s="6"/>
      <c r="FM142" s="6"/>
      <c r="FN142" s="6"/>
      <c r="FO142" s="6"/>
      <c r="FP142" s="6"/>
      <c r="FQ142" s="6"/>
      <c r="FR142" s="6"/>
      <c r="FS142" s="6"/>
      <c r="FT142" s="6"/>
      <c r="FU142" s="6"/>
      <c r="FV142" s="6"/>
      <c r="FW142" s="6"/>
      <c r="FX142" s="6"/>
      <c r="FY142" s="6"/>
      <c r="FZ142" s="6"/>
      <c r="GA142" s="6"/>
      <c r="GB142" s="6"/>
      <c r="GC142" s="6"/>
      <c r="GD142" s="6"/>
      <c r="GE142" s="6"/>
      <c r="GF142" s="6"/>
      <c r="GG142" s="6"/>
      <c r="GH142" s="6"/>
      <c r="GI142" s="6"/>
      <c r="GJ142" s="6"/>
      <c r="GK142" s="6"/>
      <c r="GL142" s="6"/>
      <c r="GM142" s="6"/>
      <c r="GN142" s="6"/>
      <c r="GO142" s="6"/>
      <c r="GP142" s="6"/>
      <c r="GQ142" s="6"/>
      <c r="GR142" s="6"/>
      <c r="GS142" s="6"/>
      <c r="GT142" s="6"/>
      <c r="GU142" s="6"/>
      <c r="GV142" s="6"/>
      <c r="GW142" s="6"/>
      <c r="GX142" s="6"/>
      <c r="GY142" s="6"/>
      <c r="GZ142" s="6"/>
      <c r="HA142" s="6"/>
      <c r="HB142" s="6"/>
      <c r="HC142" s="6"/>
      <c r="HD142" s="6"/>
      <c r="HE142" s="6"/>
      <c r="HF142" s="6"/>
      <c r="HG142" s="6"/>
      <c r="HH142" s="6"/>
      <c r="HI142" s="6"/>
      <c r="HJ142" s="6"/>
      <c r="HK142" s="6"/>
      <c r="HL142" s="6"/>
      <c r="HM142" s="6"/>
      <c r="HN142" s="6"/>
      <c r="HO142" s="6"/>
      <c r="HP142" s="6"/>
      <c r="HQ142" s="6"/>
      <c r="HR142" s="6"/>
      <c r="HS142" s="6"/>
      <c r="HT142" s="6"/>
      <c r="HU142" s="6"/>
      <c r="HV142" s="6"/>
      <c r="HW142" s="6"/>
      <c r="HX142" s="6"/>
      <c r="HY142" s="6"/>
      <c r="HZ142" s="6"/>
      <c r="IA142" s="6"/>
      <c r="IB142" s="6"/>
      <c r="IC142" s="6"/>
      <c r="ID142" s="6"/>
      <c r="IE142" s="6"/>
    </row>
    <row r="143" spans="1:240" ht="13">
      <c r="A143" s="6"/>
      <c r="B143" s="16"/>
      <c r="C143" s="3"/>
      <c r="E143" s="29"/>
      <c r="F143" s="29"/>
      <c r="G143" s="29"/>
      <c r="H143" s="29"/>
      <c r="I143" s="82"/>
      <c r="J143" s="84"/>
      <c r="K143" s="84"/>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c r="EL143" s="6"/>
      <c r="EM143" s="6"/>
      <c r="EN143" s="6"/>
      <c r="EO143" s="6"/>
      <c r="EP143" s="6"/>
      <c r="EQ143" s="6"/>
      <c r="ER143" s="6"/>
      <c r="ES143" s="6"/>
      <c r="ET143" s="6"/>
      <c r="EU143" s="6"/>
      <c r="EV143" s="6"/>
      <c r="EW143" s="6"/>
      <c r="EX143" s="6"/>
      <c r="EY143" s="6"/>
      <c r="EZ143" s="6"/>
      <c r="FA143" s="6"/>
      <c r="FB143" s="6"/>
      <c r="FC143" s="6"/>
      <c r="FD143" s="6"/>
      <c r="FE143" s="6"/>
      <c r="FF143" s="6"/>
      <c r="FG143" s="6"/>
      <c r="FH143" s="6"/>
      <c r="FI143" s="6"/>
      <c r="FJ143" s="6"/>
      <c r="FK143" s="6"/>
      <c r="FL143" s="6"/>
      <c r="FM143" s="6"/>
      <c r="FN143" s="6"/>
      <c r="FO143" s="6"/>
      <c r="FP143" s="6"/>
      <c r="FQ143" s="6"/>
      <c r="FR143" s="6"/>
      <c r="FS143" s="6"/>
      <c r="FT143" s="6"/>
      <c r="FU143" s="6"/>
      <c r="FV143" s="6"/>
      <c r="FW143" s="6"/>
      <c r="FX143" s="6"/>
      <c r="FY143" s="6"/>
      <c r="FZ143" s="6"/>
      <c r="GA143" s="6"/>
      <c r="GB143" s="6"/>
      <c r="GC143" s="6"/>
      <c r="GD143" s="6"/>
      <c r="GE143" s="6"/>
      <c r="GF143" s="6"/>
      <c r="GG143" s="6"/>
      <c r="GH143" s="6"/>
      <c r="GI143" s="6"/>
      <c r="GJ143" s="6"/>
      <c r="GK143" s="6"/>
      <c r="GL143" s="6"/>
      <c r="GM143" s="6"/>
      <c r="GN143" s="6"/>
      <c r="GO143" s="6"/>
      <c r="GP143" s="6"/>
      <c r="GQ143" s="6"/>
      <c r="GR143" s="6"/>
      <c r="GS143" s="6"/>
      <c r="GT143" s="6"/>
      <c r="GU143" s="6"/>
      <c r="GV143" s="6"/>
      <c r="GW143" s="6"/>
      <c r="GX143" s="6"/>
      <c r="GY143" s="6"/>
      <c r="GZ143" s="6"/>
      <c r="HA143" s="6"/>
      <c r="HB143" s="6"/>
      <c r="HC143" s="6"/>
      <c r="HD143" s="6"/>
      <c r="HE143" s="6"/>
      <c r="HF143" s="6"/>
      <c r="HG143" s="6"/>
      <c r="HH143" s="6"/>
      <c r="HI143" s="6"/>
      <c r="HJ143" s="6"/>
      <c r="HK143" s="6"/>
      <c r="HL143" s="6"/>
      <c r="HM143" s="6"/>
      <c r="HN143" s="6"/>
      <c r="HO143" s="6"/>
      <c r="HP143" s="6"/>
      <c r="HQ143" s="6"/>
      <c r="HR143" s="6"/>
      <c r="HS143" s="6"/>
      <c r="HT143" s="6"/>
      <c r="HU143" s="6"/>
      <c r="HV143" s="6"/>
      <c r="HW143" s="6"/>
      <c r="HX143" s="6"/>
      <c r="HY143" s="6"/>
      <c r="HZ143" s="6"/>
      <c r="IA143" s="6"/>
      <c r="IB143" s="6"/>
      <c r="IC143" s="6"/>
      <c r="ID143" s="6"/>
      <c r="IE143" s="6"/>
      <c r="IF143" s="6"/>
    </row>
    <row r="144" spans="1:240" ht="13">
      <c r="A144" s="6"/>
      <c r="B144" s="16"/>
      <c r="C144" s="3"/>
      <c r="E144" s="10"/>
      <c r="F144" s="10"/>
      <c r="G144" s="9"/>
      <c r="H144" s="9"/>
      <c r="I144" s="82"/>
      <c r="J144" s="84"/>
      <c r="K144" s="84"/>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6"/>
      <c r="EK144" s="6"/>
      <c r="EL144" s="6"/>
      <c r="EM144" s="6"/>
      <c r="EN144" s="6"/>
      <c r="EO144" s="6"/>
      <c r="EP144" s="6"/>
      <c r="EQ144" s="6"/>
      <c r="ER144" s="6"/>
      <c r="ES144" s="6"/>
      <c r="ET144" s="6"/>
      <c r="EU144" s="6"/>
      <c r="EV144" s="6"/>
      <c r="EW144" s="6"/>
      <c r="EX144" s="6"/>
      <c r="EY144" s="6"/>
      <c r="EZ144" s="6"/>
      <c r="FA144" s="6"/>
      <c r="FB144" s="6"/>
      <c r="FC144" s="6"/>
      <c r="FD144" s="6"/>
      <c r="FE144" s="6"/>
      <c r="FF144" s="6"/>
      <c r="FG144" s="6"/>
      <c r="FH144" s="6"/>
      <c r="FI144" s="6"/>
      <c r="FJ144" s="6"/>
      <c r="FK144" s="6"/>
      <c r="FL144" s="6"/>
      <c r="FM144" s="6"/>
      <c r="FN144" s="6"/>
      <c r="FO144" s="6"/>
      <c r="FP144" s="6"/>
      <c r="FQ144" s="6"/>
      <c r="FR144" s="6"/>
      <c r="FS144" s="6"/>
      <c r="FT144" s="6"/>
      <c r="FU144" s="6"/>
      <c r="FV144" s="6"/>
      <c r="FW144" s="6"/>
      <c r="FX144" s="6"/>
      <c r="FY144" s="6"/>
      <c r="FZ144" s="6"/>
      <c r="GA144" s="6"/>
      <c r="GB144" s="6"/>
      <c r="GC144" s="6"/>
      <c r="GD144" s="6"/>
      <c r="GE144" s="6"/>
      <c r="GF144" s="6"/>
      <c r="GG144" s="6"/>
      <c r="GH144" s="6"/>
      <c r="GI144" s="6"/>
      <c r="GJ144" s="6"/>
      <c r="GK144" s="6"/>
      <c r="GL144" s="6"/>
      <c r="GM144" s="6"/>
      <c r="GN144" s="6"/>
      <c r="GO144" s="6"/>
      <c r="GP144" s="6"/>
      <c r="GQ144" s="6"/>
      <c r="GR144" s="6"/>
      <c r="GS144" s="6"/>
      <c r="GT144" s="6"/>
      <c r="GU144" s="6"/>
      <c r="GV144" s="6"/>
      <c r="GW144" s="6"/>
      <c r="GX144" s="6"/>
      <c r="GY144" s="6"/>
      <c r="GZ144" s="6"/>
      <c r="HA144" s="6"/>
      <c r="HB144" s="6"/>
      <c r="HC144" s="6"/>
      <c r="HD144" s="6"/>
      <c r="HE144" s="6"/>
      <c r="HF144" s="6"/>
      <c r="HG144" s="6"/>
      <c r="HH144" s="6"/>
      <c r="HI144" s="6"/>
      <c r="HJ144" s="6"/>
      <c r="HK144" s="6"/>
      <c r="HL144" s="6"/>
      <c r="HM144" s="6"/>
      <c r="HN144" s="6"/>
      <c r="HO144" s="6"/>
      <c r="HP144" s="6"/>
      <c r="HQ144" s="6"/>
      <c r="HR144" s="6"/>
      <c r="HS144" s="6"/>
      <c r="HT144" s="6"/>
      <c r="HU144" s="6"/>
      <c r="HV144" s="6"/>
      <c r="HW144" s="6"/>
      <c r="HX144" s="6"/>
      <c r="HY144" s="6"/>
      <c r="HZ144" s="6"/>
      <c r="IA144" s="6"/>
      <c r="IB144" s="6"/>
      <c r="IC144" s="6"/>
      <c r="ID144" s="6"/>
      <c r="IE144" s="6"/>
      <c r="IF144" s="6"/>
    </row>
    <row r="145" spans="1:240" ht="13">
      <c r="A145" s="6"/>
      <c r="B145" s="2" t="s">
        <v>198</v>
      </c>
      <c r="C145" s="3"/>
      <c r="E145" s="10"/>
      <c r="F145" s="10"/>
      <c r="G145" s="10"/>
      <c r="H145" s="10"/>
      <c r="I145" s="82"/>
      <c r="J145" s="84"/>
      <c r="K145" s="84"/>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c r="EN145" s="6"/>
      <c r="EO145" s="6"/>
      <c r="EP145" s="6"/>
      <c r="EQ145" s="6"/>
      <c r="ER145" s="6"/>
      <c r="ES145" s="6"/>
      <c r="ET145" s="6"/>
      <c r="EU145" s="6"/>
      <c r="EV145" s="6"/>
      <c r="EW145" s="6"/>
      <c r="EX145" s="6"/>
      <c r="EY145" s="6"/>
      <c r="EZ145" s="6"/>
      <c r="FA145" s="6"/>
      <c r="FB145" s="6"/>
      <c r="FC145" s="6"/>
      <c r="FD145" s="6"/>
      <c r="FE145" s="6"/>
      <c r="FF145" s="6"/>
      <c r="FG145" s="6"/>
      <c r="FH145" s="6"/>
      <c r="FI145" s="6"/>
      <c r="FJ145" s="6"/>
      <c r="FK145" s="6"/>
      <c r="FL145" s="6"/>
      <c r="FM145" s="6"/>
      <c r="FN145" s="6"/>
      <c r="FO145" s="6"/>
      <c r="FP145" s="6"/>
      <c r="FQ145" s="6"/>
      <c r="FR145" s="6"/>
      <c r="FS145" s="6"/>
      <c r="FT145" s="6"/>
      <c r="FU145" s="6"/>
      <c r="FV145" s="6"/>
      <c r="FW145" s="6"/>
      <c r="FX145" s="6"/>
      <c r="FY145" s="6"/>
      <c r="FZ145" s="6"/>
      <c r="GA145" s="6"/>
      <c r="GB145" s="6"/>
      <c r="GC145" s="6"/>
      <c r="GD145" s="6"/>
      <c r="GE145" s="6"/>
      <c r="GF145" s="6"/>
      <c r="GG145" s="6"/>
      <c r="GH145" s="6"/>
      <c r="GI145" s="6"/>
      <c r="GJ145" s="6"/>
      <c r="GK145" s="6"/>
      <c r="GL145" s="6"/>
      <c r="GM145" s="6"/>
      <c r="GN145" s="6"/>
      <c r="GO145" s="6"/>
      <c r="GP145" s="6"/>
      <c r="GQ145" s="6"/>
      <c r="GR145" s="6"/>
      <c r="GS145" s="6"/>
      <c r="GT145" s="6"/>
      <c r="GU145" s="6"/>
      <c r="GV145" s="6"/>
      <c r="GW145" s="6"/>
      <c r="GX145" s="6"/>
      <c r="GY145" s="6"/>
      <c r="GZ145" s="6"/>
      <c r="HA145" s="6"/>
      <c r="HB145" s="6"/>
      <c r="HC145" s="6"/>
      <c r="HD145" s="6"/>
      <c r="HE145" s="6"/>
      <c r="HF145" s="6"/>
      <c r="HG145" s="6"/>
      <c r="HH145" s="6"/>
      <c r="HI145" s="6"/>
      <c r="HJ145" s="6"/>
      <c r="HK145" s="6"/>
      <c r="HL145" s="6"/>
      <c r="HM145" s="6"/>
      <c r="HN145" s="6"/>
      <c r="HO145" s="6"/>
      <c r="HP145" s="6"/>
      <c r="HQ145" s="6"/>
      <c r="HR145" s="6"/>
      <c r="HS145" s="6"/>
      <c r="HT145" s="6"/>
      <c r="HU145" s="6"/>
      <c r="HV145" s="6"/>
      <c r="HW145" s="6"/>
      <c r="HX145" s="6"/>
      <c r="HY145" s="6"/>
      <c r="HZ145" s="6"/>
      <c r="IA145" s="6"/>
      <c r="IB145" s="6"/>
      <c r="IC145" s="6"/>
      <c r="ID145" s="6"/>
      <c r="IE145" s="6"/>
      <c r="IF145" s="6"/>
    </row>
    <row r="146" spans="1:240" ht="15">
      <c r="A146" s="6"/>
      <c r="B146" s="16" t="s">
        <v>232</v>
      </c>
      <c r="C146" s="3"/>
      <c r="D146" s="11">
        <v>10800</v>
      </c>
      <c r="E146" s="11">
        <v>10400</v>
      </c>
      <c r="F146" s="43">
        <v>9700</v>
      </c>
      <c r="G146" s="11">
        <v>9900</v>
      </c>
      <c r="H146" s="11">
        <v>9500</v>
      </c>
      <c r="I146" s="76" t="s">
        <v>90</v>
      </c>
      <c r="J146" s="76" t="s">
        <v>91</v>
      </c>
      <c r="K146" s="7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6"/>
      <c r="EG146" s="6"/>
      <c r="EH146" s="6"/>
      <c r="EI146" s="6"/>
      <c r="EJ146" s="6"/>
      <c r="EK146" s="6"/>
      <c r="EL146" s="6"/>
      <c r="EM146" s="6"/>
      <c r="EN146" s="6"/>
      <c r="EO146" s="6"/>
      <c r="EP146" s="6"/>
      <c r="EQ146" s="6"/>
      <c r="ER146" s="6"/>
      <c r="ES146" s="6"/>
      <c r="ET146" s="6"/>
      <c r="EU146" s="6"/>
      <c r="EV146" s="6"/>
      <c r="EW146" s="6"/>
      <c r="EX146" s="6"/>
      <c r="EY146" s="6"/>
      <c r="EZ146" s="6"/>
      <c r="FA146" s="6"/>
      <c r="FB146" s="6"/>
      <c r="FC146" s="6"/>
      <c r="FD146" s="6"/>
      <c r="FE146" s="6"/>
      <c r="FF146" s="6"/>
      <c r="FG146" s="6"/>
      <c r="FH146" s="6"/>
      <c r="FI146" s="6"/>
      <c r="FJ146" s="6"/>
      <c r="FK146" s="6"/>
      <c r="FL146" s="6"/>
      <c r="FM146" s="6"/>
      <c r="FN146" s="6"/>
      <c r="FO146" s="6"/>
      <c r="FP146" s="6"/>
      <c r="FQ146" s="6"/>
      <c r="FR146" s="6"/>
      <c r="FS146" s="6"/>
      <c r="FT146" s="6"/>
      <c r="FU146" s="6"/>
      <c r="FV146" s="6"/>
      <c r="FW146" s="6"/>
      <c r="FX146" s="6"/>
      <c r="FY146" s="6"/>
      <c r="FZ146" s="6"/>
      <c r="GA146" s="6"/>
      <c r="GB146" s="6"/>
      <c r="GC146" s="6"/>
      <c r="GD146" s="6"/>
      <c r="GE146" s="6"/>
      <c r="GF146" s="6"/>
      <c r="GG146" s="6"/>
      <c r="GH146" s="6"/>
      <c r="GI146" s="6"/>
      <c r="GJ146" s="6"/>
      <c r="GK146" s="6"/>
      <c r="GL146" s="6"/>
      <c r="GM146" s="6"/>
      <c r="GN146" s="6"/>
      <c r="GO146" s="6"/>
      <c r="GP146" s="6"/>
      <c r="GQ146" s="6"/>
      <c r="GR146" s="6"/>
      <c r="GS146" s="6"/>
      <c r="GT146" s="6"/>
      <c r="GU146" s="6"/>
      <c r="GV146" s="6"/>
      <c r="GW146" s="6"/>
      <c r="GX146" s="6"/>
      <c r="GY146" s="6"/>
      <c r="GZ146" s="6"/>
      <c r="HA146" s="6"/>
      <c r="HB146" s="6"/>
      <c r="HC146" s="6"/>
      <c r="HD146" s="6"/>
      <c r="HE146" s="6"/>
      <c r="HF146" s="6"/>
      <c r="HG146" s="6"/>
      <c r="HH146" s="6"/>
      <c r="HI146" s="6"/>
      <c r="HJ146" s="6"/>
      <c r="HK146" s="6"/>
      <c r="HL146" s="6"/>
      <c r="HM146" s="6"/>
      <c r="HN146" s="6"/>
      <c r="HO146" s="6"/>
      <c r="HP146" s="6"/>
      <c r="HQ146" s="6"/>
      <c r="HR146" s="6"/>
      <c r="HS146" s="6"/>
      <c r="HT146" s="6"/>
      <c r="HU146" s="6"/>
      <c r="HV146" s="6"/>
      <c r="HW146" s="6"/>
      <c r="HX146" s="6"/>
      <c r="HY146" s="6"/>
      <c r="HZ146" s="6"/>
      <c r="IA146" s="6"/>
      <c r="IB146" s="6"/>
      <c r="IC146" s="6"/>
      <c r="ID146" s="6"/>
      <c r="IE146" s="6"/>
    </row>
    <row r="147" spans="1:240" ht="13">
      <c r="A147" s="6"/>
      <c r="B147" s="16" t="s">
        <v>92</v>
      </c>
      <c r="C147" s="3"/>
      <c r="D147" s="34">
        <v>1.7000000000000001E-2</v>
      </c>
      <c r="E147" s="34">
        <v>1.4E-2</v>
      </c>
      <c r="F147" s="48">
        <v>0.01</v>
      </c>
      <c r="G147" s="34">
        <v>8.9999999999999993E-3</v>
      </c>
      <c r="H147" s="34">
        <v>7.4548509029819399E-3</v>
      </c>
      <c r="I147" s="76" t="s">
        <v>93</v>
      </c>
      <c r="J147" s="76" t="s">
        <v>91</v>
      </c>
      <c r="K147" s="7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c r="EN147" s="6"/>
      <c r="EO147" s="6"/>
      <c r="EP147" s="6"/>
      <c r="EQ147" s="6"/>
      <c r="ER147" s="6"/>
      <c r="ES147" s="6"/>
      <c r="ET147" s="6"/>
      <c r="EU147" s="6"/>
      <c r="EV147" s="6"/>
      <c r="EW147" s="6"/>
      <c r="EX147" s="6"/>
      <c r="EY147" s="6"/>
      <c r="EZ147" s="6"/>
      <c r="FA147" s="6"/>
      <c r="FB147" s="6"/>
      <c r="FC147" s="6"/>
      <c r="FD147" s="6"/>
      <c r="FE147" s="6"/>
      <c r="FF147" s="6"/>
      <c r="FG147" s="6"/>
      <c r="FH147" s="6"/>
      <c r="FI147" s="6"/>
      <c r="FJ147" s="6"/>
      <c r="FK147" s="6"/>
      <c r="FL147" s="6"/>
      <c r="FM147" s="6"/>
      <c r="FN147" s="6"/>
      <c r="FO147" s="6"/>
      <c r="FP147" s="6"/>
      <c r="FQ147" s="6"/>
      <c r="FR147" s="6"/>
      <c r="FS147" s="6"/>
      <c r="FT147" s="6"/>
      <c r="FU147" s="6"/>
      <c r="FV147" s="6"/>
      <c r="FW147" s="6"/>
      <c r="FX147" s="6"/>
      <c r="FY147" s="6"/>
      <c r="FZ147" s="6"/>
      <c r="GA147" s="6"/>
      <c r="GB147" s="6"/>
      <c r="GC147" s="6"/>
      <c r="GD147" s="6"/>
      <c r="GE147" s="6"/>
      <c r="GF147" s="6"/>
      <c r="GG147" s="6"/>
      <c r="GH147" s="6"/>
      <c r="GI147" s="6"/>
      <c r="GJ147" s="6"/>
      <c r="GK147" s="6"/>
      <c r="GL147" s="6"/>
      <c r="GM147" s="6"/>
      <c r="GN147" s="6"/>
      <c r="GO147" s="6"/>
      <c r="GP147" s="6"/>
      <c r="GQ147" s="6"/>
      <c r="GR147" s="6"/>
      <c r="GS147" s="6"/>
      <c r="GT147" s="6"/>
      <c r="GU147" s="6"/>
      <c r="GV147" s="6"/>
      <c r="GW147" s="6"/>
      <c r="GX147" s="6"/>
      <c r="GY147" s="6"/>
      <c r="GZ147" s="6"/>
      <c r="HA147" s="6"/>
      <c r="HB147" s="6"/>
      <c r="HC147" s="6"/>
      <c r="HD147" s="6"/>
      <c r="HE147" s="6"/>
      <c r="HF147" s="6"/>
      <c r="HG147" s="6"/>
      <c r="HH147" s="6"/>
      <c r="HI147" s="6"/>
      <c r="HJ147" s="6"/>
      <c r="HK147" s="6"/>
      <c r="HL147" s="6"/>
      <c r="HM147" s="6"/>
      <c r="HN147" s="6"/>
      <c r="HO147" s="6"/>
      <c r="HP147" s="6"/>
      <c r="HQ147" s="6"/>
      <c r="HR147" s="6"/>
      <c r="HS147" s="6"/>
      <c r="HT147" s="6"/>
      <c r="HU147" s="6"/>
      <c r="HV147" s="6"/>
      <c r="HW147" s="6"/>
      <c r="HX147" s="6"/>
      <c r="HY147" s="6"/>
      <c r="HZ147" s="6"/>
      <c r="IA147" s="6"/>
      <c r="IB147" s="6"/>
      <c r="IC147" s="6"/>
      <c r="ID147" s="6"/>
      <c r="IE147" s="6"/>
    </row>
    <row r="148" spans="1:240" ht="13">
      <c r="A148" s="6"/>
      <c r="B148" s="16" t="s">
        <v>94</v>
      </c>
      <c r="C148" s="3"/>
      <c r="D148" s="12">
        <v>0.26</v>
      </c>
      <c r="E148" s="12">
        <v>0.26</v>
      </c>
      <c r="F148" s="45">
        <v>0.27</v>
      </c>
      <c r="G148" s="12">
        <v>0.26</v>
      </c>
      <c r="H148" s="12">
        <v>0.27100000000000002</v>
      </c>
      <c r="I148" s="76" t="s">
        <v>95</v>
      </c>
      <c r="J148" s="76" t="s">
        <v>91</v>
      </c>
      <c r="K148" s="7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6"/>
      <c r="DY148" s="6"/>
      <c r="DZ148" s="6"/>
      <c r="EA148" s="6"/>
      <c r="EB148" s="6"/>
      <c r="EC148" s="6"/>
      <c r="ED148" s="6"/>
      <c r="EE148" s="6"/>
      <c r="EF148" s="6"/>
      <c r="EG148" s="6"/>
      <c r="EH148" s="6"/>
      <c r="EI148" s="6"/>
      <c r="EJ148" s="6"/>
      <c r="EK148" s="6"/>
      <c r="EL148" s="6"/>
      <c r="EM148" s="6"/>
      <c r="EN148" s="6"/>
      <c r="EO148" s="6"/>
      <c r="EP148" s="6"/>
      <c r="EQ148" s="6"/>
      <c r="ER148" s="6"/>
      <c r="ES148" s="6"/>
      <c r="ET148" s="6"/>
      <c r="EU148" s="6"/>
      <c r="EV148" s="6"/>
      <c r="EW148" s="6"/>
      <c r="EX148" s="6"/>
      <c r="EY148" s="6"/>
      <c r="EZ148" s="6"/>
      <c r="FA148" s="6"/>
      <c r="FB148" s="6"/>
      <c r="FC148" s="6"/>
      <c r="FD148" s="6"/>
      <c r="FE148" s="6"/>
      <c r="FF148" s="6"/>
      <c r="FG148" s="6"/>
      <c r="FH148" s="6"/>
      <c r="FI148" s="6"/>
      <c r="FJ148" s="6"/>
      <c r="FK148" s="6"/>
      <c r="FL148" s="6"/>
      <c r="FM148" s="6"/>
      <c r="FN148" s="6"/>
      <c r="FO148" s="6"/>
      <c r="FP148" s="6"/>
      <c r="FQ148" s="6"/>
      <c r="FR148" s="6"/>
      <c r="FS148" s="6"/>
      <c r="FT148" s="6"/>
      <c r="FU148" s="6"/>
      <c r="FV148" s="6"/>
      <c r="FW148" s="6"/>
      <c r="FX148" s="6"/>
      <c r="FY148" s="6"/>
      <c r="FZ148" s="6"/>
      <c r="GA148" s="6"/>
      <c r="GB148" s="6"/>
      <c r="GC148" s="6"/>
      <c r="GD148" s="6"/>
      <c r="GE148" s="6"/>
      <c r="GF148" s="6"/>
      <c r="GG148" s="6"/>
      <c r="GH148" s="6"/>
      <c r="GI148" s="6"/>
      <c r="GJ148" s="6"/>
      <c r="GK148" s="6"/>
      <c r="GL148" s="6"/>
      <c r="GM148" s="6"/>
      <c r="GN148" s="6"/>
      <c r="GO148" s="6"/>
      <c r="GP148" s="6"/>
      <c r="GQ148" s="6"/>
      <c r="GR148" s="6"/>
      <c r="GS148" s="6"/>
      <c r="GT148" s="6"/>
      <c r="GU148" s="6"/>
      <c r="GV148" s="6"/>
      <c r="GW148" s="6"/>
      <c r="GX148" s="6"/>
      <c r="GY148" s="6"/>
      <c r="GZ148" s="6"/>
      <c r="HA148" s="6"/>
      <c r="HB148" s="6"/>
      <c r="HC148" s="6"/>
      <c r="HD148" s="6"/>
      <c r="HE148" s="6"/>
      <c r="HF148" s="6"/>
      <c r="HG148" s="6"/>
      <c r="HH148" s="6"/>
      <c r="HI148" s="6"/>
      <c r="HJ148" s="6"/>
      <c r="HK148" s="6"/>
      <c r="HL148" s="6"/>
      <c r="HM148" s="6"/>
      <c r="HN148" s="6"/>
      <c r="HO148" s="6"/>
      <c r="HP148" s="6"/>
      <c r="HQ148" s="6"/>
      <c r="HR148" s="6"/>
      <c r="HS148" s="6"/>
      <c r="HT148" s="6"/>
      <c r="HU148" s="6"/>
      <c r="HV148" s="6"/>
      <c r="HW148" s="6"/>
      <c r="HX148" s="6"/>
      <c r="HY148" s="6"/>
      <c r="HZ148" s="6"/>
      <c r="IA148" s="6"/>
      <c r="IB148" s="6"/>
      <c r="IC148" s="6"/>
      <c r="ID148" s="6"/>
      <c r="IE148" s="6"/>
    </row>
    <row r="149" spans="1:240" ht="13">
      <c r="A149" s="6"/>
      <c r="B149" s="16" t="s">
        <v>96</v>
      </c>
      <c r="C149" s="3"/>
      <c r="D149" s="12">
        <v>0.22</v>
      </c>
      <c r="E149" s="12">
        <v>0.24</v>
      </c>
      <c r="F149" s="45">
        <v>0.23</v>
      </c>
      <c r="G149" s="12">
        <v>0.25</v>
      </c>
      <c r="H149" s="12">
        <v>0.26</v>
      </c>
      <c r="I149" s="76" t="s">
        <v>90</v>
      </c>
      <c r="J149" s="76" t="s">
        <v>91</v>
      </c>
      <c r="K149" s="7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c r="EO149" s="6"/>
      <c r="EP149" s="6"/>
      <c r="EQ149" s="6"/>
      <c r="ER149" s="6"/>
      <c r="ES149" s="6"/>
      <c r="ET149" s="6"/>
      <c r="EU149" s="6"/>
      <c r="EV149" s="6"/>
      <c r="EW149" s="6"/>
      <c r="EX149" s="6"/>
      <c r="EY149" s="6"/>
      <c r="EZ149" s="6"/>
      <c r="FA149" s="6"/>
      <c r="FB149" s="6"/>
      <c r="FC149" s="6"/>
      <c r="FD149" s="6"/>
      <c r="FE149" s="6"/>
      <c r="FF149" s="6"/>
      <c r="FG149" s="6"/>
      <c r="FH149" s="6"/>
      <c r="FI149" s="6"/>
      <c r="FJ149" s="6"/>
      <c r="FK149" s="6"/>
      <c r="FL149" s="6"/>
      <c r="FM149" s="6"/>
      <c r="FN149" s="6"/>
      <c r="FO149" s="6"/>
      <c r="FP149" s="6"/>
      <c r="FQ149" s="6"/>
      <c r="FR149" s="6"/>
      <c r="FS149" s="6"/>
      <c r="FT149" s="6"/>
      <c r="FU149" s="6"/>
      <c r="FV149" s="6"/>
      <c r="FW149" s="6"/>
      <c r="FX149" s="6"/>
      <c r="FY149" s="6"/>
      <c r="FZ149" s="6"/>
      <c r="GA149" s="6"/>
      <c r="GB149" s="6"/>
      <c r="GC149" s="6"/>
      <c r="GD149" s="6"/>
      <c r="GE149" s="6"/>
      <c r="GF149" s="6"/>
      <c r="GG149" s="6"/>
      <c r="GH149" s="6"/>
      <c r="GI149" s="6"/>
      <c r="GJ149" s="6"/>
      <c r="GK149" s="6"/>
      <c r="GL149" s="6"/>
      <c r="GM149" s="6"/>
      <c r="GN149" s="6"/>
      <c r="GO149" s="6"/>
      <c r="GP149" s="6"/>
      <c r="GQ149" s="6"/>
      <c r="GR149" s="6"/>
      <c r="GS149" s="6"/>
      <c r="GT149" s="6"/>
      <c r="GU149" s="6"/>
      <c r="GV149" s="6"/>
      <c r="GW149" s="6"/>
      <c r="GX149" s="6"/>
      <c r="GY149" s="6"/>
      <c r="GZ149" s="6"/>
      <c r="HA149" s="6"/>
      <c r="HB149" s="6"/>
      <c r="HC149" s="6"/>
      <c r="HD149" s="6"/>
      <c r="HE149" s="6"/>
      <c r="HF149" s="6"/>
      <c r="HG149" s="6"/>
      <c r="HH149" s="6"/>
      <c r="HI149" s="6"/>
      <c r="HJ149" s="6"/>
      <c r="HK149" s="6"/>
      <c r="HL149" s="6"/>
      <c r="HM149" s="6"/>
      <c r="HN149" s="6"/>
      <c r="HO149" s="6"/>
      <c r="HP149" s="6"/>
      <c r="HQ149" s="6"/>
      <c r="HR149" s="6"/>
      <c r="HS149" s="6"/>
      <c r="HT149" s="6"/>
      <c r="HU149" s="6"/>
      <c r="HV149" s="6"/>
      <c r="HW149" s="6"/>
      <c r="HX149" s="6"/>
      <c r="HY149" s="6"/>
      <c r="HZ149" s="6"/>
      <c r="IA149" s="6"/>
      <c r="IB149" s="6"/>
      <c r="IC149" s="6"/>
      <c r="ID149" s="6"/>
      <c r="IE149" s="6"/>
    </row>
    <row r="150" spans="1:240" ht="13">
      <c r="A150" s="6"/>
      <c r="B150" s="16" t="s">
        <v>312</v>
      </c>
      <c r="C150" s="3"/>
      <c r="D150" s="12">
        <v>0.19</v>
      </c>
      <c r="E150" s="12">
        <v>0.2</v>
      </c>
      <c r="F150" s="45">
        <v>0.19</v>
      </c>
      <c r="G150" s="12">
        <v>0.22</v>
      </c>
      <c r="H150" s="12">
        <v>0.25</v>
      </c>
      <c r="I150" s="76" t="s">
        <v>90</v>
      </c>
      <c r="J150" s="76" t="s">
        <v>91</v>
      </c>
      <c r="K150" s="7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6"/>
      <c r="EH150" s="6"/>
      <c r="EI150" s="6"/>
      <c r="EJ150" s="6"/>
      <c r="EK150" s="6"/>
      <c r="EL150" s="6"/>
      <c r="EM150" s="6"/>
      <c r="EN150" s="6"/>
      <c r="EO150" s="6"/>
      <c r="EP150" s="6"/>
      <c r="EQ150" s="6"/>
      <c r="ER150" s="6"/>
      <c r="ES150" s="6"/>
      <c r="ET150" s="6"/>
      <c r="EU150" s="6"/>
      <c r="EV150" s="6"/>
      <c r="EW150" s="6"/>
      <c r="EX150" s="6"/>
      <c r="EY150" s="6"/>
      <c r="EZ150" s="6"/>
      <c r="FA150" s="6"/>
      <c r="FB150" s="6"/>
      <c r="FC150" s="6"/>
      <c r="FD150" s="6"/>
      <c r="FE150" s="6"/>
      <c r="FF150" s="6"/>
      <c r="FG150" s="6"/>
      <c r="FH150" s="6"/>
      <c r="FI150" s="6"/>
      <c r="FJ150" s="6"/>
      <c r="FK150" s="6"/>
      <c r="FL150" s="6"/>
      <c r="FM150" s="6"/>
      <c r="FN150" s="6"/>
      <c r="FO150" s="6"/>
      <c r="FP150" s="6"/>
      <c r="FQ150" s="6"/>
      <c r="FR150" s="6"/>
      <c r="FS150" s="6"/>
      <c r="FT150" s="6"/>
      <c r="FU150" s="6"/>
      <c r="FV150" s="6"/>
      <c r="FW150" s="6"/>
      <c r="FX150" s="6"/>
      <c r="FY150" s="6"/>
      <c r="FZ150" s="6"/>
      <c r="GA150" s="6"/>
      <c r="GB150" s="6"/>
      <c r="GC150" s="6"/>
      <c r="GD150" s="6"/>
      <c r="GE150" s="6"/>
      <c r="GF150" s="6"/>
      <c r="GG150" s="6"/>
      <c r="GH150" s="6"/>
      <c r="GI150" s="6"/>
      <c r="GJ150" s="6"/>
      <c r="GK150" s="6"/>
      <c r="GL150" s="6"/>
      <c r="GM150" s="6"/>
      <c r="GN150" s="6"/>
      <c r="GO150" s="6"/>
      <c r="GP150" s="6"/>
      <c r="GQ150" s="6"/>
      <c r="GR150" s="6"/>
      <c r="GS150" s="6"/>
      <c r="GT150" s="6"/>
      <c r="GU150" s="6"/>
      <c r="GV150" s="6"/>
      <c r="GW150" s="6"/>
      <c r="GX150" s="6"/>
      <c r="GY150" s="6"/>
      <c r="GZ150" s="6"/>
      <c r="HA150" s="6"/>
      <c r="HB150" s="6"/>
      <c r="HC150" s="6"/>
      <c r="HD150" s="6"/>
      <c r="HE150" s="6"/>
      <c r="HF150" s="6"/>
      <c r="HG150" s="6"/>
      <c r="HH150" s="6"/>
      <c r="HI150" s="6"/>
      <c r="HJ150" s="6"/>
      <c r="HK150" s="6"/>
      <c r="HL150" s="6"/>
      <c r="HM150" s="6"/>
      <c r="HN150" s="6"/>
      <c r="HO150" s="6"/>
      <c r="HP150" s="6"/>
      <c r="HQ150" s="6"/>
      <c r="HR150" s="6"/>
      <c r="HS150" s="6"/>
      <c r="HT150" s="6"/>
      <c r="HU150" s="6"/>
      <c r="HV150" s="6"/>
      <c r="HW150" s="6"/>
      <c r="HX150" s="6"/>
      <c r="HY150" s="6"/>
      <c r="HZ150" s="6"/>
      <c r="IA150" s="6"/>
      <c r="IB150" s="6"/>
      <c r="IC150" s="6"/>
      <c r="ID150" s="6"/>
      <c r="IE150" s="6"/>
    </row>
    <row r="151" spans="1:240" ht="13">
      <c r="A151" s="6"/>
      <c r="B151" s="16" t="s">
        <v>311</v>
      </c>
      <c r="C151" s="3"/>
      <c r="D151" s="12">
        <v>0.23</v>
      </c>
      <c r="E151" s="12">
        <v>0.25</v>
      </c>
      <c r="F151" s="45">
        <v>0.24</v>
      </c>
      <c r="G151" s="12">
        <v>0.25</v>
      </c>
      <c r="H151" s="12">
        <v>0.26</v>
      </c>
      <c r="I151" s="76" t="s">
        <v>90</v>
      </c>
      <c r="J151" s="76" t="s">
        <v>91</v>
      </c>
      <c r="K151" s="7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c r="EN151" s="6"/>
      <c r="EO151" s="6"/>
      <c r="EP151" s="6"/>
      <c r="EQ151" s="6"/>
      <c r="ER151" s="6"/>
      <c r="ES151" s="6"/>
      <c r="ET151" s="6"/>
      <c r="EU151" s="6"/>
      <c r="EV151" s="6"/>
      <c r="EW151" s="6"/>
      <c r="EX151" s="6"/>
      <c r="EY151" s="6"/>
      <c r="EZ151" s="6"/>
      <c r="FA151" s="6"/>
      <c r="FB151" s="6"/>
      <c r="FC151" s="6"/>
      <c r="FD151" s="6"/>
      <c r="FE151" s="6"/>
      <c r="FF151" s="6"/>
      <c r="FG151" s="6"/>
      <c r="FH151" s="6"/>
      <c r="FI151" s="6"/>
      <c r="FJ151" s="6"/>
      <c r="FK151" s="6"/>
      <c r="FL151" s="6"/>
      <c r="FM151" s="6"/>
      <c r="FN151" s="6"/>
      <c r="FO151" s="6"/>
      <c r="FP151" s="6"/>
      <c r="FQ151" s="6"/>
      <c r="FR151" s="6"/>
      <c r="FS151" s="6"/>
      <c r="FT151" s="6"/>
      <c r="FU151" s="6"/>
      <c r="FV151" s="6"/>
      <c r="FW151" s="6"/>
      <c r="FX151" s="6"/>
      <c r="FY151" s="6"/>
      <c r="FZ151" s="6"/>
      <c r="GA151" s="6"/>
      <c r="GB151" s="6"/>
      <c r="GC151" s="6"/>
      <c r="GD151" s="6"/>
      <c r="GE151" s="6"/>
      <c r="GF151" s="6"/>
      <c r="GG151" s="6"/>
      <c r="GH151" s="6"/>
      <c r="GI151" s="6"/>
      <c r="GJ151" s="6"/>
      <c r="GK151" s="6"/>
      <c r="GL151" s="6"/>
      <c r="GM151" s="6"/>
      <c r="GN151" s="6"/>
      <c r="GO151" s="6"/>
      <c r="GP151" s="6"/>
      <c r="GQ151" s="6"/>
      <c r="GR151" s="6"/>
      <c r="GS151" s="6"/>
      <c r="GT151" s="6"/>
      <c r="GU151" s="6"/>
      <c r="GV151" s="6"/>
      <c r="GW151" s="6"/>
      <c r="GX151" s="6"/>
      <c r="GY151" s="6"/>
      <c r="GZ151" s="6"/>
      <c r="HA151" s="6"/>
      <c r="HB151" s="6"/>
      <c r="HC151" s="6"/>
      <c r="HD151" s="6"/>
      <c r="HE151" s="6"/>
      <c r="HF151" s="6"/>
      <c r="HG151" s="6"/>
      <c r="HH151" s="6"/>
      <c r="HI151" s="6"/>
      <c r="HJ151" s="6"/>
      <c r="HK151" s="6"/>
      <c r="HL151" s="6"/>
      <c r="HM151" s="6"/>
      <c r="HN151" s="6"/>
      <c r="HO151" s="6"/>
      <c r="HP151" s="6"/>
      <c r="HQ151" s="6"/>
      <c r="HR151" s="6"/>
      <c r="HS151" s="6"/>
      <c r="HT151" s="6"/>
      <c r="HU151" s="6"/>
      <c r="HV151" s="6"/>
      <c r="HW151" s="6"/>
      <c r="HX151" s="6"/>
      <c r="HY151" s="6"/>
      <c r="HZ151" s="6"/>
      <c r="IA151" s="6"/>
      <c r="IB151" s="6"/>
      <c r="IC151" s="6"/>
      <c r="ID151" s="6"/>
      <c r="IE151" s="6"/>
    </row>
    <row r="152" spans="1:240" ht="13">
      <c r="A152" s="6"/>
      <c r="B152" s="16" t="s">
        <v>97</v>
      </c>
      <c r="C152" s="3"/>
      <c r="D152" s="12">
        <v>0.28000000000000003</v>
      </c>
      <c r="E152" s="12">
        <v>0.28000000000000003</v>
      </c>
      <c r="F152" s="45">
        <v>0.28999999999999998</v>
      </c>
      <c r="G152" s="12">
        <v>0.28999999999999998</v>
      </c>
      <c r="H152" s="12">
        <v>0.3031169573920503</v>
      </c>
      <c r="I152" s="76" t="s">
        <v>90</v>
      </c>
      <c r="J152" s="76" t="s">
        <v>91</v>
      </c>
      <c r="K152" s="7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c r="EO152" s="6"/>
      <c r="EP152" s="6"/>
      <c r="EQ152" s="6"/>
      <c r="ER152" s="6"/>
      <c r="ES152" s="6"/>
      <c r="ET152" s="6"/>
      <c r="EU152" s="6"/>
      <c r="EV152" s="6"/>
      <c r="EW152" s="6"/>
      <c r="EX152" s="6"/>
      <c r="EY152" s="6"/>
      <c r="EZ152" s="6"/>
      <c r="FA152" s="6"/>
      <c r="FB152" s="6"/>
      <c r="FC152" s="6"/>
      <c r="FD152" s="6"/>
      <c r="FE152" s="6"/>
      <c r="FF152" s="6"/>
      <c r="FG152" s="6"/>
      <c r="FH152" s="6"/>
      <c r="FI152" s="6"/>
      <c r="FJ152" s="6"/>
      <c r="FK152" s="6"/>
      <c r="FL152" s="6"/>
      <c r="FM152" s="6"/>
      <c r="FN152" s="6"/>
      <c r="FO152" s="6"/>
      <c r="FP152" s="6"/>
      <c r="FQ152" s="6"/>
      <c r="FR152" s="6"/>
      <c r="FS152" s="6"/>
      <c r="FT152" s="6"/>
      <c r="FU152" s="6"/>
      <c r="FV152" s="6"/>
      <c r="FW152" s="6"/>
      <c r="FX152" s="6"/>
      <c r="FY152" s="6"/>
      <c r="FZ152" s="6"/>
      <c r="GA152" s="6"/>
      <c r="GB152" s="6"/>
      <c r="GC152" s="6"/>
      <c r="GD152" s="6"/>
      <c r="GE152" s="6"/>
      <c r="GF152" s="6"/>
      <c r="GG152" s="6"/>
      <c r="GH152" s="6"/>
      <c r="GI152" s="6"/>
      <c r="GJ152" s="6"/>
      <c r="GK152" s="6"/>
      <c r="GL152" s="6"/>
      <c r="GM152" s="6"/>
      <c r="GN152" s="6"/>
      <c r="GO152" s="6"/>
      <c r="GP152" s="6"/>
      <c r="GQ152" s="6"/>
      <c r="GR152" s="6"/>
      <c r="GS152" s="6"/>
      <c r="GT152" s="6"/>
      <c r="GU152" s="6"/>
      <c r="GV152" s="6"/>
      <c r="GW152" s="6"/>
      <c r="GX152" s="6"/>
      <c r="GY152" s="6"/>
      <c r="GZ152" s="6"/>
      <c r="HA152" s="6"/>
      <c r="HB152" s="6"/>
      <c r="HC152" s="6"/>
      <c r="HD152" s="6"/>
      <c r="HE152" s="6"/>
      <c r="HF152" s="6"/>
      <c r="HG152" s="6"/>
      <c r="HH152" s="6"/>
      <c r="HI152" s="6"/>
      <c r="HJ152" s="6"/>
      <c r="HK152" s="6"/>
      <c r="HL152" s="6"/>
      <c r="HM152" s="6"/>
      <c r="HN152" s="6"/>
      <c r="HO152" s="6"/>
      <c r="HP152" s="6"/>
      <c r="HQ152" s="6"/>
      <c r="HR152" s="6"/>
      <c r="HS152" s="6"/>
      <c r="HT152" s="6"/>
      <c r="HU152" s="6"/>
      <c r="HV152" s="6"/>
      <c r="HW152" s="6"/>
      <c r="HX152" s="6"/>
      <c r="HY152" s="6"/>
      <c r="HZ152" s="6"/>
      <c r="IA152" s="6"/>
      <c r="IB152" s="6"/>
      <c r="IC152" s="6"/>
      <c r="ID152" s="6"/>
      <c r="IE152" s="6"/>
    </row>
    <row r="153" spans="1:240" ht="13">
      <c r="A153" s="6"/>
      <c r="B153" s="16" t="s">
        <v>98</v>
      </c>
      <c r="C153" s="3"/>
      <c r="D153" s="12">
        <v>0.2</v>
      </c>
      <c r="E153" s="12">
        <v>0.2</v>
      </c>
      <c r="F153" s="45">
        <v>0.2</v>
      </c>
      <c r="G153" s="12">
        <v>0.2</v>
      </c>
      <c r="H153" s="12">
        <v>0.21</v>
      </c>
      <c r="I153" s="76" t="s">
        <v>90</v>
      </c>
      <c r="J153" s="76" t="s">
        <v>91</v>
      </c>
      <c r="K153" s="7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6"/>
      <c r="GN153" s="6"/>
      <c r="GO153" s="6"/>
      <c r="GP153" s="6"/>
      <c r="GQ153" s="6"/>
      <c r="GR153" s="6"/>
      <c r="GS153" s="6"/>
      <c r="GT153" s="6"/>
      <c r="GU153" s="6"/>
      <c r="GV153" s="6"/>
      <c r="GW153" s="6"/>
      <c r="GX153" s="6"/>
      <c r="GY153" s="6"/>
      <c r="GZ153" s="6"/>
      <c r="HA153" s="6"/>
      <c r="HB153" s="6"/>
      <c r="HC153" s="6"/>
      <c r="HD153" s="6"/>
      <c r="HE153" s="6"/>
      <c r="HF153" s="6"/>
      <c r="HG153" s="6"/>
      <c r="HH153" s="6"/>
      <c r="HI153" s="6"/>
      <c r="HJ153" s="6"/>
      <c r="HK153" s="6"/>
      <c r="HL153" s="6"/>
      <c r="HM153" s="6"/>
      <c r="HN153" s="6"/>
      <c r="HO153" s="6"/>
      <c r="HP153" s="6"/>
      <c r="HQ153" s="6"/>
      <c r="HR153" s="6"/>
      <c r="HS153" s="6"/>
      <c r="HT153" s="6"/>
      <c r="HU153" s="6"/>
      <c r="HV153" s="6"/>
      <c r="HW153" s="6"/>
      <c r="HX153" s="6"/>
      <c r="HY153" s="6"/>
      <c r="HZ153" s="6"/>
      <c r="IA153" s="6"/>
      <c r="IB153" s="6"/>
      <c r="IC153" s="6"/>
      <c r="ID153" s="6"/>
      <c r="IE153" s="6"/>
    </row>
    <row r="154" spans="1:240" ht="13">
      <c r="A154" s="6"/>
      <c r="B154" s="16" t="s">
        <v>99</v>
      </c>
      <c r="C154" s="3"/>
      <c r="D154" s="12">
        <v>0.49</v>
      </c>
      <c r="E154" s="12">
        <v>0.45</v>
      </c>
      <c r="F154" s="45">
        <v>0.41</v>
      </c>
      <c r="G154" s="12">
        <v>0.39</v>
      </c>
      <c r="H154" s="12">
        <v>0.34</v>
      </c>
      <c r="I154" s="76"/>
      <c r="J154" s="76" t="s">
        <v>91</v>
      </c>
      <c r="K154" s="7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6"/>
      <c r="EK154" s="6"/>
      <c r="EL154" s="6"/>
      <c r="EM154" s="6"/>
      <c r="EN154" s="6"/>
      <c r="EO154" s="6"/>
      <c r="EP154" s="6"/>
      <c r="EQ154" s="6"/>
      <c r="ER154" s="6"/>
      <c r="ES154" s="6"/>
      <c r="ET154" s="6"/>
      <c r="EU154" s="6"/>
      <c r="EV154" s="6"/>
      <c r="EW154" s="6"/>
      <c r="EX154" s="6"/>
      <c r="EY154" s="6"/>
      <c r="EZ154" s="6"/>
      <c r="FA154" s="6"/>
      <c r="FB154" s="6"/>
      <c r="FC154" s="6"/>
      <c r="FD154" s="6"/>
      <c r="FE154" s="6"/>
      <c r="FF154" s="6"/>
      <c r="FG154" s="6"/>
      <c r="FH154" s="6"/>
      <c r="FI154" s="6"/>
      <c r="FJ154" s="6"/>
      <c r="FK154" s="6"/>
      <c r="FL154" s="6"/>
      <c r="FM154" s="6"/>
      <c r="FN154" s="6"/>
      <c r="FO154" s="6"/>
      <c r="FP154" s="6"/>
      <c r="FQ154" s="6"/>
      <c r="FR154" s="6"/>
      <c r="FS154" s="6"/>
      <c r="FT154" s="6"/>
      <c r="FU154" s="6"/>
      <c r="FV154" s="6"/>
      <c r="FW154" s="6"/>
      <c r="FX154" s="6"/>
      <c r="FY154" s="6"/>
      <c r="FZ154" s="6"/>
      <c r="GA154" s="6"/>
      <c r="GB154" s="6"/>
      <c r="GC154" s="6"/>
      <c r="GD154" s="6"/>
      <c r="GE154" s="6"/>
      <c r="GF154" s="6"/>
      <c r="GG154" s="6"/>
      <c r="GH154" s="6"/>
      <c r="GI154" s="6"/>
      <c r="GJ154" s="6"/>
      <c r="GK154" s="6"/>
      <c r="GL154" s="6"/>
      <c r="GM154" s="6"/>
      <c r="GN154" s="6"/>
      <c r="GO154" s="6"/>
      <c r="GP154" s="6"/>
      <c r="GQ154" s="6"/>
      <c r="GR154" s="6"/>
      <c r="GS154" s="6"/>
      <c r="GT154" s="6"/>
      <c r="GU154" s="6"/>
      <c r="GV154" s="6"/>
      <c r="GW154" s="6"/>
      <c r="GX154" s="6"/>
      <c r="GY154" s="6"/>
      <c r="GZ154" s="6"/>
      <c r="HA154" s="6"/>
      <c r="HB154" s="6"/>
      <c r="HC154" s="6"/>
      <c r="HD154" s="6"/>
      <c r="HE154" s="6"/>
      <c r="HF154" s="6"/>
      <c r="HG154" s="6"/>
      <c r="HH154" s="6"/>
      <c r="HI154" s="6"/>
      <c r="HJ154" s="6"/>
      <c r="HK154" s="6"/>
      <c r="HL154" s="6"/>
      <c r="HM154" s="6"/>
      <c r="HN154" s="6"/>
      <c r="HO154" s="6"/>
      <c r="HP154" s="6"/>
      <c r="HQ154" s="6"/>
      <c r="HR154" s="6"/>
      <c r="HS154" s="6"/>
      <c r="HT154" s="6"/>
      <c r="HU154" s="6"/>
      <c r="HV154" s="6"/>
      <c r="HW154" s="6"/>
      <c r="HX154" s="6"/>
      <c r="HY154" s="6"/>
      <c r="HZ154" s="6"/>
      <c r="IA154" s="6"/>
      <c r="IB154" s="6"/>
      <c r="IC154" s="6"/>
      <c r="ID154" s="6"/>
      <c r="IE154" s="6"/>
    </row>
    <row r="155" spans="1:240" ht="13">
      <c r="A155" s="6"/>
      <c r="B155" s="16" t="s">
        <v>100</v>
      </c>
      <c r="C155" s="3"/>
      <c r="D155" s="12">
        <v>0.52</v>
      </c>
      <c r="E155" s="12">
        <v>0.47</v>
      </c>
      <c r="F155" s="45">
        <v>0.44</v>
      </c>
      <c r="G155" s="12">
        <v>0.41</v>
      </c>
      <c r="H155" s="12">
        <v>0.34499999999999997</v>
      </c>
      <c r="I155" s="76"/>
      <c r="J155" s="76" t="s">
        <v>91</v>
      </c>
      <c r="K155" s="7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6"/>
      <c r="EK155" s="6"/>
      <c r="EL155" s="6"/>
      <c r="EM155" s="6"/>
      <c r="EN155" s="6"/>
      <c r="EO155" s="6"/>
      <c r="EP155" s="6"/>
      <c r="EQ155" s="6"/>
      <c r="ER155" s="6"/>
      <c r="ES155" s="6"/>
      <c r="ET155" s="6"/>
      <c r="EU155" s="6"/>
      <c r="EV155" s="6"/>
      <c r="EW155" s="6"/>
      <c r="EX155" s="6"/>
      <c r="EY155" s="6"/>
      <c r="EZ155" s="6"/>
      <c r="FA155" s="6"/>
      <c r="FB155" s="6"/>
      <c r="FC155" s="6"/>
      <c r="FD155" s="6"/>
      <c r="FE155" s="6"/>
      <c r="FF155" s="6"/>
      <c r="FG155" s="6"/>
      <c r="FH155" s="6"/>
      <c r="FI155" s="6"/>
      <c r="FJ155" s="6"/>
      <c r="FK155" s="6"/>
      <c r="FL155" s="6"/>
      <c r="FM155" s="6"/>
      <c r="FN155" s="6"/>
      <c r="FO155" s="6"/>
      <c r="FP155" s="6"/>
      <c r="FQ155" s="6"/>
      <c r="FR155" s="6"/>
      <c r="FS155" s="6"/>
      <c r="FT155" s="6"/>
      <c r="FU155" s="6"/>
      <c r="FV155" s="6"/>
      <c r="FW155" s="6"/>
      <c r="FX155" s="6"/>
      <c r="FY155" s="6"/>
      <c r="FZ155" s="6"/>
      <c r="GA155" s="6"/>
      <c r="GB155" s="6"/>
      <c r="GC155" s="6"/>
      <c r="GD155" s="6"/>
      <c r="GE155" s="6"/>
      <c r="GF155" s="6"/>
      <c r="GG155" s="6"/>
      <c r="GH155" s="6"/>
      <c r="GI155" s="6"/>
      <c r="GJ155" s="6"/>
      <c r="GK155" s="6"/>
      <c r="GL155" s="6"/>
      <c r="GM155" s="6"/>
      <c r="GN155" s="6"/>
      <c r="GO155" s="6"/>
      <c r="GP155" s="6"/>
      <c r="GQ155" s="6"/>
      <c r="GR155" s="6"/>
      <c r="GS155" s="6"/>
      <c r="GT155" s="6"/>
      <c r="GU155" s="6"/>
      <c r="GV155" s="6"/>
      <c r="GW155" s="6"/>
      <c r="GX155" s="6"/>
      <c r="GY155" s="6"/>
      <c r="GZ155" s="6"/>
      <c r="HA155" s="6"/>
      <c r="HB155" s="6"/>
      <c r="HC155" s="6"/>
      <c r="HD155" s="6"/>
      <c r="HE155" s="6"/>
      <c r="HF155" s="6"/>
      <c r="HG155" s="6"/>
      <c r="HH155" s="6"/>
      <c r="HI155" s="6"/>
      <c r="HJ155" s="6"/>
      <c r="HK155" s="6"/>
      <c r="HL155" s="6"/>
      <c r="HM155" s="6"/>
      <c r="HN155" s="6"/>
      <c r="HO155" s="6"/>
      <c r="HP155" s="6"/>
      <c r="HQ155" s="6"/>
      <c r="HR155" s="6"/>
      <c r="HS155" s="6"/>
      <c r="HT155" s="6"/>
      <c r="HU155" s="6"/>
      <c r="HV155" s="6"/>
      <c r="HW155" s="6"/>
      <c r="HX155" s="6"/>
      <c r="HY155" s="6"/>
      <c r="HZ155" s="6"/>
      <c r="IA155" s="6"/>
      <c r="IB155" s="6"/>
      <c r="IC155" s="6"/>
      <c r="ID155" s="6"/>
      <c r="IE155" s="6"/>
    </row>
    <row r="156" spans="1:240" ht="13">
      <c r="A156" s="6"/>
      <c r="B156" s="16" t="s">
        <v>310</v>
      </c>
      <c r="C156" s="3"/>
      <c r="D156" s="12">
        <v>0.34</v>
      </c>
      <c r="E156" s="12">
        <v>0.31</v>
      </c>
      <c r="F156" s="45">
        <v>0.25</v>
      </c>
      <c r="G156" s="12">
        <v>0.24</v>
      </c>
      <c r="H156" s="12">
        <v>0.23400000000000001</v>
      </c>
      <c r="I156" s="76"/>
      <c r="J156" s="76" t="s">
        <v>91</v>
      </c>
      <c r="K156" s="7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c r="EN156" s="6"/>
      <c r="EO156" s="6"/>
      <c r="EP156" s="6"/>
      <c r="EQ156" s="6"/>
      <c r="ER156" s="6"/>
      <c r="ES156" s="6"/>
      <c r="ET156" s="6"/>
      <c r="EU156" s="6"/>
      <c r="EV156" s="6"/>
      <c r="EW156" s="6"/>
      <c r="EX156" s="6"/>
      <c r="EY156" s="6"/>
      <c r="EZ156" s="6"/>
      <c r="FA156" s="6"/>
      <c r="FB156" s="6"/>
      <c r="FC156" s="6"/>
      <c r="FD156" s="6"/>
      <c r="FE156" s="6"/>
      <c r="FF156" s="6"/>
      <c r="FG156" s="6"/>
      <c r="FH156" s="6"/>
      <c r="FI156" s="6"/>
      <c r="FJ156" s="6"/>
      <c r="FK156" s="6"/>
      <c r="FL156" s="6"/>
      <c r="FM156" s="6"/>
      <c r="FN156" s="6"/>
      <c r="FO156" s="6"/>
      <c r="FP156" s="6"/>
      <c r="FQ156" s="6"/>
      <c r="FR156" s="6"/>
      <c r="FS156" s="6"/>
      <c r="FT156" s="6"/>
      <c r="FU156" s="6"/>
      <c r="FV156" s="6"/>
      <c r="FW156" s="6"/>
      <c r="FX156" s="6"/>
      <c r="FY156" s="6"/>
      <c r="FZ156" s="6"/>
      <c r="GA156" s="6"/>
      <c r="GB156" s="6"/>
      <c r="GC156" s="6"/>
      <c r="GD156" s="6"/>
      <c r="GE156" s="6"/>
      <c r="GF156" s="6"/>
      <c r="GG156" s="6"/>
      <c r="GH156" s="6"/>
      <c r="GI156" s="6"/>
      <c r="GJ156" s="6"/>
      <c r="GK156" s="6"/>
      <c r="GL156" s="6"/>
      <c r="GM156" s="6"/>
      <c r="GN156" s="6"/>
      <c r="GO156" s="6"/>
      <c r="GP156" s="6"/>
      <c r="GQ156" s="6"/>
      <c r="GR156" s="6"/>
      <c r="GS156" s="6"/>
      <c r="GT156" s="6"/>
      <c r="GU156" s="6"/>
      <c r="GV156" s="6"/>
      <c r="GW156" s="6"/>
      <c r="GX156" s="6"/>
      <c r="GY156" s="6"/>
      <c r="GZ156" s="6"/>
      <c r="HA156" s="6"/>
      <c r="HB156" s="6"/>
      <c r="HC156" s="6"/>
      <c r="HD156" s="6"/>
      <c r="HE156" s="6"/>
      <c r="HF156" s="6"/>
      <c r="HG156" s="6"/>
      <c r="HH156" s="6"/>
      <c r="HI156" s="6"/>
      <c r="HJ156" s="6"/>
      <c r="HK156" s="6"/>
      <c r="HL156" s="6"/>
      <c r="HM156" s="6"/>
      <c r="HN156" s="6"/>
      <c r="HO156" s="6"/>
      <c r="HP156" s="6"/>
      <c r="HQ156" s="6"/>
      <c r="HR156" s="6"/>
      <c r="HS156" s="6"/>
      <c r="HT156" s="6"/>
      <c r="HU156" s="6"/>
      <c r="HV156" s="6"/>
      <c r="HW156" s="6"/>
      <c r="HX156" s="6"/>
      <c r="HY156" s="6"/>
      <c r="HZ156" s="6"/>
      <c r="IA156" s="6"/>
      <c r="IB156" s="6"/>
      <c r="IC156" s="6"/>
      <c r="ID156" s="6"/>
      <c r="IE156" s="6"/>
    </row>
    <row r="157" spans="1:240" ht="13">
      <c r="A157" s="6"/>
      <c r="B157" s="16" t="s">
        <v>309</v>
      </c>
      <c r="C157" s="3"/>
      <c r="D157" s="12">
        <v>0.56999999999999995</v>
      </c>
      <c r="E157" s="12">
        <v>0.5</v>
      </c>
      <c r="F157" s="45">
        <v>0.49</v>
      </c>
      <c r="G157" s="12">
        <v>0.44</v>
      </c>
      <c r="H157" s="12">
        <v>0.372</v>
      </c>
      <c r="I157" s="76"/>
      <c r="J157" s="76" t="s">
        <v>91</v>
      </c>
      <c r="K157" s="7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6"/>
      <c r="ET157" s="6"/>
      <c r="EU157" s="6"/>
      <c r="EV157" s="6"/>
      <c r="EW157" s="6"/>
      <c r="EX157" s="6"/>
      <c r="EY157" s="6"/>
      <c r="EZ157" s="6"/>
      <c r="FA157" s="6"/>
      <c r="FB157" s="6"/>
      <c r="FC157" s="6"/>
      <c r="FD157" s="6"/>
      <c r="FE157" s="6"/>
      <c r="FF157" s="6"/>
      <c r="FG157" s="6"/>
      <c r="FH157" s="6"/>
      <c r="FI157" s="6"/>
      <c r="FJ157" s="6"/>
      <c r="FK157" s="6"/>
      <c r="FL157" s="6"/>
      <c r="FM157" s="6"/>
      <c r="FN157" s="6"/>
      <c r="FO157" s="6"/>
      <c r="FP157" s="6"/>
      <c r="FQ157" s="6"/>
      <c r="FR157" s="6"/>
      <c r="FS157" s="6"/>
      <c r="FT157" s="6"/>
      <c r="FU157" s="6"/>
      <c r="FV157" s="6"/>
      <c r="FW157" s="6"/>
      <c r="FX157" s="6"/>
      <c r="FY157" s="6"/>
      <c r="FZ157" s="6"/>
      <c r="GA157" s="6"/>
      <c r="GB157" s="6"/>
      <c r="GC157" s="6"/>
      <c r="GD157" s="6"/>
      <c r="GE157" s="6"/>
      <c r="GF157" s="6"/>
      <c r="GG157" s="6"/>
      <c r="GH157" s="6"/>
      <c r="GI157" s="6"/>
      <c r="GJ157" s="6"/>
      <c r="GK157" s="6"/>
      <c r="GL157" s="6"/>
      <c r="GM157" s="6"/>
      <c r="GN157" s="6"/>
      <c r="GO157" s="6"/>
      <c r="GP157" s="6"/>
      <c r="GQ157" s="6"/>
      <c r="GR157" s="6"/>
      <c r="GS157" s="6"/>
      <c r="GT157" s="6"/>
      <c r="GU157" s="6"/>
      <c r="GV157" s="6"/>
      <c r="GW157" s="6"/>
      <c r="GX157" s="6"/>
      <c r="GY157" s="6"/>
      <c r="GZ157" s="6"/>
      <c r="HA157" s="6"/>
      <c r="HB157" s="6"/>
      <c r="HC157" s="6"/>
      <c r="HD157" s="6"/>
      <c r="HE157" s="6"/>
      <c r="HF157" s="6"/>
      <c r="HG157" s="6"/>
      <c r="HH157" s="6"/>
      <c r="HI157" s="6"/>
      <c r="HJ157" s="6"/>
      <c r="HK157" s="6"/>
      <c r="HL157" s="6"/>
      <c r="HM157" s="6"/>
      <c r="HN157" s="6"/>
      <c r="HO157" s="6"/>
      <c r="HP157" s="6"/>
      <c r="HQ157" s="6"/>
      <c r="HR157" s="6"/>
      <c r="HS157" s="6"/>
      <c r="HT157" s="6"/>
      <c r="HU157" s="6"/>
      <c r="HV157" s="6"/>
      <c r="HW157" s="6"/>
      <c r="HX157" s="6"/>
      <c r="HY157" s="6"/>
      <c r="HZ157" s="6"/>
      <c r="IA157" s="6"/>
      <c r="IB157" s="6"/>
      <c r="IC157" s="6"/>
      <c r="ID157" s="6"/>
      <c r="IE157" s="6"/>
    </row>
    <row r="158" spans="1:240" ht="13">
      <c r="A158" s="6"/>
      <c r="B158" s="16" t="s">
        <v>101</v>
      </c>
      <c r="C158" s="3"/>
      <c r="D158" s="29">
        <v>11.3</v>
      </c>
      <c r="E158" s="29">
        <v>11.4</v>
      </c>
      <c r="F158" s="49">
        <v>11.9</v>
      </c>
      <c r="G158" s="29">
        <v>11.3</v>
      </c>
      <c r="H158" s="29">
        <v>10.9</v>
      </c>
      <c r="I158" s="76"/>
      <c r="J158" s="76" t="s">
        <v>91</v>
      </c>
      <c r="K158" s="7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6"/>
      <c r="EK158" s="6"/>
      <c r="EL158" s="6"/>
      <c r="EM158" s="6"/>
      <c r="EN158" s="6"/>
      <c r="EO158" s="6"/>
      <c r="EP158" s="6"/>
      <c r="EQ158" s="6"/>
      <c r="ER158" s="6"/>
      <c r="ES158" s="6"/>
      <c r="ET158" s="6"/>
      <c r="EU158" s="6"/>
      <c r="EV158" s="6"/>
      <c r="EW158" s="6"/>
      <c r="EX158" s="6"/>
      <c r="EY158" s="6"/>
      <c r="EZ158" s="6"/>
      <c r="FA158" s="6"/>
      <c r="FB158" s="6"/>
      <c r="FC158" s="6"/>
      <c r="FD158" s="6"/>
      <c r="FE158" s="6"/>
      <c r="FF158" s="6"/>
      <c r="FG158" s="6"/>
      <c r="FH158" s="6"/>
      <c r="FI158" s="6"/>
      <c r="FJ158" s="6"/>
      <c r="FK158" s="6"/>
      <c r="FL158" s="6"/>
      <c r="FM158" s="6"/>
      <c r="FN158" s="6"/>
      <c r="FO158" s="6"/>
      <c r="FP158" s="6"/>
      <c r="FQ158" s="6"/>
      <c r="FR158" s="6"/>
      <c r="FS158" s="6"/>
      <c r="FT158" s="6"/>
      <c r="FU158" s="6"/>
      <c r="FV158" s="6"/>
      <c r="FW158" s="6"/>
      <c r="FX158" s="6"/>
      <c r="FY158" s="6"/>
      <c r="FZ158" s="6"/>
      <c r="GA158" s="6"/>
      <c r="GB158" s="6"/>
      <c r="GC158" s="6"/>
      <c r="GD158" s="6"/>
      <c r="GE158" s="6"/>
      <c r="GF158" s="6"/>
      <c r="GG158" s="6"/>
      <c r="GH158" s="6"/>
      <c r="GI158" s="6"/>
      <c r="GJ158" s="6"/>
      <c r="GK158" s="6"/>
      <c r="GL158" s="6"/>
      <c r="GM158" s="6"/>
      <c r="GN158" s="6"/>
      <c r="GO158" s="6"/>
      <c r="GP158" s="6"/>
      <c r="GQ158" s="6"/>
      <c r="GR158" s="6"/>
      <c r="GS158" s="6"/>
      <c r="GT158" s="6"/>
      <c r="GU158" s="6"/>
      <c r="GV158" s="6"/>
      <c r="GW158" s="6"/>
      <c r="GX158" s="6"/>
      <c r="GY158" s="6"/>
      <c r="GZ158" s="6"/>
      <c r="HA158" s="6"/>
      <c r="HB158" s="6"/>
      <c r="HC158" s="6"/>
      <c r="HD158" s="6"/>
      <c r="HE158" s="6"/>
      <c r="HF158" s="6"/>
      <c r="HG158" s="6"/>
      <c r="HH158" s="6"/>
      <c r="HI158" s="6"/>
      <c r="HJ158" s="6"/>
      <c r="HK158" s="6"/>
      <c r="HL158" s="6"/>
      <c r="HM158" s="6"/>
      <c r="HN158" s="6"/>
      <c r="HO158" s="6"/>
      <c r="HP158" s="6"/>
      <c r="HQ158" s="6"/>
      <c r="HR158" s="6"/>
      <c r="HS158" s="6"/>
      <c r="HT158" s="6"/>
      <c r="HU158" s="6"/>
      <c r="HV158" s="6"/>
      <c r="HW158" s="6"/>
      <c r="HX158" s="6"/>
      <c r="HY158" s="6"/>
      <c r="HZ158" s="6"/>
      <c r="IA158" s="6"/>
      <c r="IB158" s="6"/>
      <c r="IC158" s="6"/>
      <c r="ID158" s="6"/>
      <c r="IE158" s="6"/>
    </row>
    <row r="159" spans="1:240" ht="13">
      <c r="A159" s="6"/>
      <c r="B159" s="16" t="s">
        <v>102</v>
      </c>
      <c r="C159" s="3"/>
      <c r="D159" s="29">
        <v>16.8</v>
      </c>
      <c r="E159" s="29">
        <v>17.5</v>
      </c>
      <c r="F159" s="49">
        <v>17.899999999999999</v>
      </c>
      <c r="G159" s="29">
        <v>17.5</v>
      </c>
      <c r="H159" s="29">
        <v>17.5</v>
      </c>
      <c r="I159" s="76"/>
      <c r="J159" s="76" t="s">
        <v>91</v>
      </c>
      <c r="K159" s="7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6"/>
      <c r="EK159" s="6"/>
      <c r="EL159" s="6"/>
      <c r="EM159" s="6"/>
      <c r="EN159" s="6"/>
      <c r="EO159" s="6"/>
      <c r="EP159" s="6"/>
      <c r="EQ159" s="6"/>
      <c r="ER159" s="6"/>
      <c r="ES159" s="6"/>
      <c r="ET159" s="6"/>
      <c r="EU159" s="6"/>
      <c r="EV159" s="6"/>
      <c r="EW159" s="6"/>
      <c r="EX159" s="6"/>
      <c r="EY159" s="6"/>
      <c r="EZ159" s="6"/>
      <c r="FA159" s="6"/>
      <c r="FB159" s="6"/>
      <c r="FC159" s="6"/>
      <c r="FD159" s="6"/>
      <c r="FE159" s="6"/>
      <c r="FF159" s="6"/>
      <c r="FG159" s="6"/>
      <c r="FH159" s="6"/>
      <c r="FI159" s="6"/>
      <c r="FJ159" s="6"/>
      <c r="FK159" s="6"/>
      <c r="FL159" s="6"/>
      <c r="FM159" s="6"/>
      <c r="FN159" s="6"/>
      <c r="FO159" s="6"/>
      <c r="FP159" s="6"/>
      <c r="FQ159" s="6"/>
      <c r="FR159" s="6"/>
      <c r="FS159" s="6"/>
      <c r="FT159" s="6"/>
      <c r="FU159" s="6"/>
      <c r="FV159" s="6"/>
      <c r="FW159" s="6"/>
      <c r="FX159" s="6"/>
      <c r="FY159" s="6"/>
      <c r="FZ159" s="6"/>
      <c r="GA159" s="6"/>
      <c r="GB159" s="6"/>
      <c r="GC159" s="6"/>
      <c r="GD159" s="6"/>
      <c r="GE159" s="6"/>
      <c r="GF159" s="6"/>
      <c r="GG159" s="6"/>
      <c r="GH159" s="6"/>
      <c r="GI159" s="6"/>
      <c r="GJ159" s="6"/>
      <c r="GK159" s="6"/>
      <c r="GL159" s="6"/>
      <c r="GM159" s="6"/>
      <c r="GN159" s="6"/>
      <c r="GO159" s="6"/>
      <c r="GP159" s="6"/>
      <c r="GQ159" s="6"/>
      <c r="GR159" s="6"/>
      <c r="GS159" s="6"/>
      <c r="GT159" s="6"/>
      <c r="GU159" s="6"/>
      <c r="GV159" s="6"/>
      <c r="GW159" s="6"/>
      <c r="GX159" s="6"/>
      <c r="GY159" s="6"/>
      <c r="GZ159" s="6"/>
      <c r="HA159" s="6"/>
      <c r="HB159" s="6"/>
      <c r="HC159" s="6"/>
      <c r="HD159" s="6"/>
      <c r="HE159" s="6"/>
      <c r="HF159" s="6"/>
      <c r="HG159" s="6"/>
      <c r="HH159" s="6"/>
      <c r="HI159" s="6"/>
      <c r="HJ159" s="6"/>
      <c r="HK159" s="6"/>
      <c r="HL159" s="6"/>
      <c r="HM159" s="6"/>
      <c r="HN159" s="6"/>
      <c r="HO159" s="6"/>
      <c r="HP159" s="6"/>
      <c r="HQ159" s="6"/>
      <c r="HR159" s="6"/>
      <c r="HS159" s="6"/>
      <c r="HT159" s="6"/>
      <c r="HU159" s="6"/>
      <c r="HV159" s="6"/>
      <c r="HW159" s="6"/>
      <c r="HX159" s="6"/>
      <c r="HY159" s="6"/>
      <c r="HZ159" s="6"/>
      <c r="IA159" s="6"/>
      <c r="IB159" s="6"/>
      <c r="IC159" s="6"/>
      <c r="ID159" s="6"/>
      <c r="IE159" s="6"/>
    </row>
    <row r="160" spans="1:240" ht="13">
      <c r="A160" s="6"/>
      <c r="B160" s="16" t="s">
        <v>103</v>
      </c>
      <c r="C160" s="3"/>
      <c r="D160" s="12"/>
      <c r="E160" s="12"/>
      <c r="F160" s="45"/>
      <c r="G160" s="12"/>
      <c r="H160" s="12"/>
      <c r="I160" s="76"/>
      <c r="J160" s="76" t="s">
        <v>91</v>
      </c>
      <c r="K160" s="7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c r="EN160" s="6"/>
      <c r="EO160" s="6"/>
      <c r="EP160" s="6"/>
      <c r="EQ160" s="6"/>
      <c r="ER160" s="6"/>
      <c r="ES160" s="6"/>
      <c r="ET160" s="6"/>
      <c r="EU160" s="6"/>
      <c r="EV160" s="6"/>
      <c r="EW160" s="6"/>
      <c r="EX160" s="6"/>
      <c r="EY160" s="6"/>
      <c r="EZ160" s="6"/>
      <c r="FA160" s="6"/>
      <c r="FB160" s="6"/>
      <c r="FC160" s="6"/>
      <c r="FD160" s="6"/>
      <c r="FE160" s="6"/>
      <c r="FF160" s="6"/>
      <c r="FG160" s="6"/>
      <c r="FH160" s="6"/>
      <c r="FI160" s="6"/>
      <c r="FJ160" s="6"/>
      <c r="FK160" s="6"/>
      <c r="FL160" s="6"/>
      <c r="FM160" s="6"/>
      <c r="FN160" s="6"/>
      <c r="FO160" s="6"/>
      <c r="FP160" s="6"/>
      <c r="FQ160" s="6"/>
      <c r="FR160" s="6"/>
      <c r="FS160" s="6"/>
      <c r="FT160" s="6"/>
      <c r="FU160" s="6"/>
      <c r="FV160" s="6"/>
      <c r="FW160" s="6"/>
      <c r="FX160" s="6"/>
      <c r="FY160" s="6"/>
      <c r="FZ160" s="6"/>
      <c r="GA160" s="6"/>
      <c r="GB160" s="6"/>
      <c r="GC160" s="6"/>
      <c r="GD160" s="6"/>
      <c r="GE160" s="6"/>
      <c r="GF160" s="6"/>
      <c r="GG160" s="6"/>
      <c r="GH160" s="6"/>
      <c r="GI160" s="6"/>
      <c r="GJ160" s="6"/>
      <c r="GK160" s="6"/>
      <c r="GL160" s="6"/>
      <c r="GM160" s="6"/>
      <c r="GN160" s="6"/>
      <c r="GO160" s="6"/>
      <c r="GP160" s="6"/>
      <c r="GQ160" s="6"/>
      <c r="GR160" s="6"/>
      <c r="GS160" s="6"/>
      <c r="GT160" s="6"/>
      <c r="GU160" s="6"/>
      <c r="GV160" s="6"/>
      <c r="GW160" s="6"/>
      <c r="GX160" s="6"/>
      <c r="GY160" s="6"/>
      <c r="GZ160" s="6"/>
      <c r="HA160" s="6"/>
      <c r="HB160" s="6"/>
      <c r="HC160" s="6"/>
      <c r="HD160" s="6"/>
      <c r="HE160" s="6"/>
      <c r="HF160" s="6"/>
      <c r="HG160" s="6"/>
      <c r="HH160" s="6"/>
      <c r="HI160" s="6"/>
      <c r="HJ160" s="6"/>
      <c r="HK160" s="6"/>
      <c r="HL160" s="6"/>
      <c r="HM160" s="6"/>
      <c r="HN160" s="6"/>
      <c r="HO160" s="6"/>
      <c r="HP160" s="6"/>
      <c r="HQ160" s="6"/>
      <c r="HR160" s="6"/>
      <c r="HS160" s="6"/>
      <c r="HT160" s="6"/>
      <c r="HU160" s="6"/>
      <c r="HV160" s="6"/>
      <c r="HW160" s="6"/>
      <c r="HX160" s="6"/>
      <c r="HY160" s="6"/>
      <c r="HZ160" s="6"/>
      <c r="IA160" s="6"/>
      <c r="IB160" s="6"/>
      <c r="IC160" s="6"/>
      <c r="ID160" s="6"/>
      <c r="IE160" s="6"/>
    </row>
    <row r="161" spans="1:240" ht="13">
      <c r="A161" s="6"/>
      <c r="B161" s="16" t="s">
        <v>308</v>
      </c>
      <c r="C161" s="3"/>
      <c r="D161" s="12">
        <v>0.09</v>
      </c>
      <c r="E161" s="12">
        <v>0.08</v>
      </c>
      <c r="F161" s="45">
        <v>0.08</v>
      </c>
      <c r="G161" s="12">
        <v>0.08</v>
      </c>
      <c r="H161" s="12">
        <v>7.5999999999999998E-2</v>
      </c>
      <c r="I161" s="76" t="s">
        <v>104</v>
      </c>
      <c r="J161" s="76" t="s">
        <v>91</v>
      </c>
      <c r="K161" s="7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6"/>
      <c r="EK161" s="6"/>
      <c r="EL161" s="6"/>
      <c r="EM161" s="6"/>
      <c r="EN161" s="6"/>
      <c r="EO161" s="6"/>
      <c r="EP161" s="6"/>
      <c r="EQ161" s="6"/>
      <c r="ER161" s="6"/>
      <c r="ES161" s="6"/>
      <c r="ET161" s="6"/>
      <c r="EU161" s="6"/>
      <c r="EV161" s="6"/>
      <c r="EW161" s="6"/>
      <c r="EX161" s="6"/>
      <c r="EY161" s="6"/>
      <c r="EZ161" s="6"/>
      <c r="FA161" s="6"/>
      <c r="FB161" s="6"/>
      <c r="FC161" s="6"/>
      <c r="FD161" s="6"/>
      <c r="FE161" s="6"/>
      <c r="FF161" s="6"/>
      <c r="FG161" s="6"/>
      <c r="FH161" s="6"/>
      <c r="FI161" s="6"/>
      <c r="FJ161" s="6"/>
      <c r="FK161" s="6"/>
      <c r="FL161" s="6"/>
      <c r="FM161" s="6"/>
      <c r="FN161" s="6"/>
      <c r="FO161" s="6"/>
      <c r="FP161" s="6"/>
      <c r="FQ161" s="6"/>
      <c r="FR161" s="6"/>
      <c r="FS161" s="6"/>
      <c r="FT161" s="6"/>
      <c r="FU161" s="6"/>
      <c r="FV161" s="6"/>
      <c r="FW161" s="6"/>
      <c r="FX161" s="6"/>
      <c r="FY161" s="6"/>
      <c r="FZ161" s="6"/>
      <c r="GA161" s="6"/>
      <c r="GB161" s="6"/>
      <c r="GC161" s="6"/>
      <c r="GD161" s="6"/>
      <c r="GE161" s="6"/>
      <c r="GF161" s="6"/>
      <c r="GG161" s="6"/>
      <c r="GH161" s="6"/>
      <c r="GI161" s="6"/>
      <c r="GJ161" s="6"/>
      <c r="GK161" s="6"/>
      <c r="GL161" s="6"/>
      <c r="GM161" s="6"/>
      <c r="GN161" s="6"/>
      <c r="GO161" s="6"/>
      <c r="GP161" s="6"/>
      <c r="GQ161" s="6"/>
      <c r="GR161" s="6"/>
      <c r="GS161" s="6"/>
      <c r="GT161" s="6"/>
      <c r="GU161" s="6"/>
      <c r="GV161" s="6"/>
      <c r="GW161" s="6"/>
      <c r="GX161" s="6"/>
      <c r="GY161" s="6"/>
      <c r="GZ161" s="6"/>
      <c r="HA161" s="6"/>
      <c r="HB161" s="6"/>
      <c r="HC161" s="6"/>
      <c r="HD161" s="6"/>
      <c r="HE161" s="6"/>
      <c r="HF161" s="6"/>
      <c r="HG161" s="6"/>
      <c r="HH161" s="6"/>
      <c r="HI161" s="6"/>
      <c r="HJ161" s="6"/>
      <c r="HK161" s="6"/>
      <c r="HL161" s="6"/>
      <c r="HM161" s="6"/>
      <c r="HN161" s="6"/>
      <c r="HO161" s="6"/>
      <c r="HP161" s="6"/>
      <c r="HQ161" s="6"/>
      <c r="HR161" s="6"/>
      <c r="HS161" s="6"/>
      <c r="HT161" s="6"/>
      <c r="HU161" s="6"/>
      <c r="HV161" s="6"/>
      <c r="HW161" s="6"/>
      <c r="HX161" s="6"/>
      <c r="HY161" s="6"/>
      <c r="HZ161" s="6"/>
      <c r="IA161" s="6"/>
      <c r="IB161" s="6"/>
      <c r="IC161" s="6"/>
      <c r="ID161" s="6"/>
      <c r="IE161" s="6"/>
    </row>
    <row r="162" spans="1:240" ht="13">
      <c r="A162" s="6"/>
      <c r="B162" s="16" t="s">
        <v>307</v>
      </c>
      <c r="C162" s="3"/>
      <c r="D162" s="12">
        <v>0.6</v>
      </c>
      <c r="E162" s="12">
        <v>0.6</v>
      </c>
      <c r="F162" s="45">
        <v>0.6</v>
      </c>
      <c r="G162" s="12">
        <v>0.62</v>
      </c>
      <c r="H162" s="12">
        <v>0.61899999999999999</v>
      </c>
      <c r="I162" s="76" t="s">
        <v>104</v>
      </c>
      <c r="J162" s="76" t="s">
        <v>91</v>
      </c>
      <c r="K162" s="7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c r="EA162" s="6"/>
      <c r="EB162" s="6"/>
      <c r="EC162" s="6"/>
      <c r="ED162" s="6"/>
      <c r="EE162" s="6"/>
      <c r="EF162" s="6"/>
      <c r="EG162" s="6"/>
      <c r="EH162" s="6"/>
      <c r="EI162" s="6"/>
      <c r="EJ162" s="6"/>
      <c r="EK162" s="6"/>
      <c r="EL162" s="6"/>
      <c r="EM162" s="6"/>
      <c r="EN162" s="6"/>
      <c r="EO162" s="6"/>
      <c r="EP162" s="6"/>
      <c r="EQ162" s="6"/>
      <c r="ER162" s="6"/>
      <c r="ES162" s="6"/>
      <c r="ET162" s="6"/>
      <c r="EU162" s="6"/>
      <c r="EV162" s="6"/>
      <c r="EW162" s="6"/>
      <c r="EX162" s="6"/>
      <c r="EY162" s="6"/>
      <c r="EZ162" s="6"/>
      <c r="FA162" s="6"/>
      <c r="FB162" s="6"/>
      <c r="FC162" s="6"/>
      <c r="FD162" s="6"/>
      <c r="FE162" s="6"/>
      <c r="FF162" s="6"/>
      <c r="FG162" s="6"/>
      <c r="FH162" s="6"/>
      <c r="FI162" s="6"/>
      <c r="FJ162" s="6"/>
      <c r="FK162" s="6"/>
      <c r="FL162" s="6"/>
      <c r="FM162" s="6"/>
      <c r="FN162" s="6"/>
      <c r="FO162" s="6"/>
      <c r="FP162" s="6"/>
      <c r="FQ162" s="6"/>
      <c r="FR162" s="6"/>
      <c r="FS162" s="6"/>
      <c r="FT162" s="6"/>
      <c r="FU162" s="6"/>
      <c r="FV162" s="6"/>
      <c r="FW162" s="6"/>
      <c r="FX162" s="6"/>
      <c r="FY162" s="6"/>
      <c r="FZ162" s="6"/>
      <c r="GA162" s="6"/>
      <c r="GB162" s="6"/>
      <c r="GC162" s="6"/>
      <c r="GD162" s="6"/>
      <c r="GE162" s="6"/>
      <c r="GF162" s="6"/>
      <c r="GG162" s="6"/>
      <c r="GH162" s="6"/>
      <c r="GI162" s="6"/>
      <c r="GJ162" s="6"/>
      <c r="GK162" s="6"/>
      <c r="GL162" s="6"/>
      <c r="GM162" s="6"/>
      <c r="GN162" s="6"/>
      <c r="GO162" s="6"/>
      <c r="GP162" s="6"/>
      <c r="GQ162" s="6"/>
      <c r="GR162" s="6"/>
      <c r="GS162" s="6"/>
      <c r="GT162" s="6"/>
      <c r="GU162" s="6"/>
      <c r="GV162" s="6"/>
      <c r="GW162" s="6"/>
      <c r="GX162" s="6"/>
      <c r="GY162" s="6"/>
      <c r="GZ162" s="6"/>
      <c r="HA162" s="6"/>
      <c r="HB162" s="6"/>
      <c r="HC162" s="6"/>
      <c r="HD162" s="6"/>
      <c r="HE162" s="6"/>
      <c r="HF162" s="6"/>
      <c r="HG162" s="6"/>
      <c r="HH162" s="6"/>
      <c r="HI162" s="6"/>
      <c r="HJ162" s="6"/>
      <c r="HK162" s="6"/>
      <c r="HL162" s="6"/>
      <c r="HM162" s="6"/>
      <c r="HN162" s="6"/>
      <c r="HO162" s="6"/>
      <c r="HP162" s="6"/>
      <c r="HQ162" s="6"/>
      <c r="HR162" s="6"/>
      <c r="HS162" s="6"/>
      <c r="HT162" s="6"/>
      <c r="HU162" s="6"/>
      <c r="HV162" s="6"/>
      <c r="HW162" s="6"/>
      <c r="HX162" s="6"/>
      <c r="HY162" s="6"/>
      <c r="HZ162" s="6"/>
      <c r="IA162" s="6"/>
      <c r="IB162" s="6"/>
      <c r="IC162" s="6"/>
      <c r="ID162" s="6"/>
      <c r="IE162" s="6"/>
    </row>
    <row r="163" spans="1:240" ht="13">
      <c r="A163" s="6"/>
      <c r="B163" s="16" t="s">
        <v>306</v>
      </c>
      <c r="C163" s="3"/>
      <c r="D163" s="12">
        <v>0.31</v>
      </c>
      <c r="E163" s="12">
        <v>0.31</v>
      </c>
      <c r="F163" s="45">
        <v>0.33</v>
      </c>
      <c r="G163" s="12">
        <v>0.3</v>
      </c>
      <c r="H163" s="12">
        <v>0.30499999999999999</v>
      </c>
      <c r="I163" s="76" t="s">
        <v>104</v>
      </c>
      <c r="J163" s="76" t="s">
        <v>91</v>
      </c>
      <c r="K163" s="7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6"/>
      <c r="GN163" s="6"/>
      <c r="GO163" s="6"/>
      <c r="GP163" s="6"/>
      <c r="GQ163" s="6"/>
      <c r="GR163" s="6"/>
      <c r="GS163" s="6"/>
      <c r="GT163" s="6"/>
      <c r="GU163" s="6"/>
      <c r="GV163" s="6"/>
      <c r="GW163" s="6"/>
      <c r="GX163" s="6"/>
      <c r="GY163" s="6"/>
      <c r="GZ163" s="6"/>
      <c r="HA163" s="6"/>
      <c r="HB163" s="6"/>
      <c r="HC163" s="6"/>
      <c r="HD163" s="6"/>
      <c r="HE163" s="6"/>
      <c r="HF163" s="6"/>
      <c r="HG163" s="6"/>
      <c r="HH163" s="6"/>
      <c r="HI163" s="6"/>
      <c r="HJ163" s="6"/>
      <c r="HK163" s="6"/>
      <c r="HL163" s="6"/>
      <c r="HM163" s="6"/>
      <c r="HN163" s="6"/>
      <c r="HO163" s="6"/>
      <c r="HP163" s="6"/>
      <c r="HQ163" s="6"/>
      <c r="HR163" s="6"/>
      <c r="HS163" s="6"/>
      <c r="HT163" s="6"/>
      <c r="HU163" s="6"/>
      <c r="HV163" s="6"/>
      <c r="HW163" s="6"/>
      <c r="HX163" s="6"/>
      <c r="HY163" s="6"/>
      <c r="HZ163" s="6"/>
      <c r="IA163" s="6"/>
      <c r="IB163" s="6"/>
      <c r="IC163" s="6"/>
      <c r="ID163" s="6"/>
      <c r="IE163" s="6"/>
    </row>
    <row r="164" spans="1:240" ht="13">
      <c r="A164" s="6"/>
      <c r="B164" s="16"/>
      <c r="C164" s="3"/>
      <c r="E164" s="10"/>
      <c r="F164" s="10"/>
      <c r="G164" s="10"/>
      <c r="H164" s="10"/>
      <c r="I164" s="82"/>
      <c r="J164" s="84"/>
      <c r="K164" s="84"/>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6"/>
      <c r="EH164" s="6"/>
      <c r="EI164" s="6"/>
      <c r="EJ164" s="6"/>
      <c r="EK164" s="6"/>
      <c r="EL164" s="6"/>
      <c r="EM164" s="6"/>
      <c r="EN164" s="6"/>
      <c r="EO164" s="6"/>
      <c r="EP164" s="6"/>
      <c r="EQ164" s="6"/>
      <c r="ER164" s="6"/>
      <c r="ES164" s="6"/>
      <c r="ET164" s="6"/>
      <c r="EU164" s="6"/>
      <c r="EV164" s="6"/>
      <c r="EW164" s="6"/>
      <c r="EX164" s="6"/>
      <c r="EY164" s="6"/>
      <c r="EZ164" s="6"/>
      <c r="FA164" s="6"/>
      <c r="FB164" s="6"/>
      <c r="FC164" s="6"/>
      <c r="FD164" s="6"/>
      <c r="FE164" s="6"/>
      <c r="FF164" s="6"/>
      <c r="FG164" s="6"/>
      <c r="FH164" s="6"/>
      <c r="FI164" s="6"/>
      <c r="FJ164" s="6"/>
      <c r="FK164" s="6"/>
      <c r="FL164" s="6"/>
      <c r="FM164" s="6"/>
      <c r="FN164" s="6"/>
      <c r="FO164" s="6"/>
      <c r="FP164" s="6"/>
      <c r="FQ164" s="6"/>
      <c r="FR164" s="6"/>
      <c r="FS164" s="6"/>
      <c r="FT164" s="6"/>
      <c r="FU164" s="6"/>
      <c r="FV164" s="6"/>
      <c r="FW164" s="6"/>
      <c r="FX164" s="6"/>
      <c r="FY164" s="6"/>
      <c r="FZ164" s="6"/>
      <c r="GA164" s="6"/>
      <c r="GB164" s="6"/>
      <c r="GC164" s="6"/>
      <c r="GD164" s="6"/>
      <c r="GE164" s="6"/>
      <c r="GF164" s="6"/>
      <c r="GG164" s="6"/>
      <c r="GH164" s="6"/>
      <c r="GI164" s="6"/>
      <c r="GJ164" s="6"/>
      <c r="GK164" s="6"/>
      <c r="GL164" s="6"/>
      <c r="GM164" s="6"/>
      <c r="GN164" s="6"/>
      <c r="GO164" s="6"/>
      <c r="GP164" s="6"/>
      <c r="GQ164" s="6"/>
      <c r="GR164" s="6"/>
      <c r="GS164" s="6"/>
      <c r="GT164" s="6"/>
      <c r="GU164" s="6"/>
      <c r="GV164" s="6"/>
      <c r="GW164" s="6"/>
      <c r="GX164" s="6"/>
      <c r="GY164" s="6"/>
      <c r="GZ164" s="6"/>
      <c r="HA164" s="6"/>
      <c r="HB164" s="6"/>
      <c r="HC164" s="6"/>
      <c r="HD164" s="6"/>
      <c r="HE164" s="6"/>
      <c r="HF164" s="6"/>
      <c r="HG164" s="6"/>
      <c r="HH164" s="6"/>
      <c r="HI164" s="6"/>
      <c r="HJ164" s="6"/>
      <c r="HK164" s="6"/>
      <c r="HL164" s="6"/>
      <c r="HM164" s="6"/>
      <c r="HN164" s="6"/>
      <c r="HO164" s="6"/>
      <c r="HP164" s="6"/>
      <c r="HQ164" s="6"/>
      <c r="HR164" s="6"/>
      <c r="HS164" s="6"/>
      <c r="HT164" s="6"/>
      <c r="HU164" s="6"/>
      <c r="HV164" s="6"/>
      <c r="HW164" s="6"/>
      <c r="HX164" s="6"/>
      <c r="HY164" s="6"/>
      <c r="HZ164" s="6"/>
      <c r="IA164" s="6"/>
      <c r="IB164" s="6"/>
      <c r="IC164" s="6"/>
      <c r="ID164" s="6"/>
      <c r="IE164" s="6"/>
      <c r="IF164" s="6"/>
    </row>
    <row r="165" spans="1:240" ht="15">
      <c r="A165" s="6"/>
      <c r="B165" s="2" t="s">
        <v>233</v>
      </c>
      <c r="C165" s="3"/>
      <c r="E165" s="10"/>
      <c r="F165" s="10"/>
      <c r="G165" s="10"/>
      <c r="H165" s="10"/>
      <c r="I165" s="82"/>
      <c r="J165" s="84"/>
      <c r="K165" s="84"/>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6"/>
      <c r="EK165" s="6"/>
      <c r="EL165" s="6"/>
      <c r="EM165" s="6"/>
      <c r="EN165" s="6"/>
      <c r="EO165" s="6"/>
      <c r="EP165" s="6"/>
      <c r="EQ165" s="6"/>
      <c r="ER165" s="6"/>
      <c r="ES165" s="6"/>
      <c r="ET165" s="6"/>
      <c r="EU165" s="6"/>
      <c r="EV165" s="6"/>
      <c r="EW165" s="6"/>
      <c r="EX165" s="6"/>
      <c r="EY165" s="6"/>
      <c r="EZ165" s="6"/>
      <c r="FA165" s="6"/>
      <c r="FB165" s="6"/>
      <c r="FC165" s="6"/>
      <c r="FD165" s="6"/>
      <c r="FE165" s="6"/>
      <c r="FF165" s="6"/>
      <c r="FG165" s="6"/>
      <c r="FH165" s="6"/>
      <c r="FI165" s="6"/>
      <c r="FJ165" s="6"/>
      <c r="FK165" s="6"/>
      <c r="FL165" s="6"/>
      <c r="FM165" s="6"/>
      <c r="FN165" s="6"/>
      <c r="FO165" s="6"/>
      <c r="FP165" s="6"/>
      <c r="FQ165" s="6"/>
      <c r="FR165" s="6"/>
      <c r="FS165" s="6"/>
      <c r="FT165" s="6"/>
      <c r="FU165" s="6"/>
      <c r="FV165" s="6"/>
      <c r="FW165" s="6"/>
      <c r="FX165" s="6"/>
      <c r="FY165" s="6"/>
      <c r="FZ165" s="6"/>
      <c r="GA165" s="6"/>
      <c r="GB165" s="6"/>
      <c r="GC165" s="6"/>
      <c r="GD165" s="6"/>
      <c r="GE165" s="6"/>
      <c r="GF165" s="6"/>
      <c r="GG165" s="6"/>
      <c r="GH165" s="6"/>
      <c r="GI165" s="6"/>
      <c r="GJ165" s="6"/>
      <c r="GK165" s="6"/>
      <c r="GL165" s="6"/>
      <c r="GM165" s="6"/>
      <c r="GN165" s="6"/>
      <c r="GO165" s="6"/>
      <c r="GP165" s="6"/>
      <c r="GQ165" s="6"/>
      <c r="GR165" s="6"/>
      <c r="GS165" s="6"/>
      <c r="GT165" s="6"/>
      <c r="GU165" s="6"/>
      <c r="GV165" s="6"/>
      <c r="GW165" s="6"/>
      <c r="GX165" s="6"/>
      <c r="GY165" s="6"/>
      <c r="GZ165" s="6"/>
      <c r="HA165" s="6"/>
      <c r="HB165" s="6"/>
      <c r="HC165" s="6"/>
      <c r="HD165" s="6"/>
      <c r="HE165" s="6"/>
      <c r="HF165" s="6"/>
      <c r="HG165" s="6"/>
      <c r="HH165" s="6"/>
      <c r="HI165" s="6"/>
      <c r="HJ165" s="6"/>
      <c r="HK165" s="6"/>
      <c r="HL165" s="6"/>
      <c r="HM165" s="6"/>
      <c r="HN165" s="6"/>
      <c r="HO165" s="6"/>
      <c r="HP165" s="6"/>
      <c r="HQ165" s="6"/>
      <c r="HR165" s="6"/>
      <c r="HS165" s="6"/>
      <c r="HT165" s="6"/>
      <c r="HU165" s="6"/>
      <c r="HV165" s="6"/>
      <c r="HW165" s="6"/>
      <c r="HX165" s="6"/>
      <c r="HY165" s="6"/>
      <c r="HZ165" s="6"/>
      <c r="IA165" s="6"/>
      <c r="IB165" s="6"/>
      <c r="IC165" s="6"/>
      <c r="ID165" s="6"/>
      <c r="IE165" s="6"/>
      <c r="IF165" s="6"/>
    </row>
    <row r="166" spans="1:240" ht="15">
      <c r="A166" s="6"/>
      <c r="B166" s="16" t="s">
        <v>234</v>
      </c>
      <c r="C166" s="3"/>
      <c r="D166" s="12">
        <v>0.24</v>
      </c>
      <c r="E166" s="12">
        <v>0.24</v>
      </c>
      <c r="F166" s="45">
        <v>0.25</v>
      </c>
      <c r="G166" s="12">
        <v>0.28000000000000003</v>
      </c>
      <c r="H166" s="12">
        <v>0.30099999999999999</v>
      </c>
      <c r="I166" s="76" t="s">
        <v>105</v>
      </c>
      <c r="J166" s="76" t="s">
        <v>91</v>
      </c>
      <c r="K166" s="7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c r="EN166" s="6"/>
      <c r="EO166" s="6"/>
      <c r="EP166" s="6"/>
      <c r="EQ166" s="6"/>
      <c r="ER166" s="6"/>
      <c r="ES166" s="6"/>
      <c r="ET166" s="6"/>
      <c r="EU166" s="6"/>
      <c r="EV166" s="6"/>
      <c r="EW166" s="6"/>
      <c r="EX166" s="6"/>
      <c r="EY166" s="6"/>
      <c r="EZ166" s="6"/>
      <c r="FA166" s="6"/>
      <c r="FB166" s="6"/>
      <c r="FC166" s="6"/>
      <c r="FD166" s="6"/>
      <c r="FE166" s="6"/>
      <c r="FF166" s="6"/>
      <c r="FG166" s="6"/>
      <c r="FH166" s="6"/>
      <c r="FI166" s="6"/>
      <c r="FJ166" s="6"/>
      <c r="FK166" s="6"/>
      <c r="FL166" s="6"/>
      <c r="FM166" s="6"/>
      <c r="FN166" s="6"/>
      <c r="FO166" s="6"/>
      <c r="FP166" s="6"/>
      <c r="FQ166" s="6"/>
      <c r="FR166" s="6"/>
      <c r="FS166" s="6"/>
      <c r="FT166" s="6"/>
      <c r="FU166" s="6"/>
      <c r="FV166" s="6"/>
      <c r="FW166" s="6"/>
      <c r="FX166" s="6"/>
      <c r="FY166" s="6"/>
      <c r="FZ166" s="6"/>
      <c r="GA166" s="6"/>
      <c r="GB166" s="6"/>
      <c r="GC166" s="6"/>
      <c r="GD166" s="6"/>
      <c r="GE166" s="6"/>
      <c r="GF166" s="6"/>
      <c r="GG166" s="6"/>
      <c r="GH166" s="6"/>
      <c r="GI166" s="6"/>
      <c r="GJ166" s="6"/>
      <c r="GK166" s="6"/>
      <c r="GL166" s="6"/>
      <c r="GM166" s="6"/>
      <c r="GN166" s="6"/>
      <c r="GO166" s="6"/>
      <c r="GP166" s="6"/>
      <c r="GQ166" s="6"/>
      <c r="GR166" s="6"/>
      <c r="GS166" s="6"/>
      <c r="GT166" s="6"/>
      <c r="GU166" s="6"/>
      <c r="GV166" s="6"/>
      <c r="GW166" s="6"/>
      <c r="GX166" s="6"/>
      <c r="GY166" s="6"/>
      <c r="GZ166" s="6"/>
      <c r="HA166" s="6"/>
      <c r="HB166" s="6"/>
      <c r="HC166" s="6"/>
      <c r="HD166" s="6"/>
      <c r="HE166" s="6"/>
      <c r="HF166" s="6"/>
      <c r="HG166" s="6"/>
      <c r="HH166" s="6"/>
      <c r="HI166" s="6"/>
      <c r="HJ166" s="6"/>
      <c r="HK166" s="6"/>
      <c r="HL166" s="6"/>
      <c r="HM166" s="6"/>
      <c r="HN166" s="6"/>
      <c r="HO166" s="6"/>
      <c r="HP166" s="6"/>
      <c r="HQ166" s="6"/>
      <c r="HR166" s="6"/>
      <c r="HS166" s="6"/>
      <c r="HT166" s="6"/>
      <c r="HU166" s="6"/>
      <c r="HV166" s="6"/>
      <c r="HW166" s="6"/>
      <c r="HX166" s="6"/>
      <c r="HY166" s="6"/>
      <c r="HZ166" s="6"/>
      <c r="IA166" s="6"/>
      <c r="IB166" s="6"/>
      <c r="IC166" s="6"/>
      <c r="ID166" s="6"/>
      <c r="IE166" s="6"/>
    </row>
    <row r="167" spans="1:240" ht="13">
      <c r="A167" s="6"/>
      <c r="B167" s="16" t="s">
        <v>106</v>
      </c>
      <c r="C167" s="3"/>
      <c r="D167" s="12">
        <v>0.18</v>
      </c>
      <c r="E167" s="12">
        <v>0.19</v>
      </c>
      <c r="F167" s="45">
        <v>0.19</v>
      </c>
      <c r="G167" s="12">
        <v>0.21</v>
      </c>
      <c r="H167" s="12">
        <v>0.23047619047619047</v>
      </c>
      <c r="I167" s="76" t="s">
        <v>105</v>
      </c>
      <c r="J167" s="76" t="s">
        <v>91</v>
      </c>
      <c r="K167" s="7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c r="GG167" s="6"/>
      <c r="GH167" s="6"/>
      <c r="GI167" s="6"/>
      <c r="GJ167" s="6"/>
      <c r="GK167" s="6"/>
      <c r="GL167" s="6"/>
      <c r="GM167" s="6"/>
      <c r="GN167" s="6"/>
      <c r="GO167" s="6"/>
      <c r="GP167" s="6"/>
      <c r="GQ167" s="6"/>
      <c r="GR167" s="6"/>
      <c r="GS167" s="6"/>
      <c r="GT167" s="6"/>
      <c r="GU167" s="6"/>
      <c r="GV167" s="6"/>
      <c r="GW167" s="6"/>
      <c r="GX167" s="6"/>
      <c r="GY167" s="6"/>
      <c r="GZ167" s="6"/>
      <c r="HA167" s="6"/>
      <c r="HB167" s="6"/>
      <c r="HC167" s="6"/>
      <c r="HD167" s="6"/>
      <c r="HE167" s="6"/>
      <c r="HF167" s="6"/>
      <c r="HG167" s="6"/>
      <c r="HH167" s="6"/>
      <c r="HI167" s="6"/>
      <c r="HJ167" s="6"/>
      <c r="HK167" s="6"/>
      <c r="HL167" s="6"/>
      <c r="HM167" s="6"/>
      <c r="HN167" s="6"/>
      <c r="HO167" s="6"/>
      <c r="HP167" s="6"/>
      <c r="HQ167" s="6"/>
      <c r="HR167" s="6"/>
      <c r="HS167" s="6"/>
      <c r="HT167" s="6"/>
      <c r="HU167" s="6"/>
      <c r="HV167" s="6"/>
      <c r="HW167" s="6"/>
      <c r="HX167" s="6"/>
      <c r="HY167" s="6"/>
      <c r="HZ167" s="6"/>
      <c r="IA167" s="6"/>
      <c r="IB167" s="6"/>
      <c r="IC167" s="6"/>
      <c r="ID167" s="6"/>
      <c r="IE167" s="6"/>
    </row>
    <row r="168" spans="1:240" ht="13">
      <c r="A168" s="6"/>
      <c r="B168" s="16" t="s">
        <v>305</v>
      </c>
      <c r="C168" s="3"/>
      <c r="D168" s="12">
        <v>0.11</v>
      </c>
      <c r="E168" s="12">
        <v>0.13</v>
      </c>
      <c r="F168" s="45">
        <v>0.13</v>
      </c>
      <c r="G168" s="12">
        <v>0.15</v>
      </c>
      <c r="H168" s="12">
        <v>0.17799999999999999</v>
      </c>
      <c r="I168" s="76" t="s">
        <v>105</v>
      </c>
      <c r="J168" s="76" t="s">
        <v>91</v>
      </c>
      <c r="K168" s="7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6"/>
      <c r="ET168" s="6"/>
      <c r="EU168" s="6"/>
      <c r="EV168" s="6"/>
      <c r="EW168" s="6"/>
      <c r="EX168" s="6"/>
      <c r="EY168" s="6"/>
      <c r="EZ168" s="6"/>
      <c r="FA168" s="6"/>
      <c r="FB168" s="6"/>
      <c r="FC168" s="6"/>
      <c r="FD168" s="6"/>
      <c r="FE168" s="6"/>
      <c r="FF168" s="6"/>
      <c r="FG168" s="6"/>
      <c r="FH168" s="6"/>
      <c r="FI168" s="6"/>
      <c r="FJ168" s="6"/>
      <c r="FK168" s="6"/>
      <c r="FL168" s="6"/>
      <c r="FM168" s="6"/>
      <c r="FN168" s="6"/>
      <c r="FO168" s="6"/>
      <c r="FP168" s="6"/>
      <c r="FQ168" s="6"/>
      <c r="FR168" s="6"/>
      <c r="FS168" s="6"/>
      <c r="FT168" s="6"/>
      <c r="FU168" s="6"/>
      <c r="FV168" s="6"/>
      <c r="FW168" s="6"/>
      <c r="FX168" s="6"/>
      <c r="FY168" s="6"/>
      <c r="FZ168" s="6"/>
      <c r="GA168" s="6"/>
      <c r="GB168" s="6"/>
      <c r="GC168" s="6"/>
      <c r="GD168" s="6"/>
      <c r="GE168" s="6"/>
      <c r="GF168" s="6"/>
      <c r="GG168" s="6"/>
      <c r="GH168" s="6"/>
      <c r="GI168" s="6"/>
      <c r="GJ168" s="6"/>
      <c r="GK168" s="6"/>
      <c r="GL168" s="6"/>
      <c r="GM168" s="6"/>
      <c r="GN168" s="6"/>
      <c r="GO168" s="6"/>
      <c r="GP168" s="6"/>
      <c r="GQ168" s="6"/>
      <c r="GR168" s="6"/>
      <c r="GS168" s="6"/>
      <c r="GT168" s="6"/>
      <c r="GU168" s="6"/>
      <c r="GV168" s="6"/>
      <c r="GW168" s="6"/>
      <c r="GX168" s="6"/>
      <c r="GY168" s="6"/>
      <c r="GZ168" s="6"/>
      <c r="HA168" s="6"/>
      <c r="HB168" s="6"/>
      <c r="HC168" s="6"/>
      <c r="HD168" s="6"/>
      <c r="HE168" s="6"/>
      <c r="HF168" s="6"/>
      <c r="HG168" s="6"/>
      <c r="HH168" s="6"/>
      <c r="HI168" s="6"/>
      <c r="HJ168" s="6"/>
      <c r="HK168" s="6"/>
      <c r="HL168" s="6"/>
      <c r="HM168" s="6"/>
      <c r="HN168" s="6"/>
      <c r="HO168" s="6"/>
      <c r="HP168" s="6"/>
      <c r="HQ168" s="6"/>
      <c r="HR168" s="6"/>
      <c r="HS168" s="6"/>
      <c r="HT168" s="6"/>
      <c r="HU168" s="6"/>
      <c r="HV168" s="6"/>
      <c r="HW168" s="6"/>
      <c r="HX168" s="6"/>
      <c r="HY168" s="6"/>
      <c r="HZ168" s="6"/>
      <c r="IA168" s="6"/>
      <c r="IB168" s="6"/>
      <c r="IC168" s="6"/>
      <c r="ID168" s="6"/>
      <c r="IE168" s="6"/>
    </row>
    <row r="169" spans="1:240" ht="13">
      <c r="A169" s="6"/>
      <c r="B169" s="16" t="s">
        <v>304</v>
      </c>
      <c r="C169" s="3"/>
      <c r="D169" s="12">
        <v>0.2</v>
      </c>
      <c r="E169" s="12">
        <v>0.21</v>
      </c>
      <c r="F169" s="45">
        <v>0.22</v>
      </c>
      <c r="G169" s="12">
        <v>0.23</v>
      </c>
      <c r="H169" s="12">
        <v>0.246</v>
      </c>
      <c r="I169" s="76" t="s">
        <v>105</v>
      </c>
      <c r="J169" s="76" t="s">
        <v>91</v>
      </c>
      <c r="K169" s="7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6"/>
      <c r="GL169" s="6"/>
      <c r="GM169" s="6"/>
      <c r="GN169" s="6"/>
      <c r="GO169" s="6"/>
      <c r="GP169" s="6"/>
      <c r="GQ169" s="6"/>
      <c r="GR169" s="6"/>
      <c r="GS169" s="6"/>
      <c r="GT169" s="6"/>
      <c r="GU169" s="6"/>
      <c r="GV169" s="6"/>
      <c r="GW169" s="6"/>
      <c r="GX169" s="6"/>
      <c r="GY169" s="6"/>
      <c r="GZ169" s="6"/>
      <c r="HA169" s="6"/>
      <c r="HB169" s="6"/>
      <c r="HC169" s="6"/>
      <c r="HD169" s="6"/>
      <c r="HE169" s="6"/>
      <c r="HF169" s="6"/>
      <c r="HG169" s="6"/>
      <c r="HH169" s="6"/>
      <c r="HI169" s="6"/>
      <c r="HJ169" s="6"/>
      <c r="HK169" s="6"/>
      <c r="HL169" s="6"/>
      <c r="HM169" s="6"/>
      <c r="HN169" s="6"/>
      <c r="HO169" s="6"/>
      <c r="HP169" s="6"/>
      <c r="HQ169" s="6"/>
      <c r="HR169" s="6"/>
      <c r="HS169" s="6"/>
      <c r="HT169" s="6"/>
      <c r="HU169" s="6"/>
      <c r="HV169" s="6"/>
      <c r="HW169" s="6"/>
      <c r="HX169" s="6"/>
      <c r="HY169" s="6"/>
      <c r="HZ169" s="6"/>
      <c r="IA169" s="6"/>
      <c r="IB169" s="6"/>
      <c r="IC169" s="6"/>
      <c r="ID169" s="6"/>
      <c r="IE169" s="6"/>
    </row>
    <row r="170" spans="1:240" ht="13">
      <c r="A170" s="6"/>
      <c r="B170" s="16" t="s">
        <v>107</v>
      </c>
      <c r="C170" s="3"/>
      <c r="D170" s="12">
        <v>0.23</v>
      </c>
      <c r="E170" s="12">
        <v>0.24</v>
      </c>
      <c r="F170" s="45">
        <v>0.24</v>
      </c>
      <c r="G170" s="12">
        <v>0.26</v>
      </c>
      <c r="H170" s="12">
        <v>0.27919112850619698</v>
      </c>
      <c r="I170" s="76" t="s">
        <v>105</v>
      </c>
      <c r="J170" s="76" t="s">
        <v>91</v>
      </c>
      <c r="K170" s="7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c r="FV170" s="6"/>
      <c r="FW170" s="6"/>
      <c r="FX170" s="6"/>
      <c r="FY170" s="6"/>
      <c r="FZ170" s="6"/>
      <c r="GA170" s="6"/>
      <c r="GB170" s="6"/>
      <c r="GC170" s="6"/>
      <c r="GD170" s="6"/>
      <c r="GE170" s="6"/>
      <c r="GF170" s="6"/>
      <c r="GG170" s="6"/>
      <c r="GH170" s="6"/>
      <c r="GI170" s="6"/>
      <c r="GJ170" s="6"/>
      <c r="GK170" s="6"/>
      <c r="GL170" s="6"/>
      <c r="GM170" s="6"/>
      <c r="GN170" s="6"/>
      <c r="GO170" s="6"/>
      <c r="GP170" s="6"/>
      <c r="GQ170" s="6"/>
      <c r="GR170" s="6"/>
      <c r="GS170" s="6"/>
      <c r="GT170" s="6"/>
      <c r="GU170" s="6"/>
      <c r="GV170" s="6"/>
      <c r="GW170" s="6"/>
      <c r="GX170" s="6"/>
      <c r="GY170" s="6"/>
      <c r="GZ170" s="6"/>
      <c r="HA170" s="6"/>
      <c r="HB170" s="6"/>
      <c r="HC170" s="6"/>
      <c r="HD170" s="6"/>
      <c r="HE170" s="6"/>
      <c r="HF170" s="6"/>
      <c r="HG170" s="6"/>
      <c r="HH170" s="6"/>
      <c r="HI170" s="6"/>
      <c r="HJ170" s="6"/>
      <c r="HK170" s="6"/>
      <c r="HL170" s="6"/>
      <c r="HM170" s="6"/>
      <c r="HN170" s="6"/>
      <c r="HO170" s="6"/>
      <c r="HP170" s="6"/>
      <c r="HQ170" s="6"/>
      <c r="HR170" s="6"/>
      <c r="HS170" s="6"/>
      <c r="HT170" s="6"/>
      <c r="HU170" s="6"/>
      <c r="HV170" s="6"/>
      <c r="HW170" s="6"/>
      <c r="HX170" s="6"/>
      <c r="HY170" s="6"/>
      <c r="HZ170" s="6"/>
      <c r="IA170" s="6"/>
      <c r="IB170" s="6"/>
      <c r="IC170" s="6"/>
      <c r="ID170" s="6"/>
      <c r="IE170" s="6"/>
    </row>
    <row r="171" spans="1:240" ht="13">
      <c r="A171" s="6"/>
      <c r="B171" s="16" t="s">
        <v>108</v>
      </c>
      <c r="C171" s="3"/>
      <c r="D171" s="12">
        <v>0.05</v>
      </c>
      <c r="E171" s="12">
        <v>0.04</v>
      </c>
      <c r="F171" s="45">
        <v>0.04</v>
      </c>
      <c r="G171" s="12">
        <v>0.04</v>
      </c>
      <c r="H171" s="12">
        <v>3.9090035245113744E-2</v>
      </c>
      <c r="I171" s="76" t="s">
        <v>109</v>
      </c>
      <c r="J171" s="76" t="s">
        <v>91</v>
      </c>
      <c r="K171" s="7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c r="EN171" s="6"/>
      <c r="EO171" s="6"/>
      <c r="EP171" s="6"/>
      <c r="EQ171" s="6"/>
      <c r="ER171" s="6"/>
      <c r="ES171" s="6"/>
      <c r="ET171" s="6"/>
      <c r="EU171" s="6"/>
      <c r="EV171" s="6"/>
      <c r="EW171" s="6"/>
      <c r="EX171" s="6"/>
      <c r="EY171" s="6"/>
      <c r="EZ171" s="6"/>
      <c r="FA171" s="6"/>
      <c r="FB171" s="6"/>
      <c r="FC171" s="6"/>
      <c r="FD171" s="6"/>
      <c r="FE171" s="6"/>
      <c r="FF171" s="6"/>
      <c r="FG171" s="6"/>
      <c r="FH171" s="6"/>
      <c r="FI171" s="6"/>
      <c r="FJ171" s="6"/>
      <c r="FK171" s="6"/>
      <c r="FL171" s="6"/>
      <c r="FM171" s="6"/>
      <c r="FN171" s="6"/>
      <c r="FO171" s="6"/>
      <c r="FP171" s="6"/>
      <c r="FQ171" s="6"/>
      <c r="FR171" s="6"/>
      <c r="FS171" s="6"/>
      <c r="FT171" s="6"/>
      <c r="FU171" s="6"/>
      <c r="FV171" s="6"/>
      <c r="FW171" s="6"/>
      <c r="FX171" s="6"/>
      <c r="FY171" s="6"/>
      <c r="FZ171" s="6"/>
      <c r="GA171" s="6"/>
      <c r="GB171" s="6"/>
      <c r="GC171" s="6"/>
      <c r="GD171" s="6"/>
      <c r="GE171" s="6"/>
      <c r="GF171" s="6"/>
      <c r="GG171" s="6"/>
      <c r="GH171" s="6"/>
      <c r="GI171" s="6"/>
      <c r="GJ171" s="6"/>
      <c r="GK171" s="6"/>
      <c r="GL171" s="6"/>
      <c r="GM171" s="6"/>
      <c r="GN171" s="6"/>
      <c r="GO171" s="6"/>
      <c r="GP171" s="6"/>
      <c r="GQ171" s="6"/>
      <c r="GR171" s="6"/>
      <c r="GS171" s="6"/>
      <c r="GT171" s="6"/>
      <c r="GU171" s="6"/>
      <c r="GV171" s="6"/>
      <c r="GW171" s="6"/>
      <c r="GX171" s="6"/>
      <c r="GY171" s="6"/>
      <c r="GZ171" s="6"/>
      <c r="HA171" s="6"/>
      <c r="HB171" s="6"/>
      <c r="HC171" s="6"/>
      <c r="HD171" s="6"/>
      <c r="HE171" s="6"/>
      <c r="HF171" s="6"/>
      <c r="HG171" s="6"/>
      <c r="HH171" s="6"/>
      <c r="HI171" s="6"/>
      <c r="HJ171" s="6"/>
      <c r="HK171" s="6"/>
      <c r="HL171" s="6"/>
      <c r="HM171" s="6"/>
      <c r="HN171" s="6"/>
      <c r="HO171" s="6"/>
      <c r="HP171" s="6"/>
      <c r="HQ171" s="6"/>
      <c r="HR171" s="6"/>
      <c r="HS171" s="6"/>
      <c r="HT171" s="6"/>
      <c r="HU171" s="6"/>
      <c r="HV171" s="6"/>
      <c r="HW171" s="6"/>
      <c r="HX171" s="6"/>
      <c r="HY171" s="6"/>
      <c r="HZ171" s="6"/>
      <c r="IA171" s="6"/>
      <c r="IB171" s="6"/>
      <c r="IC171" s="6"/>
      <c r="ID171" s="6"/>
      <c r="IE171" s="6"/>
    </row>
    <row r="172" spans="1:240" ht="13">
      <c r="A172" s="6"/>
      <c r="B172" s="16" t="s">
        <v>110</v>
      </c>
      <c r="C172" s="3"/>
      <c r="D172" s="41" t="s">
        <v>5</v>
      </c>
      <c r="E172" s="12">
        <v>0.06</v>
      </c>
      <c r="F172" s="45">
        <v>0.06</v>
      </c>
      <c r="G172" s="45">
        <v>0.06</v>
      </c>
      <c r="H172" s="45">
        <v>0.06</v>
      </c>
      <c r="I172" s="76" t="s">
        <v>105</v>
      </c>
      <c r="J172" s="76" t="s">
        <v>91</v>
      </c>
      <c r="K172" s="7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c r="EN172" s="6"/>
      <c r="EO172" s="6"/>
      <c r="EP172" s="6"/>
      <c r="EQ172" s="6"/>
      <c r="ER172" s="6"/>
      <c r="ES172" s="6"/>
      <c r="ET172" s="6"/>
      <c r="EU172" s="6"/>
      <c r="EV172" s="6"/>
      <c r="EW172" s="6"/>
      <c r="EX172" s="6"/>
      <c r="EY172" s="6"/>
      <c r="EZ172" s="6"/>
      <c r="FA172" s="6"/>
      <c r="FB172" s="6"/>
      <c r="FC172" s="6"/>
      <c r="FD172" s="6"/>
      <c r="FE172" s="6"/>
      <c r="FF172" s="6"/>
      <c r="FG172" s="6"/>
      <c r="FH172" s="6"/>
      <c r="FI172" s="6"/>
      <c r="FJ172" s="6"/>
      <c r="FK172" s="6"/>
      <c r="FL172" s="6"/>
      <c r="FM172" s="6"/>
      <c r="FN172" s="6"/>
      <c r="FO172" s="6"/>
      <c r="FP172" s="6"/>
      <c r="FQ172" s="6"/>
      <c r="FR172" s="6"/>
      <c r="FS172" s="6"/>
      <c r="FT172" s="6"/>
      <c r="FU172" s="6"/>
      <c r="FV172" s="6"/>
      <c r="FW172" s="6"/>
      <c r="FX172" s="6"/>
      <c r="FY172" s="6"/>
      <c r="FZ172" s="6"/>
      <c r="GA172" s="6"/>
      <c r="GB172" s="6"/>
      <c r="GC172" s="6"/>
      <c r="GD172" s="6"/>
      <c r="GE172" s="6"/>
      <c r="GF172" s="6"/>
      <c r="GG172" s="6"/>
      <c r="GH172" s="6"/>
      <c r="GI172" s="6"/>
      <c r="GJ172" s="6"/>
      <c r="GK172" s="6"/>
      <c r="GL172" s="6"/>
      <c r="GM172" s="6"/>
      <c r="GN172" s="6"/>
      <c r="GO172" s="6"/>
      <c r="GP172" s="6"/>
      <c r="GQ172" s="6"/>
      <c r="GR172" s="6"/>
      <c r="GS172" s="6"/>
      <c r="GT172" s="6"/>
      <c r="GU172" s="6"/>
      <c r="GV172" s="6"/>
      <c r="GW172" s="6"/>
      <c r="GX172" s="6"/>
      <c r="GY172" s="6"/>
      <c r="GZ172" s="6"/>
      <c r="HA172" s="6"/>
      <c r="HB172" s="6"/>
      <c r="HC172" s="6"/>
      <c r="HD172" s="6"/>
      <c r="HE172" s="6"/>
      <c r="HF172" s="6"/>
      <c r="HG172" s="6"/>
      <c r="HH172" s="6"/>
      <c r="HI172" s="6"/>
      <c r="HJ172" s="6"/>
      <c r="HK172" s="6"/>
      <c r="HL172" s="6"/>
      <c r="HM172" s="6"/>
      <c r="HN172" s="6"/>
      <c r="HO172" s="6"/>
      <c r="HP172" s="6"/>
      <c r="HQ172" s="6"/>
      <c r="HR172" s="6"/>
      <c r="HS172" s="6"/>
      <c r="HT172" s="6"/>
      <c r="HU172" s="6"/>
      <c r="HV172" s="6"/>
      <c r="HW172" s="6"/>
      <c r="HX172" s="6"/>
      <c r="HY172" s="6"/>
      <c r="HZ172" s="6"/>
      <c r="IA172" s="6"/>
      <c r="IB172" s="6"/>
      <c r="IC172" s="6"/>
      <c r="ID172" s="6"/>
      <c r="IE172" s="6"/>
    </row>
    <row r="173" spans="1:240" ht="13">
      <c r="A173" s="6"/>
      <c r="B173" s="16" t="s">
        <v>111</v>
      </c>
      <c r="C173" s="3"/>
      <c r="D173" s="41" t="s">
        <v>5</v>
      </c>
      <c r="E173" s="41" t="s">
        <v>5</v>
      </c>
      <c r="F173" s="45">
        <v>0.05</v>
      </c>
      <c r="G173" s="45">
        <v>0.05</v>
      </c>
      <c r="H173" s="45">
        <v>5.0999999999999997E-2</v>
      </c>
      <c r="I173" s="76" t="s">
        <v>105</v>
      </c>
      <c r="J173" s="76" t="s">
        <v>91</v>
      </c>
      <c r="K173" s="7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c r="EN173" s="6"/>
      <c r="EO173" s="6"/>
      <c r="EP173" s="6"/>
      <c r="EQ173" s="6"/>
      <c r="ER173" s="6"/>
      <c r="ES173" s="6"/>
      <c r="ET173" s="6"/>
      <c r="EU173" s="6"/>
      <c r="EV173" s="6"/>
      <c r="EW173" s="6"/>
      <c r="EX173" s="6"/>
      <c r="EY173" s="6"/>
      <c r="EZ173" s="6"/>
      <c r="FA173" s="6"/>
      <c r="FB173" s="6"/>
      <c r="FC173" s="6"/>
      <c r="FD173" s="6"/>
      <c r="FE173" s="6"/>
      <c r="FF173" s="6"/>
      <c r="FG173" s="6"/>
      <c r="FH173" s="6"/>
      <c r="FI173" s="6"/>
      <c r="FJ173" s="6"/>
      <c r="FK173" s="6"/>
      <c r="FL173" s="6"/>
      <c r="FM173" s="6"/>
      <c r="FN173" s="6"/>
      <c r="FO173" s="6"/>
      <c r="FP173" s="6"/>
      <c r="FQ173" s="6"/>
      <c r="FR173" s="6"/>
      <c r="FS173" s="6"/>
      <c r="FT173" s="6"/>
      <c r="FU173" s="6"/>
      <c r="FV173" s="6"/>
      <c r="FW173" s="6"/>
      <c r="FX173" s="6"/>
      <c r="FY173" s="6"/>
      <c r="FZ173" s="6"/>
      <c r="GA173" s="6"/>
      <c r="GB173" s="6"/>
      <c r="GC173" s="6"/>
      <c r="GD173" s="6"/>
      <c r="GE173" s="6"/>
      <c r="GF173" s="6"/>
      <c r="GG173" s="6"/>
      <c r="GH173" s="6"/>
      <c r="GI173" s="6"/>
      <c r="GJ173" s="6"/>
      <c r="GK173" s="6"/>
      <c r="GL173" s="6"/>
      <c r="GM173" s="6"/>
      <c r="GN173" s="6"/>
      <c r="GO173" s="6"/>
      <c r="GP173" s="6"/>
      <c r="GQ173" s="6"/>
      <c r="GR173" s="6"/>
      <c r="GS173" s="6"/>
      <c r="GT173" s="6"/>
      <c r="GU173" s="6"/>
      <c r="GV173" s="6"/>
      <c r="GW173" s="6"/>
      <c r="GX173" s="6"/>
      <c r="GY173" s="6"/>
      <c r="GZ173" s="6"/>
      <c r="HA173" s="6"/>
      <c r="HB173" s="6"/>
      <c r="HC173" s="6"/>
      <c r="HD173" s="6"/>
      <c r="HE173" s="6"/>
      <c r="HF173" s="6"/>
      <c r="HG173" s="6"/>
      <c r="HH173" s="6"/>
      <c r="HI173" s="6"/>
      <c r="HJ173" s="6"/>
      <c r="HK173" s="6"/>
      <c r="HL173" s="6"/>
      <c r="HM173" s="6"/>
      <c r="HN173" s="6"/>
      <c r="HO173" s="6"/>
      <c r="HP173" s="6"/>
      <c r="HQ173" s="6"/>
      <c r="HR173" s="6"/>
      <c r="HS173" s="6"/>
      <c r="HT173" s="6"/>
      <c r="HU173" s="6"/>
      <c r="HV173" s="6"/>
      <c r="HW173" s="6"/>
      <c r="HX173" s="6"/>
      <c r="HY173" s="6"/>
      <c r="HZ173" s="6"/>
      <c r="IA173" s="6"/>
      <c r="IB173" s="6"/>
      <c r="IC173" s="6"/>
      <c r="ID173" s="6"/>
      <c r="IE173" s="6"/>
    </row>
    <row r="174" spans="1:240" ht="13">
      <c r="A174" s="6"/>
      <c r="B174" s="16" t="s">
        <v>112</v>
      </c>
      <c r="C174" s="3"/>
      <c r="D174" s="12"/>
      <c r="E174" s="12"/>
      <c r="F174" s="45"/>
      <c r="G174" s="12"/>
      <c r="H174" s="12"/>
      <c r="I174" s="84"/>
      <c r="J174" s="84"/>
      <c r="K174" s="7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6"/>
      <c r="EU174" s="6"/>
      <c r="EV174" s="6"/>
      <c r="EW174" s="6"/>
      <c r="EX174" s="6"/>
      <c r="EY174" s="6"/>
      <c r="EZ174" s="6"/>
      <c r="FA174" s="6"/>
      <c r="FB174" s="6"/>
      <c r="FC174" s="6"/>
      <c r="FD174" s="6"/>
      <c r="FE174" s="6"/>
      <c r="FF174" s="6"/>
      <c r="FG174" s="6"/>
      <c r="FH174" s="6"/>
      <c r="FI174" s="6"/>
      <c r="FJ174" s="6"/>
      <c r="FK174" s="6"/>
      <c r="FL174" s="6"/>
      <c r="FM174" s="6"/>
      <c r="FN174" s="6"/>
      <c r="FO174" s="6"/>
      <c r="FP174" s="6"/>
      <c r="FQ174" s="6"/>
      <c r="FR174" s="6"/>
      <c r="FS174" s="6"/>
      <c r="FT174" s="6"/>
      <c r="FU174" s="6"/>
      <c r="FV174" s="6"/>
      <c r="FW174" s="6"/>
      <c r="FX174" s="6"/>
      <c r="FY174" s="6"/>
      <c r="FZ174" s="6"/>
      <c r="GA174" s="6"/>
      <c r="GB174" s="6"/>
      <c r="GC174" s="6"/>
      <c r="GD174" s="6"/>
      <c r="GE174" s="6"/>
      <c r="GF174" s="6"/>
      <c r="GG174" s="6"/>
      <c r="GH174" s="6"/>
      <c r="GI174" s="6"/>
      <c r="GJ174" s="6"/>
      <c r="GK174" s="6"/>
      <c r="GL174" s="6"/>
      <c r="GM174" s="6"/>
      <c r="GN174" s="6"/>
      <c r="GO174" s="6"/>
      <c r="GP174" s="6"/>
      <c r="GQ174" s="6"/>
      <c r="GR174" s="6"/>
      <c r="GS174" s="6"/>
      <c r="GT174" s="6"/>
      <c r="GU174" s="6"/>
      <c r="GV174" s="6"/>
      <c r="GW174" s="6"/>
      <c r="GX174" s="6"/>
      <c r="GY174" s="6"/>
      <c r="GZ174" s="6"/>
      <c r="HA174" s="6"/>
      <c r="HB174" s="6"/>
      <c r="HC174" s="6"/>
      <c r="HD174" s="6"/>
      <c r="HE174" s="6"/>
      <c r="HF174" s="6"/>
      <c r="HG174" s="6"/>
      <c r="HH174" s="6"/>
      <c r="HI174" s="6"/>
      <c r="HJ174" s="6"/>
      <c r="HK174" s="6"/>
      <c r="HL174" s="6"/>
      <c r="HM174" s="6"/>
      <c r="HN174" s="6"/>
      <c r="HO174" s="6"/>
      <c r="HP174" s="6"/>
      <c r="HQ174" s="6"/>
      <c r="HR174" s="6"/>
      <c r="HS174" s="6"/>
      <c r="HT174" s="6"/>
      <c r="HU174" s="6"/>
      <c r="HV174" s="6"/>
      <c r="HW174" s="6"/>
      <c r="HX174" s="6"/>
      <c r="HY174" s="6"/>
      <c r="HZ174" s="6"/>
      <c r="IA174" s="6"/>
      <c r="IB174" s="6"/>
      <c r="IC174" s="6"/>
      <c r="ID174" s="6"/>
      <c r="IE174" s="6"/>
    </row>
    <row r="175" spans="1:240" ht="13">
      <c r="A175" s="6"/>
      <c r="B175" s="16" t="s">
        <v>303</v>
      </c>
      <c r="C175" s="3"/>
      <c r="D175" s="34">
        <v>0.214</v>
      </c>
      <c r="E175" s="34">
        <v>0.20899999999999999</v>
      </c>
      <c r="F175" s="48">
        <v>0.21199999999999999</v>
      </c>
      <c r="G175" s="34">
        <v>0.2</v>
      </c>
      <c r="H175" s="34">
        <v>0.19865427747516823</v>
      </c>
      <c r="I175" s="76" t="s">
        <v>105</v>
      </c>
      <c r="J175" s="76" t="s">
        <v>91</v>
      </c>
      <c r="K175" s="7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6"/>
      <c r="EG175" s="6"/>
      <c r="EH175" s="6"/>
      <c r="EI175" s="6"/>
      <c r="EJ175" s="6"/>
      <c r="EK175" s="6"/>
      <c r="EL175" s="6"/>
      <c r="EM175" s="6"/>
      <c r="EN175" s="6"/>
      <c r="EO175" s="6"/>
      <c r="EP175" s="6"/>
      <c r="EQ175" s="6"/>
      <c r="ER175" s="6"/>
      <c r="ES175" s="6"/>
      <c r="ET175" s="6"/>
      <c r="EU175" s="6"/>
      <c r="EV175" s="6"/>
      <c r="EW175" s="6"/>
      <c r="EX175" s="6"/>
      <c r="EY175" s="6"/>
      <c r="EZ175" s="6"/>
      <c r="FA175" s="6"/>
      <c r="FB175" s="6"/>
      <c r="FC175" s="6"/>
      <c r="FD175" s="6"/>
      <c r="FE175" s="6"/>
      <c r="FF175" s="6"/>
      <c r="FG175" s="6"/>
      <c r="FH175" s="6"/>
      <c r="FI175" s="6"/>
      <c r="FJ175" s="6"/>
      <c r="FK175" s="6"/>
      <c r="FL175" s="6"/>
      <c r="FM175" s="6"/>
      <c r="FN175" s="6"/>
      <c r="FO175" s="6"/>
      <c r="FP175" s="6"/>
      <c r="FQ175" s="6"/>
      <c r="FR175" s="6"/>
      <c r="FS175" s="6"/>
      <c r="FT175" s="6"/>
      <c r="FU175" s="6"/>
      <c r="FV175" s="6"/>
      <c r="FW175" s="6"/>
      <c r="FX175" s="6"/>
      <c r="FY175" s="6"/>
      <c r="FZ175" s="6"/>
      <c r="GA175" s="6"/>
      <c r="GB175" s="6"/>
      <c r="GC175" s="6"/>
      <c r="GD175" s="6"/>
      <c r="GE175" s="6"/>
      <c r="GF175" s="6"/>
      <c r="GG175" s="6"/>
      <c r="GH175" s="6"/>
      <c r="GI175" s="6"/>
      <c r="GJ175" s="6"/>
      <c r="GK175" s="6"/>
      <c r="GL175" s="6"/>
      <c r="GM175" s="6"/>
      <c r="GN175" s="6"/>
      <c r="GO175" s="6"/>
      <c r="GP175" s="6"/>
      <c r="GQ175" s="6"/>
      <c r="GR175" s="6"/>
      <c r="GS175" s="6"/>
      <c r="GT175" s="6"/>
      <c r="GU175" s="6"/>
      <c r="GV175" s="6"/>
      <c r="GW175" s="6"/>
      <c r="GX175" s="6"/>
      <c r="GY175" s="6"/>
      <c r="GZ175" s="6"/>
      <c r="HA175" s="6"/>
      <c r="HB175" s="6"/>
      <c r="HC175" s="6"/>
      <c r="HD175" s="6"/>
      <c r="HE175" s="6"/>
      <c r="HF175" s="6"/>
      <c r="HG175" s="6"/>
      <c r="HH175" s="6"/>
      <c r="HI175" s="6"/>
      <c r="HJ175" s="6"/>
      <c r="HK175" s="6"/>
      <c r="HL175" s="6"/>
      <c r="HM175" s="6"/>
      <c r="HN175" s="6"/>
      <c r="HO175" s="6"/>
      <c r="HP175" s="6"/>
      <c r="HQ175" s="6"/>
      <c r="HR175" s="6"/>
      <c r="HS175" s="6"/>
      <c r="HT175" s="6"/>
      <c r="HU175" s="6"/>
      <c r="HV175" s="6"/>
      <c r="HW175" s="6"/>
      <c r="HX175" s="6"/>
      <c r="HY175" s="6"/>
      <c r="HZ175" s="6"/>
      <c r="IA175" s="6"/>
      <c r="IB175" s="6"/>
      <c r="IC175" s="6"/>
      <c r="ID175" s="6"/>
      <c r="IE175" s="6"/>
    </row>
    <row r="176" spans="1:240" ht="13">
      <c r="A176" s="6"/>
      <c r="B176" s="16" t="s">
        <v>302</v>
      </c>
      <c r="C176" s="3"/>
      <c r="D176" s="34">
        <v>0.54900000000000004</v>
      </c>
      <c r="E176" s="34">
        <v>0.54600000000000004</v>
      </c>
      <c r="F176" s="48">
        <v>0.54</v>
      </c>
      <c r="G176" s="34">
        <v>0.51800000000000002</v>
      </c>
      <c r="H176" s="34">
        <v>0.49855815443768026</v>
      </c>
      <c r="I176" s="76" t="s">
        <v>105</v>
      </c>
      <c r="J176" s="76" t="s">
        <v>91</v>
      </c>
      <c r="K176" s="7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c r="EL176" s="6"/>
      <c r="EM176" s="6"/>
      <c r="EN176" s="6"/>
      <c r="EO176" s="6"/>
      <c r="EP176" s="6"/>
      <c r="EQ176" s="6"/>
      <c r="ER176" s="6"/>
      <c r="ES176" s="6"/>
      <c r="ET176" s="6"/>
      <c r="EU176" s="6"/>
      <c r="EV176" s="6"/>
      <c r="EW176" s="6"/>
      <c r="EX176" s="6"/>
      <c r="EY176" s="6"/>
      <c r="EZ176" s="6"/>
      <c r="FA176" s="6"/>
      <c r="FB176" s="6"/>
      <c r="FC176" s="6"/>
      <c r="FD176" s="6"/>
      <c r="FE176" s="6"/>
      <c r="FF176" s="6"/>
      <c r="FG176" s="6"/>
      <c r="FH176" s="6"/>
      <c r="FI176" s="6"/>
      <c r="FJ176" s="6"/>
      <c r="FK176" s="6"/>
      <c r="FL176" s="6"/>
      <c r="FM176" s="6"/>
      <c r="FN176" s="6"/>
      <c r="FO176" s="6"/>
      <c r="FP176" s="6"/>
      <c r="FQ176" s="6"/>
      <c r="FR176" s="6"/>
      <c r="FS176" s="6"/>
      <c r="FT176" s="6"/>
      <c r="FU176" s="6"/>
      <c r="FV176" s="6"/>
      <c r="FW176" s="6"/>
      <c r="FX176" s="6"/>
      <c r="FY176" s="6"/>
      <c r="FZ176" s="6"/>
      <c r="GA176" s="6"/>
      <c r="GB176" s="6"/>
      <c r="GC176" s="6"/>
      <c r="GD176" s="6"/>
      <c r="GE176" s="6"/>
      <c r="GF176" s="6"/>
      <c r="GG176" s="6"/>
      <c r="GH176" s="6"/>
      <c r="GI176" s="6"/>
      <c r="GJ176" s="6"/>
      <c r="GK176" s="6"/>
      <c r="GL176" s="6"/>
      <c r="GM176" s="6"/>
      <c r="GN176" s="6"/>
      <c r="GO176" s="6"/>
      <c r="GP176" s="6"/>
      <c r="GQ176" s="6"/>
      <c r="GR176" s="6"/>
      <c r="GS176" s="6"/>
      <c r="GT176" s="6"/>
      <c r="GU176" s="6"/>
      <c r="GV176" s="6"/>
      <c r="GW176" s="6"/>
      <c r="GX176" s="6"/>
      <c r="GY176" s="6"/>
      <c r="GZ176" s="6"/>
      <c r="HA176" s="6"/>
      <c r="HB176" s="6"/>
      <c r="HC176" s="6"/>
      <c r="HD176" s="6"/>
      <c r="HE176" s="6"/>
      <c r="HF176" s="6"/>
      <c r="HG176" s="6"/>
      <c r="HH176" s="6"/>
      <c r="HI176" s="6"/>
      <c r="HJ176" s="6"/>
      <c r="HK176" s="6"/>
      <c r="HL176" s="6"/>
      <c r="HM176" s="6"/>
      <c r="HN176" s="6"/>
      <c r="HO176" s="6"/>
      <c r="HP176" s="6"/>
      <c r="HQ176" s="6"/>
      <c r="HR176" s="6"/>
      <c r="HS176" s="6"/>
      <c r="HT176" s="6"/>
      <c r="HU176" s="6"/>
      <c r="HV176" s="6"/>
      <c r="HW176" s="6"/>
      <c r="HX176" s="6"/>
      <c r="HY176" s="6"/>
      <c r="HZ176" s="6"/>
      <c r="IA176" s="6"/>
      <c r="IB176" s="6"/>
      <c r="IC176" s="6"/>
      <c r="ID176" s="6"/>
      <c r="IE176" s="6"/>
    </row>
    <row r="177" spans="1:240" ht="13">
      <c r="A177" s="6"/>
      <c r="B177" s="16" t="s">
        <v>301</v>
      </c>
      <c r="C177" s="3"/>
      <c r="D177" s="34">
        <v>2.5999999999999999E-2</v>
      </c>
      <c r="E177" s="34">
        <v>2.5000000000000001E-2</v>
      </c>
      <c r="F177" s="48">
        <v>2.5999999999999999E-2</v>
      </c>
      <c r="G177" s="34">
        <v>0.03</v>
      </c>
      <c r="H177" s="34">
        <v>3.5725728933034287E-2</v>
      </c>
      <c r="I177" s="76" t="s">
        <v>105</v>
      </c>
      <c r="J177" s="76" t="s">
        <v>91</v>
      </c>
      <c r="K177" s="7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6"/>
      <c r="EG177" s="6"/>
      <c r="EH177" s="6"/>
      <c r="EI177" s="6"/>
      <c r="EJ177" s="6"/>
      <c r="EK177" s="6"/>
      <c r="EL177" s="6"/>
      <c r="EM177" s="6"/>
      <c r="EN177" s="6"/>
      <c r="EO177" s="6"/>
      <c r="EP177" s="6"/>
      <c r="EQ177" s="6"/>
      <c r="ER177" s="6"/>
      <c r="ES177" s="6"/>
      <c r="ET177" s="6"/>
      <c r="EU177" s="6"/>
      <c r="EV177" s="6"/>
      <c r="EW177" s="6"/>
      <c r="EX177" s="6"/>
      <c r="EY177" s="6"/>
      <c r="EZ177" s="6"/>
      <c r="FA177" s="6"/>
      <c r="FB177" s="6"/>
      <c r="FC177" s="6"/>
      <c r="FD177" s="6"/>
      <c r="FE177" s="6"/>
      <c r="FF177" s="6"/>
      <c r="FG177" s="6"/>
      <c r="FH177" s="6"/>
      <c r="FI177" s="6"/>
      <c r="FJ177" s="6"/>
      <c r="FK177" s="6"/>
      <c r="FL177" s="6"/>
      <c r="FM177" s="6"/>
      <c r="FN177" s="6"/>
      <c r="FO177" s="6"/>
      <c r="FP177" s="6"/>
      <c r="FQ177" s="6"/>
      <c r="FR177" s="6"/>
      <c r="FS177" s="6"/>
      <c r="FT177" s="6"/>
      <c r="FU177" s="6"/>
      <c r="FV177" s="6"/>
      <c r="FW177" s="6"/>
      <c r="FX177" s="6"/>
      <c r="FY177" s="6"/>
      <c r="FZ177" s="6"/>
      <c r="GA177" s="6"/>
      <c r="GB177" s="6"/>
      <c r="GC177" s="6"/>
      <c r="GD177" s="6"/>
      <c r="GE177" s="6"/>
      <c r="GF177" s="6"/>
      <c r="GG177" s="6"/>
      <c r="GH177" s="6"/>
      <c r="GI177" s="6"/>
      <c r="GJ177" s="6"/>
      <c r="GK177" s="6"/>
      <c r="GL177" s="6"/>
      <c r="GM177" s="6"/>
      <c r="GN177" s="6"/>
      <c r="GO177" s="6"/>
      <c r="GP177" s="6"/>
      <c r="GQ177" s="6"/>
      <c r="GR177" s="6"/>
      <c r="GS177" s="6"/>
      <c r="GT177" s="6"/>
      <c r="GU177" s="6"/>
      <c r="GV177" s="6"/>
      <c r="GW177" s="6"/>
      <c r="GX177" s="6"/>
      <c r="GY177" s="6"/>
      <c r="GZ177" s="6"/>
      <c r="HA177" s="6"/>
      <c r="HB177" s="6"/>
      <c r="HC177" s="6"/>
      <c r="HD177" s="6"/>
      <c r="HE177" s="6"/>
      <c r="HF177" s="6"/>
      <c r="HG177" s="6"/>
      <c r="HH177" s="6"/>
      <c r="HI177" s="6"/>
      <c r="HJ177" s="6"/>
      <c r="HK177" s="6"/>
      <c r="HL177" s="6"/>
      <c r="HM177" s="6"/>
      <c r="HN177" s="6"/>
      <c r="HO177" s="6"/>
      <c r="HP177" s="6"/>
      <c r="HQ177" s="6"/>
      <c r="HR177" s="6"/>
      <c r="HS177" s="6"/>
      <c r="HT177" s="6"/>
      <c r="HU177" s="6"/>
      <c r="HV177" s="6"/>
      <c r="HW177" s="6"/>
      <c r="HX177" s="6"/>
      <c r="HY177" s="6"/>
      <c r="HZ177" s="6"/>
      <c r="IA177" s="6"/>
      <c r="IB177" s="6"/>
      <c r="IC177" s="6"/>
      <c r="ID177" s="6"/>
      <c r="IE177" s="6"/>
    </row>
    <row r="178" spans="1:240" ht="13">
      <c r="A178" s="6"/>
      <c r="B178" s="16" t="s">
        <v>300</v>
      </c>
      <c r="C178" s="3"/>
      <c r="D178" s="34">
        <v>7.2999999999999995E-2</v>
      </c>
      <c r="E178" s="34">
        <v>7.9000000000000001E-2</v>
      </c>
      <c r="F178" s="48">
        <v>7.8E-2</v>
      </c>
      <c r="G178" s="34">
        <v>0.11700000000000001</v>
      </c>
      <c r="H178" s="34">
        <v>0.1199935917975008</v>
      </c>
      <c r="I178" s="76" t="s">
        <v>105</v>
      </c>
      <c r="J178" s="76" t="s">
        <v>91</v>
      </c>
      <c r="K178" s="7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c r="EL178" s="6"/>
      <c r="EM178" s="6"/>
      <c r="EN178" s="6"/>
      <c r="EO178" s="6"/>
      <c r="EP178" s="6"/>
      <c r="EQ178" s="6"/>
      <c r="ER178" s="6"/>
      <c r="ES178" s="6"/>
      <c r="ET178" s="6"/>
      <c r="EU178" s="6"/>
      <c r="EV178" s="6"/>
      <c r="EW178" s="6"/>
      <c r="EX178" s="6"/>
      <c r="EY178" s="6"/>
      <c r="EZ178" s="6"/>
      <c r="FA178" s="6"/>
      <c r="FB178" s="6"/>
      <c r="FC178" s="6"/>
      <c r="FD178" s="6"/>
      <c r="FE178" s="6"/>
      <c r="FF178" s="6"/>
      <c r="FG178" s="6"/>
      <c r="FH178" s="6"/>
      <c r="FI178" s="6"/>
      <c r="FJ178" s="6"/>
      <c r="FK178" s="6"/>
      <c r="FL178" s="6"/>
      <c r="FM178" s="6"/>
      <c r="FN178" s="6"/>
      <c r="FO178" s="6"/>
      <c r="FP178" s="6"/>
      <c r="FQ178" s="6"/>
      <c r="FR178" s="6"/>
      <c r="FS178" s="6"/>
      <c r="FT178" s="6"/>
      <c r="FU178" s="6"/>
      <c r="FV178" s="6"/>
      <c r="FW178" s="6"/>
      <c r="FX178" s="6"/>
      <c r="FY178" s="6"/>
      <c r="FZ178" s="6"/>
      <c r="GA178" s="6"/>
      <c r="GB178" s="6"/>
      <c r="GC178" s="6"/>
      <c r="GD178" s="6"/>
      <c r="GE178" s="6"/>
      <c r="GF178" s="6"/>
      <c r="GG178" s="6"/>
      <c r="GH178" s="6"/>
      <c r="GI178" s="6"/>
      <c r="GJ178" s="6"/>
      <c r="GK178" s="6"/>
      <c r="GL178" s="6"/>
      <c r="GM178" s="6"/>
      <c r="GN178" s="6"/>
      <c r="GO178" s="6"/>
      <c r="GP178" s="6"/>
      <c r="GQ178" s="6"/>
      <c r="GR178" s="6"/>
      <c r="GS178" s="6"/>
      <c r="GT178" s="6"/>
      <c r="GU178" s="6"/>
      <c r="GV178" s="6"/>
      <c r="GW178" s="6"/>
      <c r="GX178" s="6"/>
      <c r="GY178" s="6"/>
      <c r="GZ178" s="6"/>
      <c r="HA178" s="6"/>
      <c r="HB178" s="6"/>
      <c r="HC178" s="6"/>
      <c r="HD178" s="6"/>
      <c r="HE178" s="6"/>
      <c r="HF178" s="6"/>
      <c r="HG178" s="6"/>
      <c r="HH178" s="6"/>
      <c r="HI178" s="6"/>
      <c r="HJ178" s="6"/>
      <c r="HK178" s="6"/>
      <c r="HL178" s="6"/>
      <c r="HM178" s="6"/>
      <c r="HN178" s="6"/>
      <c r="HO178" s="6"/>
      <c r="HP178" s="6"/>
      <c r="HQ178" s="6"/>
      <c r="HR178" s="6"/>
      <c r="HS178" s="6"/>
      <c r="HT178" s="6"/>
      <c r="HU178" s="6"/>
      <c r="HV178" s="6"/>
      <c r="HW178" s="6"/>
      <c r="HX178" s="6"/>
      <c r="HY178" s="6"/>
      <c r="HZ178" s="6"/>
      <c r="IA178" s="6"/>
      <c r="IB178" s="6"/>
      <c r="IC178" s="6"/>
      <c r="ID178" s="6"/>
      <c r="IE178" s="6"/>
    </row>
    <row r="179" spans="1:240" ht="13">
      <c r="A179" s="6"/>
      <c r="B179" s="16" t="s">
        <v>299</v>
      </c>
      <c r="C179" s="3"/>
      <c r="D179" s="34">
        <v>1.9E-2</v>
      </c>
      <c r="E179" s="34">
        <v>0.02</v>
      </c>
      <c r="F179" s="48">
        <v>0.02</v>
      </c>
      <c r="G179" s="34">
        <v>1.9E-2</v>
      </c>
      <c r="H179" s="34">
        <v>2.0666453059916694E-2</v>
      </c>
      <c r="I179" s="76" t="s">
        <v>105</v>
      </c>
      <c r="J179" s="76" t="s">
        <v>91</v>
      </c>
      <c r="K179" s="7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6"/>
      <c r="EG179" s="6"/>
      <c r="EH179" s="6"/>
      <c r="EI179" s="6"/>
      <c r="EJ179" s="6"/>
      <c r="EK179" s="6"/>
      <c r="EL179" s="6"/>
      <c r="EM179" s="6"/>
      <c r="EN179" s="6"/>
      <c r="EO179" s="6"/>
      <c r="EP179" s="6"/>
      <c r="EQ179" s="6"/>
      <c r="ER179" s="6"/>
      <c r="ES179" s="6"/>
      <c r="ET179" s="6"/>
      <c r="EU179" s="6"/>
      <c r="EV179" s="6"/>
      <c r="EW179" s="6"/>
      <c r="EX179" s="6"/>
      <c r="EY179" s="6"/>
      <c r="EZ179" s="6"/>
      <c r="FA179" s="6"/>
      <c r="FB179" s="6"/>
      <c r="FC179" s="6"/>
      <c r="FD179" s="6"/>
      <c r="FE179" s="6"/>
      <c r="FF179" s="6"/>
      <c r="FG179" s="6"/>
      <c r="FH179" s="6"/>
      <c r="FI179" s="6"/>
      <c r="FJ179" s="6"/>
      <c r="FK179" s="6"/>
      <c r="FL179" s="6"/>
      <c r="FM179" s="6"/>
      <c r="FN179" s="6"/>
      <c r="FO179" s="6"/>
      <c r="FP179" s="6"/>
      <c r="FQ179" s="6"/>
      <c r="FR179" s="6"/>
      <c r="FS179" s="6"/>
      <c r="FT179" s="6"/>
      <c r="FU179" s="6"/>
      <c r="FV179" s="6"/>
      <c r="FW179" s="6"/>
      <c r="FX179" s="6"/>
      <c r="FY179" s="6"/>
      <c r="FZ179" s="6"/>
      <c r="GA179" s="6"/>
      <c r="GB179" s="6"/>
      <c r="GC179" s="6"/>
      <c r="GD179" s="6"/>
      <c r="GE179" s="6"/>
      <c r="GF179" s="6"/>
      <c r="GG179" s="6"/>
      <c r="GH179" s="6"/>
      <c r="GI179" s="6"/>
      <c r="GJ179" s="6"/>
      <c r="GK179" s="6"/>
      <c r="GL179" s="6"/>
      <c r="GM179" s="6"/>
      <c r="GN179" s="6"/>
      <c r="GO179" s="6"/>
      <c r="GP179" s="6"/>
      <c r="GQ179" s="6"/>
      <c r="GR179" s="6"/>
      <c r="GS179" s="6"/>
      <c r="GT179" s="6"/>
      <c r="GU179" s="6"/>
      <c r="GV179" s="6"/>
      <c r="GW179" s="6"/>
      <c r="GX179" s="6"/>
      <c r="GY179" s="6"/>
      <c r="GZ179" s="6"/>
      <c r="HA179" s="6"/>
      <c r="HB179" s="6"/>
      <c r="HC179" s="6"/>
      <c r="HD179" s="6"/>
      <c r="HE179" s="6"/>
      <c r="HF179" s="6"/>
      <c r="HG179" s="6"/>
      <c r="HH179" s="6"/>
      <c r="HI179" s="6"/>
      <c r="HJ179" s="6"/>
      <c r="HK179" s="6"/>
      <c r="HL179" s="6"/>
      <c r="HM179" s="6"/>
      <c r="HN179" s="6"/>
      <c r="HO179" s="6"/>
      <c r="HP179" s="6"/>
      <c r="HQ179" s="6"/>
      <c r="HR179" s="6"/>
      <c r="HS179" s="6"/>
      <c r="HT179" s="6"/>
      <c r="HU179" s="6"/>
      <c r="HV179" s="6"/>
      <c r="HW179" s="6"/>
      <c r="HX179" s="6"/>
      <c r="HY179" s="6"/>
      <c r="HZ179" s="6"/>
      <c r="IA179" s="6"/>
      <c r="IB179" s="6"/>
      <c r="IC179" s="6"/>
      <c r="ID179" s="6"/>
      <c r="IE179" s="6"/>
    </row>
    <row r="180" spans="1:240" ht="13">
      <c r="A180" s="6"/>
      <c r="B180" s="16" t="s">
        <v>298</v>
      </c>
      <c r="C180" s="3"/>
      <c r="D180" s="34">
        <v>4.5999999999999999E-2</v>
      </c>
      <c r="E180" s="34">
        <v>4.7E-2</v>
      </c>
      <c r="F180" s="48">
        <v>4.7E-2</v>
      </c>
      <c r="G180" s="34">
        <v>4.2000000000000003E-2</v>
      </c>
      <c r="H180" s="34">
        <v>4.2774751682153153E-2</v>
      </c>
      <c r="I180" s="76" t="s">
        <v>105</v>
      </c>
      <c r="J180" s="76" t="s">
        <v>91</v>
      </c>
      <c r="K180" s="7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c r="GG180" s="6"/>
      <c r="GH180" s="6"/>
      <c r="GI180" s="6"/>
      <c r="GJ180" s="6"/>
      <c r="GK180" s="6"/>
      <c r="GL180" s="6"/>
      <c r="GM180" s="6"/>
      <c r="GN180" s="6"/>
      <c r="GO180" s="6"/>
      <c r="GP180" s="6"/>
      <c r="GQ180" s="6"/>
      <c r="GR180" s="6"/>
      <c r="GS180" s="6"/>
      <c r="GT180" s="6"/>
      <c r="GU180" s="6"/>
      <c r="GV180" s="6"/>
      <c r="GW180" s="6"/>
      <c r="GX180" s="6"/>
      <c r="GY180" s="6"/>
      <c r="GZ180" s="6"/>
      <c r="HA180" s="6"/>
      <c r="HB180" s="6"/>
      <c r="HC180" s="6"/>
      <c r="HD180" s="6"/>
      <c r="HE180" s="6"/>
      <c r="HF180" s="6"/>
      <c r="HG180" s="6"/>
      <c r="HH180" s="6"/>
      <c r="HI180" s="6"/>
      <c r="HJ180" s="6"/>
      <c r="HK180" s="6"/>
      <c r="HL180" s="6"/>
      <c r="HM180" s="6"/>
      <c r="HN180" s="6"/>
      <c r="HO180" s="6"/>
      <c r="HP180" s="6"/>
      <c r="HQ180" s="6"/>
      <c r="HR180" s="6"/>
      <c r="HS180" s="6"/>
      <c r="HT180" s="6"/>
      <c r="HU180" s="6"/>
      <c r="HV180" s="6"/>
      <c r="HW180" s="6"/>
      <c r="HX180" s="6"/>
      <c r="HY180" s="6"/>
      <c r="HZ180" s="6"/>
      <c r="IA180" s="6"/>
      <c r="IB180" s="6"/>
      <c r="IC180" s="6"/>
      <c r="ID180" s="6"/>
      <c r="IE180" s="6"/>
    </row>
    <row r="181" spans="1:240" ht="13">
      <c r="A181" s="6"/>
      <c r="B181" s="16" t="s">
        <v>297</v>
      </c>
      <c r="C181" s="3"/>
      <c r="D181" s="34">
        <v>1.9E-2</v>
      </c>
      <c r="E181" s="34">
        <v>1.7999999999999999E-2</v>
      </c>
      <c r="F181" s="48">
        <v>1.7999999999999999E-2</v>
      </c>
      <c r="G181" s="34">
        <v>1.6E-2</v>
      </c>
      <c r="H181" s="34">
        <v>1.6661326497917333E-2</v>
      </c>
      <c r="I181" s="76" t="s">
        <v>105</v>
      </c>
      <c r="J181" s="76" t="s">
        <v>91</v>
      </c>
      <c r="K181" s="7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6"/>
      <c r="EK181" s="6"/>
      <c r="EL181" s="6"/>
      <c r="EM181" s="6"/>
      <c r="EN181" s="6"/>
      <c r="EO181" s="6"/>
      <c r="EP181" s="6"/>
      <c r="EQ181" s="6"/>
      <c r="ER181" s="6"/>
      <c r="ES181" s="6"/>
      <c r="ET181" s="6"/>
      <c r="EU181" s="6"/>
      <c r="EV181" s="6"/>
      <c r="EW181" s="6"/>
      <c r="EX181" s="6"/>
      <c r="EY181" s="6"/>
      <c r="EZ181" s="6"/>
      <c r="FA181" s="6"/>
      <c r="FB181" s="6"/>
      <c r="FC181" s="6"/>
      <c r="FD181" s="6"/>
      <c r="FE181" s="6"/>
      <c r="FF181" s="6"/>
      <c r="FG181" s="6"/>
      <c r="FH181" s="6"/>
      <c r="FI181" s="6"/>
      <c r="FJ181" s="6"/>
      <c r="FK181" s="6"/>
      <c r="FL181" s="6"/>
      <c r="FM181" s="6"/>
      <c r="FN181" s="6"/>
      <c r="FO181" s="6"/>
      <c r="FP181" s="6"/>
      <c r="FQ181" s="6"/>
      <c r="FR181" s="6"/>
      <c r="FS181" s="6"/>
      <c r="FT181" s="6"/>
      <c r="FU181" s="6"/>
      <c r="FV181" s="6"/>
      <c r="FW181" s="6"/>
      <c r="FX181" s="6"/>
      <c r="FY181" s="6"/>
      <c r="FZ181" s="6"/>
      <c r="GA181" s="6"/>
      <c r="GB181" s="6"/>
      <c r="GC181" s="6"/>
      <c r="GD181" s="6"/>
      <c r="GE181" s="6"/>
      <c r="GF181" s="6"/>
      <c r="GG181" s="6"/>
      <c r="GH181" s="6"/>
      <c r="GI181" s="6"/>
      <c r="GJ181" s="6"/>
      <c r="GK181" s="6"/>
      <c r="GL181" s="6"/>
      <c r="GM181" s="6"/>
      <c r="GN181" s="6"/>
      <c r="GO181" s="6"/>
      <c r="GP181" s="6"/>
      <c r="GQ181" s="6"/>
      <c r="GR181" s="6"/>
      <c r="GS181" s="6"/>
      <c r="GT181" s="6"/>
      <c r="GU181" s="6"/>
      <c r="GV181" s="6"/>
      <c r="GW181" s="6"/>
      <c r="GX181" s="6"/>
      <c r="GY181" s="6"/>
      <c r="GZ181" s="6"/>
      <c r="HA181" s="6"/>
      <c r="HB181" s="6"/>
      <c r="HC181" s="6"/>
      <c r="HD181" s="6"/>
      <c r="HE181" s="6"/>
      <c r="HF181" s="6"/>
      <c r="HG181" s="6"/>
      <c r="HH181" s="6"/>
      <c r="HI181" s="6"/>
      <c r="HJ181" s="6"/>
      <c r="HK181" s="6"/>
      <c r="HL181" s="6"/>
      <c r="HM181" s="6"/>
      <c r="HN181" s="6"/>
      <c r="HO181" s="6"/>
      <c r="HP181" s="6"/>
      <c r="HQ181" s="6"/>
      <c r="HR181" s="6"/>
      <c r="HS181" s="6"/>
      <c r="HT181" s="6"/>
      <c r="HU181" s="6"/>
      <c r="HV181" s="6"/>
      <c r="HW181" s="6"/>
      <c r="HX181" s="6"/>
      <c r="HY181" s="6"/>
      <c r="HZ181" s="6"/>
      <c r="IA181" s="6"/>
      <c r="IB181" s="6"/>
      <c r="IC181" s="6"/>
      <c r="ID181" s="6"/>
      <c r="IE181" s="6"/>
    </row>
    <row r="182" spans="1:240" ht="13">
      <c r="A182" s="6"/>
      <c r="B182" s="16" t="s">
        <v>296</v>
      </c>
      <c r="C182" s="3"/>
      <c r="D182" s="34">
        <v>2.1999999999999999E-2</v>
      </c>
      <c r="E182" s="34">
        <v>2.1999999999999999E-2</v>
      </c>
      <c r="F182" s="48">
        <v>2.3E-2</v>
      </c>
      <c r="G182" s="34">
        <v>2.1999999999999999E-2</v>
      </c>
      <c r="H182" s="34">
        <v>2.5152194809355977E-2</v>
      </c>
      <c r="I182" s="76" t="s">
        <v>105</v>
      </c>
      <c r="J182" s="76" t="s">
        <v>91</v>
      </c>
      <c r="K182" s="7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6"/>
      <c r="EH182" s="6"/>
      <c r="EI182" s="6"/>
      <c r="EJ182" s="6"/>
      <c r="EK182" s="6"/>
      <c r="EL182" s="6"/>
      <c r="EM182" s="6"/>
      <c r="EN182" s="6"/>
      <c r="EO182" s="6"/>
      <c r="EP182" s="6"/>
      <c r="EQ182" s="6"/>
      <c r="ER182" s="6"/>
      <c r="ES182" s="6"/>
      <c r="ET182" s="6"/>
      <c r="EU182" s="6"/>
      <c r="EV182" s="6"/>
      <c r="EW182" s="6"/>
      <c r="EX182" s="6"/>
      <c r="EY182" s="6"/>
      <c r="EZ182" s="6"/>
      <c r="FA182" s="6"/>
      <c r="FB182" s="6"/>
      <c r="FC182" s="6"/>
      <c r="FD182" s="6"/>
      <c r="FE182" s="6"/>
      <c r="FF182" s="6"/>
      <c r="FG182" s="6"/>
      <c r="FH182" s="6"/>
      <c r="FI182" s="6"/>
      <c r="FJ182" s="6"/>
      <c r="FK182" s="6"/>
      <c r="FL182" s="6"/>
      <c r="FM182" s="6"/>
      <c r="FN182" s="6"/>
      <c r="FO182" s="6"/>
      <c r="FP182" s="6"/>
      <c r="FQ182" s="6"/>
      <c r="FR182" s="6"/>
      <c r="FS182" s="6"/>
      <c r="FT182" s="6"/>
      <c r="FU182" s="6"/>
      <c r="FV182" s="6"/>
      <c r="FW182" s="6"/>
      <c r="FX182" s="6"/>
      <c r="FY182" s="6"/>
      <c r="FZ182" s="6"/>
      <c r="GA182" s="6"/>
      <c r="GB182" s="6"/>
      <c r="GC182" s="6"/>
      <c r="GD182" s="6"/>
      <c r="GE182" s="6"/>
      <c r="GF182" s="6"/>
      <c r="GG182" s="6"/>
      <c r="GH182" s="6"/>
      <c r="GI182" s="6"/>
      <c r="GJ182" s="6"/>
      <c r="GK182" s="6"/>
      <c r="GL182" s="6"/>
      <c r="GM182" s="6"/>
      <c r="GN182" s="6"/>
      <c r="GO182" s="6"/>
      <c r="GP182" s="6"/>
      <c r="GQ182" s="6"/>
      <c r="GR182" s="6"/>
      <c r="GS182" s="6"/>
      <c r="GT182" s="6"/>
      <c r="GU182" s="6"/>
      <c r="GV182" s="6"/>
      <c r="GW182" s="6"/>
      <c r="GX182" s="6"/>
      <c r="GY182" s="6"/>
      <c r="GZ182" s="6"/>
      <c r="HA182" s="6"/>
      <c r="HB182" s="6"/>
      <c r="HC182" s="6"/>
      <c r="HD182" s="6"/>
      <c r="HE182" s="6"/>
      <c r="HF182" s="6"/>
      <c r="HG182" s="6"/>
      <c r="HH182" s="6"/>
      <c r="HI182" s="6"/>
      <c r="HJ182" s="6"/>
      <c r="HK182" s="6"/>
      <c r="HL182" s="6"/>
      <c r="HM182" s="6"/>
      <c r="HN182" s="6"/>
      <c r="HO182" s="6"/>
      <c r="HP182" s="6"/>
      <c r="HQ182" s="6"/>
      <c r="HR182" s="6"/>
      <c r="HS182" s="6"/>
      <c r="HT182" s="6"/>
      <c r="HU182" s="6"/>
      <c r="HV182" s="6"/>
      <c r="HW182" s="6"/>
      <c r="HX182" s="6"/>
      <c r="HY182" s="6"/>
      <c r="HZ182" s="6"/>
      <c r="IA182" s="6"/>
      <c r="IB182" s="6"/>
      <c r="IC182" s="6"/>
      <c r="ID182" s="6"/>
      <c r="IE182" s="6"/>
    </row>
    <row r="183" spans="1:240" ht="13">
      <c r="A183" s="6"/>
      <c r="B183" s="16" t="s">
        <v>295</v>
      </c>
      <c r="C183" s="3"/>
      <c r="D183" s="34">
        <v>0.01</v>
      </c>
      <c r="E183" s="34">
        <v>0.01</v>
      </c>
      <c r="F183" s="48">
        <v>8.9999999999999993E-3</v>
      </c>
      <c r="G183" s="34">
        <v>8.9999999999999993E-3</v>
      </c>
      <c r="H183" s="34">
        <v>9.772508811278436E-3</v>
      </c>
      <c r="I183" s="76" t="s">
        <v>105</v>
      </c>
      <c r="J183" s="76" t="s">
        <v>91</v>
      </c>
      <c r="K183" s="7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6"/>
      <c r="EM183" s="6"/>
      <c r="EN183" s="6"/>
      <c r="EO183" s="6"/>
      <c r="EP183" s="6"/>
      <c r="EQ183" s="6"/>
      <c r="ER183" s="6"/>
      <c r="ES183" s="6"/>
      <c r="ET183" s="6"/>
      <c r="EU183" s="6"/>
      <c r="EV183" s="6"/>
      <c r="EW183" s="6"/>
      <c r="EX183" s="6"/>
      <c r="EY183" s="6"/>
      <c r="EZ183" s="6"/>
      <c r="FA183" s="6"/>
      <c r="FB183" s="6"/>
      <c r="FC183" s="6"/>
      <c r="FD183" s="6"/>
      <c r="FE183" s="6"/>
      <c r="FF183" s="6"/>
      <c r="FG183" s="6"/>
      <c r="FH183" s="6"/>
      <c r="FI183" s="6"/>
      <c r="FJ183" s="6"/>
      <c r="FK183" s="6"/>
      <c r="FL183" s="6"/>
      <c r="FM183" s="6"/>
      <c r="FN183" s="6"/>
      <c r="FO183" s="6"/>
      <c r="FP183" s="6"/>
      <c r="FQ183" s="6"/>
      <c r="FR183" s="6"/>
      <c r="FS183" s="6"/>
      <c r="FT183" s="6"/>
      <c r="FU183" s="6"/>
      <c r="FV183" s="6"/>
      <c r="FW183" s="6"/>
      <c r="FX183" s="6"/>
      <c r="FY183" s="6"/>
      <c r="FZ183" s="6"/>
      <c r="GA183" s="6"/>
      <c r="GB183" s="6"/>
      <c r="GC183" s="6"/>
      <c r="GD183" s="6"/>
      <c r="GE183" s="6"/>
      <c r="GF183" s="6"/>
      <c r="GG183" s="6"/>
      <c r="GH183" s="6"/>
      <c r="GI183" s="6"/>
      <c r="GJ183" s="6"/>
      <c r="GK183" s="6"/>
      <c r="GL183" s="6"/>
      <c r="GM183" s="6"/>
      <c r="GN183" s="6"/>
      <c r="GO183" s="6"/>
      <c r="GP183" s="6"/>
      <c r="GQ183" s="6"/>
      <c r="GR183" s="6"/>
      <c r="GS183" s="6"/>
      <c r="GT183" s="6"/>
      <c r="GU183" s="6"/>
      <c r="GV183" s="6"/>
      <c r="GW183" s="6"/>
      <c r="GX183" s="6"/>
      <c r="GY183" s="6"/>
      <c r="GZ183" s="6"/>
      <c r="HA183" s="6"/>
      <c r="HB183" s="6"/>
      <c r="HC183" s="6"/>
      <c r="HD183" s="6"/>
      <c r="HE183" s="6"/>
      <c r="HF183" s="6"/>
      <c r="HG183" s="6"/>
      <c r="HH183" s="6"/>
      <c r="HI183" s="6"/>
      <c r="HJ183" s="6"/>
      <c r="HK183" s="6"/>
      <c r="HL183" s="6"/>
      <c r="HM183" s="6"/>
      <c r="HN183" s="6"/>
      <c r="HO183" s="6"/>
      <c r="HP183" s="6"/>
      <c r="HQ183" s="6"/>
      <c r="HR183" s="6"/>
      <c r="HS183" s="6"/>
      <c r="HT183" s="6"/>
      <c r="HU183" s="6"/>
      <c r="HV183" s="6"/>
      <c r="HW183" s="6"/>
      <c r="HX183" s="6"/>
      <c r="HY183" s="6"/>
      <c r="HZ183" s="6"/>
      <c r="IA183" s="6"/>
      <c r="IB183" s="6"/>
      <c r="IC183" s="6"/>
      <c r="ID183" s="6"/>
      <c r="IE183" s="6"/>
    </row>
    <row r="184" spans="1:240" ht="13">
      <c r="A184" s="6"/>
      <c r="B184" s="16" t="s">
        <v>294</v>
      </c>
      <c r="C184" s="3"/>
      <c r="D184" s="34">
        <v>1.7000000000000001E-2</v>
      </c>
      <c r="E184" s="34">
        <v>1.6E-2</v>
      </c>
      <c r="F184" s="48">
        <v>1.6E-2</v>
      </c>
      <c r="G184" s="34">
        <v>1.2999999999999999E-2</v>
      </c>
      <c r="H184" s="34">
        <v>1.4098045498237744E-2</v>
      </c>
      <c r="I184" s="76" t="s">
        <v>105</v>
      </c>
      <c r="J184" s="76" t="s">
        <v>91</v>
      </c>
      <c r="K184" s="7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c r="EN184" s="6"/>
      <c r="EO184" s="6"/>
      <c r="EP184" s="6"/>
      <c r="EQ184" s="6"/>
      <c r="ER184" s="6"/>
      <c r="ES184" s="6"/>
      <c r="ET184" s="6"/>
      <c r="EU184" s="6"/>
      <c r="EV184" s="6"/>
      <c r="EW184" s="6"/>
      <c r="EX184" s="6"/>
      <c r="EY184" s="6"/>
      <c r="EZ184" s="6"/>
      <c r="FA184" s="6"/>
      <c r="FB184" s="6"/>
      <c r="FC184" s="6"/>
      <c r="FD184" s="6"/>
      <c r="FE184" s="6"/>
      <c r="FF184" s="6"/>
      <c r="FG184" s="6"/>
      <c r="FH184" s="6"/>
      <c r="FI184" s="6"/>
      <c r="FJ184" s="6"/>
      <c r="FK184" s="6"/>
      <c r="FL184" s="6"/>
      <c r="FM184" s="6"/>
      <c r="FN184" s="6"/>
      <c r="FO184" s="6"/>
      <c r="FP184" s="6"/>
      <c r="FQ184" s="6"/>
      <c r="FR184" s="6"/>
      <c r="FS184" s="6"/>
      <c r="FT184" s="6"/>
      <c r="FU184" s="6"/>
      <c r="FV184" s="6"/>
      <c r="FW184" s="6"/>
      <c r="FX184" s="6"/>
      <c r="FY184" s="6"/>
      <c r="FZ184" s="6"/>
      <c r="GA184" s="6"/>
      <c r="GB184" s="6"/>
      <c r="GC184" s="6"/>
      <c r="GD184" s="6"/>
      <c r="GE184" s="6"/>
      <c r="GF184" s="6"/>
      <c r="GG184" s="6"/>
      <c r="GH184" s="6"/>
      <c r="GI184" s="6"/>
      <c r="GJ184" s="6"/>
      <c r="GK184" s="6"/>
      <c r="GL184" s="6"/>
      <c r="GM184" s="6"/>
      <c r="GN184" s="6"/>
      <c r="GO184" s="6"/>
      <c r="GP184" s="6"/>
      <c r="GQ184" s="6"/>
      <c r="GR184" s="6"/>
      <c r="GS184" s="6"/>
      <c r="GT184" s="6"/>
      <c r="GU184" s="6"/>
      <c r="GV184" s="6"/>
      <c r="GW184" s="6"/>
      <c r="GX184" s="6"/>
      <c r="GY184" s="6"/>
      <c r="GZ184" s="6"/>
      <c r="HA184" s="6"/>
      <c r="HB184" s="6"/>
      <c r="HC184" s="6"/>
      <c r="HD184" s="6"/>
      <c r="HE184" s="6"/>
      <c r="HF184" s="6"/>
      <c r="HG184" s="6"/>
      <c r="HH184" s="6"/>
      <c r="HI184" s="6"/>
      <c r="HJ184" s="6"/>
      <c r="HK184" s="6"/>
      <c r="HL184" s="6"/>
      <c r="HM184" s="6"/>
      <c r="HN184" s="6"/>
      <c r="HO184" s="6"/>
      <c r="HP184" s="6"/>
      <c r="HQ184" s="6"/>
      <c r="HR184" s="6"/>
      <c r="HS184" s="6"/>
      <c r="HT184" s="6"/>
      <c r="HU184" s="6"/>
      <c r="HV184" s="6"/>
      <c r="HW184" s="6"/>
      <c r="HX184" s="6"/>
      <c r="HY184" s="6"/>
      <c r="HZ184" s="6"/>
      <c r="IA184" s="6"/>
      <c r="IB184" s="6"/>
      <c r="IC184" s="6"/>
      <c r="ID184" s="6"/>
      <c r="IE184" s="6"/>
    </row>
    <row r="185" spans="1:240" ht="13">
      <c r="A185" s="6"/>
      <c r="B185" s="16" t="s">
        <v>293</v>
      </c>
      <c r="C185" s="3"/>
      <c r="D185" s="34">
        <v>1E-3</v>
      </c>
      <c r="E185" s="34">
        <v>1E-3</v>
      </c>
      <c r="F185" s="48">
        <v>1E-3</v>
      </c>
      <c r="G185" s="34">
        <v>1E-3</v>
      </c>
      <c r="H185" s="34">
        <v>1.2816404998397949E-3</v>
      </c>
      <c r="I185" s="76" t="s">
        <v>105</v>
      </c>
      <c r="J185" s="76" t="s">
        <v>91</v>
      </c>
      <c r="K185" s="7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c r="EN185" s="6"/>
      <c r="EO185" s="6"/>
      <c r="EP185" s="6"/>
      <c r="EQ185" s="6"/>
      <c r="ER185" s="6"/>
      <c r="ES185" s="6"/>
      <c r="ET185" s="6"/>
      <c r="EU185" s="6"/>
      <c r="EV185" s="6"/>
      <c r="EW185" s="6"/>
      <c r="EX185" s="6"/>
      <c r="EY185" s="6"/>
      <c r="EZ185" s="6"/>
      <c r="FA185" s="6"/>
      <c r="FB185" s="6"/>
      <c r="FC185" s="6"/>
      <c r="FD185" s="6"/>
      <c r="FE185" s="6"/>
      <c r="FF185" s="6"/>
      <c r="FG185" s="6"/>
      <c r="FH185" s="6"/>
      <c r="FI185" s="6"/>
      <c r="FJ185" s="6"/>
      <c r="FK185" s="6"/>
      <c r="FL185" s="6"/>
      <c r="FM185" s="6"/>
      <c r="FN185" s="6"/>
      <c r="FO185" s="6"/>
      <c r="FP185" s="6"/>
      <c r="FQ185" s="6"/>
      <c r="FR185" s="6"/>
      <c r="FS185" s="6"/>
      <c r="FT185" s="6"/>
      <c r="FU185" s="6"/>
      <c r="FV185" s="6"/>
      <c r="FW185" s="6"/>
      <c r="FX185" s="6"/>
      <c r="FY185" s="6"/>
      <c r="FZ185" s="6"/>
      <c r="GA185" s="6"/>
      <c r="GB185" s="6"/>
      <c r="GC185" s="6"/>
      <c r="GD185" s="6"/>
      <c r="GE185" s="6"/>
      <c r="GF185" s="6"/>
      <c r="GG185" s="6"/>
      <c r="GH185" s="6"/>
      <c r="GI185" s="6"/>
      <c r="GJ185" s="6"/>
      <c r="GK185" s="6"/>
      <c r="GL185" s="6"/>
      <c r="GM185" s="6"/>
      <c r="GN185" s="6"/>
      <c r="GO185" s="6"/>
      <c r="GP185" s="6"/>
      <c r="GQ185" s="6"/>
      <c r="GR185" s="6"/>
      <c r="GS185" s="6"/>
      <c r="GT185" s="6"/>
      <c r="GU185" s="6"/>
      <c r="GV185" s="6"/>
      <c r="GW185" s="6"/>
      <c r="GX185" s="6"/>
      <c r="GY185" s="6"/>
      <c r="GZ185" s="6"/>
      <c r="HA185" s="6"/>
      <c r="HB185" s="6"/>
      <c r="HC185" s="6"/>
      <c r="HD185" s="6"/>
      <c r="HE185" s="6"/>
      <c r="HF185" s="6"/>
      <c r="HG185" s="6"/>
      <c r="HH185" s="6"/>
      <c r="HI185" s="6"/>
      <c r="HJ185" s="6"/>
      <c r="HK185" s="6"/>
      <c r="HL185" s="6"/>
      <c r="HM185" s="6"/>
      <c r="HN185" s="6"/>
      <c r="HO185" s="6"/>
      <c r="HP185" s="6"/>
      <c r="HQ185" s="6"/>
      <c r="HR185" s="6"/>
      <c r="HS185" s="6"/>
      <c r="HT185" s="6"/>
      <c r="HU185" s="6"/>
      <c r="HV185" s="6"/>
      <c r="HW185" s="6"/>
      <c r="HX185" s="6"/>
      <c r="HY185" s="6"/>
      <c r="HZ185" s="6"/>
      <c r="IA185" s="6"/>
      <c r="IB185" s="6"/>
      <c r="IC185" s="6"/>
      <c r="ID185" s="6"/>
      <c r="IE185" s="6"/>
    </row>
    <row r="186" spans="1:240" ht="13">
      <c r="A186" s="6"/>
      <c r="B186" s="16" t="s">
        <v>292</v>
      </c>
      <c r="C186" s="3"/>
      <c r="D186" s="34">
        <v>1E-3</v>
      </c>
      <c r="E186" s="34">
        <v>1E-3</v>
      </c>
      <c r="F186" s="48">
        <v>2E-3</v>
      </c>
      <c r="G186" s="34">
        <v>1E-3</v>
      </c>
      <c r="H186" s="34">
        <v>1.2816404998397949E-3</v>
      </c>
      <c r="I186" s="76" t="s">
        <v>105</v>
      </c>
      <c r="J186" s="76" t="s">
        <v>91</v>
      </c>
      <c r="K186" s="7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6"/>
      <c r="EG186" s="6"/>
      <c r="EH186" s="6"/>
      <c r="EI186" s="6"/>
      <c r="EJ186" s="6"/>
      <c r="EK186" s="6"/>
      <c r="EL186" s="6"/>
      <c r="EM186" s="6"/>
      <c r="EN186" s="6"/>
      <c r="EO186" s="6"/>
      <c r="EP186" s="6"/>
      <c r="EQ186" s="6"/>
      <c r="ER186" s="6"/>
      <c r="ES186" s="6"/>
      <c r="ET186" s="6"/>
      <c r="EU186" s="6"/>
      <c r="EV186" s="6"/>
      <c r="EW186" s="6"/>
      <c r="EX186" s="6"/>
      <c r="EY186" s="6"/>
      <c r="EZ186" s="6"/>
      <c r="FA186" s="6"/>
      <c r="FB186" s="6"/>
      <c r="FC186" s="6"/>
      <c r="FD186" s="6"/>
      <c r="FE186" s="6"/>
      <c r="FF186" s="6"/>
      <c r="FG186" s="6"/>
      <c r="FH186" s="6"/>
      <c r="FI186" s="6"/>
      <c r="FJ186" s="6"/>
      <c r="FK186" s="6"/>
      <c r="FL186" s="6"/>
      <c r="FM186" s="6"/>
      <c r="FN186" s="6"/>
      <c r="FO186" s="6"/>
      <c r="FP186" s="6"/>
      <c r="FQ186" s="6"/>
      <c r="FR186" s="6"/>
      <c r="FS186" s="6"/>
      <c r="FT186" s="6"/>
      <c r="FU186" s="6"/>
      <c r="FV186" s="6"/>
      <c r="FW186" s="6"/>
      <c r="FX186" s="6"/>
      <c r="FY186" s="6"/>
      <c r="FZ186" s="6"/>
      <c r="GA186" s="6"/>
      <c r="GB186" s="6"/>
      <c r="GC186" s="6"/>
      <c r="GD186" s="6"/>
      <c r="GE186" s="6"/>
      <c r="GF186" s="6"/>
      <c r="GG186" s="6"/>
      <c r="GH186" s="6"/>
      <c r="GI186" s="6"/>
      <c r="GJ186" s="6"/>
      <c r="GK186" s="6"/>
      <c r="GL186" s="6"/>
      <c r="GM186" s="6"/>
      <c r="GN186" s="6"/>
      <c r="GO186" s="6"/>
      <c r="GP186" s="6"/>
      <c r="GQ186" s="6"/>
      <c r="GR186" s="6"/>
      <c r="GS186" s="6"/>
      <c r="GT186" s="6"/>
      <c r="GU186" s="6"/>
      <c r="GV186" s="6"/>
      <c r="GW186" s="6"/>
      <c r="GX186" s="6"/>
      <c r="GY186" s="6"/>
      <c r="GZ186" s="6"/>
      <c r="HA186" s="6"/>
      <c r="HB186" s="6"/>
      <c r="HC186" s="6"/>
      <c r="HD186" s="6"/>
      <c r="HE186" s="6"/>
      <c r="HF186" s="6"/>
      <c r="HG186" s="6"/>
      <c r="HH186" s="6"/>
      <c r="HI186" s="6"/>
      <c r="HJ186" s="6"/>
      <c r="HK186" s="6"/>
      <c r="HL186" s="6"/>
      <c r="HM186" s="6"/>
      <c r="HN186" s="6"/>
      <c r="HO186" s="6"/>
      <c r="HP186" s="6"/>
      <c r="HQ186" s="6"/>
      <c r="HR186" s="6"/>
      <c r="HS186" s="6"/>
      <c r="HT186" s="6"/>
      <c r="HU186" s="6"/>
      <c r="HV186" s="6"/>
      <c r="HW186" s="6"/>
      <c r="HX186" s="6"/>
      <c r="HY186" s="6"/>
      <c r="HZ186" s="6"/>
      <c r="IA186" s="6"/>
      <c r="IB186" s="6"/>
      <c r="IC186" s="6"/>
      <c r="ID186" s="6"/>
      <c r="IE186" s="6"/>
    </row>
    <row r="187" spans="1:240" ht="13">
      <c r="A187" s="6"/>
      <c r="B187" s="16" t="s">
        <v>291</v>
      </c>
      <c r="C187" s="3"/>
      <c r="D187" s="34">
        <v>1E-3</v>
      </c>
      <c r="E187" s="34">
        <v>2E-3</v>
      </c>
      <c r="F187" s="48">
        <v>3.0000000000000001E-3</v>
      </c>
      <c r="G187" s="34">
        <v>4.0000000000000001E-3</v>
      </c>
      <c r="H187" s="34">
        <v>4.8061518743992308E-3</v>
      </c>
      <c r="I187" s="76" t="s">
        <v>105</v>
      </c>
      <c r="J187" s="76" t="s">
        <v>91</v>
      </c>
      <c r="K187" s="7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6"/>
      <c r="EG187" s="6"/>
      <c r="EH187" s="6"/>
      <c r="EI187" s="6"/>
      <c r="EJ187" s="6"/>
      <c r="EK187" s="6"/>
      <c r="EL187" s="6"/>
      <c r="EM187" s="6"/>
      <c r="EN187" s="6"/>
      <c r="EO187" s="6"/>
      <c r="EP187" s="6"/>
      <c r="EQ187" s="6"/>
      <c r="ER187" s="6"/>
      <c r="ES187" s="6"/>
      <c r="ET187" s="6"/>
      <c r="EU187" s="6"/>
      <c r="EV187" s="6"/>
      <c r="EW187" s="6"/>
      <c r="EX187" s="6"/>
      <c r="EY187" s="6"/>
      <c r="EZ187" s="6"/>
      <c r="FA187" s="6"/>
      <c r="FB187" s="6"/>
      <c r="FC187" s="6"/>
      <c r="FD187" s="6"/>
      <c r="FE187" s="6"/>
      <c r="FF187" s="6"/>
      <c r="FG187" s="6"/>
      <c r="FH187" s="6"/>
      <c r="FI187" s="6"/>
      <c r="FJ187" s="6"/>
      <c r="FK187" s="6"/>
      <c r="FL187" s="6"/>
      <c r="FM187" s="6"/>
      <c r="FN187" s="6"/>
      <c r="FO187" s="6"/>
      <c r="FP187" s="6"/>
      <c r="FQ187" s="6"/>
      <c r="FR187" s="6"/>
      <c r="FS187" s="6"/>
      <c r="FT187" s="6"/>
      <c r="FU187" s="6"/>
      <c r="FV187" s="6"/>
      <c r="FW187" s="6"/>
      <c r="FX187" s="6"/>
      <c r="FY187" s="6"/>
      <c r="FZ187" s="6"/>
      <c r="GA187" s="6"/>
      <c r="GB187" s="6"/>
      <c r="GC187" s="6"/>
      <c r="GD187" s="6"/>
      <c r="GE187" s="6"/>
      <c r="GF187" s="6"/>
      <c r="GG187" s="6"/>
      <c r="GH187" s="6"/>
      <c r="GI187" s="6"/>
      <c r="GJ187" s="6"/>
      <c r="GK187" s="6"/>
      <c r="GL187" s="6"/>
      <c r="GM187" s="6"/>
      <c r="GN187" s="6"/>
      <c r="GO187" s="6"/>
      <c r="GP187" s="6"/>
      <c r="GQ187" s="6"/>
      <c r="GR187" s="6"/>
      <c r="GS187" s="6"/>
      <c r="GT187" s="6"/>
      <c r="GU187" s="6"/>
      <c r="GV187" s="6"/>
      <c r="GW187" s="6"/>
      <c r="GX187" s="6"/>
      <c r="GY187" s="6"/>
      <c r="GZ187" s="6"/>
      <c r="HA187" s="6"/>
      <c r="HB187" s="6"/>
      <c r="HC187" s="6"/>
      <c r="HD187" s="6"/>
      <c r="HE187" s="6"/>
      <c r="HF187" s="6"/>
      <c r="HG187" s="6"/>
      <c r="HH187" s="6"/>
      <c r="HI187" s="6"/>
      <c r="HJ187" s="6"/>
      <c r="HK187" s="6"/>
      <c r="HL187" s="6"/>
      <c r="HM187" s="6"/>
      <c r="HN187" s="6"/>
      <c r="HO187" s="6"/>
      <c r="HP187" s="6"/>
      <c r="HQ187" s="6"/>
      <c r="HR187" s="6"/>
      <c r="HS187" s="6"/>
      <c r="HT187" s="6"/>
      <c r="HU187" s="6"/>
      <c r="HV187" s="6"/>
      <c r="HW187" s="6"/>
      <c r="HX187" s="6"/>
      <c r="HY187" s="6"/>
      <c r="HZ187" s="6"/>
      <c r="IA187" s="6"/>
      <c r="IB187" s="6"/>
      <c r="IC187" s="6"/>
      <c r="ID187" s="6"/>
      <c r="IE187" s="6"/>
    </row>
    <row r="188" spans="1:240" ht="13">
      <c r="A188" s="6"/>
      <c r="B188" s="16" t="s">
        <v>290</v>
      </c>
      <c r="C188" s="3"/>
      <c r="D188" s="34">
        <v>2E-3</v>
      </c>
      <c r="E188" s="34">
        <v>3.0000000000000001E-3</v>
      </c>
      <c r="F188" s="48">
        <v>5.0000000000000001E-3</v>
      </c>
      <c r="G188" s="34">
        <v>5.0000000000000001E-3</v>
      </c>
      <c r="H188" s="34">
        <v>9.1316885613585384E-3</v>
      </c>
      <c r="I188" s="76" t="s">
        <v>105</v>
      </c>
      <c r="J188" s="76" t="s">
        <v>91</v>
      </c>
      <c r="K188" s="7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6"/>
      <c r="EK188" s="6"/>
      <c r="EL188" s="6"/>
      <c r="EM188" s="6"/>
      <c r="EN188" s="6"/>
      <c r="EO188" s="6"/>
      <c r="EP188" s="6"/>
      <c r="EQ188" s="6"/>
      <c r="ER188" s="6"/>
      <c r="ES188" s="6"/>
      <c r="ET188" s="6"/>
      <c r="EU188" s="6"/>
      <c r="EV188" s="6"/>
      <c r="EW188" s="6"/>
      <c r="EX188" s="6"/>
      <c r="EY188" s="6"/>
      <c r="EZ188" s="6"/>
      <c r="FA188" s="6"/>
      <c r="FB188" s="6"/>
      <c r="FC188" s="6"/>
      <c r="FD188" s="6"/>
      <c r="FE188" s="6"/>
      <c r="FF188" s="6"/>
      <c r="FG188" s="6"/>
      <c r="FH188" s="6"/>
      <c r="FI188" s="6"/>
      <c r="FJ188" s="6"/>
      <c r="FK188" s="6"/>
      <c r="FL188" s="6"/>
      <c r="FM188" s="6"/>
      <c r="FN188" s="6"/>
      <c r="FO188" s="6"/>
      <c r="FP188" s="6"/>
      <c r="FQ188" s="6"/>
      <c r="FR188" s="6"/>
      <c r="FS188" s="6"/>
      <c r="FT188" s="6"/>
      <c r="FU188" s="6"/>
      <c r="FV188" s="6"/>
      <c r="FW188" s="6"/>
      <c r="FX188" s="6"/>
      <c r="FY188" s="6"/>
      <c r="FZ188" s="6"/>
      <c r="GA188" s="6"/>
      <c r="GB188" s="6"/>
      <c r="GC188" s="6"/>
      <c r="GD188" s="6"/>
      <c r="GE188" s="6"/>
      <c r="GF188" s="6"/>
      <c r="GG188" s="6"/>
      <c r="GH188" s="6"/>
      <c r="GI188" s="6"/>
      <c r="GJ188" s="6"/>
      <c r="GK188" s="6"/>
      <c r="GL188" s="6"/>
      <c r="GM188" s="6"/>
      <c r="GN188" s="6"/>
      <c r="GO188" s="6"/>
      <c r="GP188" s="6"/>
      <c r="GQ188" s="6"/>
      <c r="GR188" s="6"/>
      <c r="GS188" s="6"/>
      <c r="GT188" s="6"/>
      <c r="GU188" s="6"/>
      <c r="GV188" s="6"/>
      <c r="GW188" s="6"/>
      <c r="GX188" s="6"/>
      <c r="GY188" s="6"/>
      <c r="GZ188" s="6"/>
      <c r="HA188" s="6"/>
      <c r="HB188" s="6"/>
      <c r="HC188" s="6"/>
      <c r="HD188" s="6"/>
      <c r="HE188" s="6"/>
      <c r="HF188" s="6"/>
      <c r="HG188" s="6"/>
      <c r="HH188" s="6"/>
      <c r="HI188" s="6"/>
      <c r="HJ188" s="6"/>
      <c r="HK188" s="6"/>
      <c r="HL188" s="6"/>
      <c r="HM188" s="6"/>
      <c r="HN188" s="6"/>
      <c r="HO188" s="6"/>
      <c r="HP188" s="6"/>
      <c r="HQ188" s="6"/>
      <c r="HR188" s="6"/>
      <c r="HS188" s="6"/>
      <c r="HT188" s="6"/>
      <c r="HU188" s="6"/>
      <c r="HV188" s="6"/>
      <c r="HW188" s="6"/>
      <c r="HX188" s="6"/>
      <c r="HY188" s="6"/>
      <c r="HZ188" s="6"/>
      <c r="IA188" s="6"/>
      <c r="IB188" s="6"/>
      <c r="IC188" s="6"/>
      <c r="ID188" s="6"/>
      <c r="IE188" s="6"/>
    </row>
    <row r="189" spans="1:240" ht="13">
      <c r="A189" s="6"/>
      <c r="B189" s="47"/>
      <c r="C189" s="3"/>
      <c r="D189" s="48"/>
      <c r="E189" s="34"/>
      <c r="F189" s="34"/>
      <c r="G189" s="34"/>
      <c r="H189" s="34"/>
      <c r="I189" s="82"/>
      <c r="J189" s="84"/>
      <c r="K189" s="84"/>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6"/>
      <c r="GE189" s="6"/>
      <c r="GF189" s="6"/>
      <c r="GG189" s="6"/>
      <c r="GH189" s="6"/>
      <c r="GI189" s="6"/>
      <c r="GJ189" s="6"/>
      <c r="GK189" s="6"/>
      <c r="GL189" s="6"/>
      <c r="GM189" s="6"/>
      <c r="GN189" s="6"/>
      <c r="GO189" s="6"/>
      <c r="GP189" s="6"/>
      <c r="GQ189" s="6"/>
      <c r="GR189" s="6"/>
      <c r="GS189" s="6"/>
      <c r="GT189" s="6"/>
      <c r="GU189" s="6"/>
      <c r="GV189" s="6"/>
      <c r="GW189" s="6"/>
      <c r="GX189" s="6"/>
      <c r="GY189" s="6"/>
      <c r="GZ189" s="6"/>
      <c r="HA189" s="6"/>
      <c r="HB189" s="6"/>
      <c r="HC189" s="6"/>
      <c r="HD189" s="6"/>
      <c r="HE189" s="6"/>
      <c r="HF189" s="6"/>
      <c r="HG189" s="6"/>
      <c r="HH189" s="6"/>
      <c r="HI189" s="6"/>
      <c r="HJ189" s="6"/>
      <c r="HK189" s="6"/>
      <c r="HL189" s="6"/>
      <c r="HM189" s="6"/>
      <c r="HN189" s="6"/>
      <c r="HO189" s="6"/>
      <c r="HP189" s="6"/>
      <c r="HQ189" s="6"/>
      <c r="HR189" s="6"/>
      <c r="HS189" s="6"/>
      <c r="HT189" s="6"/>
      <c r="HU189" s="6"/>
      <c r="HV189" s="6"/>
      <c r="HW189" s="6"/>
      <c r="HX189" s="6"/>
      <c r="HY189" s="6"/>
      <c r="HZ189" s="6"/>
      <c r="IA189" s="6"/>
      <c r="IB189" s="6"/>
      <c r="IC189" s="6"/>
      <c r="ID189" s="6"/>
      <c r="IE189" s="6"/>
      <c r="IF189" s="6"/>
    </row>
    <row r="190" spans="1:240" ht="13">
      <c r="A190" s="6"/>
      <c r="B190" s="2" t="s">
        <v>113</v>
      </c>
      <c r="C190" s="3"/>
      <c r="D190" s="48"/>
      <c r="E190" s="34"/>
      <c r="F190" s="34"/>
      <c r="G190" s="34"/>
      <c r="H190" s="34"/>
      <c r="I190" s="82"/>
      <c r="J190" s="84"/>
      <c r="K190" s="84"/>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6"/>
      <c r="ET190" s="6"/>
      <c r="EU190" s="6"/>
      <c r="EV190" s="6"/>
      <c r="EW190" s="6"/>
      <c r="EX190" s="6"/>
      <c r="EY190" s="6"/>
      <c r="EZ190" s="6"/>
      <c r="FA190" s="6"/>
      <c r="FB190" s="6"/>
      <c r="FC190" s="6"/>
      <c r="FD190" s="6"/>
      <c r="FE190" s="6"/>
      <c r="FF190" s="6"/>
      <c r="FG190" s="6"/>
      <c r="FH190" s="6"/>
      <c r="FI190" s="6"/>
      <c r="FJ190" s="6"/>
      <c r="FK190" s="6"/>
      <c r="FL190" s="6"/>
      <c r="FM190" s="6"/>
      <c r="FN190" s="6"/>
      <c r="FO190" s="6"/>
      <c r="FP190" s="6"/>
      <c r="FQ190" s="6"/>
      <c r="FR190" s="6"/>
      <c r="FS190" s="6"/>
      <c r="FT190" s="6"/>
      <c r="FU190" s="6"/>
      <c r="FV190" s="6"/>
      <c r="FW190" s="6"/>
      <c r="FX190" s="6"/>
      <c r="FY190" s="6"/>
      <c r="FZ190" s="6"/>
      <c r="GA190" s="6"/>
      <c r="GB190" s="6"/>
      <c r="GC190" s="6"/>
      <c r="GD190" s="6"/>
      <c r="GE190" s="6"/>
      <c r="GF190" s="6"/>
      <c r="GG190" s="6"/>
      <c r="GH190" s="6"/>
      <c r="GI190" s="6"/>
      <c r="GJ190" s="6"/>
      <c r="GK190" s="6"/>
      <c r="GL190" s="6"/>
      <c r="GM190" s="6"/>
      <c r="GN190" s="6"/>
      <c r="GO190" s="6"/>
      <c r="GP190" s="6"/>
      <c r="GQ190" s="6"/>
      <c r="GR190" s="6"/>
      <c r="GS190" s="6"/>
      <c r="GT190" s="6"/>
      <c r="GU190" s="6"/>
      <c r="GV190" s="6"/>
      <c r="GW190" s="6"/>
      <c r="GX190" s="6"/>
      <c r="GY190" s="6"/>
      <c r="GZ190" s="6"/>
      <c r="HA190" s="6"/>
      <c r="HB190" s="6"/>
      <c r="HC190" s="6"/>
      <c r="HD190" s="6"/>
      <c r="HE190" s="6"/>
      <c r="HF190" s="6"/>
      <c r="HG190" s="6"/>
      <c r="HH190" s="6"/>
      <c r="HI190" s="6"/>
      <c r="HJ190" s="6"/>
      <c r="HK190" s="6"/>
      <c r="HL190" s="6"/>
      <c r="HM190" s="6"/>
      <c r="HN190" s="6"/>
      <c r="HO190" s="6"/>
      <c r="HP190" s="6"/>
      <c r="HQ190" s="6"/>
      <c r="HR190" s="6"/>
      <c r="HS190" s="6"/>
      <c r="HT190" s="6"/>
      <c r="HU190" s="6"/>
      <c r="HV190" s="6"/>
      <c r="HW190" s="6"/>
      <c r="HX190" s="6"/>
      <c r="HY190" s="6"/>
      <c r="HZ190" s="6"/>
      <c r="IA190" s="6"/>
      <c r="IB190" s="6"/>
      <c r="IC190" s="6"/>
      <c r="ID190" s="6"/>
      <c r="IE190" s="6"/>
      <c r="IF190" s="6"/>
    </row>
    <row r="191" spans="1:240">
      <c r="A191" s="6"/>
      <c r="B191" s="16" t="s">
        <v>114</v>
      </c>
      <c r="C191" s="8"/>
      <c r="D191" s="12">
        <v>0.11</v>
      </c>
      <c r="E191" s="12">
        <v>0.12</v>
      </c>
      <c r="F191" s="45">
        <v>0.25</v>
      </c>
      <c r="G191" s="12">
        <v>0.1</v>
      </c>
      <c r="H191" s="12">
        <v>7.6201641266119571E-2</v>
      </c>
      <c r="I191" s="76" t="s">
        <v>115</v>
      </c>
      <c r="J191" s="76" t="s">
        <v>116</v>
      </c>
      <c r="K191" s="7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6"/>
      <c r="ET191" s="6"/>
      <c r="EU191" s="6"/>
      <c r="EV191" s="6"/>
      <c r="EW191" s="6"/>
      <c r="EX191" s="6"/>
      <c r="EY191" s="6"/>
      <c r="EZ191" s="6"/>
      <c r="FA191" s="6"/>
      <c r="FB191" s="6"/>
      <c r="FC191" s="6"/>
      <c r="FD191" s="6"/>
      <c r="FE191" s="6"/>
      <c r="FF191" s="6"/>
      <c r="FG191" s="6"/>
      <c r="FH191" s="6"/>
      <c r="FI191" s="6"/>
      <c r="FJ191" s="6"/>
      <c r="FK191" s="6"/>
      <c r="FL191" s="6"/>
      <c r="FM191" s="6"/>
      <c r="FN191" s="6"/>
      <c r="FO191" s="6"/>
      <c r="FP191" s="6"/>
      <c r="FQ191" s="6"/>
      <c r="FR191" s="6"/>
      <c r="FS191" s="6"/>
      <c r="FT191" s="6"/>
      <c r="FU191" s="6"/>
      <c r="FV191" s="6"/>
      <c r="FW191" s="6"/>
      <c r="FX191" s="6"/>
      <c r="FY191" s="6"/>
      <c r="FZ191" s="6"/>
      <c r="GA191" s="6"/>
      <c r="GB191" s="6"/>
      <c r="GC191" s="6"/>
      <c r="GD191" s="6"/>
      <c r="GE191" s="6"/>
      <c r="GF191" s="6"/>
      <c r="GG191" s="6"/>
      <c r="GH191" s="6"/>
      <c r="GI191" s="6"/>
      <c r="GJ191" s="6"/>
      <c r="GK191" s="6"/>
      <c r="GL191" s="6"/>
      <c r="GM191" s="6"/>
      <c r="GN191" s="6"/>
      <c r="GO191" s="6"/>
      <c r="GP191" s="6"/>
      <c r="GQ191" s="6"/>
      <c r="GR191" s="6"/>
      <c r="GS191" s="6"/>
      <c r="GT191" s="6"/>
      <c r="GU191" s="6"/>
      <c r="GV191" s="6"/>
      <c r="GW191" s="6"/>
      <c r="GX191" s="6"/>
      <c r="GY191" s="6"/>
      <c r="GZ191" s="6"/>
      <c r="HA191" s="6"/>
      <c r="HB191" s="6"/>
      <c r="HC191" s="6"/>
      <c r="HD191" s="6"/>
      <c r="HE191" s="6"/>
      <c r="HF191" s="6"/>
      <c r="HG191" s="6"/>
      <c r="HH191" s="6"/>
      <c r="HI191" s="6"/>
      <c r="HJ191" s="6"/>
      <c r="HK191" s="6"/>
      <c r="HL191" s="6"/>
      <c r="HM191" s="6"/>
      <c r="HN191" s="6"/>
      <c r="HO191" s="6"/>
      <c r="HP191" s="6"/>
      <c r="HQ191" s="6"/>
      <c r="HR191" s="6"/>
      <c r="HS191" s="6"/>
      <c r="HT191" s="6"/>
      <c r="HU191" s="6"/>
      <c r="HV191" s="6"/>
      <c r="HW191" s="6"/>
      <c r="HX191" s="6"/>
      <c r="HY191" s="6"/>
      <c r="HZ191" s="6"/>
      <c r="IA191" s="6"/>
      <c r="IB191" s="6"/>
      <c r="IC191" s="6"/>
      <c r="ID191" s="6"/>
      <c r="IE191" s="6"/>
    </row>
    <row r="192" spans="1:240">
      <c r="A192" s="6"/>
      <c r="B192" s="16" t="s">
        <v>117</v>
      </c>
      <c r="C192" s="8"/>
      <c r="D192" s="12">
        <v>0.25</v>
      </c>
      <c r="E192" s="12">
        <v>0.24</v>
      </c>
      <c r="F192" s="45">
        <v>0.28999999999999998</v>
      </c>
      <c r="G192" s="12">
        <v>0.23</v>
      </c>
      <c r="H192" s="12">
        <v>0.29399999999999998</v>
      </c>
      <c r="I192" s="76" t="s">
        <v>115</v>
      </c>
      <c r="J192" s="76" t="s">
        <v>116</v>
      </c>
      <c r="K192" s="7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6"/>
      <c r="EG192" s="6"/>
      <c r="EH192" s="6"/>
      <c r="EI192" s="6"/>
      <c r="EJ192" s="6"/>
      <c r="EK192" s="6"/>
      <c r="EL192" s="6"/>
      <c r="EM192" s="6"/>
      <c r="EN192" s="6"/>
      <c r="EO192" s="6"/>
      <c r="EP192" s="6"/>
      <c r="EQ192" s="6"/>
      <c r="ER192" s="6"/>
      <c r="ES192" s="6"/>
      <c r="ET192" s="6"/>
      <c r="EU192" s="6"/>
      <c r="EV192" s="6"/>
      <c r="EW192" s="6"/>
      <c r="EX192" s="6"/>
      <c r="EY192" s="6"/>
      <c r="EZ192" s="6"/>
      <c r="FA192" s="6"/>
      <c r="FB192" s="6"/>
      <c r="FC192" s="6"/>
      <c r="FD192" s="6"/>
      <c r="FE192" s="6"/>
      <c r="FF192" s="6"/>
      <c r="FG192" s="6"/>
      <c r="FH192" s="6"/>
      <c r="FI192" s="6"/>
      <c r="FJ192" s="6"/>
      <c r="FK192" s="6"/>
      <c r="FL192" s="6"/>
      <c r="FM192" s="6"/>
      <c r="FN192" s="6"/>
      <c r="FO192" s="6"/>
      <c r="FP192" s="6"/>
      <c r="FQ192" s="6"/>
      <c r="FR192" s="6"/>
      <c r="FS192" s="6"/>
      <c r="FT192" s="6"/>
      <c r="FU192" s="6"/>
      <c r="FV192" s="6"/>
      <c r="FW192" s="6"/>
      <c r="FX192" s="6"/>
      <c r="FY192" s="6"/>
      <c r="FZ192" s="6"/>
      <c r="GA192" s="6"/>
      <c r="GB192" s="6"/>
      <c r="GC192" s="6"/>
      <c r="GD192" s="6"/>
      <c r="GE192" s="6"/>
      <c r="GF192" s="6"/>
      <c r="GG192" s="6"/>
      <c r="GH192" s="6"/>
      <c r="GI192" s="6"/>
      <c r="GJ192" s="6"/>
      <c r="GK192" s="6"/>
      <c r="GL192" s="6"/>
      <c r="GM192" s="6"/>
      <c r="GN192" s="6"/>
      <c r="GO192" s="6"/>
      <c r="GP192" s="6"/>
      <c r="GQ192" s="6"/>
      <c r="GR192" s="6"/>
      <c r="GS192" s="6"/>
      <c r="GT192" s="6"/>
      <c r="GU192" s="6"/>
      <c r="GV192" s="6"/>
      <c r="GW192" s="6"/>
      <c r="GX192" s="6"/>
      <c r="GY192" s="6"/>
      <c r="GZ192" s="6"/>
      <c r="HA192" s="6"/>
      <c r="HB192" s="6"/>
      <c r="HC192" s="6"/>
      <c r="HD192" s="6"/>
      <c r="HE192" s="6"/>
      <c r="HF192" s="6"/>
      <c r="HG192" s="6"/>
      <c r="HH192" s="6"/>
      <c r="HI192" s="6"/>
      <c r="HJ192" s="6"/>
      <c r="HK192" s="6"/>
      <c r="HL192" s="6"/>
      <c r="HM192" s="6"/>
      <c r="HN192" s="6"/>
      <c r="HO192" s="6"/>
      <c r="HP192" s="6"/>
      <c r="HQ192" s="6"/>
      <c r="HR192" s="6"/>
      <c r="HS192" s="6"/>
      <c r="HT192" s="6"/>
      <c r="HU192" s="6"/>
      <c r="HV192" s="6"/>
      <c r="HW192" s="6"/>
      <c r="HX192" s="6"/>
      <c r="HY192" s="6"/>
      <c r="HZ192" s="6"/>
      <c r="IA192" s="6"/>
      <c r="IB192" s="6"/>
      <c r="IC192" s="6"/>
      <c r="ID192" s="6"/>
      <c r="IE192" s="6"/>
    </row>
    <row r="193" spans="1:239">
      <c r="A193" s="6"/>
      <c r="B193" s="16" t="s">
        <v>118</v>
      </c>
      <c r="C193" s="8"/>
      <c r="D193" s="12"/>
      <c r="E193" s="12"/>
      <c r="F193" s="45"/>
      <c r="G193" s="12"/>
      <c r="H193" s="12"/>
      <c r="I193" s="76"/>
      <c r="J193" s="84"/>
      <c r="K193" s="7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c r="GG193" s="6"/>
      <c r="GH193" s="6"/>
      <c r="GI193" s="6"/>
      <c r="GJ193" s="6"/>
      <c r="GK193" s="6"/>
      <c r="GL193" s="6"/>
      <c r="GM193" s="6"/>
      <c r="GN193" s="6"/>
      <c r="GO193" s="6"/>
      <c r="GP193" s="6"/>
      <c r="GQ193" s="6"/>
      <c r="GR193" s="6"/>
      <c r="GS193" s="6"/>
      <c r="GT193" s="6"/>
      <c r="GU193" s="6"/>
      <c r="GV193" s="6"/>
      <c r="GW193" s="6"/>
      <c r="GX193" s="6"/>
      <c r="GY193" s="6"/>
      <c r="GZ193" s="6"/>
      <c r="HA193" s="6"/>
      <c r="HB193" s="6"/>
      <c r="HC193" s="6"/>
      <c r="HD193" s="6"/>
      <c r="HE193" s="6"/>
      <c r="HF193" s="6"/>
      <c r="HG193" s="6"/>
      <c r="HH193" s="6"/>
      <c r="HI193" s="6"/>
      <c r="HJ193" s="6"/>
      <c r="HK193" s="6"/>
      <c r="HL193" s="6"/>
      <c r="HM193" s="6"/>
      <c r="HN193" s="6"/>
      <c r="HO193" s="6"/>
      <c r="HP193" s="6"/>
      <c r="HQ193" s="6"/>
      <c r="HR193" s="6"/>
      <c r="HS193" s="6"/>
      <c r="HT193" s="6"/>
      <c r="HU193" s="6"/>
      <c r="HV193" s="6"/>
      <c r="HW193" s="6"/>
      <c r="HX193" s="6"/>
      <c r="HY193" s="6"/>
      <c r="HZ193" s="6"/>
      <c r="IA193" s="6"/>
      <c r="IB193" s="6"/>
      <c r="IC193" s="6"/>
      <c r="ID193" s="6"/>
      <c r="IE193" s="6"/>
    </row>
    <row r="194" spans="1:239">
      <c r="A194" s="6"/>
      <c r="B194" s="16" t="s">
        <v>119</v>
      </c>
      <c r="C194" s="8"/>
      <c r="D194" s="12">
        <v>0.26</v>
      </c>
      <c r="E194" s="12">
        <v>0.28999999999999998</v>
      </c>
      <c r="F194" s="45">
        <v>0.28000000000000003</v>
      </c>
      <c r="G194" s="12">
        <v>0.35</v>
      </c>
      <c r="H194" s="12">
        <v>0.40502354788069073</v>
      </c>
      <c r="I194" s="76" t="s">
        <v>115</v>
      </c>
      <c r="J194" s="76" t="s">
        <v>116</v>
      </c>
      <c r="K194" s="7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6"/>
      <c r="EK194" s="6"/>
      <c r="EL194" s="6"/>
      <c r="EM194" s="6"/>
      <c r="EN194" s="6"/>
      <c r="EO194" s="6"/>
      <c r="EP194" s="6"/>
      <c r="EQ194" s="6"/>
      <c r="ER194" s="6"/>
      <c r="ES194" s="6"/>
      <c r="ET194" s="6"/>
      <c r="EU194" s="6"/>
      <c r="EV194" s="6"/>
      <c r="EW194" s="6"/>
      <c r="EX194" s="6"/>
      <c r="EY194" s="6"/>
      <c r="EZ194" s="6"/>
      <c r="FA194" s="6"/>
      <c r="FB194" s="6"/>
      <c r="FC194" s="6"/>
      <c r="FD194" s="6"/>
      <c r="FE194" s="6"/>
      <c r="FF194" s="6"/>
      <c r="FG194" s="6"/>
      <c r="FH194" s="6"/>
      <c r="FI194" s="6"/>
      <c r="FJ194" s="6"/>
      <c r="FK194" s="6"/>
      <c r="FL194" s="6"/>
      <c r="FM194" s="6"/>
      <c r="FN194" s="6"/>
      <c r="FO194" s="6"/>
      <c r="FP194" s="6"/>
      <c r="FQ194" s="6"/>
      <c r="FR194" s="6"/>
      <c r="FS194" s="6"/>
      <c r="FT194" s="6"/>
      <c r="FU194" s="6"/>
      <c r="FV194" s="6"/>
      <c r="FW194" s="6"/>
      <c r="FX194" s="6"/>
      <c r="FY194" s="6"/>
      <c r="FZ194" s="6"/>
      <c r="GA194" s="6"/>
      <c r="GB194" s="6"/>
      <c r="GC194" s="6"/>
      <c r="GD194" s="6"/>
      <c r="GE194" s="6"/>
      <c r="GF194" s="6"/>
      <c r="GG194" s="6"/>
      <c r="GH194" s="6"/>
      <c r="GI194" s="6"/>
      <c r="GJ194" s="6"/>
      <c r="GK194" s="6"/>
      <c r="GL194" s="6"/>
      <c r="GM194" s="6"/>
      <c r="GN194" s="6"/>
      <c r="GO194" s="6"/>
      <c r="GP194" s="6"/>
      <c r="GQ194" s="6"/>
      <c r="GR194" s="6"/>
      <c r="GS194" s="6"/>
      <c r="GT194" s="6"/>
      <c r="GU194" s="6"/>
      <c r="GV194" s="6"/>
      <c r="GW194" s="6"/>
      <c r="GX194" s="6"/>
      <c r="GY194" s="6"/>
      <c r="GZ194" s="6"/>
      <c r="HA194" s="6"/>
      <c r="HB194" s="6"/>
      <c r="HC194" s="6"/>
      <c r="HD194" s="6"/>
      <c r="HE194" s="6"/>
      <c r="HF194" s="6"/>
      <c r="HG194" s="6"/>
      <c r="HH194" s="6"/>
      <c r="HI194" s="6"/>
      <c r="HJ194" s="6"/>
      <c r="HK194" s="6"/>
      <c r="HL194" s="6"/>
      <c r="HM194" s="6"/>
      <c r="HN194" s="6"/>
      <c r="HO194" s="6"/>
      <c r="HP194" s="6"/>
      <c r="HQ194" s="6"/>
      <c r="HR194" s="6"/>
      <c r="HS194" s="6"/>
      <c r="HT194" s="6"/>
      <c r="HU194" s="6"/>
      <c r="HV194" s="6"/>
      <c r="HW194" s="6"/>
      <c r="HX194" s="6"/>
      <c r="HY194" s="6"/>
      <c r="HZ194" s="6"/>
      <c r="IA194" s="6"/>
      <c r="IB194" s="6"/>
      <c r="IC194" s="6"/>
      <c r="ID194" s="6"/>
      <c r="IE194" s="6"/>
    </row>
    <row r="195" spans="1:239">
      <c r="A195" s="6"/>
      <c r="B195" s="16" t="s">
        <v>120</v>
      </c>
      <c r="C195" s="8"/>
      <c r="D195" s="12"/>
      <c r="E195" s="12"/>
      <c r="F195" s="45"/>
      <c r="G195" s="12"/>
      <c r="H195" s="12"/>
      <c r="I195" s="76"/>
      <c r="J195" s="84"/>
      <c r="K195" s="7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c r="GG195" s="6"/>
      <c r="GH195" s="6"/>
      <c r="GI195" s="6"/>
      <c r="GJ195" s="6"/>
      <c r="GK195" s="6"/>
      <c r="GL195" s="6"/>
      <c r="GM195" s="6"/>
      <c r="GN195" s="6"/>
      <c r="GO195" s="6"/>
      <c r="GP195" s="6"/>
      <c r="GQ195" s="6"/>
      <c r="GR195" s="6"/>
      <c r="GS195" s="6"/>
      <c r="GT195" s="6"/>
      <c r="GU195" s="6"/>
      <c r="GV195" s="6"/>
      <c r="GW195" s="6"/>
      <c r="GX195" s="6"/>
      <c r="GY195" s="6"/>
      <c r="GZ195" s="6"/>
      <c r="HA195" s="6"/>
      <c r="HB195" s="6"/>
      <c r="HC195" s="6"/>
      <c r="HD195" s="6"/>
      <c r="HE195" s="6"/>
      <c r="HF195" s="6"/>
      <c r="HG195" s="6"/>
      <c r="HH195" s="6"/>
      <c r="HI195" s="6"/>
      <c r="HJ195" s="6"/>
      <c r="HK195" s="6"/>
      <c r="HL195" s="6"/>
      <c r="HM195" s="6"/>
      <c r="HN195" s="6"/>
      <c r="HO195" s="6"/>
      <c r="HP195" s="6"/>
      <c r="HQ195" s="6"/>
      <c r="HR195" s="6"/>
      <c r="HS195" s="6"/>
      <c r="HT195" s="6"/>
      <c r="HU195" s="6"/>
      <c r="HV195" s="6"/>
      <c r="HW195" s="6"/>
      <c r="HX195" s="6"/>
      <c r="HY195" s="6"/>
      <c r="HZ195" s="6"/>
      <c r="IA195" s="6"/>
      <c r="IB195" s="6"/>
      <c r="IC195" s="6"/>
      <c r="ID195" s="6"/>
      <c r="IE195" s="6"/>
    </row>
    <row r="196" spans="1:239">
      <c r="A196" s="6"/>
      <c r="B196" s="16" t="s">
        <v>286</v>
      </c>
      <c r="C196" s="8"/>
      <c r="D196" s="34">
        <v>0.74099999999999999</v>
      </c>
      <c r="E196" s="34">
        <v>0.69699999999999995</v>
      </c>
      <c r="F196" s="48">
        <v>0.71699999999999997</v>
      </c>
      <c r="G196" s="34">
        <v>0.63100000000000001</v>
      </c>
      <c r="H196" s="34">
        <v>0.59183673469387754</v>
      </c>
      <c r="I196" s="76" t="s">
        <v>115</v>
      </c>
      <c r="J196" s="76" t="s">
        <v>116</v>
      </c>
      <c r="K196" s="7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6"/>
      <c r="EK196" s="6"/>
      <c r="EL196" s="6"/>
      <c r="EM196" s="6"/>
      <c r="EN196" s="6"/>
      <c r="EO196" s="6"/>
      <c r="EP196" s="6"/>
      <c r="EQ196" s="6"/>
      <c r="ER196" s="6"/>
      <c r="ES196" s="6"/>
      <c r="ET196" s="6"/>
      <c r="EU196" s="6"/>
      <c r="EV196" s="6"/>
      <c r="EW196" s="6"/>
      <c r="EX196" s="6"/>
      <c r="EY196" s="6"/>
      <c r="EZ196" s="6"/>
      <c r="FA196" s="6"/>
      <c r="FB196" s="6"/>
      <c r="FC196" s="6"/>
      <c r="FD196" s="6"/>
      <c r="FE196" s="6"/>
      <c r="FF196" s="6"/>
      <c r="FG196" s="6"/>
      <c r="FH196" s="6"/>
      <c r="FI196" s="6"/>
      <c r="FJ196" s="6"/>
      <c r="FK196" s="6"/>
      <c r="FL196" s="6"/>
      <c r="FM196" s="6"/>
      <c r="FN196" s="6"/>
      <c r="FO196" s="6"/>
      <c r="FP196" s="6"/>
      <c r="FQ196" s="6"/>
      <c r="FR196" s="6"/>
      <c r="FS196" s="6"/>
      <c r="FT196" s="6"/>
      <c r="FU196" s="6"/>
      <c r="FV196" s="6"/>
      <c r="FW196" s="6"/>
      <c r="FX196" s="6"/>
      <c r="FY196" s="6"/>
      <c r="FZ196" s="6"/>
      <c r="GA196" s="6"/>
      <c r="GB196" s="6"/>
      <c r="GC196" s="6"/>
      <c r="GD196" s="6"/>
      <c r="GE196" s="6"/>
      <c r="GF196" s="6"/>
      <c r="GG196" s="6"/>
      <c r="GH196" s="6"/>
      <c r="GI196" s="6"/>
      <c r="GJ196" s="6"/>
      <c r="GK196" s="6"/>
      <c r="GL196" s="6"/>
      <c r="GM196" s="6"/>
      <c r="GN196" s="6"/>
      <c r="GO196" s="6"/>
      <c r="GP196" s="6"/>
      <c r="GQ196" s="6"/>
      <c r="GR196" s="6"/>
      <c r="GS196" s="6"/>
      <c r="GT196" s="6"/>
      <c r="GU196" s="6"/>
      <c r="GV196" s="6"/>
      <c r="GW196" s="6"/>
      <c r="GX196" s="6"/>
      <c r="GY196" s="6"/>
      <c r="GZ196" s="6"/>
      <c r="HA196" s="6"/>
      <c r="HB196" s="6"/>
      <c r="HC196" s="6"/>
      <c r="HD196" s="6"/>
      <c r="HE196" s="6"/>
      <c r="HF196" s="6"/>
      <c r="HG196" s="6"/>
      <c r="HH196" s="6"/>
      <c r="HI196" s="6"/>
      <c r="HJ196" s="6"/>
      <c r="HK196" s="6"/>
      <c r="HL196" s="6"/>
      <c r="HM196" s="6"/>
      <c r="HN196" s="6"/>
      <c r="HO196" s="6"/>
      <c r="HP196" s="6"/>
      <c r="HQ196" s="6"/>
      <c r="HR196" s="6"/>
      <c r="HS196" s="6"/>
      <c r="HT196" s="6"/>
      <c r="HU196" s="6"/>
      <c r="HV196" s="6"/>
      <c r="HW196" s="6"/>
      <c r="HX196" s="6"/>
      <c r="HY196" s="6"/>
      <c r="HZ196" s="6"/>
      <c r="IA196" s="6"/>
      <c r="IB196" s="6"/>
      <c r="IC196" s="6"/>
      <c r="ID196" s="6"/>
      <c r="IE196" s="6"/>
    </row>
    <row r="197" spans="1:239">
      <c r="A197" s="6"/>
      <c r="B197" s="16" t="s">
        <v>285</v>
      </c>
      <c r="C197" s="8"/>
      <c r="D197" s="34">
        <v>0.14799999999999999</v>
      </c>
      <c r="E197" s="34">
        <v>0.14799999999999999</v>
      </c>
      <c r="F197" s="48">
        <v>0.104</v>
      </c>
      <c r="G197" s="34">
        <v>0.219</v>
      </c>
      <c r="H197" s="34">
        <v>0.2119309262166405</v>
      </c>
      <c r="I197" s="76" t="s">
        <v>115</v>
      </c>
      <c r="J197" s="76" t="s">
        <v>116</v>
      </c>
      <c r="K197" s="7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6"/>
      <c r="ET197" s="6"/>
      <c r="EU197" s="6"/>
      <c r="EV197" s="6"/>
      <c r="EW197" s="6"/>
      <c r="EX197" s="6"/>
      <c r="EY197" s="6"/>
      <c r="EZ197" s="6"/>
      <c r="FA197" s="6"/>
      <c r="FB197" s="6"/>
      <c r="FC197" s="6"/>
      <c r="FD197" s="6"/>
      <c r="FE197" s="6"/>
      <c r="FF197" s="6"/>
      <c r="FG197" s="6"/>
      <c r="FH197" s="6"/>
      <c r="FI197" s="6"/>
      <c r="FJ197" s="6"/>
      <c r="FK197" s="6"/>
      <c r="FL197" s="6"/>
      <c r="FM197" s="6"/>
      <c r="FN197" s="6"/>
      <c r="FO197" s="6"/>
      <c r="FP197" s="6"/>
      <c r="FQ197" s="6"/>
      <c r="FR197" s="6"/>
      <c r="FS197" s="6"/>
      <c r="FT197" s="6"/>
      <c r="FU197" s="6"/>
      <c r="FV197" s="6"/>
      <c r="FW197" s="6"/>
      <c r="FX197" s="6"/>
      <c r="FY197" s="6"/>
      <c r="FZ197" s="6"/>
      <c r="GA197" s="6"/>
      <c r="GB197" s="6"/>
      <c r="GC197" s="6"/>
      <c r="GD197" s="6"/>
      <c r="GE197" s="6"/>
      <c r="GF197" s="6"/>
      <c r="GG197" s="6"/>
      <c r="GH197" s="6"/>
      <c r="GI197" s="6"/>
      <c r="GJ197" s="6"/>
      <c r="GK197" s="6"/>
      <c r="GL197" s="6"/>
      <c r="GM197" s="6"/>
      <c r="GN197" s="6"/>
      <c r="GO197" s="6"/>
      <c r="GP197" s="6"/>
      <c r="GQ197" s="6"/>
      <c r="GR197" s="6"/>
      <c r="GS197" s="6"/>
      <c r="GT197" s="6"/>
      <c r="GU197" s="6"/>
      <c r="GV197" s="6"/>
      <c r="GW197" s="6"/>
      <c r="GX197" s="6"/>
      <c r="GY197" s="6"/>
      <c r="GZ197" s="6"/>
      <c r="HA197" s="6"/>
      <c r="HB197" s="6"/>
      <c r="HC197" s="6"/>
      <c r="HD197" s="6"/>
      <c r="HE197" s="6"/>
      <c r="HF197" s="6"/>
      <c r="HG197" s="6"/>
      <c r="HH197" s="6"/>
      <c r="HI197" s="6"/>
      <c r="HJ197" s="6"/>
      <c r="HK197" s="6"/>
      <c r="HL197" s="6"/>
      <c r="HM197" s="6"/>
      <c r="HN197" s="6"/>
      <c r="HO197" s="6"/>
      <c r="HP197" s="6"/>
      <c r="HQ197" s="6"/>
      <c r="HR197" s="6"/>
      <c r="HS197" s="6"/>
      <c r="HT197" s="6"/>
      <c r="HU197" s="6"/>
      <c r="HV197" s="6"/>
      <c r="HW197" s="6"/>
      <c r="HX197" s="6"/>
      <c r="HY197" s="6"/>
      <c r="HZ197" s="6"/>
      <c r="IA197" s="6"/>
      <c r="IB197" s="6"/>
      <c r="IC197" s="6"/>
      <c r="ID197" s="6"/>
      <c r="IE197" s="6"/>
    </row>
    <row r="198" spans="1:239">
      <c r="A198" s="6"/>
      <c r="B198" s="16" t="s">
        <v>284</v>
      </c>
      <c r="C198" s="8"/>
      <c r="D198" s="34">
        <v>4.3999999999999997E-2</v>
      </c>
      <c r="E198" s="34">
        <v>7.8E-2</v>
      </c>
      <c r="F198" s="48">
        <v>0.08</v>
      </c>
      <c r="G198" s="34">
        <v>5.2999999999999999E-2</v>
      </c>
      <c r="H198" s="34">
        <v>6.7503924646781788E-2</v>
      </c>
      <c r="I198" s="76" t="s">
        <v>115</v>
      </c>
      <c r="J198" s="76" t="s">
        <v>116</v>
      </c>
      <c r="K198" s="7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6"/>
      <c r="EK198" s="6"/>
      <c r="EL198" s="6"/>
      <c r="EM198" s="6"/>
      <c r="EN198" s="6"/>
      <c r="EO198" s="6"/>
      <c r="EP198" s="6"/>
      <c r="EQ198" s="6"/>
      <c r="ER198" s="6"/>
      <c r="ES198" s="6"/>
      <c r="ET198" s="6"/>
      <c r="EU198" s="6"/>
      <c r="EV198" s="6"/>
      <c r="EW198" s="6"/>
      <c r="EX198" s="6"/>
      <c r="EY198" s="6"/>
      <c r="EZ198" s="6"/>
      <c r="FA198" s="6"/>
      <c r="FB198" s="6"/>
      <c r="FC198" s="6"/>
      <c r="FD198" s="6"/>
      <c r="FE198" s="6"/>
      <c r="FF198" s="6"/>
      <c r="FG198" s="6"/>
      <c r="FH198" s="6"/>
      <c r="FI198" s="6"/>
      <c r="FJ198" s="6"/>
      <c r="FK198" s="6"/>
      <c r="FL198" s="6"/>
      <c r="FM198" s="6"/>
      <c r="FN198" s="6"/>
      <c r="FO198" s="6"/>
      <c r="FP198" s="6"/>
      <c r="FQ198" s="6"/>
      <c r="FR198" s="6"/>
      <c r="FS198" s="6"/>
      <c r="FT198" s="6"/>
      <c r="FU198" s="6"/>
      <c r="FV198" s="6"/>
      <c r="FW198" s="6"/>
      <c r="FX198" s="6"/>
      <c r="FY198" s="6"/>
      <c r="FZ198" s="6"/>
      <c r="GA198" s="6"/>
      <c r="GB198" s="6"/>
      <c r="GC198" s="6"/>
      <c r="GD198" s="6"/>
      <c r="GE198" s="6"/>
      <c r="GF198" s="6"/>
      <c r="GG198" s="6"/>
      <c r="GH198" s="6"/>
      <c r="GI198" s="6"/>
      <c r="GJ198" s="6"/>
      <c r="GK198" s="6"/>
      <c r="GL198" s="6"/>
      <c r="GM198" s="6"/>
      <c r="GN198" s="6"/>
      <c r="GO198" s="6"/>
      <c r="GP198" s="6"/>
      <c r="GQ198" s="6"/>
      <c r="GR198" s="6"/>
      <c r="GS198" s="6"/>
      <c r="GT198" s="6"/>
      <c r="GU198" s="6"/>
      <c r="GV198" s="6"/>
      <c r="GW198" s="6"/>
      <c r="GX198" s="6"/>
      <c r="GY198" s="6"/>
      <c r="GZ198" s="6"/>
      <c r="HA198" s="6"/>
      <c r="HB198" s="6"/>
      <c r="HC198" s="6"/>
      <c r="HD198" s="6"/>
      <c r="HE198" s="6"/>
      <c r="HF198" s="6"/>
      <c r="HG198" s="6"/>
      <c r="HH198" s="6"/>
      <c r="HI198" s="6"/>
      <c r="HJ198" s="6"/>
      <c r="HK198" s="6"/>
      <c r="HL198" s="6"/>
      <c r="HM198" s="6"/>
      <c r="HN198" s="6"/>
      <c r="HO198" s="6"/>
      <c r="HP198" s="6"/>
      <c r="HQ198" s="6"/>
      <c r="HR198" s="6"/>
      <c r="HS198" s="6"/>
      <c r="HT198" s="6"/>
      <c r="HU198" s="6"/>
      <c r="HV198" s="6"/>
      <c r="HW198" s="6"/>
      <c r="HX198" s="6"/>
      <c r="HY198" s="6"/>
      <c r="HZ198" s="6"/>
      <c r="IA198" s="6"/>
      <c r="IB198" s="6"/>
      <c r="IC198" s="6"/>
      <c r="ID198" s="6"/>
      <c r="IE198" s="6"/>
    </row>
    <row r="199" spans="1:239">
      <c r="A199" s="6"/>
      <c r="B199" s="16" t="s">
        <v>283</v>
      </c>
      <c r="C199" s="8"/>
      <c r="D199" s="34">
        <v>3.3000000000000002E-2</v>
      </c>
      <c r="E199" s="34">
        <v>3.9E-2</v>
      </c>
      <c r="F199" s="48">
        <v>0.06</v>
      </c>
      <c r="G199" s="34">
        <v>0.05</v>
      </c>
      <c r="H199" s="34">
        <v>7.378335949764521E-2</v>
      </c>
      <c r="I199" s="76" t="s">
        <v>115</v>
      </c>
      <c r="J199" s="76" t="s">
        <v>116</v>
      </c>
      <c r="K199" s="7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c r="DO199" s="6"/>
      <c r="DP199" s="6"/>
      <c r="DQ199" s="6"/>
      <c r="DR199" s="6"/>
      <c r="DS199" s="6"/>
      <c r="DT199" s="6"/>
      <c r="DU199" s="6"/>
      <c r="DV199" s="6"/>
      <c r="DW199" s="6"/>
      <c r="DX199" s="6"/>
      <c r="DY199" s="6"/>
      <c r="DZ199" s="6"/>
      <c r="EA199" s="6"/>
      <c r="EB199" s="6"/>
      <c r="EC199" s="6"/>
      <c r="ED199" s="6"/>
      <c r="EE199" s="6"/>
      <c r="EF199" s="6"/>
      <c r="EG199" s="6"/>
      <c r="EH199" s="6"/>
      <c r="EI199" s="6"/>
      <c r="EJ199" s="6"/>
      <c r="EK199" s="6"/>
      <c r="EL199" s="6"/>
      <c r="EM199" s="6"/>
      <c r="EN199" s="6"/>
      <c r="EO199" s="6"/>
      <c r="EP199" s="6"/>
      <c r="EQ199" s="6"/>
      <c r="ER199" s="6"/>
      <c r="ES199" s="6"/>
      <c r="ET199" s="6"/>
      <c r="EU199" s="6"/>
      <c r="EV199" s="6"/>
      <c r="EW199" s="6"/>
      <c r="EX199" s="6"/>
      <c r="EY199" s="6"/>
      <c r="EZ199" s="6"/>
      <c r="FA199" s="6"/>
      <c r="FB199" s="6"/>
      <c r="FC199" s="6"/>
      <c r="FD199" s="6"/>
      <c r="FE199" s="6"/>
      <c r="FF199" s="6"/>
      <c r="FG199" s="6"/>
      <c r="FH199" s="6"/>
      <c r="FI199" s="6"/>
      <c r="FJ199" s="6"/>
      <c r="FK199" s="6"/>
      <c r="FL199" s="6"/>
      <c r="FM199" s="6"/>
      <c r="FN199" s="6"/>
      <c r="FO199" s="6"/>
      <c r="FP199" s="6"/>
      <c r="FQ199" s="6"/>
      <c r="FR199" s="6"/>
      <c r="FS199" s="6"/>
      <c r="FT199" s="6"/>
      <c r="FU199" s="6"/>
      <c r="FV199" s="6"/>
      <c r="FW199" s="6"/>
      <c r="FX199" s="6"/>
      <c r="FY199" s="6"/>
      <c r="FZ199" s="6"/>
      <c r="GA199" s="6"/>
      <c r="GB199" s="6"/>
      <c r="GC199" s="6"/>
      <c r="GD199" s="6"/>
      <c r="GE199" s="6"/>
      <c r="GF199" s="6"/>
      <c r="GG199" s="6"/>
      <c r="GH199" s="6"/>
      <c r="GI199" s="6"/>
      <c r="GJ199" s="6"/>
      <c r="GK199" s="6"/>
      <c r="GL199" s="6"/>
      <c r="GM199" s="6"/>
      <c r="GN199" s="6"/>
      <c r="GO199" s="6"/>
      <c r="GP199" s="6"/>
      <c r="GQ199" s="6"/>
      <c r="GR199" s="6"/>
      <c r="GS199" s="6"/>
      <c r="GT199" s="6"/>
      <c r="GU199" s="6"/>
      <c r="GV199" s="6"/>
      <c r="GW199" s="6"/>
      <c r="GX199" s="6"/>
      <c r="GY199" s="6"/>
      <c r="GZ199" s="6"/>
      <c r="HA199" s="6"/>
      <c r="HB199" s="6"/>
      <c r="HC199" s="6"/>
      <c r="HD199" s="6"/>
      <c r="HE199" s="6"/>
      <c r="HF199" s="6"/>
      <c r="HG199" s="6"/>
      <c r="HH199" s="6"/>
      <c r="HI199" s="6"/>
      <c r="HJ199" s="6"/>
      <c r="HK199" s="6"/>
      <c r="HL199" s="6"/>
      <c r="HM199" s="6"/>
      <c r="HN199" s="6"/>
      <c r="HO199" s="6"/>
      <c r="HP199" s="6"/>
      <c r="HQ199" s="6"/>
      <c r="HR199" s="6"/>
      <c r="HS199" s="6"/>
      <c r="HT199" s="6"/>
      <c r="HU199" s="6"/>
      <c r="HV199" s="6"/>
      <c r="HW199" s="6"/>
      <c r="HX199" s="6"/>
      <c r="HY199" s="6"/>
      <c r="HZ199" s="6"/>
      <c r="IA199" s="6"/>
      <c r="IB199" s="6"/>
      <c r="IC199" s="6"/>
      <c r="ID199" s="6"/>
      <c r="IE199" s="6"/>
    </row>
    <row r="200" spans="1:239">
      <c r="A200" s="6"/>
      <c r="B200" s="16" t="s">
        <v>282</v>
      </c>
      <c r="C200" s="8"/>
      <c r="D200" s="34">
        <v>1.9E-2</v>
      </c>
      <c r="E200" s="34">
        <v>8.0000000000000002E-3</v>
      </c>
      <c r="F200" s="48">
        <v>0.02</v>
      </c>
      <c r="G200" s="34">
        <v>8.0000000000000002E-3</v>
      </c>
      <c r="H200" s="34">
        <v>2.197802197802198E-2</v>
      </c>
      <c r="I200" s="76" t="s">
        <v>115</v>
      </c>
      <c r="J200" s="76" t="s">
        <v>116</v>
      </c>
      <c r="K200" s="7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6"/>
      <c r="EG200" s="6"/>
      <c r="EH200" s="6"/>
      <c r="EI200" s="6"/>
      <c r="EJ200" s="6"/>
      <c r="EK200" s="6"/>
      <c r="EL200" s="6"/>
      <c r="EM200" s="6"/>
      <c r="EN200" s="6"/>
      <c r="EO200" s="6"/>
      <c r="EP200" s="6"/>
      <c r="EQ200" s="6"/>
      <c r="ER200" s="6"/>
      <c r="ES200" s="6"/>
      <c r="ET200" s="6"/>
      <c r="EU200" s="6"/>
      <c r="EV200" s="6"/>
      <c r="EW200" s="6"/>
      <c r="EX200" s="6"/>
      <c r="EY200" s="6"/>
      <c r="EZ200" s="6"/>
      <c r="FA200" s="6"/>
      <c r="FB200" s="6"/>
      <c r="FC200" s="6"/>
      <c r="FD200" s="6"/>
      <c r="FE200" s="6"/>
      <c r="FF200" s="6"/>
      <c r="FG200" s="6"/>
      <c r="FH200" s="6"/>
      <c r="FI200" s="6"/>
      <c r="FJ200" s="6"/>
      <c r="FK200" s="6"/>
      <c r="FL200" s="6"/>
      <c r="FM200" s="6"/>
      <c r="FN200" s="6"/>
      <c r="FO200" s="6"/>
      <c r="FP200" s="6"/>
      <c r="FQ200" s="6"/>
      <c r="FR200" s="6"/>
      <c r="FS200" s="6"/>
      <c r="FT200" s="6"/>
      <c r="FU200" s="6"/>
      <c r="FV200" s="6"/>
      <c r="FW200" s="6"/>
      <c r="FX200" s="6"/>
      <c r="FY200" s="6"/>
      <c r="FZ200" s="6"/>
      <c r="GA200" s="6"/>
      <c r="GB200" s="6"/>
      <c r="GC200" s="6"/>
      <c r="GD200" s="6"/>
      <c r="GE200" s="6"/>
      <c r="GF200" s="6"/>
      <c r="GG200" s="6"/>
      <c r="GH200" s="6"/>
      <c r="GI200" s="6"/>
      <c r="GJ200" s="6"/>
      <c r="GK200" s="6"/>
      <c r="GL200" s="6"/>
      <c r="GM200" s="6"/>
      <c r="GN200" s="6"/>
      <c r="GO200" s="6"/>
      <c r="GP200" s="6"/>
      <c r="GQ200" s="6"/>
      <c r="GR200" s="6"/>
      <c r="GS200" s="6"/>
      <c r="GT200" s="6"/>
      <c r="GU200" s="6"/>
      <c r="GV200" s="6"/>
      <c r="GW200" s="6"/>
      <c r="GX200" s="6"/>
      <c r="GY200" s="6"/>
      <c r="GZ200" s="6"/>
      <c r="HA200" s="6"/>
      <c r="HB200" s="6"/>
      <c r="HC200" s="6"/>
      <c r="HD200" s="6"/>
      <c r="HE200" s="6"/>
      <c r="HF200" s="6"/>
      <c r="HG200" s="6"/>
      <c r="HH200" s="6"/>
      <c r="HI200" s="6"/>
      <c r="HJ200" s="6"/>
      <c r="HK200" s="6"/>
      <c r="HL200" s="6"/>
      <c r="HM200" s="6"/>
      <c r="HN200" s="6"/>
      <c r="HO200" s="6"/>
      <c r="HP200" s="6"/>
      <c r="HQ200" s="6"/>
      <c r="HR200" s="6"/>
      <c r="HS200" s="6"/>
      <c r="HT200" s="6"/>
      <c r="HU200" s="6"/>
      <c r="HV200" s="6"/>
      <c r="HW200" s="6"/>
      <c r="HX200" s="6"/>
      <c r="HY200" s="6"/>
      <c r="HZ200" s="6"/>
      <c r="IA200" s="6"/>
      <c r="IB200" s="6"/>
      <c r="IC200" s="6"/>
      <c r="ID200" s="6"/>
      <c r="IE200" s="6"/>
    </row>
    <row r="201" spans="1:239">
      <c r="A201" s="6"/>
      <c r="B201" s="16" t="s">
        <v>281</v>
      </c>
      <c r="C201" s="8"/>
      <c r="D201" s="34">
        <v>4.0000000000000001E-3</v>
      </c>
      <c r="E201" s="34">
        <v>4.0000000000000001E-3</v>
      </c>
      <c r="F201" s="48">
        <v>4.0000000000000001E-3</v>
      </c>
      <c r="G201" s="34">
        <v>3.0000000000000001E-3</v>
      </c>
      <c r="H201" s="34">
        <v>4.7095761381475663E-3</v>
      </c>
      <c r="I201" s="76" t="s">
        <v>115</v>
      </c>
      <c r="J201" s="76" t="s">
        <v>116</v>
      </c>
      <c r="K201" s="7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c r="EN201" s="6"/>
      <c r="EO201" s="6"/>
      <c r="EP201" s="6"/>
      <c r="EQ201" s="6"/>
      <c r="ER201" s="6"/>
      <c r="ES201" s="6"/>
      <c r="ET201" s="6"/>
      <c r="EU201" s="6"/>
      <c r="EV201" s="6"/>
      <c r="EW201" s="6"/>
      <c r="EX201" s="6"/>
      <c r="EY201" s="6"/>
      <c r="EZ201" s="6"/>
      <c r="FA201" s="6"/>
      <c r="FB201" s="6"/>
      <c r="FC201" s="6"/>
      <c r="FD201" s="6"/>
      <c r="FE201" s="6"/>
      <c r="FF201" s="6"/>
      <c r="FG201" s="6"/>
      <c r="FH201" s="6"/>
      <c r="FI201" s="6"/>
      <c r="FJ201" s="6"/>
      <c r="FK201" s="6"/>
      <c r="FL201" s="6"/>
      <c r="FM201" s="6"/>
      <c r="FN201" s="6"/>
      <c r="FO201" s="6"/>
      <c r="FP201" s="6"/>
      <c r="FQ201" s="6"/>
      <c r="FR201" s="6"/>
      <c r="FS201" s="6"/>
      <c r="FT201" s="6"/>
      <c r="FU201" s="6"/>
      <c r="FV201" s="6"/>
      <c r="FW201" s="6"/>
      <c r="FX201" s="6"/>
      <c r="FY201" s="6"/>
      <c r="FZ201" s="6"/>
      <c r="GA201" s="6"/>
      <c r="GB201" s="6"/>
      <c r="GC201" s="6"/>
      <c r="GD201" s="6"/>
      <c r="GE201" s="6"/>
      <c r="GF201" s="6"/>
      <c r="GG201" s="6"/>
      <c r="GH201" s="6"/>
      <c r="GI201" s="6"/>
      <c r="GJ201" s="6"/>
      <c r="GK201" s="6"/>
      <c r="GL201" s="6"/>
      <c r="GM201" s="6"/>
      <c r="GN201" s="6"/>
      <c r="GO201" s="6"/>
      <c r="GP201" s="6"/>
      <c r="GQ201" s="6"/>
      <c r="GR201" s="6"/>
      <c r="GS201" s="6"/>
      <c r="GT201" s="6"/>
      <c r="GU201" s="6"/>
      <c r="GV201" s="6"/>
      <c r="GW201" s="6"/>
      <c r="GX201" s="6"/>
      <c r="GY201" s="6"/>
      <c r="GZ201" s="6"/>
      <c r="HA201" s="6"/>
      <c r="HB201" s="6"/>
      <c r="HC201" s="6"/>
      <c r="HD201" s="6"/>
      <c r="HE201" s="6"/>
      <c r="HF201" s="6"/>
      <c r="HG201" s="6"/>
      <c r="HH201" s="6"/>
      <c r="HI201" s="6"/>
      <c r="HJ201" s="6"/>
      <c r="HK201" s="6"/>
      <c r="HL201" s="6"/>
      <c r="HM201" s="6"/>
      <c r="HN201" s="6"/>
      <c r="HO201" s="6"/>
      <c r="HP201" s="6"/>
      <c r="HQ201" s="6"/>
      <c r="HR201" s="6"/>
      <c r="HS201" s="6"/>
      <c r="HT201" s="6"/>
      <c r="HU201" s="6"/>
      <c r="HV201" s="6"/>
      <c r="HW201" s="6"/>
      <c r="HX201" s="6"/>
      <c r="HY201" s="6"/>
      <c r="HZ201" s="6"/>
      <c r="IA201" s="6"/>
      <c r="IB201" s="6"/>
      <c r="IC201" s="6"/>
      <c r="ID201" s="6"/>
      <c r="IE201" s="6"/>
    </row>
    <row r="202" spans="1:239">
      <c r="A202" s="6"/>
      <c r="B202" s="16" t="s">
        <v>280</v>
      </c>
      <c r="C202" s="8"/>
      <c r="D202" s="34">
        <v>7.0000000000000001E-3</v>
      </c>
      <c r="E202" s="34">
        <v>2.3E-2</v>
      </c>
      <c r="F202" s="48">
        <v>1.6E-2</v>
      </c>
      <c r="G202" s="34">
        <v>2.1000000000000001E-2</v>
      </c>
      <c r="H202" s="34">
        <v>2.3547880690737835E-2</v>
      </c>
      <c r="I202" s="76" t="s">
        <v>115</v>
      </c>
      <c r="J202" s="76" t="s">
        <v>116</v>
      </c>
      <c r="K202" s="7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6"/>
      <c r="ET202" s="6"/>
      <c r="EU202" s="6"/>
      <c r="EV202" s="6"/>
      <c r="EW202" s="6"/>
      <c r="EX202" s="6"/>
      <c r="EY202" s="6"/>
      <c r="EZ202" s="6"/>
      <c r="FA202" s="6"/>
      <c r="FB202" s="6"/>
      <c r="FC202" s="6"/>
      <c r="FD202" s="6"/>
      <c r="FE202" s="6"/>
      <c r="FF202" s="6"/>
      <c r="FG202" s="6"/>
      <c r="FH202" s="6"/>
      <c r="FI202" s="6"/>
      <c r="FJ202" s="6"/>
      <c r="FK202" s="6"/>
      <c r="FL202" s="6"/>
      <c r="FM202" s="6"/>
      <c r="FN202" s="6"/>
      <c r="FO202" s="6"/>
      <c r="FP202" s="6"/>
      <c r="FQ202" s="6"/>
      <c r="FR202" s="6"/>
      <c r="FS202" s="6"/>
      <c r="FT202" s="6"/>
      <c r="FU202" s="6"/>
      <c r="FV202" s="6"/>
      <c r="FW202" s="6"/>
      <c r="FX202" s="6"/>
      <c r="FY202" s="6"/>
      <c r="FZ202" s="6"/>
      <c r="GA202" s="6"/>
      <c r="GB202" s="6"/>
      <c r="GC202" s="6"/>
      <c r="GD202" s="6"/>
      <c r="GE202" s="6"/>
      <c r="GF202" s="6"/>
      <c r="GG202" s="6"/>
      <c r="GH202" s="6"/>
      <c r="GI202" s="6"/>
      <c r="GJ202" s="6"/>
      <c r="GK202" s="6"/>
      <c r="GL202" s="6"/>
      <c r="GM202" s="6"/>
      <c r="GN202" s="6"/>
      <c r="GO202" s="6"/>
      <c r="GP202" s="6"/>
      <c r="GQ202" s="6"/>
      <c r="GR202" s="6"/>
      <c r="GS202" s="6"/>
      <c r="GT202" s="6"/>
      <c r="GU202" s="6"/>
      <c r="GV202" s="6"/>
      <c r="GW202" s="6"/>
      <c r="GX202" s="6"/>
      <c r="GY202" s="6"/>
      <c r="GZ202" s="6"/>
      <c r="HA202" s="6"/>
      <c r="HB202" s="6"/>
      <c r="HC202" s="6"/>
      <c r="HD202" s="6"/>
      <c r="HE202" s="6"/>
      <c r="HF202" s="6"/>
      <c r="HG202" s="6"/>
      <c r="HH202" s="6"/>
      <c r="HI202" s="6"/>
      <c r="HJ202" s="6"/>
      <c r="HK202" s="6"/>
      <c r="HL202" s="6"/>
      <c r="HM202" s="6"/>
      <c r="HN202" s="6"/>
      <c r="HO202" s="6"/>
      <c r="HP202" s="6"/>
      <c r="HQ202" s="6"/>
      <c r="HR202" s="6"/>
      <c r="HS202" s="6"/>
      <c r="HT202" s="6"/>
      <c r="HU202" s="6"/>
      <c r="HV202" s="6"/>
      <c r="HW202" s="6"/>
      <c r="HX202" s="6"/>
      <c r="HY202" s="6"/>
      <c r="HZ202" s="6"/>
      <c r="IA202" s="6"/>
      <c r="IB202" s="6"/>
      <c r="IC202" s="6"/>
      <c r="ID202" s="6"/>
      <c r="IE202" s="6"/>
    </row>
    <row r="203" spans="1:239">
      <c r="A203" s="6"/>
      <c r="B203" s="16" t="s">
        <v>279</v>
      </c>
      <c r="C203" s="8"/>
      <c r="D203" s="34">
        <v>4.0000000000000001E-3</v>
      </c>
      <c r="E203" s="34">
        <v>2E-3</v>
      </c>
      <c r="F203" s="48">
        <v>0</v>
      </c>
      <c r="G203" s="34">
        <v>1.6E-2</v>
      </c>
      <c r="H203" s="34">
        <v>4.7095761381475663E-3</v>
      </c>
      <c r="I203" s="76" t="s">
        <v>115</v>
      </c>
      <c r="J203" s="76" t="s">
        <v>116</v>
      </c>
      <c r="K203" s="7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6"/>
      <c r="ET203" s="6"/>
      <c r="EU203" s="6"/>
      <c r="EV203" s="6"/>
      <c r="EW203" s="6"/>
      <c r="EX203" s="6"/>
      <c r="EY203" s="6"/>
      <c r="EZ203" s="6"/>
      <c r="FA203" s="6"/>
      <c r="FB203" s="6"/>
      <c r="FC203" s="6"/>
      <c r="FD203" s="6"/>
      <c r="FE203" s="6"/>
      <c r="FF203" s="6"/>
      <c r="FG203" s="6"/>
      <c r="FH203" s="6"/>
      <c r="FI203" s="6"/>
      <c r="FJ203" s="6"/>
      <c r="FK203" s="6"/>
      <c r="FL203" s="6"/>
      <c r="FM203" s="6"/>
      <c r="FN203" s="6"/>
      <c r="FO203" s="6"/>
      <c r="FP203" s="6"/>
      <c r="FQ203" s="6"/>
      <c r="FR203" s="6"/>
      <c r="FS203" s="6"/>
      <c r="FT203" s="6"/>
      <c r="FU203" s="6"/>
      <c r="FV203" s="6"/>
      <c r="FW203" s="6"/>
      <c r="FX203" s="6"/>
      <c r="FY203" s="6"/>
      <c r="FZ203" s="6"/>
      <c r="GA203" s="6"/>
      <c r="GB203" s="6"/>
      <c r="GC203" s="6"/>
      <c r="GD203" s="6"/>
      <c r="GE203" s="6"/>
      <c r="GF203" s="6"/>
      <c r="GG203" s="6"/>
      <c r="GH203" s="6"/>
      <c r="GI203" s="6"/>
      <c r="GJ203" s="6"/>
      <c r="GK203" s="6"/>
      <c r="GL203" s="6"/>
      <c r="GM203" s="6"/>
      <c r="GN203" s="6"/>
      <c r="GO203" s="6"/>
      <c r="GP203" s="6"/>
      <c r="GQ203" s="6"/>
      <c r="GR203" s="6"/>
      <c r="GS203" s="6"/>
      <c r="GT203" s="6"/>
      <c r="GU203" s="6"/>
      <c r="GV203" s="6"/>
      <c r="GW203" s="6"/>
      <c r="GX203" s="6"/>
      <c r="GY203" s="6"/>
      <c r="GZ203" s="6"/>
      <c r="HA203" s="6"/>
      <c r="HB203" s="6"/>
      <c r="HC203" s="6"/>
      <c r="HD203" s="6"/>
      <c r="HE203" s="6"/>
      <c r="HF203" s="6"/>
      <c r="HG203" s="6"/>
      <c r="HH203" s="6"/>
      <c r="HI203" s="6"/>
      <c r="HJ203" s="6"/>
      <c r="HK203" s="6"/>
      <c r="HL203" s="6"/>
      <c r="HM203" s="6"/>
      <c r="HN203" s="6"/>
      <c r="HO203" s="6"/>
      <c r="HP203" s="6"/>
      <c r="HQ203" s="6"/>
      <c r="HR203" s="6"/>
      <c r="HS203" s="6"/>
      <c r="HT203" s="6"/>
      <c r="HU203" s="6"/>
      <c r="HV203" s="6"/>
      <c r="HW203" s="6"/>
      <c r="HX203" s="6"/>
      <c r="HY203" s="6"/>
      <c r="HZ203" s="6"/>
      <c r="IA203" s="6"/>
      <c r="IB203" s="6"/>
      <c r="IC203" s="6"/>
      <c r="ID203" s="6"/>
      <c r="IE203" s="6"/>
    </row>
    <row r="204" spans="1:239">
      <c r="A204" s="6"/>
      <c r="B204" s="16" t="s">
        <v>121</v>
      </c>
      <c r="C204" s="8"/>
      <c r="D204" s="12"/>
      <c r="E204" s="12"/>
      <c r="F204" s="45"/>
      <c r="G204" s="12"/>
      <c r="H204" s="12"/>
      <c r="I204" s="76"/>
      <c r="J204" s="76" t="s">
        <v>116</v>
      </c>
      <c r="K204" s="7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6"/>
      <c r="EK204" s="6"/>
      <c r="EL204" s="6"/>
      <c r="EM204" s="6"/>
      <c r="EN204" s="6"/>
      <c r="EO204" s="6"/>
      <c r="EP204" s="6"/>
      <c r="EQ204" s="6"/>
      <c r="ER204" s="6"/>
      <c r="ES204" s="6"/>
      <c r="ET204" s="6"/>
      <c r="EU204" s="6"/>
      <c r="EV204" s="6"/>
      <c r="EW204" s="6"/>
      <c r="EX204" s="6"/>
      <c r="EY204" s="6"/>
      <c r="EZ204" s="6"/>
      <c r="FA204" s="6"/>
      <c r="FB204" s="6"/>
      <c r="FC204" s="6"/>
      <c r="FD204" s="6"/>
      <c r="FE204" s="6"/>
      <c r="FF204" s="6"/>
      <c r="FG204" s="6"/>
      <c r="FH204" s="6"/>
      <c r="FI204" s="6"/>
      <c r="FJ204" s="6"/>
      <c r="FK204" s="6"/>
      <c r="FL204" s="6"/>
      <c r="FM204" s="6"/>
      <c r="FN204" s="6"/>
      <c r="FO204" s="6"/>
      <c r="FP204" s="6"/>
      <c r="FQ204" s="6"/>
      <c r="FR204" s="6"/>
      <c r="FS204" s="6"/>
      <c r="FT204" s="6"/>
      <c r="FU204" s="6"/>
      <c r="FV204" s="6"/>
      <c r="FW204" s="6"/>
      <c r="FX204" s="6"/>
      <c r="FY204" s="6"/>
      <c r="FZ204" s="6"/>
      <c r="GA204" s="6"/>
      <c r="GB204" s="6"/>
      <c r="GC204" s="6"/>
      <c r="GD204" s="6"/>
      <c r="GE204" s="6"/>
      <c r="GF204" s="6"/>
      <c r="GG204" s="6"/>
      <c r="GH204" s="6"/>
      <c r="GI204" s="6"/>
      <c r="GJ204" s="6"/>
      <c r="GK204" s="6"/>
      <c r="GL204" s="6"/>
      <c r="GM204" s="6"/>
      <c r="GN204" s="6"/>
      <c r="GO204" s="6"/>
      <c r="GP204" s="6"/>
      <c r="GQ204" s="6"/>
      <c r="GR204" s="6"/>
      <c r="GS204" s="6"/>
      <c r="GT204" s="6"/>
      <c r="GU204" s="6"/>
      <c r="GV204" s="6"/>
      <c r="GW204" s="6"/>
      <c r="GX204" s="6"/>
      <c r="GY204" s="6"/>
      <c r="GZ204" s="6"/>
      <c r="HA204" s="6"/>
      <c r="HB204" s="6"/>
      <c r="HC204" s="6"/>
      <c r="HD204" s="6"/>
      <c r="HE204" s="6"/>
      <c r="HF204" s="6"/>
      <c r="HG204" s="6"/>
      <c r="HH204" s="6"/>
      <c r="HI204" s="6"/>
      <c r="HJ204" s="6"/>
      <c r="HK204" s="6"/>
      <c r="HL204" s="6"/>
      <c r="HM204" s="6"/>
      <c r="HN204" s="6"/>
      <c r="HO204" s="6"/>
      <c r="HP204" s="6"/>
      <c r="HQ204" s="6"/>
      <c r="HR204" s="6"/>
      <c r="HS204" s="6"/>
      <c r="HT204" s="6"/>
      <c r="HU204" s="6"/>
      <c r="HV204" s="6"/>
      <c r="HW204" s="6"/>
      <c r="HX204" s="6"/>
      <c r="HY204" s="6"/>
      <c r="HZ204" s="6"/>
      <c r="IA204" s="6"/>
      <c r="IB204" s="6"/>
      <c r="IC204" s="6"/>
      <c r="ID204" s="6"/>
      <c r="IE204" s="6"/>
    </row>
    <row r="205" spans="1:239">
      <c r="A205" s="6"/>
      <c r="B205" s="16" t="s">
        <v>289</v>
      </c>
      <c r="C205" s="8"/>
      <c r="D205" s="12">
        <v>0.78</v>
      </c>
      <c r="E205" s="12">
        <v>0.84</v>
      </c>
      <c r="F205" s="45">
        <v>0.85</v>
      </c>
      <c r="G205" s="12">
        <v>0.81</v>
      </c>
      <c r="H205" s="12">
        <v>0.7</v>
      </c>
      <c r="I205" s="76" t="s">
        <v>115</v>
      </c>
      <c r="J205" s="76" t="s">
        <v>116</v>
      </c>
      <c r="K205" s="7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6"/>
      <c r="EK205" s="6"/>
      <c r="EL205" s="6"/>
      <c r="EM205" s="6"/>
      <c r="EN205" s="6"/>
      <c r="EO205" s="6"/>
      <c r="EP205" s="6"/>
      <c r="EQ205" s="6"/>
      <c r="ER205" s="6"/>
      <c r="ES205" s="6"/>
      <c r="ET205" s="6"/>
      <c r="EU205" s="6"/>
      <c r="EV205" s="6"/>
      <c r="EW205" s="6"/>
      <c r="EX205" s="6"/>
      <c r="EY205" s="6"/>
      <c r="EZ205" s="6"/>
      <c r="FA205" s="6"/>
      <c r="FB205" s="6"/>
      <c r="FC205" s="6"/>
      <c r="FD205" s="6"/>
      <c r="FE205" s="6"/>
      <c r="FF205" s="6"/>
      <c r="FG205" s="6"/>
      <c r="FH205" s="6"/>
      <c r="FI205" s="6"/>
      <c r="FJ205" s="6"/>
      <c r="FK205" s="6"/>
      <c r="FL205" s="6"/>
      <c r="FM205" s="6"/>
      <c r="FN205" s="6"/>
      <c r="FO205" s="6"/>
      <c r="FP205" s="6"/>
      <c r="FQ205" s="6"/>
      <c r="FR205" s="6"/>
      <c r="FS205" s="6"/>
      <c r="FT205" s="6"/>
      <c r="FU205" s="6"/>
      <c r="FV205" s="6"/>
      <c r="FW205" s="6"/>
      <c r="FX205" s="6"/>
      <c r="FY205" s="6"/>
      <c r="FZ205" s="6"/>
      <c r="GA205" s="6"/>
      <c r="GB205" s="6"/>
      <c r="GC205" s="6"/>
      <c r="GD205" s="6"/>
      <c r="GE205" s="6"/>
      <c r="GF205" s="6"/>
      <c r="GG205" s="6"/>
      <c r="GH205" s="6"/>
      <c r="GI205" s="6"/>
      <c r="GJ205" s="6"/>
      <c r="GK205" s="6"/>
      <c r="GL205" s="6"/>
      <c r="GM205" s="6"/>
      <c r="GN205" s="6"/>
      <c r="GO205" s="6"/>
      <c r="GP205" s="6"/>
      <c r="GQ205" s="6"/>
      <c r="GR205" s="6"/>
      <c r="GS205" s="6"/>
      <c r="GT205" s="6"/>
      <c r="GU205" s="6"/>
      <c r="GV205" s="6"/>
      <c r="GW205" s="6"/>
      <c r="GX205" s="6"/>
      <c r="GY205" s="6"/>
      <c r="GZ205" s="6"/>
      <c r="HA205" s="6"/>
      <c r="HB205" s="6"/>
      <c r="HC205" s="6"/>
      <c r="HD205" s="6"/>
      <c r="HE205" s="6"/>
      <c r="HF205" s="6"/>
      <c r="HG205" s="6"/>
      <c r="HH205" s="6"/>
      <c r="HI205" s="6"/>
      <c r="HJ205" s="6"/>
      <c r="HK205" s="6"/>
      <c r="HL205" s="6"/>
      <c r="HM205" s="6"/>
      <c r="HN205" s="6"/>
      <c r="HO205" s="6"/>
      <c r="HP205" s="6"/>
      <c r="HQ205" s="6"/>
      <c r="HR205" s="6"/>
      <c r="HS205" s="6"/>
      <c r="HT205" s="6"/>
      <c r="HU205" s="6"/>
      <c r="HV205" s="6"/>
      <c r="HW205" s="6"/>
      <c r="HX205" s="6"/>
      <c r="HY205" s="6"/>
      <c r="HZ205" s="6"/>
      <c r="IA205" s="6"/>
      <c r="IB205" s="6"/>
      <c r="IC205" s="6"/>
      <c r="ID205" s="6"/>
      <c r="IE205" s="6"/>
    </row>
    <row r="206" spans="1:239">
      <c r="A206" s="6"/>
      <c r="B206" s="16" t="s">
        <v>288</v>
      </c>
      <c r="C206" s="8"/>
      <c r="D206" s="12">
        <v>0.87</v>
      </c>
      <c r="E206" s="12">
        <v>0.68</v>
      </c>
      <c r="F206" s="45">
        <v>0.74</v>
      </c>
      <c r="G206" s="12">
        <v>0.76</v>
      </c>
      <c r="H206" s="12">
        <v>0.68</v>
      </c>
      <c r="I206" s="76" t="s">
        <v>115</v>
      </c>
      <c r="J206" s="76" t="s">
        <v>116</v>
      </c>
      <c r="K206" s="7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6"/>
      <c r="EK206" s="6"/>
      <c r="EL206" s="6"/>
      <c r="EM206" s="6"/>
      <c r="EN206" s="6"/>
      <c r="EO206" s="6"/>
      <c r="EP206" s="6"/>
      <c r="EQ206" s="6"/>
      <c r="ER206" s="6"/>
      <c r="ES206" s="6"/>
      <c r="ET206" s="6"/>
      <c r="EU206" s="6"/>
      <c r="EV206" s="6"/>
      <c r="EW206" s="6"/>
      <c r="EX206" s="6"/>
      <c r="EY206" s="6"/>
      <c r="EZ206" s="6"/>
      <c r="FA206" s="6"/>
      <c r="FB206" s="6"/>
      <c r="FC206" s="6"/>
      <c r="FD206" s="6"/>
      <c r="FE206" s="6"/>
      <c r="FF206" s="6"/>
      <c r="FG206" s="6"/>
      <c r="FH206" s="6"/>
      <c r="FI206" s="6"/>
      <c r="FJ206" s="6"/>
      <c r="FK206" s="6"/>
      <c r="FL206" s="6"/>
      <c r="FM206" s="6"/>
      <c r="FN206" s="6"/>
      <c r="FO206" s="6"/>
      <c r="FP206" s="6"/>
      <c r="FQ206" s="6"/>
      <c r="FR206" s="6"/>
      <c r="FS206" s="6"/>
      <c r="FT206" s="6"/>
      <c r="FU206" s="6"/>
      <c r="FV206" s="6"/>
      <c r="FW206" s="6"/>
      <c r="FX206" s="6"/>
      <c r="FY206" s="6"/>
      <c r="FZ206" s="6"/>
      <c r="GA206" s="6"/>
      <c r="GB206" s="6"/>
      <c r="GC206" s="6"/>
      <c r="GD206" s="6"/>
      <c r="GE206" s="6"/>
      <c r="GF206" s="6"/>
      <c r="GG206" s="6"/>
      <c r="GH206" s="6"/>
      <c r="GI206" s="6"/>
      <c r="GJ206" s="6"/>
      <c r="GK206" s="6"/>
      <c r="GL206" s="6"/>
      <c r="GM206" s="6"/>
      <c r="GN206" s="6"/>
      <c r="GO206" s="6"/>
      <c r="GP206" s="6"/>
      <c r="GQ206" s="6"/>
      <c r="GR206" s="6"/>
      <c r="GS206" s="6"/>
      <c r="GT206" s="6"/>
      <c r="GU206" s="6"/>
      <c r="GV206" s="6"/>
      <c r="GW206" s="6"/>
      <c r="GX206" s="6"/>
      <c r="GY206" s="6"/>
      <c r="GZ206" s="6"/>
      <c r="HA206" s="6"/>
      <c r="HB206" s="6"/>
      <c r="HC206" s="6"/>
      <c r="HD206" s="6"/>
      <c r="HE206" s="6"/>
      <c r="HF206" s="6"/>
      <c r="HG206" s="6"/>
      <c r="HH206" s="6"/>
      <c r="HI206" s="6"/>
      <c r="HJ206" s="6"/>
      <c r="HK206" s="6"/>
      <c r="HL206" s="6"/>
      <c r="HM206" s="6"/>
      <c r="HN206" s="6"/>
      <c r="HO206" s="6"/>
      <c r="HP206" s="6"/>
      <c r="HQ206" s="6"/>
      <c r="HR206" s="6"/>
      <c r="HS206" s="6"/>
      <c r="HT206" s="6"/>
      <c r="HU206" s="6"/>
      <c r="HV206" s="6"/>
      <c r="HW206" s="6"/>
      <c r="HX206" s="6"/>
      <c r="HY206" s="6"/>
      <c r="HZ206" s="6"/>
      <c r="IA206" s="6"/>
      <c r="IB206" s="6"/>
      <c r="IC206" s="6"/>
      <c r="ID206" s="6"/>
      <c r="IE206" s="6"/>
    </row>
    <row r="207" spans="1:239">
      <c r="A207" s="6"/>
      <c r="B207" s="16" t="s">
        <v>287</v>
      </c>
      <c r="C207" s="8"/>
      <c r="D207" s="12">
        <v>0.75</v>
      </c>
      <c r="E207" s="12">
        <v>0.73</v>
      </c>
      <c r="F207" s="45">
        <v>0.91</v>
      </c>
      <c r="G207" s="12">
        <v>0.82</v>
      </c>
      <c r="H207" s="12">
        <v>0.77</v>
      </c>
      <c r="I207" s="76" t="s">
        <v>115</v>
      </c>
      <c r="J207" s="76" t="s">
        <v>116</v>
      </c>
      <c r="K207" s="7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c r="DO207" s="6"/>
      <c r="DP207" s="6"/>
      <c r="DQ207" s="6"/>
      <c r="DR207" s="6"/>
      <c r="DS207" s="6"/>
      <c r="DT207" s="6"/>
      <c r="DU207" s="6"/>
      <c r="DV207" s="6"/>
      <c r="DW207" s="6"/>
      <c r="DX207" s="6"/>
      <c r="DY207" s="6"/>
      <c r="DZ207" s="6"/>
      <c r="EA207" s="6"/>
      <c r="EB207" s="6"/>
      <c r="EC207" s="6"/>
      <c r="ED207" s="6"/>
      <c r="EE207" s="6"/>
      <c r="EF207" s="6"/>
      <c r="EG207" s="6"/>
      <c r="EH207" s="6"/>
      <c r="EI207" s="6"/>
      <c r="EJ207" s="6"/>
      <c r="EK207" s="6"/>
      <c r="EL207" s="6"/>
      <c r="EM207" s="6"/>
      <c r="EN207" s="6"/>
      <c r="EO207" s="6"/>
      <c r="EP207" s="6"/>
      <c r="EQ207" s="6"/>
      <c r="ER207" s="6"/>
      <c r="ES207" s="6"/>
      <c r="ET207" s="6"/>
      <c r="EU207" s="6"/>
      <c r="EV207" s="6"/>
      <c r="EW207" s="6"/>
      <c r="EX207" s="6"/>
      <c r="EY207" s="6"/>
      <c r="EZ207" s="6"/>
      <c r="FA207" s="6"/>
      <c r="FB207" s="6"/>
      <c r="FC207" s="6"/>
      <c r="FD207" s="6"/>
      <c r="FE207" s="6"/>
      <c r="FF207" s="6"/>
      <c r="FG207" s="6"/>
      <c r="FH207" s="6"/>
      <c r="FI207" s="6"/>
      <c r="FJ207" s="6"/>
      <c r="FK207" s="6"/>
      <c r="FL207" s="6"/>
      <c r="FM207" s="6"/>
      <c r="FN207" s="6"/>
      <c r="FO207" s="6"/>
      <c r="FP207" s="6"/>
      <c r="FQ207" s="6"/>
      <c r="FR207" s="6"/>
      <c r="FS207" s="6"/>
      <c r="FT207" s="6"/>
      <c r="FU207" s="6"/>
      <c r="FV207" s="6"/>
      <c r="FW207" s="6"/>
      <c r="FX207" s="6"/>
      <c r="FY207" s="6"/>
      <c r="FZ207" s="6"/>
      <c r="GA207" s="6"/>
      <c r="GB207" s="6"/>
      <c r="GC207" s="6"/>
      <c r="GD207" s="6"/>
      <c r="GE207" s="6"/>
      <c r="GF207" s="6"/>
      <c r="GG207" s="6"/>
      <c r="GH207" s="6"/>
      <c r="GI207" s="6"/>
      <c r="GJ207" s="6"/>
      <c r="GK207" s="6"/>
      <c r="GL207" s="6"/>
      <c r="GM207" s="6"/>
      <c r="GN207" s="6"/>
      <c r="GO207" s="6"/>
      <c r="GP207" s="6"/>
      <c r="GQ207" s="6"/>
      <c r="GR207" s="6"/>
      <c r="GS207" s="6"/>
      <c r="GT207" s="6"/>
      <c r="GU207" s="6"/>
      <c r="GV207" s="6"/>
      <c r="GW207" s="6"/>
      <c r="GX207" s="6"/>
      <c r="GY207" s="6"/>
      <c r="GZ207" s="6"/>
      <c r="HA207" s="6"/>
      <c r="HB207" s="6"/>
      <c r="HC207" s="6"/>
      <c r="HD207" s="6"/>
      <c r="HE207" s="6"/>
      <c r="HF207" s="6"/>
      <c r="HG207" s="6"/>
      <c r="HH207" s="6"/>
      <c r="HI207" s="6"/>
      <c r="HJ207" s="6"/>
      <c r="HK207" s="6"/>
      <c r="HL207" s="6"/>
      <c r="HM207" s="6"/>
      <c r="HN207" s="6"/>
      <c r="HO207" s="6"/>
      <c r="HP207" s="6"/>
      <c r="HQ207" s="6"/>
      <c r="HR207" s="6"/>
      <c r="HS207" s="6"/>
      <c r="HT207" s="6"/>
      <c r="HU207" s="6"/>
      <c r="HV207" s="6"/>
      <c r="HW207" s="6"/>
      <c r="HX207" s="6"/>
      <c r="HY207" s="6"/>
      <c r="HZ207" s="6"/>
      <c r="IA207" s="6"/>
      <c r="IB207" s="6"/>
      <c r="IC207" s="6"/>
      <c r="ID207" s="6"/>
      <c r="IE207" s="6"/>
    </row>
    <row r="208" spans="1:239">
      <c r="A208" s="6"/>
      <c r="B208" s="16" t="s">
        <v>122</v>
      </c>
      <c r="C208" s="8"/>
      <c r="D208" s="12">
        <v>0.33</v>
      </c>
      <c r="E208" s="12">
        <v>0.32</v>
      </c>
      <c r="F208" s="45">
        <v>0.36</v>
      </c>
      <c r="G208" s="12">
        <v>0.38</v>
      </c>
      <c r="H208" s="12">
        <v>0.40200000000000002</v>
      </c>
      <c r="I208" s="76" t="s">
        <v>115</v>
      </c>
      <c r="J208" s="76" t="s">
        <v>116</v>
      </c>
      <c r="K208" s="7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c r="DO208" s="6"/>
      <c r="DP208" s="6"/>
      <c r="DQ208" s="6"/>
      <c r="DR208" s="6"/>
      <c r="DS208" s="6"/>
      <c r="DT208" s="6"/>
      <c r="DU208" s="6"/>
      <c r="DV208" s="6"/>
      <c r="DW208" s="6"/>
      <c r="DX208" s="6"/>
      <c r="DY208" s="6"/>
      <c r="DZ208" s="6"/>
      <c r="EA208" s="6"/>
      <c r="EB208" s="6"/>
      <c r="EC208" s="6"/>
      <c r="ED208" s="6"/>
      <c r="EE208" s="6"/>
      <c r="EF208" s="6"/>
      <c r="EG208" s="6"/>
      <c r="EH208" s="6"/>
      <c r="EI208" s="6"/>
      <c r="EJ208" s="6"/>
      <c r="EK208" s="6"/>
      <c r="EL208" s="6"/>
      <c r="EM208" s="6"/>
      <c r="EN208" s="6"/>
      <c r="EO208" s="6"/>
      <c r="EP208" s="6"/>
      <c r="EQ208" s="6"/>
      <c r="ER208" s="6"/>
      <c r="ES208" s="6"/>
      <c r="ET208" s="6"/>
      <c r="EU208" s="6"/>
      <c r="EV208" s="6"/>
      <c r="EW208" s="6"/>
      <c r="EX208" s="6"/>
      <c r="EY208" s="6"/>
      <c r="EZ208" s="6"/>
      <c r="FA208" s="6"/>
      <c r="FB208" s="6"/>
      <c r="FC208" s="6"/>
      <c r="FD208" s="6"/>
      <c r="FE208" s="6"/>
      <c r="FF208" s="6"/>
      <c r="FG208" s="6"/>
      <c r="FH208" s="6"/>
      <c r="FI208" s="6"/>
      <c r="FJ208" s="6"/>
      <c r="FK208" s="6"/>
      <c r="FL208" s="6"/>
      <c r="FM208" s="6"/>
      <c r="FN208" s="6"/>
      <c r="FO208" s="6"/>
      <c r="FP208" s="6"/>
      <c r="FQ208" s="6"/>
      <c r="FR208" s="6"/>
      <c r="FS208" s="6"/>
      <c r="FT208" s="6"/>
      <c r="FU208" s="6"/>
      <c r="FV208" s="6"/>
      <c r="FW208" s="6"/>
      <c r="FX208" s="6"/>
      <c r="FY208" s="6"/>
      <c r="FZ208" s="6"/>
      <c r="GA208" s="6"/>
      <c r="GB208" s="6"/>
      <c r="GC208" s="6"/>
      <c r="GD208" s="6"/>
      <c r="GE208" s="6"/>
      <c r="GF208" s="6"/>
      <c r="GG208" s="6"/>
      <c r="GH208" s="6"/>
      <c r="GI208" s="6"/>
      <c r="GJ208" s="6"/>
      <c r="GK208" s="6"/>
      <c r="GL208" s="6"/>
      <c r="GM208" s="6"/>
      <c r="GN208" s="6"/>
      <c r="GO208" s="6"/>
      <c r="GP208" s="6"/>
      <c r="GQ208" s="6"/>
      <c r="GR208" s="6"/>
      <c r="GS208" s="6"/>
      <c r="GT208" s="6"/>
      <c r="GU208" s="6"/>
      <c r="GV208" s="6"/>
      <c r="GW208" s="6"/>
      <c r="GX208" s="6"/>
      <c r="GY208" s="6"/>
      <c r="GZ208" s="6"/>
      <c r="HA208" s="6"/>
      <c r="HB208" s="6"/>
      <c r="HC208" s="6"/>
      <c r="HD208" s="6"/>
      <c r="HE208" s="6"/>
      <c r="HF208" s="6"/>
      <c r="HG208" s="6"/>
      <c r="HH208" s="6"/>
      <c r="HI208" s="6"/>
      <c r="HJ208" s="6"/>
      <c r="HK208" s="6"/>
      <c r="HL208" s="6"/>
      <c r="HM208" s="6"/>
      <c r="HN208" s="6"/>
      <c r="HO208" s="6"/>
      <c r="HP208" s="6"/>
      <c r="HQ208" s="6"/>
      <c r="HR208" s="6"/>
      <c r="HS208" s="6"/>
      <c r="HT208" s="6"/>
      <c r="HU208" s="6"/>
      <c r="HV208" s="6"/>
      <c r="HW208" s="6"/>
      <c r="HX208" s="6"/>
      <c r="HY208" s="6"/>
      <c r="HZ208" s="6"/>
      <c r="IA208" s="6"/>
      <c r="IB208" s="6"/>
      <c r="IC208" s="6"/>
      <c r="ID208" s="6"/>
      <c r="IE208" s="6"/>
    </row>
    <row r="209" spans="1:240">
      <c r="A209" s="6"/>
      <c r="B209" s="16"/>
      <c r="C209" s="8"/>
      <c r="D209" s="45"/>
      <c r="E209" s="12"/>
      <c r="F209" s="12"/>
      <c r="G209" s="12"/>
      <c r="H209" s="12"/>
      <c r="I209" s="82"/>
      <c r="J209" s="84"/>
      <c r="K209" s="84"/>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6"/>
      <c r="EG209" s="6"/>
      <c r="EH209" s="6"/>
      <c r="EI209" s="6"/>
      <c r="EJ209" s="6"/>
      <c r="EK209" s="6"/>
      <c r="EL209" s="6"/>
      <c r="EM209" s="6"/>
      <c r="EN209" s="6"/>
      <c r="EO209" s="6"/>
      <c r="EP209" s="6"/>
      <c r="EQ209" s="6"/>
      <c r="ER209" s="6"/>
      <c r="ES209" s="6"/>
      <c r="ET209" s="6"/>
      <c r="EU209" s="6"/>
      <c r="EV209" s="6"/>
      <c r="EW209" s="6"/>
      <c r="EX209" s="6"/>
      <c r="EY209" s="6"/>
      <c r="EZ209" s="6"/>
      <c r="FA209" s="6"/>
      <c r="FB209" s="6"/>
      <c r="FC209" s="6"/>
      <c r="FD209" s="6"/>
      <c r="FE209" s="6"/>
      <c r="FF209" s="6"/>
      <c r="FG209" s="6"/>
      <c r="FH209" s="6"/>
      <c r="FI209" s="6"/>
      <c r="FJ209" s="6"/>
      <c r="FK209" s="6"/>
      <c r="FL209" s="6"/>
      <c r="FM209" s="6"/>
      <c r="FN209" s="6"/>
      <c r="FO209" s="6"/>
      <c r="FP209" s="6"/>
      <c r="FQ209" s="6"/>
      <c r="FR209" s="6"/>
      <c r="FS209" s="6"/>
      <c r="FT209" s="6"/>
      <c r="FU209" s="6"/>
      <c r="FV209" s="6"/>
      <c r="FW209" s="6"/>
      <c r="FX209" s="6"/>
      <c r="FY209" s="6"/>
      <c r="FZ209" s="6"/>
      <c r="GA209" s="6"/>
      <c r="GB209" s="6"/>
      <c r="GC209" s="6"/>
      <c r="GD209" s="6"/>
      <c r="GE209" s="6"/>
      <c r="GF209" s="6"/>
      <c r="GG209" s="6"/>
      <c r="GH209" s="6"/>
      <c r="GI209" s="6"/>
      <c r="GJ209" s="6"/>
      <c r="GK209" s="6"/>
      <c r="GL209" s="6"/>
      <c r="GM209" s="6"/>
      <c r="GN209" s="6"/>
      <c r="GO209" s="6"/>
      <c r="GP209" s="6"/>
      <c r="GQ209" s="6"/>
      <c r="GR209" s="6"/>
      <c r="GS209" s="6"/>
      <c r="GT209" s="6"/>
      <c r="GU209" s="6"/>
      <c r="GV209" s="6"/>
      <c r="GW209" s="6"/>
      <c r="GX209" s="6"/>
      <c r="GY209" s="6"/>
      <c r="GZ209" s="6"/>
      <c r="HA209" s="6"/>
      <c r="HB209" s="6"/>
      <c r="HC209" s="6"/>
      <c r="HD209" s="6"/>
      <c r="HE209" s="6"/>
      <c r="HF209" s="6"/>
      <c r="HG209" s="6"/>
      <c r="HH209" s="6"/>
      <c r="HI209" s="6"/>
      <c r="HJ209" s="6"/>
      <c r="HK209" s="6"/>
      <c r="HL209" s="6"/>
      <c r="HM209" s="6"/>
      <c r="HN209" s="6"/>
      <c r="HO209" s="6"/>
      <c r="HP209" s="6"/>
      <c r="HQ209" s="6"/>
      <c r="HR209" s="6"/>
      <c r="HS209" s="6"/>
      <c r="HT209" s="6"/>
      <c r="HU209" s="6"/>
      <c r="HV209" s="6"/>
      <c r="HW209" s="6"/>
      <c r="HX209" s="6"/>
      <c r="HY209" s="6"/>
      <c r="HZ209" s="6"/>
      <c r="IA209" s="6"/>
      <c r="IB209" s="6"/>
      <c r="IC209" s="6"/>
      <c r="ID209" s="6"/>
      <c r="IE209" s="6"/>
      <c r="IF209" s="6"/>
    </row>
    <row r="210" spans="1:240" ht="13">
      <c r="A210" s="6"/>
      <c r="B210" s="2" t="s">
        <v>123</v>
      </c>
      <c r="C210" s="8"/>
      <c r="D210" s="45"/>
      <c r="E210" s="12"/>
      <c r="F210" s="12"/>
      <c r="G210" s="12"/>
      <c r="H210" s="12"/>
      <c r="I210" s="82"/>
      <c r="J210" s="84"/>
      <c r="K210" s="84"/>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c r="DO210" s="6"/>
      <c r="DP210" s="6"/>
      <c r="DQ210" s="6"/>
      <c r="DR210" s="6"/>
      <c r="DS210" s="6"/>
      <c r="DT210" s="6"/>
      <c r="DU210" s="6"/>
      <c r="DV210" s="6"/>
      <c r="DW210" s="6"/>
      <c r="DX210" s="6"/>
      <c r="DY210" s="6"/>
      <c r="DZ210" s="6"/>
      <c r="EA210" s="6"/>
      <c r="EB210" s="6"/>
      <c r="EC210" s="6"/>
      <c r="ED210" s="6"/>
      <c r="EE210" s="6"/>
      <c r="EF210" s="6"/>
      <c r="EG210" s="6"/>
      <c r="EH210" s="6"/>
      <c r="EI210" s="6"/>
      <c r="EJ210" s="6"/>
      <c r="EK210" s="6"/>
      <c r="EL210" s="6"/>
      <c r="EM210" s="6"/>
      <c r="EN210" s="6"/>
      <c r="EO210" s="6"/>
      <c r="EP210" s="6"/>
      <c r="EQ210" s="6"/>
      <c r="ER210" s="6"/>
      <c r="ES210" s="6"/>
      <c r="ET210" s="6"/>
      <c r="EU210" s="6"/>
      <c r="EV210" s="6"/>
      <c r="EW210" s="6"/>
      <c r="EX210" s="6"/>
      <c r="EY210" s="6"/>
      <c r="EZ210" s="6"/>
      <c r="FA210" s="6"/>
      <c r="FB210" s="6"/>
      <c r="FC210" s="6"/>
      <c r="FD210" s="6"/>
      <c r="FE210" s="6"/>
      <c r="FF210" s="6"/>
      <c r="FG210" s="6"/>
      <c r="FH210" s="6"/>
      <c r="FI210" s="6"/>
      <c r="FJ210" s="6"/>
      <c r="FK210" s="6"/>
      <c r="FL210" s="6"/>
      <c r="FM210" s="6"/>
      <c r="FN210" s="6"/>
      <c r="FO210" s="6"/>
      <c r="FP210" s="6"/>
      <c r="FQ210" s="6"/>
      <c r="FR210" s="6"/>
      <c r="FS210" s="6"/>
      <c r="FT210" s="6"/>
      <c r="FU210" s="6"/>
      <c r="FV210" s="6"/>
      <c r="FW210" s="6"/>
      <c r="FX210" s="6"/>
      <c r="FY210" s="6"/>
      <c r="FZ210" s="6"/>
      <c r="GA210" s="6"/>
      <c r="GB210" s="6"/>
      <c r="GC210" s="6"/>
      <c r="GD210" s="6"/>
      <c r="GE210" s="6"/>
      <c r="GF210" s="6"/>
      <c r="GG210" s="6"/>
      <c r="GH210" s="6"/>
      <c r="GI210" s="6"/>
      <c r="GJ210" s="6"/>
      <c r="GK210" s="6"/>
      <c r="GL210" s="6"/>
      <c r="GM210" s="6"/>
      <c r="GN210" s="6"/>
      <c r="GO210" s="6"/>
      <c r="GP210" s="6"/>
      <c r="GQ210" s="6"/>
      <c r="GR210" s="6"/>
      <c r="GS210" s="6"/>
      <c r="GT210" s="6"/>
      <c r="GU210" s="6"/>
      <c r="GV210" s="6"/>
      <c r="GW210" s="6"/>
      <c r="GX210" s="6"/>
      <c r="GY210" s="6"/>
      <c r="GZ210" s="6"/>
      <c r="HA210" s="6"/>
      <c r="HB210" s="6"/>
      <c r="HC210" s="6"/>
      <c r="HD210" s="6"/>
      <c r="HE210" s="6"/>
      <c r="HF210" s="6"/>
      <c r="HG210" s="6"/>
      <c r="HH210" s="6"/>
      <c r="HI210" s="6"/>
      <c r="HJ210" s="6"/>
      <c r="HK210" s="6"/>
      <c r="HL210" s="6"/>
      <c r="HM210" s="6"/>
      <c r="HN210" s="6"/>
      <c r="HO210" s="6"/>
      <c r="HP210" s="6"/>
      <c r="HQ210" s="6"/>
      <c r="HR210" s="6"/>
      <c r="HS210" s="6"/>
      <c r="HT210" s="6"/>
      <c r="HU210" s="6"/>
      <c r="HV210" s="6"/>
      <c r="HW210" s="6"/>
      <c r="HX210" s="6"/>
      <c r="HY210" s="6"/>
      <c r="HZ210" s="6"/>
      <c r="IA210" s="6"/>
      <c r="IB210" s="6"/>
      <c r="IC210" s="6"/>
      <c r="ID210" s="6"/>
      <c r="IE210" s="6"/>
      <c r="IF210" s="6"/>
    </row>
    <row r="211" spans="1:240">
      <c r="A211" s="6"/>
      <c r="B211" s="16" t="s">
        <v>124</v>
      </c>
      <c r="C211" s="8"/>
      <c r="D211" s="34">
        <v>8.3000000000000004E-2</v>
      </c>
      <c r="E211" s="34">
        <v>0.112</v>
      </c>
      <c r="F211" s="48">
        <v>5.2999999999999999E-2</v>
      </c>
      <c r="G211" s="34">
        <v>0.14499999999999999</v>
      </c>
      <c r="H211" s="34">
        <v>0.13100000000000001</v>
      </c>
      <c r="I211" s="76" t="s">
        <v>115</v>
      </c>
      <c r="J211" s="76" t="s">
        <v>125</v>
      </c>
      <c r="K211" s="7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c r="GG211" s="6"/>
      <c r="GH211" s="6"/>
      <c r="GI211" s="6"/>
      <c r="GJ211" s="6"/>
      <c r="GK211" s="6"/>
      <c r="GL211" s="6"/>
      <c r="GM211" s="6"/>
      <c r="GN211" s="6"/>
      <c r="GO211" s="6"/>
      <c r="GP211" s="6"/>
      <c r="GQ211" s="6"/>
      <c r="GR211" s="6"/>
      <c r="GS211" s="6"/>
      <c r="GT211" s="6"/>
      <c r="GU211" s="6"/>
      <c r="GV211" s="6"/>
      <c r="GW211" s="6"/>
      <c r="GX211" s="6"/>
      <c r="GY211" s="6"/>
      <c r="GZ211" s="6"/>
      <c r="HA211" s="6"/>
      <c r="HB211" s="6"/>
      <c r="HC211" s="6"/>
      <c r="HD211" s="6"/>
      <c r="HE211" s="6"/>
      <c r="HF211" s="6"/>
      <c r="HG211" s="6"/>
      <c r="HH211" s="6"/>
      <c r="HI211" s="6"/>
      <c r="HJ211" s="6"/>
      <c r="HK211" s="6"/>
      <c r="HL211" s="6"/>
      <c r="HM211" s="6"/>
      <c r="HN211" s="6"/>
      <c r="HO211" s="6"/>
      <c r="HP211" s="6"/>
      <c r="HQ211" s="6"/>
      <c r="HR211" s="6"/>
      <c r="HS211" s="6"/>
      <c r="HT211" s="6"/>
      <c r="HU211" s="6"/>
      <c r="HV211" s="6"/>
      <c r="HW211" s="6"/>
      <c r="HX211" s="6"/>
      <c r="HY211" s="6"/>
      <c r="HZ211" s="6"/>
      <c r="IA211" s="6"/>
      <c r="IB211" s="6"/>
      <c r="IC211" s="6"/>
      <c r="ID211" s="6"/>
      <c r="IE211" s="6"/>
    </row>
    <row r="212" spans="1:240">
      <c r="A212" s="6"/>
      <c r="B212" s="16" t="s">
        <v>126</v>
      </c>
      <c r="C212" s="8"/>
      <c r="D212" s="34">
        <v>4.2000000000000003E-2</v>
      </c>
      <c r="E212" s="34">
        <v>4.1000000000000002E-2</v>
      </c>
      <c r="F212" s="48">
        <v>0.03</v>
      </c>
      <c r="G212" s="34">
        <v>0.05</v>
      </c>
      <c r="H212" s="34">
        <v>5.6000000000000001E-2</v>
      </c>
      <c r="I212" s="76" t="s">
        <v>115</v>
      </c>
      <c r="J212" s="76" t="s">
        <v>125</v>
      </c>
      <c r="K212" s="7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c r="DO212" s="6"/>
      <c r="DP212" s="6"/>
      <c r="DQ212" s="6"/>
      <c r="DR212" s="6"/>
      <c r="DS212" s="6"/>
      <c r="DT212" s="6"/>
      <c r="DU212" s="6"/>
      <c r="DV212" s="6"/>
      <c r="DW212" s="6"/>
      <c r="DX212" s="6"/>
      <c r="DY212" s="6"/>
      <c r="DZ212" s="6"/>
      <c r="EA212" s="6"/>
      <c r="EB212" s="6"/>
      <c r="EC212" s="6"/>
      <c r="ED212" s="6"/>
      <c r="EE212" s="6"/>
      <c r="EF212" s="6"/>
      <c r="EG212" s="6"/>
      <c r="EH212" s="6"/>
      <c r="EI212" s="6"/>
      <c r="EJ212" s="6"/>
      <c r="EK212" s="6"/>
      <c r="EL212" s="6"/>
      <c r="EM212" s="6"/>
      <c r="EN212" s="6"/>
      <c r="EO212" s="6"/>
      <c r="EP212" s="6"/>
      <c r="EQ212" s="6"/>
      <c r="ER212" s="6"/>
      <c r="ES212" s="6"/>
      <c r="ET212" s="6"/>
      <c r="EU212" s="6"/>
      <c r="EV212" s="6"/>
      <c r="EW212" s="6"/>
      <c r="EX212" s="6"/>
      <c r="EY212" s="6"/>
      <c r="EZ212" s="6"/>
      <c r="FA212" s="6"/>
      <c r="FB212" s="6"/>
      <c r="FC212" s="6"/>
      <c r="FD212" s="6"/>
      <c r="FE212" s="6"/>
      <c r="FF212" s="6"/>
      <c r="FG212" s="6"/>
      <c r="FH212" s="6"/>
      <c r="FI212" s="6"/>
      <c r="FJ212" s="6"/>
      <c r="FK212" s="6"/>
      <c r="FL212" s="6"/>
      <c r="FM212" s="6"/>
      <c r="FN212" s="6"/>
      <c r="FO212" s="6"/>
      <c r="FP212" s="6"/>
      <c r="FQ212" s="6"/>
      <c r="FR212" s="6"/>
      <c r="FS212" s="6"/>
      <c r="FT212" s="6"/>
      <c r="FU212" s="6"/>
      <c r="FV212" s="6"/>
      <c r="FW212" s="6"/>
      <c r="FX212" s="6"/>
      <c r="FY212" s="6"/>
      <c r="FZ212" s="6"/>
      <c r="GA212" s="6"/>
      <c r="GB212" s="6"/>
      <c r="GC212" s="6"/>
      <c r="GD212" s="6"/>
      <c r="GE212" s="6"/>
      <c r="GF212" s="6"/>
      <c r="GG212" s="6"/>
      <c r="GH212" s="6"/>
      <c r="GI212" s="6"/>
      <c r="GJ212" s="6"/>
      <c r="GK212" s="6"/>
      <c r="GL212" s="6"/>
      <c r="GM212" s="6"/>
      <c r="GN212" s="6"/>
      <c r="GO212" s="6"/>
      <c r="GP212" s="6"/>
      <c r="GQ212" s="6"/>
      <c r="GR212" s="6"/>
      <c r="GS212" s="6"/>
      <c r="GT212" s="6"/>
      <c r="GU212" s="6"/>
      <c r="GV212" s="6"/>
      <c r="GW212" s="6"/>
      <c r="GX212" s="6"/>
      <c r="GY212" s="6"/>
      <c r="GZ212" s="6"/>
      <c r="HA212" s="6"/>
      <c r="HB212" s="6"/>
      <c r="HC212" s="6"/>
      <c r="HD212" s="6"/>
      <c r="HE212" s="6"/>
      <c r="HF212" s="6"/>
      <c r="HG212" s="6"/>
      <c r="HH212" s="6"/>
      <c r="HI212" s="6"/>
      <c r="HJ212" s="6"/>
      <c r="HK212" s="6"/>
      <c r="HL212" s="6"/>
      <c r="HM212" s="6"/>
      <c r="HN212" s="6"/>
      <c r="HO212" s="6"/>
      <c r="HP212" s="6"/>
      <c r="HQ212" s="6"/>
      <c r="HR212" s="6"/>
      <c r="HS212" s="6"/>
      <c r="HT212" s="6"/>
      <c r="HU212" s="6"/>
      <c r="HV212" s="6"/>
      <c r="HW212" s="6"/>
      <c r="HX212" s="6"/>
      <c r="HY212" s="6"/>
      <c r="HZ212" s="6"/>
      <c r="IA212" s="6"/>
      <c r="IB212" s="6"/>
      <c r="IC212" s="6"/>
      <c r="ID212" s="6"/>
      <c r="IE212" s="6"/>
    </row>
    <row r="213" spans="1:240">
      <c r="A213" s="6"/>
      <c r="B213" s="16" t="s">
        <v>127</v>
      </c>
      <c r="C213" s="8"/>
      <c r="D213" s="34">
        <v>4.2999999999999997E-2</v>
      </c>
      <c r="E213" s="34">
        <v>3.7999999999999999E-2</v>
      </c>
      <c r="F213" s="48">
        <v>2.8000000000000001E-2</v>
      </c>
      <c r="G213" s="34">
        <v>5.2999999999999999E-2</v>
      </c>
      <c r="H213" s="34">
        <v>0.05</v>
      </c>
      <c r="I213" s="76" t="s">
        <v>115</v>
      </c>
      <c r="J213" s="76" t="s">
        <v>125</v>
      </c>
      <c r="K213" s="7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6"/>
      <c r="GM213" s="6"/>
      <c r="GN213" s="6"/>
      <c r="GO213" s="6"/>
      <c r="GP213" s="6"/>
      <c r="GQ213" s="6"/>
      <c r="GR213" s="6"/>
      <c r="GS213" s="6"/>
      <c r="GT213" s="6"/>
      <c r="GU213" s="6"/>
      <c r="GV213" s="6"/>
      <c r="GW213" s="6"/>
      <c r="GX213" s="6"/>
      <c r="GY213" s="6"/>
      <c r="GZ213" s="6"/>
      <c r="HA213" s="6"/>
      <c r="HB213" s="6"/>
      <c r="HC213" s="6"/>
      <c r="HD213" s="6"/>
      <c r="HE213" s="6"/>
      <c r="HF213" s="6"/>
      <c r="HG213" s="6"/>
      <c r="HH213" s="6"/>
      <c r="HI213" s="6"/>
      <c r="HJ213" s="6"/>
      <c r="HK213" s="6"/>
      <c r="HL213" s="6"/>
      <c r="HM213" s="6"/>
      <c r="HN213" s="6"/>
      <c r="HO213" s="6"/>
      <c r="HP213" s="6"/>
      <c r="HQ213" s="6"/>
      <c r="HR213" s="6"/>
      <c r="HS213" s="6"/>
      <c r="HT213" s="6"/>
      <c r="HU213" s="6"/>
      <c r="HV213" s="6"/>
      <c r="HW213" s="6"/>
      <c r="HX213" s="6"/>
      <c r="HY213" s="6"/>
      <c r="HZ213" s="6"/>
      <c r="IA213" s="6"/>
      <c r="IB213" s="6"/>
      <c r="IC213" s="6"/>
      <c r="ID213" s="6"/>
      <c r="IE213" s="6"/>
    </row>
    <row r="214" spans="1:240">
      <c r="A214" s="6"/>
      <c r="B214" s="16" t="s">
        <v>128</v>
      </c>
      <c r="C214" s="8"/>
      <c r="D214" s="34">
        <v>4.2000000000000003E-2</v>
      </c>
      <c r="E214" s="34">
        <v>4.1000000000000002E-2</v>
      </c>
      <c r="F214" s="48">
        <v>3.1E-2</v>
      </c>
      <c r="G214" s="34">
        <v>4.9000000000000002E-2</v>
      </c>
      <c r="H214" s="34">
        <v>5.8999999999999997E-2</v>
      </c>
      <c r="I214" s="76" t="s">
        <v>115</v>
      </c>
      <c r="J214" s="76" t="s">
        <v>125</v>
      </c>
      <c r="K214" s="7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c r="EN214" s="6"/>
      <c r="EO214" s="6"/>
      <c r="EP214" s="6"/>
      <c r="EQ214" s="6"/>
      <c r="ER214" s="6"/>
      <c r="ES214" s="6"/>
      <c r="ET214" s="6"/>
      <c r="EU214" s="6"/>
      <c r="EV214" s="6"/>
      <c r="EW214" s="6"/>
      <c r="EX214" s="6"/>
      <c r="EY214" s="6"/>
      <c r="EZ214" s="6"/>
      <c r="FA214" s="6"/>
      <c r="FB214" s="6"/>
      <c r="FC214" s="6"/>
      <c r="FD214" s="6"/>
      <c r="FE214" s="6"/>
      <c r="FF214" s="6"/>
      <c r="FG214" s="6"/>
      <c r="FH214" s="6"/>
      <c r="FI214" s="6"/>
      <c r="FJ214" s="6"/>
      <c r="FK214" s="6"/>
      <c r="FL214" s="6"/>
      <c r="FM214" s="6"/>
      <c r="FN214" s="6"/>
      <c r="FO214" s="6"/>
      <c r="FP214" s="6"/>
      <c r="FQ214" s="6"/>
      <c r="FR214" s="6"/>
      <c r="FS214" s="6"/>
      <c r="FT214" s="6"/>
      <c r="FU214" s="6"/>
      <c r="FV214" s="6"/>
      <c r="FW214" s="6"/>
      <c r="FX214" s="6"/>
      <c r="FY214" s="6"/>
      <c r="FZ214" s="6"/>
      <c r="GA214" s="6"/>
      <c r="GB214" s="6"/>
      <c r="GC214" s="6"/>
      <c r="GD214" s="6"/>
      <c r="GE214" s="6"/>
      <c r="GF214" s="6"/>
      <c r="GG214" s="6"/>
      <c r="GH214" s="6"/>
      <c r="GI214" s="6"/>
      <c r="GJ214" s="6"/>
      <c r="GK214" s="6"/>
      <c r="GL214" s="6"/>
      <c r="GM214" s="6"/>
      <c r="GN214" s="6"/>
      <c r="GO214" s="6"/>
      <c r="GP214" s="6"/>
      <c r="GQ214" s="6"/>
      <c r="GR214" s="6"/>
      <c r="GS214" s="6"/>
      <c r="GT214" s="6"/>
      <c r="GU214" s="6"/>
      <c r="GV214" s="6"/>
      <c r="GW214" s="6"/>
      <c r="GX214" s="6"/>
      <c r="GY214" s="6"/>
      <c r="GZ214" s="6"/>
      <c r="HA214" s="6"/>
      <c r="HB214" s="6"/>
      <c r="HC214" s="6"/>
      <c r="HD214" s="6"/>
      <c r="HE214" s="6"/>
      <c r="HF214" s="6"/>
      <c r="HG214" s="6"/>
      <c r="HH214" s="6"/>
      <c r="HI214" s="6"/>
      <c r="HJ214" s="6"/>
      <c r="HK214" s="6"/>
      <c r="HL214" s="6"/>
      <c r="HM214" s="6"/>
      <c r="HN214" s="6"/>
      <c r="HO214" s="6"/>
      <c r="HP214" s="6"/>
      <c r="HQ214" s="6"/>
      <c r="HR214" s="6"/>
      <c r="HS214" s="6"/>
      <c r="HT214" s="6"/>
      <c r="HU214" s="6"/>
      <c r="HV214" s="6"/>
      <c r="HW214" s="6"/>
      <c r="HX214" s="6"/>
      <c r="HY214" s="6"/>
      <c r="HZ214" s="6"/>
      <c r="IA214" s="6"/>
      <c r="IB214" s="6"/>
      <c r="IC214" s="6"/>
      <c r="ID214" s="6"/>
      <c r="IE214" s="6"/>
    </row>
    <row r="215" spans="1:240">
      <c r="A215" s="6"/>
      <c r="B215" s="16" t="s">
        <v>129</v>
      </c>
      <c r="C215" s="8"/>
      <c r="D215" s="34">
        <v>5.0999999999999997E-2</v>
      </c>
      <c r="E215" s="34">
        <v>3.4000000000000002E-2</v>
      </c>
      <c r="F215" s="48">
        <v>2.9000000000000001E-2</v>
      </c>
      <c r="G215" s="34">
        <v>4.8000000000000001E-2</v>
      </c>
      <c r="H215" s="34">
        <v>5.7000000000000002E-2</v>
      </c>
      <c r="I215" s="76" t="s">
        <v>115</v>
      </c>
      <c r="J215" s="76" t="s">
        <v>125</v>
      </c>
      <c r="K215" s="7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c r="EN215" s="6"/>
      <c r="EO215" s="6"/>
      <c r="EP215" s="6"/>
      <c r="EQ215" s="6"/>
      <c r="ER215" s="6"/>
      <c r="ES215" s="6"/>
      <c r="ET215" s="6"/>
      <c r="EU215" s="6"/>
      <c r="EV215" s="6"/>
      <c r="EW215" s="6"/>
      <c r="EX215" s="6"/>
      <c r="EY215" s="6"/>
      <c r="EZ215" s="6"/>
      <c r="FA215" s="6"/>
      <c r="FB215" s="6"/>
      <c r="FC215" s="6"/>
      <c r="FD215" s="6"/>
      <c r="FE215" s="6"/>
      <c r="FF215" s="6"/>
      <c r="FG215" s="6"/>
      <c r="FH215" s="6"/>
      <c r="FI215" s="6"/>
      <c r="FJ215" s="6"/>
      <c r="FK215" s="6"/>
      <c r="FL215" s="6"/>
      <c r="FM215" s="6"/>
      <c r="FN215" s="6"/>
      <c r="FO215" s="6"/>
      <c r="FP215" s="6"/>
      <c r="FQ215" s="6"/>
      <c r="FR215" s="6"/>
      <c r="FS215" s="6"/>
      <c r="FT215" s="6"/>
      <c r="FU215" s="6"/>
      <c r="FV215" s="6"/>
      <c r="FW215" s="6"/>
      <c r="FX215" s="6"/>
      <c r="FY215" s="6"/>
      <c r="FZ215" s="6"/>
      <c r="GA215" s="6"/>
      <c r="GB215" s="6"/>
      <c r="GC215" s="6"/>
      <c r="GD215" s="6"/>
      <c r="GE215" s="6"/>
      <c r="GF215" s="6"/>
      <c r="GG215" s="6"/>
      <c r="GH215" s="6"/>
      <c r="GI215" s="6"/>
      <c r="GJ215" s="6"/>
      <c r="GK215" s="6"/>
      <c r="GL215" s="6"/>
      <c r="GM215" s="6"/>
      <c r="GN215" s="6"/>
      <c r="GO215" s="6"/>
      <c r="GP215" s="6"/>
      <c r="GQ215" s="6"/>
      <c r="GR215" s="6"/>
      <c r="GS215" s="6"/>
      <c r="GT215" s="6"/>
      <c r="GU215" s="6"/>
      <c r="GV215" s="6"/>
      <c r="GW215" s="6"/>
      <c r="GX215" s="6"/>
      <c r="GY215" s="6"/>
      <c r="GZ215" s="6"/>
      <c r="HA215" s="6"/>
      <c r="HB215" s="6"/>
      <c r="HC215" s="6"/>
      <c r="HD215" s="6"/>
      <c r="HE215" s="6"/>
      <c r="HF215" s="6"/>
      <c r="HG215" s="6"/>
      <c r="HH215" s="6"/>
      <c r="HI215" s="6"/>
      <c r="HJ215" s="6"/>
      <c r="HK215" s="6"/>
      <c r="HL215" s="6"/>
      <c r="HM215" s="6"/>
      <c r="HN215" s="6"/>
      <c r="HO215" s="6"/>
      <c r="HP215" s="6"/>
      <c r="HQ215" s="6"/>
      <c r="HR215" s="6"/>
      <c r="HS215" s="6"/>
      <c r="HT215" s="6"/>
      <c r="HU215" s="6"/>
      <c r="HV215" s="6"/>
      <c r="HW215" s="6"/>
      <c r="HX215" s="6"/>
      <c r="HY215" s="6"/>
      <c r="HZ215" s="6"/>
      <c r="IA215" s="6"/>
      <c r="IB215" s="6"/>
      <c r="IC215" s="6"/>
      <c r="ID215" s="6"/>
      <c r="IE215" s="6"/>
    </row>
    <row r="216" spans="1:240">
      <c r="A216" s="6"/>
      <c r="B216" s="16" t="s">
        <v>130</v>
      </c>
      <c r="C216" s="8"/>
      <c r="D216" s="34"/>
      <c r="E216" s="34"/>
      <c r="F216" s="48"/>
      <c r="G216" s="34"/>
      <c r="H216" s="34"/>
      <c r="I216" s="76"/>
      <c r="J216" s="84"/>
      <c r="K216" s="7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6"/>
      <c r="EK216" s="6"/>
      <c r="EL216" s="6"/>
      <c r="EM216" s="6"/>
      <c r="EN216" s="6"/>
      <c r="EO216" s="6"/>
      <c r="EP216" s="6"/>
      <c r="EQ216" s="6"/>
      <c r="ER216" s="6"/>
      <c r="ES216" s="6"/>
      <c r="ET216" s="6"/>
      <c r="EU216" s="6"/>
      <c r="EV216" s="6"/>
      <c r="EW216" s="6"/>
      <c r="EX216" s="6"/>
      <c r="EY216" s="6"/>
      <c r="EZ216" s="6"/>
      <c r="FA216" s="6"/>
      <c r="FB216" s="6"/>
      <c r="FC216" s="6"/>
      <c r="FD216" s="6"/>
      <c r="FE216" s="6"/>
      <c r="FF216" s="6"/>
      <c r="FG216" s="6"/>
      <c r="FH216" s="6"/>
      <c r="FI216" s="6"/>
      <c r="FJ216" s="6"/>
      <c r="FK216" s="6"/>
      <c r="FL216" s="6"/>
      <c r="FM216" s="6"/>
      <c r="FN216" s="6"/>
      <c r="FO216" s="6"/>
      <c r="FP216" s="6"/>
      <c r="FQ216" s="6"/>
      <c r="FR216" s="6"/>
      <c r="FS216" s="6"/>
      <c r="FT216" s="6"/>
      <c r="FU216" s="6"/>
      <c r="FV216" s="6"/>
      <c r="FW216" s="6"/>
      <c r="FX216" s="6"/>
      <c r="FY216" s="6"/>
      <c r="FZ216" s="6"/>
      <c r="GA216" s="6"/>
      <c r="GB216" s="6"/>
      <c r="GC216" s="6"/>
      <c r="GD216" s="6"/>
      <c r="GE216" s="6"/>
      <c r="GF216" s="6"/>
      <c r="GG216" s="6"/>
      <c r="GH216" s="6"/>
      <c r="GI216" s="6"/>
      <c r="GJ216" s="6"/>
      <c r="GK216" s="6"/>
      <c r="GL216" s="6"/>
      <c r="GM216" s="6"/>
      <c r="GN216" s="6"/>
      <c r="GO216" s="6"/>
      <c r="GP216" s="6"/>
      <c r="GQ216" s="6"/>
      <c r="GR216" s="6"/>
      <c r="GS216" s="6"/>
      <c r="GT216" s="6"/>
      <c r="GU216" s="6"/>
      <c r="GV216" s="6"/>
      <c r="GW216" s="6"/>
      <c r="GX216" s="6"/>
      <c r="GY216" s="6"/>
      <c r="GZ216" s="6"/>
      <c r="HA216" s="6"/>
      <c r="HB216" s="6"/>
      <c r="HC216" s="6"/>
      <c r="HD216" s="6"/>
      <c r="HE216" s="6"/>
      <c r="HF216" s="6"/>
      <c r="HG216" s="6"/>
      <c r="HH216" s="6"/>
      <c r="HI216" s="6"/>
      <c r="HJ216" s="6"/>
      <c r="HK216" s="6"/>
      <c r="HL216" s="6"/>
      <c r="HM216" s="6"/>
      <c r="HN216" s="6"/>
      <c r="HO216" s="6"/>
      <c r="HP216" s="6"/>
      <c r="HQ216" s="6"/>
      <c r="HR216" s="6"/>
      <c r="HS216" s="6"/>
      <c r="HT216" s="6"/>
      <c r="HU216" s="6"/>
      <c r="HV216" s="6"/>
      <c r="HW216" s="6"/>
      <c r="HX216" s="6"/>
      <c r="HY216" s="6"/>
      <c r="HZ216" s="6"/>
      <c r="IA216" s="6"/>
      <c r="IB216" s="6"/>
      <c r="IC216" s="6"/>
      <c r="ID216" s="6"/>
      <c r="IE216" s="6"/>
    </row>
    <row r="217" spans="1:240">
      <c r="A217" s="6"/>
      <c r="B217" s="16" t="s">
        <v>286</v>
      </c>
      <c r="C217" s="8"/>
      <c r="D217" s="34">
        <v>5.1999999999999998E-2</v>
      </c>
      <c r="E217" s="34">
        <v>4.9000000000000002E-2</v>
      </c>
      <c r="F217" s="48">
        <v>3.6999999999999998E-2</v>
      </c>
      <c r="G217" s="34">
        <v>6.8000000000000005E-2</v>
      </c>
      <c r="H217" s="34">
        <v>6.6543013939614135E-2</v>
      </c>
      <c r="I217" s="76" t="s">
        <v>115</v>
      </c>
      <c r="J217" s="76" t="s">
        <v>125</v>
      </c>
      <c r="K217" s="7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c r="EN217" s="6"/>
      <c r="EO217" s="6"/>
      <c r="EP217" s="6"/>
      <c r="EQ217" s="6"/>
      <c r="ER217" s="6"/>
      <c r="ES217" s="6"/>
      <c r="ET217" s="6"/>
      <c r="EU217" s="6"/>
      <c r="EV217" s="6"/>
      <c r="EW217" s="6"/>
      <c r="EX217" s="6"/>
      <c r="EY217" s="6"/>
      <c r="EZ217" s="6"/>
      <c r="FA217" s="6"/>
      <c r="FB217" s="6"/>
      <c r="FC217" s="6"/>
      <c r="FD217" s="6"/>
      <c r="FE217" s="6"/>
      <c r="FF217" s="6"/>
      <c r="FG217" s="6"/>
      <c r="FH217" s="6"/>
      <c r="FI217" s="6"/>
      <c r="FJ217" s="6"/>
      <c r="FK217" s="6"/>
      <c r="FL217" s="6"/>
      <c r="FM217" s="6"/>
      <c r="FN217" s="6"/>
      <c r="FO217" s="6"/>
      <c r="FP217" s="6"/>
      <c r="FQ217" s="6"/>
      <c r="FR217" s="6"/>
      <c r="FS217" s="6"/>
      <c r="FT217" s="6"/>
      <c r="FU217" s="6"/>
      <c r="FV217" s="6"/>
      <c r="FW217" s="6"/>
      <c r="FX217" s="6"/>
      <c r="FY217" s="6"/>
      <c r="FZ217" s="6"/>
      <c r="GA217" s="6"/>
      <c r="GB217" s="6"/>
      <c r="GC217" s="6"/>
      <c r="GD217" s="6"/>
      <c r="GE217" s="6"/>
      <c r="GF217" s="6"/>
      <c r="GG217" s="6"/>
      <c r="GH217" s="6"/>
      <c r="GI217" s="6"/>
      <c r="GJ217" s="6"/>
      <c r="GK217" s="6"/>
      <c r="GL217" s="6"/>
      <c r="GM217" s="6"/>
      <c r="GN217" s="6"/>
      <c r="GO217" s="6"/>
      <c r="GP217" s="6"/>
      <c r="GQ217" s="6"/>
      <c r="GR217" s="6"/>
      <c r="GS217" s="6"/>
      <c r="GT217" s="6"/>
      <c r="GU217" s="6"/>
      <c r="GV217" s="6"/>
      <c r="GW217" s="6"/>
      <c r="GX217" s="6"/>
      <c r="GY217" s="6"/>
      <c r="GZ217" s="6"/>
      <c r="HA217" s="6"/>
      <c r="HB217" s="6"/>
      <c r="HC217" s="6"/>
      <c r="HD217" s="6"/>
      <c r="HE217" s="6"/>
      <c r="HF217" s="6"/>
      <c r="HG217" s="6"/>
      <c r="HH217" s="6"/>
      <c r="HI217" s="6"/>
      <c r="HJ217" s="6"/>
      <c r="HK217" s="6"/>
      <c r="HL217" s="6"/>
      <c r="HM217" s="6"/>
      <c r="HN217" s="6"/>
      <c r="HO217" s="6"/>
      <c r="HP217" s="6"/>
      <c r="HQ217" s="6"/>
      <c r="HR217" s="6"/>
      <c r="HS217" s="6"/>
      <c r="HT217" s="6"/>
      <c r="HU217" s="6"/>
      <c r="HV217" s="6"/>
      <c r="HW217" s="6"/>
      <c r="HX217" s="6"/>
      <c r="HY217" s="6"/>
      <c r="HZ217" s="6"/>
      <c r="IA217" s="6"/>
      <c r="IB217" s="6"/>
      <c r="IC217" s="6"/>
      <c r="ID217" s="6"/>
      <c r="IE217" s="6"/>
    </row>
    <row r="218" spans="1:240">
      <c r="A218" s="6"/>
      <c r="B218" s="16" t="s">
        <v>285</v>
      </c>
      <c r="C218" s="8"/>
      <c r="D218" s="34">
        <v>5.8999999999999997E-2</v>
      </c>
      <c r="E218" s="34">
        <v>3.3000000000000002E-2</v>
      </c>
      <c r="F218" s="48">
        <v>2.1999999999999999E-2</v>
      </c>
      <c r="G218" s="34">
        <v>5.1999999999999998E-2</v>
      </c>
      <c r="H218" s="34">
        <v>4.7299113141628595E-2</v>
      </c>
      <c r="I218" s="76" t="s">
        <v>115</v>
      </c>
      <c r="J218" s="76" t="s">
        <v>125</v>
      </c>
      <c r="K218" s="7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c r="EN218" s="6"/>
      <c r="EO218" s="6"/>
      <c r="EP218" s="6"/>
      <c r="EQ218" s="6"/>
      <c r="ER218" s="6"/>
      <c r="ES218" s="6"/>
      <c r="ET218" s="6"/>
      <c r="EU218" s="6"/>
      <c r="EV218" s="6"/>
      <c r="EW218" s="6"/>
      <c r="EX218" s="6"/>
      <c r="EY218" s="6"/>
      <c r="EZ218" s="6"/>
      <c r="FA218" s="6"/>
      <c r="FB218" s="6"/>
      <c r="FC218" s="6"/>
      <c r="FD218" s="6"/>
      <c r="FE218" s="6"/>
      <c r="FF218" s="6"/>
      <c r="FG218" s="6"/>
      <c r="FH218" s="6"/>
      <c r="FI218" s="6"/>
      <c r="FJ218" s="6"/>
      <c r="FK218" s="6"/>
      <c r="FL218" s="6"/>
      <c r="FM218" s="6"/>
      <c r="FN218" s="6"/>
      <c r="FO218" s="6"/>
      <c r="FP218" s="6"/>
      <c r="FQ218" s="6"/>
      <c r="FR218" s="6"/>
      <c r="FS218" s="6"/>
      <c r="FT218" s="6"/>
      <c r="FU218" s="6"/>
      <c r="FV218" s="6"/>
      <c r="FW218" s="6"/>
      <c r="FX218" s="6"/>
      <c r="FY218" s="6"/>
      <c r="FZ218" s="6"/>
      <c r="GA218" s="6"/>
      <c r="GB218" s="6"/>
      <c r="GC218" s="6"/>
      <c r="GD218" s="6"/>
      <c r="GE218" s="6"/>
      <c r="GF218" s="6"/>
      <c r="GG218" s="6"/>
      <c r="GH218" s="6"/>
      <c r="GI218" s="6"/>
      <c r="GJ218" s="6"/>
      <c r="GK218" s="6"/>
      <c r="GL218" s="6"/>
      <c r="GM218" s="6"/>
      <c r="GN218" s="6"/>
      <c r="GO218" s="6"/>
      <c r="GP218" s="6"/>
      <c r="GQ218" s="6"/>
      <c r="GR218" s="6"/>
      <c r="GS218" s="6"/>
      <c r="GT218" s="6"/>
      <c r="GU218" s="6"/>
      <c r="GV218" s="6"/>
      <c r="GW218" s="6"/>
      <c r="GX218" s="6"/>
      <c r="GY218" s="6"/>
      <c r="GZ218" s="6"/>
      <c r="HA218" s="6"/>
      <c r="HB218" s="6"/>
      <c r="HC218" s="6"/>
      <c r="HD218" s="6"/>
      <c r="HE218" s="6"/>
      <c r="HF218" s="6"/>
      <c r="HG218" s="6"/>
      <c r="HH218" s="6"/>
      <c r="HI218" s="6"/>
      <c r="HJ218" s="6"/>
      <c r="HK218" s="6"/>
      <c r="HL218" s="6"/>
      <c r="HM218" s="6"/>
      <c r="HN218" s="6"/>
      <c r="HO218" s="6"/>
      <c r="HP218" s="6"/>
      <c r="HQ218" s="6"/>
      <c r="HR218" s="6"/>
      <c r="HS218" s="6"/>
      <c r="HT218" s="6"/>
      <c r="HU218" s="6"/>
      <c r="HV218" s="6"/>
      <c r="HW218" s="6"/>
      <c r="HX218" s="6"/>
      <c r="HY218" s="6"/>
      <c r="HZ218" s="6"/>
      <c r="IA218" s="6"/>
      <c r="IB218" s="6"/>
      <c r="IC218" s="6"/>
      <c r="ID218" s="6"/>
      <c r="IE218" s="6"/>
    </row>
    <row r="219" spans="1:240">
      <c r="A219" s="6"/>
      <c r="B219" s="16" t="s">
        <v>284</v>
      </c>
      <c r="C219" s="8"/>
      <c r="D219" s="34">
        <v>5.0999999999999997E-2</v>
      </c>
      <c r="E219" s="34">
        <v>3.7999999999999999E-2</v>
      </c>
      <c r="F219" s="48">
        <v>4.1000000000000002E-2</v>
      </c>
      <c r="G219" s="34">
        <v>2.9000000000000001E-2</v>
      </c>
      <c r="H219" s="34">
        <v>6.741573033707865E-2</v>
      </c>
      <c r="I219" s="76" t="s">
        <v>115</v>
      </c>
      <c r="J219" s="76" t="s">
        <v>125</v>
      </c>
      <c r="K219" s="7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6"/>
      <c r="EO219" s="6"/>
      <c r="EP219" s="6"/>
      <c r="EQ219" s="6"/>
      <c r="ER219" s="6"/>
      <c r="ES219" s="6"/>
      <c r="ET219" s="6"/>
      <c r="EU219" s="6"/>
      <c r="EV219" s="6"/>
      <c r="EW219" s="6"/>
      <c r="EX219" s="6"/>
      <c r="EY219" s="6"/>
      <c r="EZ219" s="6"/>
      <c r="FA219" s="6"/>
      <c r="FB219" s="6"/>
      <c r="FC219" s="6"/>
      <c r="FD219" s="6"/>
      <c r="FE219" s="6"/>
      <c r="FF219" s="6"/>
      <c r="FG219" s="6"/>
      <c r="FH219" s="6"/>
      <c r="FI219" s="6"/>
      <c r="FJ219" s="6"/>
      <c r="FK219" s="6"/>
      <c r="FL219" s="6"/>
      <c r="FM219" s="6"/>
      <c r="FN219" s="6"/>
      <c r="FO219" s="6"/>
      <c r="FP219" s="6"/>
      <c r="FQ219" s="6"/>
      <c r="FR219" s="6"/>
      <c r="FS219" s="6"/>
      <c r="FT219" s="6"/>
      <c r="FU219" s="6"/>
      <c r="FV219" s="6"/>
      <c r="FW219" s="6"/>
      <c r="FX219" s="6"/>
      <c r="FY219" s="6"/>
      <c r="FZ219" s="6"/>
      <c r="GA219" s="6"/>
      <c r="GB219" s="6"/>
      <c r="GC219" s="6"/>
      <c r="GD219" s="6"/>
      <c r="GE219" s="6"/>
      <c r="GF219" s="6"/>
      <c r="GG219" s="6"/>
      <c r="GH219" s="6"/>
      <c r="GI219" s="6"/>
      <c r="GJ219" s="6"/>
      <c r="GK219" s="6"/>
      <c r="GL219" s="6"/>
      <c r="GM219" s="6"/>
      <c r="GN219" s="6"/>
      <c r="GO219" s="6"/>
      <c r="GP219" s="6"/>
      <c r="GQ219" s="6"/>
      <c r="GR219" s="6"/>
      <c r="GS219" s="6"/>
      <c r="GT219" s="6"/>
      <c r="GU219" s="6"/>
      <c r="GV219" s="6"/>
      <c r="GW219" s="6"/>
      <c r="GX219" s="6"/>
      <c r="GY219" s="6"/>
      <c r="GZ219" s="6"/>
      <c r="HA219" s="6"/>
      <c r="HB219" s="6"/>
      <c r="HC219" s="6"/>
      <c r="HD219" s="6"/>
      <c r="HE219" s="6"/>
      <c r="HF219" s="6"/>
      <c r="HG219" s="6"/>
      <c r="HH219" s="6"/>
      <c r="HI219" s="6"/>
      <c r="HJ219" s="6"/>
      <c r="HK219" s="6"/>
      <c r="HL219" s="6"/>
      <c r="HM219" s="6"/>
      <c r="HN219" s="6"/>
      <c r="HO219" s="6"/>
      <c r="HP219" s="6"/>
      <c r="HQ219" s="6"/>
      <c r="HR219" s="6"/>
      <c r="HS219" s="6"/>
      <c r="HT219" s="6"/>
      <c r="HU219" s="6"/>
      <c r="HV219" s="6"/>
      <c r="HW219" s="6"/>
      <c r="HX219" s="6"/>
      <c r="HY219" s="6"/>
      <c r="HZ219" s="6"/>
      <c r="IA219" s="6"/>
      <c r="IB219" s="6"/>
      <c r="IC219" s="6"/>
      <c r="ID219" s="6"/>
      <c r="IE219" s="6"/>
    </row>
    <row r="220" spans="1:240">
      <c r="A220" s="6"/>
      <c r="B220" s="16" t="s">
        <v>283</v>
      </c>
      <c r="C220" s="8"/>
      <c r="D220" s="34">
        <v>3.4000000000000002E-2</v>
      </c>
      <c r="E220" s="34">
        <v>3.5000000000000003E-2</v>
      </c>
      <c r="F220" s="48">
        <v>4.2000000000000003E-2</v>
      </c>
      <c r="G220" s="34">
        <v>0.04</v>
      </c>
      <c r="H220" s="34">
        <v>6.8525361101780313E-2</v>
      </c>
      <c r="I220" s="76" t="s">
        <v>115</v>
      </c>
      <c r="J220" s="76" t="s">
        <v>125</v>
      </c>
      <c r="K220" s="7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c r="CO220" s="6"/>
      <c r="CP220" s="6"/>
      <c r="CQ220" s="6"/>
      <c r="CR220" s="6"/>
      <c r="CS220" s="6"/>
      <c r="CT220" s="6"/>
      <c r="CU220" s="6"/>
      <c r="CV220" s="6"/>
      <c r="CW220" s="6"/>
      <c r="CX220" s="6"/>
      <c r="CY220" s="6"/>
      <c r="CZ220" s="6"/>
      <c r="DA220" s="6"/>
      <c r="DB220" s="6"/>
      <c r="DC220" s="6"/>
      <c r="DD220" s="6"/>
      <c r="DE220" s="6"/>
      <c r="DF220" s="6"/>
      <c r="DG220" s="6"/>
      <c r="DH220" s="6"/>
      <c r="DI220" s="6"/>
      <c r="DJ220" s="6"/>
      <c r="DK220" s="6"/>
      <c r="DL220" s="6"/>
      <c r="DM220" s="6"/>
      <c r="DN220" s="6"/>
      <c r="DO220" s="6"/>
      <c r="DP220" s="6"/>
      <c r="DQ220" s="6"/>
      <c r="DR220" s="6"/>
      <c r="DS220" s="6"/>
      <c r="DT220" s="6"/>
      <c r="DU220" s="6"/>
      <c r="DV220" s="6"/>
      <c r="DW220" s="6"/>
      <c r="DX220" s="6"/>
      <c r="DY220" s="6"/>
      <c r="DZ220" s="6"/>
      <c r="EA220" s="6"/>
      <c r="EB220" s="6"/>
      <c r="EC220" s="6"/>
      <c r="ED220" s="6"/>
      <c r="EE220" s="6"/>
      <c r="EF220" s="6"/>
      <c r="EG220" s="6"/>
      <c r="EH220" s="6"/>
      <c r="EI220" s="6"/>
      <c r="EJ220" s="6"/>
      <c r="EK220" s="6"/>
      <c r="EL220" s="6"/>
      <c r="EM220" s="6"/>
      <c r="EN220" s="6"/>
      <c r="EO220" s="6"/>
      <c r="EP220" s="6"/>
      <c r="EQ220" s="6"/>
      <c r="ER220" s="6"/>
      <c r="ES220" s="6"/>
      <c r="ET220" s="6"/>
      <c r="EU220" s="6"/>
      <c r="EV220" s="6"/>
      <c r="EW220" s="6"/>
      <c r="EX220" s="6"/>
      <c r="EY220" s="6"/>
      <c r="EZ220" s="6"/>
      <c r="FA220" s="6"/>
      <c r="FB220" s="6"/>
      <c r="FC220" s="6"/>
      <c r="FD220" s="6"/>
      <c r="FE220" s="6"/>
      <c r="FF220" s="6"/>
      <c r="FG220" s="6"/>
      <c r="FH220" s="6"/>
      <c r="FI220" s="6"/>
      <c r="FJ220" s="6"/>
      <c r="FK220" s="6"/>
      <c r="FL220" s="6"/>
      <c r="FM220" s="6"/>
      <c r="FN220" s="6"/>
      <c r="FO220" s="6"/>
      <c r="FP220" s="6"/>
      <c r="FQ220" s="6"/>
      <c r="FR220" s="6"/>
      <c r="FS220" s="6"/>
      <c r="FT220" s="6"/>
      <c r="FU220" s="6"/>
      <c r="FV220" s="6"/>
      <c r="FW220" s="6"/>
      <c r="FX220" s="6"/>
      <c r="FY220" s="6"/>
      <c r="FZ220" s="6"/>
      <c r="GA220" s="6"/>
      <c r="GB220" s="6"/>
      <c r="GC220" s="6"/>
      <c r="GD220" s="6"/>
      <c r="GE220" s="6"/>
      <c r="GF220" s="6"/>
      <c r="GG220" s="6"/>
      <c r="GH220" s="6"/>
      <c r="GI220" s="6"/>
      <c r="GJ220" s="6"/>
      <c r="GK220" s="6"/>
      <c r="GL220" s="6"/>
      <c r="GM220" s="6"/>
      <c r="GN220" s="6"/>
      <c r="GO220" s="6"/>
      <c r="GP220" s="6"/>
      <c r="GQ220" s="6"/>
      <c r="GR220" s="6"/>
      <c r="GS220" s="6"/>
      <c r="GT220" s="6"/>
      <c r="GU220" s="6"/>
      <c r="GV220" s="6"/>
      <c r="GW220" s="6"/>
      <c r="GX220" s="6"/>
      <c r="GY220" s="6"/>
      <c r="GZ220" s="6"/>
      <c r="HA220" s="6"/>
      <c r="HB220" s="6"/>
      <c r="HC220" s="6"/>
      <c r="HD220" s="6"/>
      <c r="HE220" s="6"/>
      <c r="HF220" s="6"/>
      <c r="HG220" s="6"/>
      <c r="HH220" s="6"/>
      <c r="HI220" s="6"/>
      <c r="HJ220" s="6"/>
      <c r="HK220" s="6"/>
      <c r="HL220" s="6"/>
      <c r="HM220" s="6"/>
      <c r="HN220" s="6"/>
      <c r="HO220" s="6"/>
      <c r="HP220" s="6"/>
      <c r="HQ220" s="6"/>
      <c r="HR220" s="6"/>
      <c r="HS220" s="6"/>
      <c r="HT220" s="6"/>
      <c r="HU220" s="6"/>
      <c r="HV220" s="6"/>
      <c r="HW220" s="6"/>
      <c r="HX220" s="6"/>
      <c r="HY220" s="6"/>
      <c r="HZ220" s="6"/>
      <c r="IA220" s="6"/>
      <c r="IB220" s="6"/>
      <c r="IC220" s="6"/>
      <c r="ID220" s="6"/>
      <c r="IE220" s="6"/>
    </row>
    <row r="221" spans="1:240">
      <c r="A221" s="6"/>
      <c r="B221" s="16" t="s">
        <v>282</v>
      </c>
      <c r="C221" s="8"/>
      <c r="D221" s="34">
        <v>4.4999999999999998E-2</v>
      </c>
      <c r="E221" s="34">
        <v>4.1000000000000002E-2</v>
      </c>
      <c r="F221" s="48">
        <v>1.4E-2</v>
      </c>
      <c r="G221" s="34">
        <v>7.8E-2</v>
      </c>
      <c r="H221" s="34">
        <v>6.50994575045208E-2</v>
      </c>
      <c r="I221" s="76" t="s">
        <v>115</v>
      </c>
      <c r="J221" s="76" t="s">
        <v>125</v>
      </c>
      <c r="K221" s="7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c r="CM221" s="6"/>
      <c r="CN221" s="6"/>
      <c r="CO221" s="6"/>
      <c r="CP221" s="6"/>
      <c r="CQ221" s="6"/>
      <c r="CR221" s="6"/>
      <c r="CS221" s="6"/>
      <c r="CT221" s="6"/>
      <c r="CU221" s="6"/>
      <c r="CV221" s="6"/>
      <c r="CW221" s="6"/>
      <c r="CX221" s="6"/>
      <c r="CY221" s="6"/>
      <c r="CZ221" s="6"/>
      <c r="DA221" s="6"/>
      <c r="DB221" s="6"/>
      <c r="DC221" s="6"/>
      <c r="DD221" s="6"/>
      <c r="DE221" s="6"/>
      <c r="DF221" s="6"/>
      <c r="DG221" s="6"/>
      <c r="DH221" s="6"/>
      <c r="DI221" s="6"/>
      <c r="DJ221" s="6"/>
      <c r="DK221" s="6"/>
      <c r="DL221" s="6"/>
      <c r="DM221" s="6"/>
      <c r="DN221" s="6"/>
      <c r="DO221" s="6"/>
      <c r="DP221" s="6"/>
      <c r="DQ221" s="6"/>
      <c r="DR221" s="6"/>
      <c r="DS221" s="6"/>
      <c r="DT221" s="6"/>
      <c r="DU221" s="6"/>
      <c r="DV221" s="6"/>
      <c r="DW221" s="6"/>
      <c r="DX221" s="6"/>
      <c r="DY221" s="6"/>
      <c r="DZ221" s="6"/>
      <c r="EA221" s="6"/>
      <c r="EB221" s="6"/>
      <c r="EC221" s="6"/>
      <c r="ED221" s="6"/>
      <c r="EE221" s="6"/>
      <c r="EF221" s="6"/>
      <c r="EG221" s="6"/>
      <c r="EH221" s="6"/>
      <c r="EI221" s="6"/>
      <c r="EJ221" s="6"/>
      <c r="EK221" s="6"/>
      <c r="EL221" s="6"/>
      <c r="EM221" s="6"/>
      <c r="EN221" s="6"/>
      <c r="EO221" s="6"/>
      <c r="EP221" s="6"/>
      <c r="EQ221" s="6"/>
      <c r="ER221" s="6"/>
      <c r="ES221" s="6"/>
      <c r="ET221" s="6"/>
      <c r="EU221" s="6"/>
      <c r="EV221" s="6"/>
      <c r="EW221" s="6"/>
      <c r="EX221" s="6"/>
      <c r="EY221" s="6"/>
      <c r="EZ221" s="6"/>
      <c r="FA221" s="6"/>
      <c r="FB221" s="6"/>
      <c r="FC221" s="6"/>
      <c r="FD221" s="6"/>
      <c r="FE221" s="6"/>
      <c r="FF221" s="6"/>
      <c r="FG221" s="6"/>
      <c r="FH221" s="6"/>
      <c r="FI221" s="6"/>
      <c r="FJ221" s="6"/>
      <c r="FK221" s="6"/>
      <c r="FL221" s="6"/>
      <c r="FM221" s="6"/>
      <c r="FN221" s="6"/>
      <c r="FO221" s="6"/>
      <c r="FP221" s="6"/>
      <c r="FQ221" s="6"/>
      <c r="FR221" s="6"/>
      <c r="FS221" s="6"/>
      <c r="FT221" s="6"/>
      <c r="FU221" s="6"/>
      <c r="FV221" s="6"/>
      <c r="FW221" s="6"/>
      <c r="FX221" s="6"/>
      <c r="FY221" s="6"/>
      <c r="FZ221" s="6"/>
      <c r="GA221" s="6"/>
      <c r="GB221" s="6"/>
      <c r="GC221" s="6"/>
      <c r="GD221" s="6"/>
      <c r="GE221" s="6"/>
      <c r="GF221" s="6"/>
      <c r="GG221" s="6"/>
      <c r="GH221" s="6"/>
      <c r="GI221" s="6"/>
      <c r="GJ221" s="6"/>
      <c r="GK221" s="6"/>
      <c r="GL221" s="6"/>
      <c r="GM221" s="6"/>
      <c r="GN221" s="6"/>
      <c r="GO221" s="6"/>
      <c r="GP221" s="6"/>
      <c r="GQ221" s="6"/>
      <c r="GR221" s="6"/>
      <c r="GS221" s="6"/>
      <c r="GT221" s="6"/>
      <c r="GU221" s="6"/>
      <c r="GV221" s="6"/>
      <c r="GW221" s="6"/>
      <c r="GX221" s="6"/>
      <c r="GY221" s="6"/>
      <c r="GZ221" s="6"/>
      <c r="HA221" s="6"/>
      <c r="HB221" s="6"/>
      <c r="HC221" s="6"/>
      <c r="HD221" s="6"/>
      <c r="HE221" s="6"/>
      <c r="HF221" s="6"/>
      <c r="HG221" s="6"/>
      <c r="HH221" s="6"/>
      <c r="HI221" s="6"/>
      <c r="HJ221" s="6"/>
      <c r="HK221" s="6"/>
      <c r="HL221" s="6"/>
      <c r="HM221" s="6"/>
      <c r="HN221" s="6"/>
      <c r="HO221" s="6"/>
      <c r="HP221" s="6"/>
      <c r="HQ221" s="6"/>
      <c r="HR221" s="6"/>
      <c r="HS221" s="6"/>
      <c r="HT221" s="6"/>
      <c r="HU221" s="6"/>
      <c r="HV221" s="6"/>
      <c r="HW221" s="6"/>
      <c r="HX221" s="6"/>
      <c r="HY221" s="6"/>
      <c r="HZ221" s="6"/>
      <c r="IA221" s="6"/>
      <c r="IB221" s="6"/>
      <c r="IC221" s="6"/>
      <c r="ID221" s="6"/>
      <c r="IE221" s="6"/>
    </row>
    <row r="222" spans="1:240">
      <c r="A222" s="6"/>
      <c r="B222" s="16" t="s">
        <v>281</v>
      </c>
      <c r="C222" s="8"/>
      <c r="D222" s="34">
        <v>8.7999999999999995E-2</v>
      </c>
      <c r="E222" s="48">
        <v>0</v>
      </c>
      <c r="F222" s="48">
        <v>0</v>
      </c>
      <c r="G222" s="34">
        <v>6.7000000000000004E-2</v>
      </c>
      <c r="H222" s="48">
        <v>0</v>
      </c>
      <c r="I222" s="76" t="s">
        <v>115</v>
      </c>
      <c r="J222" s="76" t="s">
        <v>125</v>
      </c>
      <c r="K222" s="7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c r="CM222" s="6"/>
      <c r="CN222" s="6"/>
      <c r="CO222" s="6"/>
      <c r="CP222" s="6"/>
      <c r="CQ222" s="6"/>
      <c r="CR222" s="6"/>
      <c r="CS222" s="6"/>
      <c r="CT222" s="6"/>
      <c r="CU222" s="6"/>
      <c r="CV222" s="6"/>
      <c r="CW222" s="6"/>
      <c r="CX222" s="6"/>
      <c r="CY222" s="6"/>
      <c r="CZ222" s="6"/>
      <c r="DA222" s="6"/>
      <c r="DB222" s="6"/>
      <c r="DC222" s="6"/>
      <c r="DD222" s="6"/>
      <c r="DE222" s="6"/>
      <c r="DF222" s="6"/>
      <c r="DG222" s="6"/>
      <c r="DH222" s="6"/>
      <c r="DI222" s="6"/>
      <c r="DJ222" s="6"/>
      <c r="DK222" s="6"/>
      <c r="DL222" s="6"/>
      <c r="DM222" s="6"/>
      <c r="DN222" s="6"/>
      <c r="DO222" s="6"/>
      <c r="DP222" s="6"/>
      <c r="DQ222" s="6"/>
      <c r="DR222" s="6"/>
      <c r="DS222" s="6"/>
      <c r="DT222" s="6"/>
      <c r="DU222" s="6"/>
      <c r="DV222" s="6"/>
      <c r="DW222" s="6"/>
      <c r="DX222" s="6"/>
      <c r="DY222" s="6"/>
      <c r="DZ222" s="6"/>
      <c r="EA222" s="6"/>
      <c r="EB222" s="6"/>
      <c r="EC222" s="6"/>
      <c r="ED222" s="6"/>
      <c r="EE222" s="6"/>
      <c r="EF222" s="6"/>
      <c r="EG222" s="6"/>
      <c r="EH222" s="6"/>
      <c r="EI222" s="6"/>
      <c r="EJ222" s="6"/>
      <c r="EK222" s="6"/>
      <c r="EL222" s="6"/>
      <c r="EM222" s="6"/>
      <c r="EN222" s="6"/>
      <c r="EO222" s="6"/>
      <c r="EP222" s="6"/>
      <c r="EQ222" s="6"/>
      <c r="ER222" s="6"/>
      <c r="ES222" s="6"/>
      <c r="ET222" s="6"/>
      <c r="EU222" s="6"/>
      <c r="EV222" s="6"/>
      <c r="EW222" s="6"/>
      <c r="EX222" s="6"/>
      <c r="EY222" s="6"/>
      <c r="EZ222" s="6"/>
      <c r="FA222" s="6"/>
      <c r="FB222" s="6"/>
      <c r="FC222" s="6"/>
      <c r="FD222" s="6"/>
      <c r="FE222" s="6"/>
      <c r="FF222" s="6"/>
      <c r="FG222" s="6"/>
      <c r="FH222" s="6"/>
      <c r="FI222" s="6"/>
      <c r="FJ222" s="6"/>
      <c r="FK222" s="6"/>
      <c r="FL222" s="6"/>
      <c r="FM222" s="6"/>
      <c r="FN222" s="6"/>
      <c r="FO222" s="6"/>
      <c r="FP222" s="6"/>
      <c r="FQ222" s="6"/>
      <c r="FR222" s="6"/>
      <c r="FS222" s="6"/>
      <c r="FT222" s="6"/>
      <c r="FU222" s="6"/>
      <c r="FV222" s="6"/>
      <c r="FW222" s="6"/>
      <c r="FX222" s="6"/>
      <c r="FY222" s="6"/>
      <c r="FZ222" s="6"/>
      <c r="GA222" s="6"/>
      <c r="GB222" s="6"/>
      <c r="GC222" s="6"/>
      <c r="GD222" s="6"/>
      <c r="GE222" s="6"/>
      <c r="GF222" s="6"/>
      <c r="GG222" s="6"/>
      <c r="GH222" s="6"/>
      <c r="GI222" s="6"/>
      <c r="GJ222" s="6"/>
      <c r="GK222" s="6"/>
      <c r="GL222" s="6"/>
      <c r="GM222" s="6"/>
      <c r="GN222" s="6"/>
      <c r="GO222" s="6"/>
      <c r="GP222" s="6"/>
      <c r="GQ222" s="6"/>
      <c r="GR222" s="6"/>
      <c r="GS222" s="6"/>
      <c r="GT222" s="6"/>
      <c r="GU222" s="6"/>
      <c r="GV222" s="6"/>
      <c r="GW222" s="6"/>
      <c r="GX222" s="6"/>
      <c r="GY222" s="6"/>
      <c r="GZ222" s="6"/>
      <c r="HA222" s="6"/>
      <c r="HB222" s="6"/>
      <c r="HC222" s="6"/>
      <c r="HD222" s="6"/>
      <c r="HE222" s="6"/>
      <c r="HF222" s="6"/>
      <c r="HG222" s="6"/>
      <c r="HH222" s="6"/>
      <c r="HI222" s="6"/>
      <c r="HJ222" s="6"/>
      <c r="HK222" s="6"/>
      <c r="HL222" s="6"/>
      <c r="HM222" s="6"/>
      <c r="HN222" s="6"/>
      <c r="HO222" s="6"/>
      <c r="HP222" s="6"/>
      <c r="HQ222" s="6"/>
      <c r="HR222" s="6"/>
      <c r="HS222" s="6"/>
      <c r="HT222" s="6"/>
      <c r="HU222" s="6"/>
      <c r="HV222" s="6"/>
      <c r="HW222" s="6"/>
      <c r="HX222" s="6"/>
      <c r="HY222" s="6"/>
      <c r="HZ222" s="6"/>
      <c r="IA222" s="6"/>
      <c r="IB222" s="6"/>
      <c r="IC222" s="6"/>
      <c r="ID222" s="6"/>
      <c r="IE222" s="6"/>
    </row>
    <row r="223" spans="1:240">
      <c r="A223" s="6"/>
      <c r="B223" s="16" t="s">
        <v>280</v>
      </c>
      <c r="C223" s="8"/>
      <c r="D223" s="48">
        <v>0</v>
      </c>
      <c r="E223" s="48">
        <v>0</v>
      </c>
      <c r="F223" s="48">
        <v>0</v>
      </c>
      <c r="G223" s="34">
        <v>7.2999999999999995E-2</v>
      </c>
      <c r="H223" s="34">
        <v>7.2992700729927001E-2</v>
      </c>
      <c r="I223" s="76" t="s">
        <v>115</v>
      </c>
      <c r="J223" s="76" t="s">
        <v>125</v>
      </c>
      <c r="K223" s="7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c r="CO223" s="6"/>
      <c r="CP223" s="6"/>
      <c r="CQ223" s="6"/>
      <c r="CR223" s="6"/>
      <c r="CS223" s="6"/>
      <c r="CT223" s="6"/>
      <c r="CU223" s="6"/>
      <c r="CV223" s="6"/>
      <c r="CW223" s="6"/>
      <c r="CX223" s="6"/>
      <c r="CY223" s="6"/>
      <c r="CZ223" s="6"/>
      <c r="DA223" s="6"/>
      <c r="DB223" s="6"/>
      <c r="DC223" s="6"/>
      <c r="DD223" s="6"/>
      <c r="DE223" s="6"/>
      <c r="DF223" s="6"/>
      <c r="DG223" s="6"/>
      <c r="DH223" s="6"/>
      <c r="DI223" s="6"/>
      <c r="DJ223" s="6"/>
      <c r="DK223" s="6"/>
      <c r="DL223" s="6"/>
      <c r="DM223" s="6"/>
      <c r="DN223" s="6"/>
      <c r="DO223" s="6"/>
      <c r="DP223" s="6"/>
      <c r="DQ223" s="6"/>
      <c r="DR223" s="6"/>
      <c r="DS223" s="6"/>
      <c r="DT223" s="6"/>
      <c r="DU223" s="6"/>
      <c r="DV223" s="6"/>
      <c r="DW223" s="6"/>
      <c r="DX223" s="6"/>
      <c r="DY223" s="6"/>
      <c r="DZ223" s="6"/>
      <c r="EA223" s="6"/>
      <c r="EB223" s="6"/>
      <c r="EC223" s="6"/>
      <c r="ED223" s="6"/>
      <c r="EE223" s="6"/>
      <c r="EF223" s="6"/>
      <c r="EG223" s="6"/>
      <c r="EH223" s="6"/>
      <c r="EI223" s="6"/>
      <c r="EJ223" s="6"/>
      <c r="EK223" s="6"/>
      <c r="EL223" s="6"/>
      <c r="EM223" s="6"/>
      <c r="EN223" s="6"/>
      <c r="EO223" s="6"/>
      <c r="EP223" s="6"/>
      <c r="EQ223" s="6"/>
      <c r="ER223" s="6"/>
      <c r="ES223" s="6"/>
      <c r="ET223" s="6"/>
      <c r="EU223" s="6"/>
      <c r="EV223" s="6"/>
      <c r="EW223" s="6"/>
      <c r="EX223" s="6"/>
      <c r="EY223" s="6"/>
      <c r="EZ223" s="6"/>
      <c r="FA223" s="6"/>
      <c r="FB223" s="6"/>
      <c r="FC223" s="6"/>
      <c r="FD223" s="6"/>
      <c r="FE223" s="6"/>
      <c r="FF223" s="6"/>
      <c r="FG223" s="6"/>
      <c r="FH223" s="6"/>
      <c r="FI223" s="6"/>
      <c r="FJ223" s="6"/>
      <c r="FK223" s="6"/>
      <c r="FL223" s="6"/>
      <c r="FM223" s="6"/>
      <c r="FN223" s="6"/>
      <c r="FO223" s="6"/>
      <c r="FP223" s="6"/>
      <c r="FQ223" s="6"/>
      <c r="FR223" s="6"/>
      <c r="FS223" s="6"/>
      <c r="FT223" s="6"/>
      <c r="FU223" s="6"/>
      <c r="FV223" s="6"/>
      <c r="FW223" s="6"/>
      <c r="FX223" s="6"/>
      <c r="FY223" s="6"/>
      <c r="FZ223" s="6"/>
      <c r="GA223" s="6"/>
      <c r="GB223" s="6"/>
      <c r="GC223" s="6"/>
      <c r="GD223" s="6"/>
      <c r="GE223" s="6"/>
      <c r="GF223" s="6"/>
      <c r="GG223" s="6"/>
      <c r="GH223" s="6"/>
      <c r="GI223" s="6"/>
      <c r="GJ223" s="6"/>
      <c r="GK223" s="6"/>
      <c r="GL223" s="6"/>
      <c r="GM223" s="6"/>
      <c r="GN223" s="6"/>
      <c r="GO223" s="6"/>
      <c r="GP223" s="6"/>
      <c r="GQ223" s="6"/>
      <c r="GR223" s="6"/>
      <c r="GS223" s="6"/>
      <c r="GT223" s="6"/>
      <c r="GU223" s="6"/>
      <c r="GV223" s="6"/>
      <c r="GW223" s="6"/>
      <c r="GX223" s="6"/>
      <c r="GY223" s="6"/>
      <c r="GZ223" s="6"/>
      <c r="HA223" s="6"/>
      <c r="HB223" s="6"/>
      <c r="HC223" s="6"/>
      <c r="HD223" s="6"/>
      <c r="HE223" s="6"/>
      <c r="HF223" s="6"/>
      <c r="HG223" s="6"/>
      <c r="HH223" s="6"/>
      <c r="HI223" s="6"/>
      <c r="HJ223" s="6"/>
      <c r="HK223" s="6"/>
      <c r="HL223" s="6"/>
      <c r="HM223" s="6"/>
      <c r="HN223" s="6"/>
      <c r="HO223" s="6"/>
      <c r="HP223" s="6"/>
      <c r="HQ223" s="6"/>
      <c r="HR223" s="6"/>
      <c r="HS223" s="6"/>
      <c r="HT223" s="6"/>
      <c r="HU223" s="6"/>
      <c r="HV223" s="6"/>
      <c r="HW223" s="6"/>
      <c r="HX223" s="6"/>
      <c r="HY223" s="6"/>
      <c r="HZ223" s="6"/>
      <c r="IA223" s="6"/>
      <c r="IB223" s="6"/>
      <c r="IC223" s="6"/>
      <c r="ID223" s="6"/>
      <c r="IE223" s="6"/>
    </row>
    <row r="224" spans="1:240">
      <c r="A224" s="6"/>
      <c r="B224" s="16" t="s">
        <v>131</v>
      </c>
      <c r="C224" s="8"/>
      <c r="D224" s="34">
        <v>4.8000000000000001E-2</v>
      </c>
      <c r="E224" s="34">
        <v>4.2999999999999997E-2</v>
      </c>
      <c r="F224" s="48">
        <v>2.5000000000000001E-2</v>
      </c>
      <c r="G224" s="34">
        <v>8.4000000000000005E-2</v>
      </c>
      <c r="H224" s="34">
        <v>7.5633528265107219E-2</v>
      </c>
      <c r="I224" s="76" t="s">
        <v>115</v>
      </c>
      <c r="J224" s="76" t="s">
        <v>125</v>
      </c>
      <c r="K224" s="7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c r="CM224" s="6"/>
      <c r="CN224" s="6"/>
      <c r="CO224" s="6"/>
      <c r="CP224" s="6"/>
      <c r="CQ224" s="6"/>
      <c r="CR224" s="6"/>
      <c r="CS224" s="6"/>
      <c r="CT224" s="6"/>
      <c r="CU224" s="6"/>
      <c r="CV224" s="6"/>
      <c r="CW224" s="6"/>
      <c r="CX224" s="6"/>
      <c r="CY224" s="6"/>
      <c r="CZ224" s="6"/>
      <c r="DA224" s="6"/>
      <c r="DB224" s="6"/>
      <c r="DC224" s="6"/>
      <c r="DD224" s="6"/>
      <c r="DE224" s="6"/>
      <c r="DF224" s="6"/>
      <c r="DG224" s="6"/>
      <c r="DH224" s="6"/>
      <c r="DI224" s="6"/>
      <c r="DJ224" s="6"/>
      <c r="DK224" s="6"/>
      <c r="DL224" s="6"/>
      <c r="DM224" s="6"/>
      <c r="DN224" s="6"/>
      <c r="DO224" s="6"/>
      <c r="DP224" s="6"/>
      <c r="DQ224" s="6"/>
      <c r="DR224" s="6"/>
      <c r="DS224" s="6"/>
      <c r="DT224" s="6"/>
      <c r="DU224" s="6"/>
      <c r="DV224" s="6"/>
      <c r="DW224" s="6"/>
      <c r="DX224" s="6"/>
      <c r="DY224" s="6"/>
      <c r="DZ224" s="6"/>
      <c r="EA224" s="6"/>
      <c r="EB224" s="6"/>
      <c r="EC224" s="6"/>
      <c r="ED224" s="6"/>
      <c r="EE224" s="6"/>
      <c r="EF224" s="6"/>
      <c r="EG224" s="6"/>
      <c r="EH224" s="6"/>
      <c r="EI224" s="6"/>
      <c r="EJ224" s="6"/>
      <c r="EK224" s="6"/>
      <c r="EL224" s="6"/>
      <c r="EM224" s="6"/>
      <c r="EN224" s="6"/>
      <c r="EO224" s="6"/>
      <c r="EP224" s="6"/>
      <c r="EQ224" s="6"/>
      <c r="ER224" s="6"/>
      <c r="ES224" s="6"/>
      <c r="ET224" s="6"/>
      <c r="EU224" s="6"/>
      <c r="EV224" s="6"/>
      <c r="EW224" s="6"/>
      <c r="EX224" s="6"/>
      <c r="EY224" s="6"/>
      <c r="EZ224" s="6"/>
      <c r="FA224" s="6"/>
      <c r="FB224" s="6"/>
      <c r="FC224" s="6"/>
      <c r="FD224" s="6"/>
      <c r="FE224" s="6"/>
      <c r="FF224" s="6"/>
      <c r="FG224" s="6"/>
      <c r="FH224" s="6"/>
      <c r="FI224" s="6"/>
      <c r="FJ224" s="6"/>
      <c r="FK224" s="6"/>
      <c r="FL224" s="6"/>
      <c r="FM224" s="6"/>
      <c r="FN224" s="6"/>
      <c r="FO224" s="6"/>
      <c r="FP224" s="6"/>
      <c r="FQ224" s="6"/>
      <c r="FR224" s="6"/>
      <c r="FS224" s="6"/>
      <c r="FT224" s="6"/>
      <c r="FU224" s="6"/>
      <c r="FV224" s="6"/>
      <c r="FW224" s="6"/>
      <c r="FX224" s="6"/>
      <c r="FY224" s="6"/>
      <c r="FZ224" s="6"/>
      <c r="GA224" s="6"/>
      <c r="GB224" s="6"/>
      <c r="GC224" s="6"/>
      <c r="GD224" s="6"/>
      <c r="GE224" s="6"/>
      <c r="GF224" s="6"/>
      <c r="GG224" s="6"/>
      <c r="GH224" s="6"/>
      <c r="GI224" s="6"/>
      <c r="GJ224" s="6"/>
      <c r="GK224" s="6"/>
      <c r="GL224" s="6"/>
      <c r="GM224" s="6"/>
      <c r="GN224" s="6"/>
      <c r="GO224" s="6"/>
      <c r="GP224" s="6"/>
      <c r="GQ224" s="6"/>
      <c r="GR224" s="6"/>
      <c r="GS224" s="6"/>
      <c r="GT224" s="6"/>
      <c r="GU224" s="6"/>
      <c r="GV224" s="6"/>
      <c r="GW224" s="6"/>
      <c r="GX224" s="6"/>
      <c r="GY224" s="6"/>
      <c r="GZ224" s="6"/>
      <c r="HA224" s="6"/>
      <c r="HB224" s="6"/>
      <c r="HC224" s="6"/>
      <c r="HD224" s="6"/>
      <c r="HE224" s="6"/>
      <c r="HF224" s="6"/>
      <c r="HG224" s="6"/>
      <c r="HH224" s="6"/>
      <c r="HI224" s="6"/>
      <c r="HJ224" s="6"/>
      <c r="HK224" s="6"/>
      <c r="HL224" s="6"/>
      <c r="HM224" s="6"/>
      <c r="HN224" s="6"/>
      <c r="HO224" s="6"/>
      <c r="HP224" s="6"/>
      <c r="HQ224" s="6"/>
      <c r="HR224" s="6"/>
      <c r="HS224" s="6"/>
      <c r="HT224" s="6"/>
      <c r="HU224" s="6"/>
      <c r="HV224" s="6"/>
      <c r="HW224" s="6"/>
      <c r="HX224" s="6"/>
      <c r="HY224" s="6"/>
      <c r="HZ224" s="6"/>
      <c r="IA224" s="6"/>
      <c r="IB224" s="6"/>
      <c r="IC224" s="6"/>
      <c r="ID224" s="6"/>
      <c r="IE224" s="6"/>
    </row>
    <row r="225" spans="1:240">
      <c r="A225" s="6"/>
      <c r="B225" s="16"/>
      <c r="C225" s="8"/>
      <c r="D225" s="45"/>
      <c r="E225" s="12"/>
      <c r="F225" s="12"/>
      <c r="G225" s="12"/>
      <c r="H225" s="12"/>
      <c r="I225" s="82"/>
      <c r="J225" s="84"/>
      <c r="K225" s="84"/>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c r="CP225" s="6"/>
      <c r="CQ225" s="6"/>
      <c r="CR225" s="6"/>
      <c r="CS225" s="6"/>
      <c r="CT225" s="6"/>
      <c r="CU225" s="6"/>
      <c r="CV225" s="6"/>
      <c r="CW225" s="6"/>
      <c r="CX225" s="6"/>
      <c r="CY225" s="6"/>
      <c r="CZ225" s="6"/>
      <c r="DA225" s="6"/>
      <c r="DB225" s="6"/>
      <c r="DC225" s="6"/>
      <c r="DD225" s="6"/>
      <c r="DE225" s="6"/>
      <c r="DF225" s="6"/>
      <c r="DG225" s="6"/>
      <c r="DH225" s="6"/>
      <c r="DI225" s="6"/>
      <c r="DJ225" s="6"/>
      <c r="DK225" s="6"/>
      <c r="DL225" s="6"/>
      <c r="DM225" s="6"/>
      <c r="DN225" s="6"/>
      <c r="DO225" s="6"/>
      <c r="DP225" s="6"/>
      <c r="DQ225" s="6"/>
      <c r="DR225" s="6"/>
      <c r="DS225" s="6"/>
      <c r="DT225" s="6"/>
      <c r="DU225" s="6"/>
      <c r="DV225" s="6"/>
      <c r="DW225" s="6"/>
      <c r="DX225" s="6"/>
      <c r="DY225" s="6"/>
      <c r="DZ225" s="6"/>
      <c r="EA225" s="6"/>
      <c r="EB225" s="6"/>
      <c r="EC225" s="6"/>
      <c r="ED225" s="6"/>
      <c r="EE225" s="6"/>
      <c r="EF225" s="6"/>
      <c r="EG225" s="6"/>
      <c r="EH225" s="6"/>
      <c r="EI225" s="6"/>
      <c r="EJ225" s="6"/>
      <c r="EK225" s="6"/>
      <c r="EL225" s="6"/>
      <c r="EM225" s="6"/>
      <c r="EN225" s="6"/>
      <c r="EO225" s="6"/>
      <c r="EP225" s="6"/>
      <c r="EQ225" s="6"/>
      <c r="ER225" s="6"/>
      <c r="ES225" s="6"/>
      <c r="ET225" s="6"/>
      <c r="EU225" s="6"/>
      <c r="EV225" s="6"/>
      <c r="EW225" s="6"/>
      <c r="EX225" s="6"/>
      <c r="EY225" s="6"/>
      <c r="EZ225" s="6"/>
      <c r="FA225" s="6"/>
      <c r="FB225" s="6"/>
      <c r="FC225" s="6"/>
      <c r="FD225" s="6"/>
      <c r="FE225" s="6"/>
      <c r="FF225" s="6"/>
      <c r="FG225" s="6"/>
      <c r="FH225" s="6"/>
      <c r="FI225" s="6"/>
      <c r="FJ225" s="6"/>
      <c r="FK225" s="6"/>
      <c r="FL225" s="6"/>
      <c r="FM225" s="6"/>
      <c r="FN225" s="6"/>
      <c r="FO225" s="6"/>
      <c r="FP225" s="6"/>
      <c r="FQ225" s="6"/>
      <c r="FR225" s="6"/>
      <c r="FS225" s="6"/>
      <c r="FT225" s="6"/>
      <c r="FU225" s="6"/>
      <c r="FV225" s="6"/>
      <c r="FW225" s="6"/>
      <c r="FX225" s="6"/>
      <c r="FY225" s="6"/>
      <c r="FZ225" s="6"/>
      <c r="GA225" s="6"/>
      <c r="GB225" s="6"/>
      <c r="GC225" s="6"/>
      <c r="GD225" s="6"/>
      <c r="GE225" s="6"/>
      <c r="GF225" s="6"/>
      <c r="GG225" s="6"/>
      <c r="GH225" s="6"/>
      <c r="GI225" s="6"/>
      <c r="GJ225" s="6"/>
      <c r="GK225" s="6"/>
      <c r="GL225" s="6"/>
      <c r="GM225" s="6"/>
      <c r="GN225" s="6"/>
      <c r="GO225" s="6"/>
      <c r="GP225" s="6"/>
      <c r="GQ225" s="6"/>
      <c r="GR225" s="6"/>
      <c r="GS225" s="6"/>
      <c r="GT225" s="6"/>
      <c r="GU225" s="6"/>
      <c r="GV225" s="6"/>
      <c r="GW225" s="6"/>
      <c r="GX225" s="6"/>
      <c r="GY225" s="6"/>
      <c r="GZ225" s="6"/>
      <c r="HA225" s="6"/>
      <c r="HB225" s="6"/>
      <c r="HC225" s="6"/>
      <c r="HD225" s="6"/>
      <c r="HE225" s="6"/>
      <c r="HF225" s="6"/>
      <c r="HG225" s="6"/>
      <c r="HH225" s="6"/>
      <c r="HI225" s="6"/>
      <c r="HJ225" s="6"/>
      <c r="HK225" s="6"/>
      <c r="HL225" s="6"/>
      <c r="HM225" s="6"/>
      <c r="HN225" s="6"/>
      <c r="HO225" s="6"/>
      <c r="HP225" s="6"/>
      <c r="HQ225" s="6"/>
      <c r="HR225" s="6"/>
      <c r="HS225" s="6"/>
      <c r="HT225" s="6"/>
      <c r="HU225" s="6"/>
      <c r="HV225" s="6"/>
      <c r="HW225" s="6"/>
      <c r="HX225" s="6"/>
      <c r="HY225" s="6"/>
      <c r="HZ225" s="6"/>
      <c r="IA225" s="6"/>
      <c r="IB225" s="6"/>
      <c r="IC225" s="6"/>
      <c r="ID225" s="6"/>
      <c r="IE225" s="6"/>
      <c r="IF225" s="6"/>
    </row>
    <row r="226" spans="1:240" ht="13">
      <c r="A226" s="6"/>
      <c r="B226" s="2" t="s">
        <v>132</v>
      </c>
      <c r="C226" s="8"/>
      <c r="D226" s="45"/>
      <c r="E226" s="12"/>
      <c r="F226" s="12"/>
      <c r="G226" s="12"/>
      <c r="H226" s="12"/>
      <c r="I226" s="82"/>
      <c r="J226" s="84"/>
      <c r="K226" s="84"/>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c r="CO226" s="6"/>
      <c r="CP226" s="6"/>
      <c r="CQ226" s="6"/>
      <c r="CR226" s="6"/>
      <c r="CS226" s="6"/>
      <c r="CT226" s="6"/>
      <c r="CU226" s="6"/>
      <c r="CV226" s="6"/>
      <c r="CW226" s="6"/>
      <c r="CX226" s="6"/>
      <c r="CY226" s="6"/>
      <c r="CZ226" s="6"/>
      <c r="DA226" s="6"/>
      <c r="DB226" s="6"/>
      <c r="DC226" s="6"/>
      <c r="DD226" s="6"/>
      <c r="DE226" s="6"/>
      <c r="DF226" s="6"/>
      <c r="DG226" s="6"/>
      <c r="DH226" s="6"/>
      <c r="DI226" s="6"/>
      <c r="DJ226" s="6"/>
      <c r="DK226" s="6"/>
      <c r="DL226" s="6"/>
      <c r="DM226" s="6"/>
      <c r="DN226" s="6"/>
      <c r="DO226" s="6"/>
      <c r="DP226" s="6"/>
      <c r="DQ226" s="6"/>
      <c r="DR226" s="6"/>
      <c r="DS226" s="6"/>
      <c r="DT226" s="6"/>
      <c r="DU226" s="6"/>
      <c r="DV226" s="6"/>
      <c r="DW226" s="6"/>
      <c r="DX226" s="6"/>
      <c r="DY226" s="6"/>
      <c r="DZ226" s="6"/>
      <c r="EA226" s="6"/>
      <c r="EB226" s="6"/>
      <c r="EC226" s="6"/>
      <c r="ED226" s="6"/>
      <c r="EE226" s="6"/>
      <c r="EF226" s="6"/>
      <c r="EG226" s="6"/>
      <c r="EH226" s="6"/>
      <c r="EI226" s="6"/>
      <c r="EJ226" s="6"/>
      <c r="EK226" s="6"/>
      <c r="EL226" s="6"/>
      <c r="EM226" s="6"/>
      <c r="EN226" s="6"/>
      <c r="EO226" s="6"/>
      <c r="EP226" s="6"/>
      <c r="EQ226" s="6"/>
      <c r="ER226" s="6"/>
      <c r="ES226" s="6"/>
      <c r="ET226" s="6"/>
      <c r="EU226" s="6"/>
      <c r="EV226" s="6"/>
      <c r="EW226" s="6"/>
      <c r="EX226" s="6"/>
      <c r="EY226" s="6"/>
      <c r="EZ226" s="6"/>
      <c r="FA226" s="6"/>
      <c r="FB226" s="6"/>
      <c r="FC226" s="6"/>
      <c r="FD226" s="6"/>
      <c r="FE226" s="6"/>
      <c r="FF226" s="6"/>
      <c r="FG226" s="6"/>
      <c r="FH226" s="6"/>
      <c r="FI226" s="6"/>
      <c r="FJ226" s="6"/>
      <c r="FK226" s="6"/>
      <c r="FL226" s="6"/>
      <c r="FM226" s="6"/>
      <c r="FN226" s="6"/>
      <c r="FO226" s="6"/>
      <c r="FP226" s="6"/>
      <c r="FQ226" s="6"/>
      <c r="FR226" s="6"/>
      <c r="FS226" s="6"/>
      <c r="FT226" s="6"/>
      <c r="FU226" s="6"/>
      <c r="FV226" s="6"/>
      <c r="FW226" s="6"/>
      <c r="FX226" s="6"/>
      <c r="FY226" s="6"/>
      <c r="FZ226" s="6"/>
      <c r="GA226" s="6"/>
      <c r="GB226" s="6"/>
      <c r="GC226" s="6"/>
      <c r="GD226" s="6"/>
      <c r="GE226" s="6"/>
      <c r="GF226" s="6"/>
      <c r="GG226" s="6"/>
      <c r="GH226" s="6"/>
      <c r="GI226" s="6"/>
      <c r="GJ226" s="6"/>
      <c r="GK226" s="6"/>
      <c r="GL226" s="6"/>
      <c r="GM226" s="6"/>
      <c r="GN226" s="6"/>
      <c r="GO226" s="6"/>
      <c r="GP226" s="6"/>
      <c r="GQ226" s="6"/>
      <c r="GR226" s="6"/>
      <c r="GS226" s="6"/>
      <c r="GT226" s="6"/>
      <c r="GU226" s="6"/>
      <c r="GV226" s="6"/>
      <c r="GW226" s="6"/>
      <c r="GX226" s="6"/>
      <c r="GY226" s="6"/>
      <c r="GZ226" s="6"/>
      <c r="HA226" s="6"/>
      <c r="HB226" s="6"/>
      <c r="HC226" s="6"/>
      <c r="HD226" s="6"/>
      <c r="HE226" s="6"/>
      <c r="HF226" s="6"/>
      <c r="HG226" s="6"/>
      <c r="HH226" s="6"/>
      <c r="HI226" s="6"/>
      <c r="HJ226" s="6"/>
      <c r="HK226" s="6"/>
      <c r="HL226" s="6"/>
      <c r="HM226" s="6"/>
      <c r="HN226" s="6"/>
      <c r="HO226" s="6"/>
      <c r="HP226" s="6"/>
      <c r="HQ226" s="6"/>
      <c r="HR226" s="6"/>
      <c r="HS226" s="6"/>
      <c r="HT226" s="6"/>
      <c r="HU226" s="6"/>
      <c r="HV226" s="6"/>
      <c r="HW226" s="6"/>
      <c r="HX226" s="6"/>
      <c r="HY226" s="6"/>
      <c r="HZ226" s="6"/>
      <c r="IA226" s="6"/>
      <c r="IB226" s="6"/>
      <c r="IC226" s="6"/>
      <c r="ID226" s="6"/>
      <c r="IE226" s="6"/>
      <c r="IF226" s="6"/>
    </row>
    <row r="227" spans="1:240">
      <c r="A227" s="6"/>
      <c r="B227" s="16" t="s">
        <v>133</v>
      </c>
      <c r="C227" s="8"/>
      <c r="D227" s="29">
        <v>22.9</v>
      </c>
      <c r="E227" s="29">
        <v>28.5</v>
      </c>
      <c r="F227" s="49">
        <v>27.1</v>
      </c>
      <c r="G227" s="29">
        <v>21.5</v>
      </c>
      <c r="H227" s="29">
        <v>23.09</v>
      </c>
      <c r="I227" s="76" t="s">
        <v>134</v>
      </c>
      <c r="J227" s="76" t="s">
        <v>135</v>
      </c>
      <c r="K227" s="7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6"/>
      <c r="CP227" s="6"/>
      <c r="CQ227" s="6"/>
      <c r="CR227" s="6"/>
      <c r="CS227" s="6"/>
      <c r="CT227" s="6"/>
      <c r="CU227" s="6"/>
      <c r="CV227" s="6"/>
      <c r="CW227" s="6"/>
      <c r="CX227" s="6"/>
      <c r="CY227" s="6"/>
      <c r="CZ227" s="6"/>
      <c r="DA227" s="6"/>
      <c r="DB227" s="6"/>
      <c r="DC227" s="6"/>
      <c r="DD227" s="6"/>
      <c r="DE227" s="6"/>
      <c r="DF227" s="6"/>
      <c r="DG227" s="6"/>
      <c r="DH227" s="6"/>
      <c r="DI227" s="6"/>
      <c r="DJ227" s="6"/>
      <c r="DK227" s="6"/>
      <c r="DL227" s="6"/>
      <c r="DM227" s="6"/>
      <c r="DN227" s="6"/>
      <c r="DO227" s="6"/>
      <c r="DP227" s="6"/>
      <c r="DQ227" s="6"/>
      <c r="DR227" s="6"/>
      <c r="DS227" s="6"/>
      <c r="DT227" s="6"/>
      <c r="DU227" s="6"/>
      <c r="DV227" s="6"/>
      <c r="DW227" s="6"/>
      <c r="DX227" s="6"/>
      <c r="DY227" s="6"/>
      <c r="DZ227" s="6"/>
      <c r="EA227" s="6"/>
      <c r="EB227" s="6"/>
      <c r="EC227" s="6"/>
      <c r="ED227" s="6"/>
      <c r="EE227" s="6"/>
      <c r="EF227" s="6"/>
      <c r="EG227" s="6"/>
      <c r="EH227" s="6"/>
      <c r="EI227" s="6"/>
      <c r="EJ227" s="6"/>
      <c r="EK227" s="6"/>
      <c r="EL227" s="6"/>
      <c r="EM227" s="6"/>
      <c r="EN227" s="6"/>
      <c r="EO227" s="6"/>
      <c r="EP227" s="6"/>
      <c r="EQ227" s="6"/>
      <c r="ER227" s="6"/>
      <c r="ES227" s="6"/>
      <c r="ET227" s="6"/>
      <c r="EU227" s="6"/>
      <c r="EV227" s="6"/>
      <c r="EW227" s="6"/>
      <c r="EX227" s="6"/>
      <c r="EY227" s="6"/>
      <c r="EZ227" s="6"/>
      <c r="FA227" s="6"/>
      <c r="FB227" s="6"/>
      <c r="FC227" s="6"/>
      <c r="FD227" s="6"/>
      <c r="FE227" s="6"/>
      <c r="FF227" s="6"/>
      <c r="FG227" s="6"/>
      <c r="FH227" s="6"/>
      <c r="FI227" s="6"/>
      <c r="FJ227" s="6"/>
      <c r="FK227" s="6"/>
      <c r="FL227" s="6"/>
      <c r="FM227" s="6"/>
      <c r="FN227" s="6"/>
      <c r="FO227" s="6"/>
      <c r="FP227" s="6"/>
      <c r="FQ227" s="6"/>
      <c r="FR227" s="6"/>
      <c r="FS227" s="6"/>
      <c r="FT227" s="6"/>
      <c r="FU227" s="6"/>
      <c r="FV227" s="6"/>
      <c r="FW227" s="6"/>
      <c r="FX227" s="6"/>
      <c r="FY227" s="6"/>
      <c r="FZ227" s="6"/>
      <c r="GA227" s="6"/>
      <c r="GB227" s="6"/>
      <c r="GC227" s="6"/>
      <c r="GD227" s="6"/>
      <c r="GE227" s="6"/>
      <c r="GF227" s="6"/>
      <c r="GG227" s="6"/>
      <c r="GH227" s="6"/>
      <c r="GI227" s="6"/>
      <c r="GJ227" s="6"/>
      <c r="GK227" s="6"/>
      <c r="GL227" s="6"/>
      <c r="GM227" s="6"/>
      <c r="GN227" s="6"/>
      <c r="GO227" s="6"/>
      <c r="GP227" s="6"/>
      <c r="GQ227" s="6"/>
      <c r="GR227" s="6"/>
      <c r="GS227" s="6"/>
      <c r="GT227" s="6"/>
      <c r="GU227" s="6"/>
      <c r="GV227" s="6"/>
      <c r="GW227" s="6"/>
      <c r="GX227" s="6"/>
      <c r="GY227" s="6"/>
      <c r="GZ227" s="6"/>
      <c r="HA227" s="6"/>
      <c r="HB227" s="6"/>
      <c r="HC227" s="6"/>
      <c r="HD227" s="6"/>
      <c r="HE227" s="6"/>
      <c r="HF227" s="6"/>
      <c r="HG227" s="6"/>
      <c r="HH227" s="6"/>
      <c r="HI227" s="6"/>
      <c r="HJ227" s="6"/>
      <c r="HK227" s="6"/>
      <c r="HL227" s="6"/>
      <c r="HM227" s="6"/>
      <c r="HN227" s="6"/>
      <c r="HO227" s="6"/>
      <c r="HP227" s="6"/>
      <c r="HQ227" s="6"/>
      <c r="HR227" s="6"/>
      <c r="HS227" s="6"/>
      <c r="HT227" s="6"/>
      <c r="HU227" s="6"/>
      <c r="HV227" s="6"/>
      <c r="HW227" s="6"/>
      <c r="HX227" s="6"/>
      <c r="HY227" s="6"/>
      <c r="HZ227" s="6"/>
      <c r="IA227" s="6"/>
      <c r="IB227" s="6"/>
      <c r="IC227" s="6"/>
      <c r="ID227" s="6"/>
      <c r="IE227" s="6"/>
    </row>
    <row r="228" spans="1:240">
      <c r="A228" s="6"/>
      <c r="B228" s="16" t="s">
        <v>276</v>
      </c>
      <c r="C228" s="8"/>
      <c r="D228" s="41" t="s">
        <v>5</v>
      </c>
      <c r="E228" s="41" t="s">
        <v>5</v>
      </c>
      <c r="F228" s="43">
        <v>1872</v>
      </c>
      <c r="G228" s="58">
        <v>1281</v>
      </c>
      <c r="H228" s="58">
        <v>1402</v>
      </c>
      <c r="I228" s="76" t="s">
        <v>134</v>
      </c>
      <c r="J228" s="76" t="s">
        <v>135</v>
      </c>
      <c r="K228" s="7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c r="CO228" s="6"/>
      <c r="CP228" s="6"/>
      <c r="CQ228" s="6"/>
      <c r="CR228" s="6"/>
      <c r="CS228" s="6"/>
      <c r="CT228" s="6"/>
      <c r="CU228" s="6"/>
      <c r="CV228" s="6"/>
      <c r="CW228" s="6"/>
      <c r="CX228" s="6"/>
      <c r="CY228" s="6"/>
      <c r="CZ228" s="6"/>
      <c r="DA228" s="6"/>
      <c r="DB228" s="6"/>
      <c r="DC228" s="6"/>
      <c r="DD228" s="6"/>
      <c r="DE228" s="6"/>
      <c r="DF228" s="6"/>
      <c r="DG228" s="6"/>
      <c r="DH228" s="6"/>
      <c r="DI228" s="6"/>
      <c r="DJ228" s="6"/>
      <c r="DK228" s="6"/>
      <c r="DL228" s="6"/>
      <c r="DM228" s="6"/>
      <c r="DN228" s="6"/>
      <c r="DO228" s="6"/>
      <c r="DP228" s="6"/>
      <c r="DQ228" s="6"/>
      <c r="DR228" s="6"/>
      <c r="DS228" s="6"/>
      <c r="DT228" s="6"/>
      <c r="DU228" s="6"/>
      <c r="DV228" s="6"/>
      <c r="DW228" s="6"/>
      <c r="DX228" s="6"/>
      <c r="DY228" s="6"/>
      <c r="DZ228" s="6"/>
      <c r="EA228" s="6"/>
      <c r="EB228" s="6"/>
      <c r="EC228" s="6"/>
      <c r="ED228" s="6"/>
      <c r="EE228" s="6"/>
      <c r="EF228" s="6"/>
      <c r="EG228" s="6"/>
      <c r="EH228" s="6"/>
      <c r="EI228" s="6"/>
      <c r="EJ228" s="6"/>
      <c r="EK228" s="6"/>
      <c r="EL228" s="6"/>
      <c r="EM228" s="6"/>
      <c r="EN228" s="6"/>
      <c r="EO228" s="6"/>
      <c r="EP228" s="6"/>
      <c r="EQ228" s="6"/>
      <c r="ER228" s="6"/>
      <c r="ES228" s="6"/>
      <c r="ET228" s="6"/>
      <c r="EU228" s="6"/>
      <c r="EV228" s="6"/>
      <c r="EW228" s="6"/>
      <c r="EX228" s="6"/>
      <c r="EY228" s="6"/>
      <c r="EZ228" s="6"/>
      <c r="FA228" s="6"/>
      <c r="FB228" s="6"/>
      <c r="FC228" s="6"/>
      <c r="FD228" s="6"/>
      <c r="FE228" s="6"/>
      <c r="FF228" s="6"/>
      <c r="FG228" s="6"/>
      <c r="FH228" s="6"/>
      <c r="FI228" s="6"/>
      <c r="FJ228" s="6"/>
      <c r="FK228" s="6"/>
      <c r="FL228" s="6"/>
      <c r="FM228" s="6"/>
      <c r="FN228" s="6"/>
      <c r="FO228" s="6"/>
      <c r="FP228" s="6"/>
      <c r="FQ228" s="6"/>
      <c r="FR228" s="6"/>
      <c r="FS228" s="6"/>
      <c r="FT228" s="6"/>
      <c r="FU228" s="6"/>
      <c r="FV228" s="6"/>
      <c r="FW228" s="6"/>
      <c r="FX228" s="6"/>
      <c r="FY228" s="6"/>
      <c r="FZ228" s="6"/>
      <c r="GA228" s="6"/>
      <c r="GB228" s="6"/>
      <c r="GC228" s="6"/>
      <c r="GD228" s="6"/>
      <c r="GE228" s="6"/>
      <c r="GF228" s="6"/>
      <c r="GG228" s="6"/>
      <c r="GH228" s="6"/>
      <c r="GI228" s="6"/>
      <c r="GJ228" s="6"/>
      <c r="GK228" s="6"/>
      <c r="GL228" s="6"/>
      <c r="GM228" s="6"/>
      <c r="GN228" s="6"/>
      <c r="GO228" s="6"/>
      <c r="GP228" s="6"/>
      <c r="GQ228" s="6"/>
      <c r="GR228" s="6"/>
      <c r="GS228" s="6"/>
      <c r="GT228" s="6"/>
      <c r="GU228" s="6"/>
      <c r="GV228" s="6"/>
      <c r="GW228" s="6"/>
      <c r="GX228" s="6"/>
      <c r="GY228" s="6"/>
      <c r="GZ228" s="6"/>
      <c r="HA228" s="6"/>
      <c r="HB228" s="6"/>
      <c r="HC228" s="6"/>
      <c r="HD228" s="6"/>
      <c r="HE228" s="6"/>
      <c r="HF228" s="6"/>
      <c r="HG228" s="6"/>
      <c r="HH228" s="6"/>
      <c r="HI228" s="6"/>
      <c r="HJ228" s="6"/>
      <c r="HK228" s="6"/>
      <c r="HL228" s="6"/>
      <c r="HM228" s="6"/>
      <c r="HN228" s="6"/>
      <c r="HO228" s="6"/>
      <c r="HP228" s="6"/>
      <c r="HQ228" s="6"/>
      <c r="HR228" s="6"/>
      <c r="HS228" s="6"/>
      <c r="HT228" s="6"/>
      <c r="HU228" s="6"/>
      <c r="HV228" s="6"/>
      <c r="HW228" s="6"/>
      <c r="HX228" s="6"/>
      <c r="HY228" s="6"/>
      <c r="HZ228" s="6"/>
      <c r="IA228" s="6"/>
      <c r="IB228" s="6"/>
      <c r="IC228" s="6"/>
      <c r="ID228" s="6"/>
      <c r="IE228" s="6"/>
    </row>
    <row r="229" spans="1:240">
      <c r="A229" s="6"/>
      <c r="B229" s="16" t="s">
        <v>136</v>
      </c>
      <c r="C229" s="8"/>
      <c r="D229" s="59">
        <v>1181</v>
      </c>
      <c r="E229" s="59">
        <v>1277</v>
      </c>
      <c r="F229" s="60">
        <v>948</v>
      </c>
      <c r="G229" s="59">
        <v>889</v>
      </c>
      <c r="H229" s="59">
        <v>1071</v>
      </c>
      <c r="I229" s="84"/>
      <c r="J229" s="76" t="s">
        <v>135</v>
      </c>
      <c r="K229" s="7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c r="CU229" s="6"/>
      <c r="CV229" s="6"/>
      <c r="CW229" s="6"/>
      <c r="CX229" s="6"/>
      <c r="CY229" s="6"/>
      <c r="CZ229" s="6"/>
      <c r="DA229" s="6"/>
      <c r="DB229" s="6"/>
      <c r="DC229" s="6"/>
      <c r="DD229" s="6"/>
      <c r="DE229" s="6"/>
      <c r="DF229" s="6"/>
      <c r="DG229" s="6"/>
      <c r="DH229" s="6"/>
      <c r="DI229" s="6"/>
      <c r="DJ229" s="6"/>
      <c r="DK229" s="6"/>
      <c r="DL229" s="6"/>
      <c r="DM229" s="6"/>
      <c r="DN229" s="6"/>
      <c r="DO229" s="6"/>
      <c r="DP229" s="6"/>
      <c r="DQ229" s="6"/>
      <c r="DR229" s="6"/>
      <c r="DS229" s="6"/>
      <c r="DT229" s="6"/>
      <c r="DU229" s="6"/>
      <c r="DV229" s="6"/>
      <c r="DW229" s="6"/>
      <c r="DX229" s="6"/>
      <c r="DY229" s="6"/>
      <c r="DZ229" s="6"/>
      <c r="EA229" s="6"/>
      <c r="EB229" s="6"/>
      <c r="EC229" s="6"/>
      <c r="ED229" s="6"/>
      <c r="EE229" s="6"/>
      <c r="EF229" s="6"/>
      <c r="EG229" s="6"/>
      <c r="EH229" s="6"/>
      <c r="EI229" s="6"/>
      <c r="EJ229" s="6"/>
      <c r="EK229" s="6"/>
      <c r="EL229" s="6"/>
      <c r="EM229" s="6"/>
      <c r="EN229" s="6"/>
      <c r="EO229" s="6"/>
      <c r="EP229" s="6"/>
      <c r="EQ229" s="6"/>
      <c r="ER229" s="6"/>
      <c r="ES229" s="6"/>
      <c r="ET229" s="6"/>
      <c r="EU229" s="6"/>
      <c r="EV229" s="6"/>
      <c r="EW229" s="6"/>
      <c r="EX229" s="6"/>
      <c r="EY229" s="6"/>
      <c r="EZ229" s="6"/>
      <c r="FA229" s="6"/>
      <c r="FB229" s="6"/>
      <c r="FC229" s="6"/>
      <c r="FD229" s="6"/>
      <c r="FE229" s="6"/>
      <c r="FF229" s="6"/>
      <c r="FG229" s="6"/>
      <c r="FH229" s="6"/>
      <c r="FI229" s="6"/>
      <c r="FJ229" s="6"/>
      <c r="FK229" s="6"/>
      <c r="FL229" s="6"/>
      <c r="FM229" s="6"/>
      <c r="FN229" s="6"/>
      <c r="FO229" s="6"/>
      <c r="FP229" s="6"/>
      <c r="FQ229" s="6"/>
      <c r="FR229" s="6"/>
      <c r="FS229" s="6"/>
      <c r="FT229" s="6"/>
      <c r="FU229" s="6"/>
      <c r="FV229" s="6"/>
      <c r="FW229" s="6"/>
      <c r="FX229" s="6"/>
      <c r="FY229" s="6"/>
      <c r="FZ229" s="6"/>
      <c r="GA229" s="6"/>
      <c r="GB229" s="6"/>
      <c r="GC229" s="6"/>
      <c r="GD229" s="6"/>
      <c r="GE229" s="6"/>
      <c r="GF229" s="6"/>
      <c r="GG229" s="6"/>
      <c r="GH229" s="6"/>
      <c r="GI229" s="6"/>
      <c r="GJ229" s="6"/>
      <c r="GK229" s="6"/>
      <c r="GL229" s="6"/>
      <c r="GM229" s="6"/>
      <c r="GN229" s="6"/>
      <c r="GO229" s="6"/>
      <c r="GP229" s="6"/>
      <c r="GQ229" s="6"/>
      <c r="GR229" s="6"/>
      <c r="GS229" s="6"/>
      <c r="GT229" s="6"/>
      <c r="GU229" s="6"/>
      <c r="GV229" s="6"/>
      <c r="GW229" s="6"/>
      <c r="GX229" s="6"/>
      <c r="GY229" s="6"/>
      <c r="GZ229" s="6"/>
      <c r="HA229" s="6"/>
      <c r="HB229" s="6"/>
      <c r="HC229" s="6"/>
      <c r="HD229" s="6"/>
      <c r="HE229" s="6"/>
      <c r="HF229" s="6"/>
      <c r="HG229" s="6"/>
      <c r="HH229" s="6"/>
      <c r="HI229" s="6"/>
      <c r="HJ229" s="6"/>
      <c r="HK229" s="6"/>
      <c r="HL229" s="6"/>
      <c r="HM229" s="6"/>
      <c r="HN229" s="6"/>
      <c r="HO229" s="6"/>
      <c r="HP229" s="6"/>
      <c r="HQ229" s="6"/>
      <c r="HR229" s="6"/>
      <c r="HS229" s="6"/>
      <c r="HT229" s="6"/>
      <c r="HU229" s="6"/>
      <c r="HV229" s="6"/>
      <c r="HW229" s="6"/>
      <c r="HX229" s="6"/>
      <c r="HY229" s="6"/>
      <c r="HZ229" s="6"/>
      <c r="IA229" s="6"/>
      <c r="IB229" s="6"/>
      <c r="IC229" s="6"/>
      <c r="ID229" s="6"/>
      <c r="IE229" s="6"/>
    </row>
    <row r="230" spans="1:240">
      <c r="A230" s="6"/>
      <c r="B230" s="16" t="s">
        <v>137</v>
      </c>
      <c r="C230" s="8"/>
      <c r="D230" s="62">
        <v>0.33</v>
      </c>
      <c r="E230" s="62">
        <v>0.31</v>
      </c>
      <c r="F230" s="45">
        <v>0.32</v>
      </c>
      <c r="G230" s="62">
        <v>0.33</v>
      </c>
      <c r="H230" s="62">
        <v>0.34100000000000003</v>
      </c>
      <c r="I230" s="84"/>
      <c r="J230" s="76" t="s">
        <v>135</v>
      </c>
      <c r="K230" s="7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c r="CP230" s="6"/>
      <c r="CQ230" s="6"/>
      <c r="CR230" s="6"/>
      <c r="CS230" s="6"/>
      <c r="CT230" s="6"/>
      <c r="CU230" s="6"/>
      <c r="CV230" s="6"/>
      <c r="CW230" s="6"/>
      <c r="CX230" s="6"/>
      <c r="CY230" s="6"/>
      <c r="CZ230" s="6"/>
      <c r="DA230" s="6"/>
      <c r="DB230" s="6"/>
      <c r="DC230" s="6"/>
      <c r="DD230" s="6"/>
      <c r="DE230" s="6"/>
      <c r="DF230" s="6"/>
      <c r="DG230" s="6"/>
      <c r="DH230" s="6"/>
      <c r="DI230" s="6"/>
      <c r="DJ230" s="6"/>
      <c r="DK230" s="6"/>
      <c r="DL230" s="6"/>
      <c r="DM230" s="6"/>
      <c r="DN230" s="6"/>
      <c r="DO230" s="6"/>
      <c r="DP230" s="6"/>
      <c r="DQ230" s="6"/>
      <c r="DR230" s="6"/>
      <c r="DS230" s="6"/>
      <c r="DT230" s="6"/>
      <c r="DU230" s="6"/>
      <c r="DV230" s="6"/>
      <c r="DW230" s="6"/>
      <c r="DX230" s="6"/>
      <c r="DY230" s="6"/>
      <c r="DZ230" s="6"/>
      <c r="EA230" s="6"/>
      <c r="EB230" s="6"/>
      <c r="EC230" s="6"/>
      <c r="ED230" s="6"/>
      <c r="EE230" s="6"/>
      <c r="EF230" s="6"/>
      <c r="EG230" s="6"/>
      <c r="EH230" s="6"/>
      <c r="EI230" s="6"/>
      <c r="EJ230" s="6"/>
      <c r="EK230" s="6"/>
      <c r="EL230" s="6"/>
      <c r="EM230" s="6"/>
      <c r="EN230" s="6"/>
      <c r="EO230" s="6"/>
      <c r="EP230" s="6"/>
      <c r="EQ230" s="6"/>
      <c r="ER230" s="6"/>
      <c r="ES230" s="6"/>
      <c r="ET230" s="6"/>
      <c r="EU230" s="6"/>
      <c r="EV230" s="6"/>
      <c r="EW230" s="6"/>
      <c r="EX230" s="6"/>
      <c r="EY230" s="6"/>
      <c r="EZ230" s="6"/>
      <c r="FA230" s="6"/>
      <c r="FB230" s="6"/>
      <c r="FC230" s="6"/>
      <c r="FD230" s="6"/>
      <c r="FE230" s="6"/>
      <c r="FF230" s="6"/>
      <c r="FG230" s="6"/>
      <c r="FH230" s="6"/>
      <c r="FI230" s="6"/>
      <c r="FJ230" s="6"/>
      <c r="FK230" s="6"/>
      <c r="FL230" s="6"/>
      <c r="FM230" s="6"/>
      <c r="FN230" s="6"/>
      <c r="FO230" s="6"/>
      <c r="FP230" s="6"/>
      <c r="FQ230" s="6"/>
      <c r="FR230" s="6"/>
      <c r="FS230" s="6"/>
      <c r="FT230" s="6"/>
      <c r="FU230" s="6"/>
      <c r="FV230" s="6"/>
      <c r="FW230" s="6"/>
      <c r="FX230" s="6"/>
      <c r="FY230" s="6"/>
      <c r="FZ230" s="6"/>
      <c r="GA230" s="6"/>
      <c r="GB230" s="6"/>
      <c r="GC230" s="6"/>
      <c r="GD230" s="6"/>
      <c r="GE230" s="6"/>
      <c r="GF230" s="6"/>
      <c r="GG230" s="6"/>
      <c r="GH230" s="6"/>
      <c r="GI230" s="6"/>
      <c r="GJ230" s="6"/>
      <c r="GK230" s="6"/>
      <c r="GL230" s="6"/>
      <c r="GM230" s="6"/>
      <c r="GN230" s="6"/>
      <c r="GO230" s="6"/>
      <c r="GP230" s="6"/>
      <c r="GQ230" s="6"/>
      <c r="GR230" s="6"/>
      <c r="GS230" s="6"/>
      <c r="GT230" s="6"/>
      <c r="GU230" s="6"/>
      <c r="GV230" s="6"/>
      <c r="GW230" s="6"/>
      <c r="GX230" s="6"/>
      <c r="GY230" s="6"/>
      <c r="GZ230" s="6"/>
      <c r="HA230" s="6"/>
      <c r="HB230" s="6"/>
      <c r="HC230" s="6"/>
      <c r="HD230" s="6"/>
      <c r="HE230" s="6"/>
      <c r="HF230" s="6"/>
      <c r="HG230" s="6"/>
      <c r="HH230" s="6"/>
      <c r="HI230" s="6"/>
      <c r="HJ230" s="6"/>
      <c r="HK230" s="6"/>
      <c r="HL230" s="6"/>
      <c r="HM230" s="6"/>
      <c r="HN230" s="6"/>
      <c r="HO230" s="6"/>
      <c r="HP230" s="6"/>
      <c r="HQ230" s="6"/>
      <c r="HR230" s="6"/>
      <c r="HS230" s="6"/>
      <c r="HT230" s="6"/>
      <c r="HU230" s="6"/>
      <c r="HV230" s="6"/>
      <c r="HW230" s="6"/>
      <c r="HX230" s="6"/>
      <c r="HY230" s="6"/>
      <c r="HZ230" s="6"/>
      <c r="IA230" s="6"/>
      <c r="IB230" s="6"/>
      <c r="IC230" s="6"/>
      <c r="ID230" s="6"/>
      <c r="IE230" s="6"/>
    </row>
    <row r="231" spans="1:240">
      <c r="A231" s="6"/>
      <c r="B231" s="16" t="s">
        <v>138</v>
      </c>
      <c r="C231" s="8"/>
      <c r="D231" s="62">
        <v>0.25</v>
      </c>
      <c r="E231" s="62">
        <v>0.27</v>
      </c>
      <c r="F231" s="45">
        <v>0.24</v>
      </c>
      <c r="G231" s="62">
        <v>0.26</v>
      </c>
      <c r="H231" s="62">
        <v>0.3014</v>
      </c>
      <c r="I231" s="84"/>
      <c r="J231" s="76" t="s">
        <v>135</v>
      </c>
      <c r="K231" s="7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c r="CU231" s="6"/>
      <c r="CV231" s="6"/>
      <c r="CW231" s="6"/>
      <c r="CX231" s="6"/>
      <c r="CY231" s="6"/>
      <c r="CZ231" s="6"/>
      <c r="DA231" s="6"/>
      <c r="DB231" s="6"/>
      <c r="DC231" s="6"/>
      <c r="DD231" s="6"/>
      <c r="DE231" s="6"/>
      <c r="DF231" s="6"/>
      <c r="DG231" s="6"/>
      <c r="DH231" s="6"/>
      <c r="DI231" s="6"/>
      <c r="DJ231" s="6"/>
      <c r="DK231" s="6"/>
      <c r="DL231" s="6"/>
      <c r="DM231" s="6"/>
      <c r="DN231" s="6"/>
      <c r="DO231" s="6"/>
      <c r="DP231" s="6"/>
      <c r="DQ231" s="6"/>
      <c r="DR231" s="6"/>
      <c r="DS231" s="6"/>
      <c r="DT231" s="6"/>
      <c r="DU231" s="6"/>
      <c r="DV231" s="6"/>
      <c r="DW231" s="6"/>
      <c r="DX231" s="6"/>
      <c r="DY231" s="6"/>
      <c r="DZ231" s="6"/>
      <c r="EA231" s="6"/>
      <c r="EB231" s="6"/>
      <c r="EC231" s="6"/>
      <c r="ED231" s="6"/>
      <c r="EE231" s="6"/>
      <c r="EF231" s="6"/>
      <c r="EG231" s="6"/>
      <c r="EH231" s="6"/>
      <c r="EI231" s="6"/>
      <c r="EJ231" s="6"/>
      <c r="EK231" s="6"/>
      <c r="EL231" s="6"/>
      <c r="EM231" s="6"/>
      <c r="EN231" s="6"/>
      <c r="EO231" s="6"/>
      <c r="EP231" s="6"/>
      <c r="EQ231" s="6"/>
      <c r="ER231" s="6"/>
      <c r="ES231" s="6"/>
      <c r="ET231" s="6"/>
      <c r="EU231" s="6"/>
      <c r="EV231" s="6"/>
      <c r="EW231" s="6"/>
      <c r="EX231" s="6"/>
      <c r="EY231" s="6"/>
      <c r="EZ231" s="6"/>
      <c r="FA231" s="6"/>
      <c r="FB231" s="6"/>
      <c r="FC231" s="6"/>
      <c r="FD231" s="6"/>
      <c r="FE231" s="6"/>
      <c r="FF231" s="6"/>
      <c r="FG231" s="6"/>
      <c r="FH231" s="6"/>
      <c r="FI231" s="6"/>
      <c r="FJ231" s="6"/>
      <c r="FK231" s="6"/>
      <c r="FL231" s="6"/>
      <c r="FM231" s="6"/>
      <c r="FN231" s="6"/>
      <c r="FO231" s="6"/>
      <c r="FP231" s="6"/>
      <c r="FQ231" s="6"/>
      <c r="FR231" s="6"/>
      <c r="FS231" s="6"/>
      <c r="FT231" s="6"/>
      <c r="FU231" s="6"/>
      <c r="FV231" s="6"/>
      <c r="FW231" s="6"/>
      <c r="FX231" s="6"/>
      <c r="FY231" s="6"/>
      <c r="FZ231" s="6"/>
      <c r="GA231" s="6"/>
      <c r="GB231" s="6"/>
      <c r="GC231" s="6"/>
      <c r="GD231" s="6"/>
      <c r="GE231" s="6"/>
      <c r="GF231" s="6"/>
      <c r="GG231" s="6"/>
      <c r="GH231" s="6"/>
      <c r="GI231" s="6"/>
      <c r="GJ231" s="6"/>
      <c r="GK231" s="6"/>
      <c r="GL231" s="6"/>
      <c r="GM231" s="6"/>
      <c r="GN231" s="6"/>
      <c r="GO231" s="6"/>
      <c r="GP231" s="6"/>
      <c r="GQ231" s="6"/>
      <c r="GR231" s="6"/>
      <c r="GS231" s="6"/>
      <c r="GT231" s="6"/>
      <c r="GU231" s="6"/>
      <c r="GV231" s="6"/>
      <c r="GW231" s="6"/>
      <c r="GX231" s="6"/>
      <c r="GY231" s="6"/>
      <c r="GZ231" s="6"/>
      <c r="HA231" s="6"/>
      <c r="HB231" s="6"/>
      <c r="HC231" s="6"/>
      <c r="HD231" s="6"/>
      <c r="HE231" s="6"/>
      <c r="HF231" s="6"/>
      <c r="HG231" s="6"/>
      <c r="HH231" s="6"/>
      <c r="HI231" s="6"/>
      <c r="HJ231" s="6"/>
      <c r="HK231" s="6"/>
      <c r="HL231" s="6"/>
      <c r="HM231" s="6"/>
      <c r="HN231" s="6"/>
      <c r="HO231" s="6"/>
      <c r="HP231" s="6"/>
      <c r="HQ231" s="6"/>
      <c r="HR231" s="6"/>
      <c r="HS231" s="6"/>
      <c r="HT231" s="6"/>
      <c r="HU231" s="6"/>
      <c r="HV231" s="6"/>
      <c r="HW231" s="6"/>
      <c r="HX231" s="6"/>
      <c r="HY231" s="6"/>
      <c r="HZ231" s="6"/>
      <c r="IA231" s="6"/>
      <c r="IB231" s="6"/>
      <c r="IC231" s="6"/>
      <c r="ID231" s="6"/>
      <c r="IE231" s="6"/>
    </row>
    <row r="232" spans="1:240">
      <c r="A232" s="6"/>
      <c r="B232" s="16" t="s">
        <v>139</v>
      </c>
      <c r="C232" s="8"/>
      <c r="D232" s="62"/>
      <c r="E232" s="62"/>
      <c r="F232" s="45"/>
      <c r="G232" s="62"/>
      <c r="H232" s="62"/>
      <c r="I232" s="84"/>
      <c r="J232" s="84"/>
      <c r="K232" s="7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c r="CN232" s="6"/>
      <c r="CO232" s="6"/>
      <c r="CP232" s="6"/>
      <c r="CQ232" s="6"/>
      <c r="CR232" s="6"/>
      <c r="CS232" s="6"/>
      <c r="CT232" s="6"/>
      <c r="CU232" s="6"/>
      <c r="CV232" s="6"/>
      <c r="CW232" s="6"/>
      <c r="CX232" s="6"/>
      <c r="CY232" s="6"/>
      <c r="CZ232" s="6"/>
      <c r="DA232" s="6"/>
      <c r="DB232" s="6"/>
      <c r="DC232" s="6"/>
      <c r="DD232" s="6"/>
      <c r="DE232" s="6"/>
      <c r="DF232" s="6"/>
      <c r="DG232" s="6"/>
      <c r="DH232" s="6"/>
      <c r="DI232" s="6"/>
      <c r="DJ232" s="6"/>
      <c r="DK232" s="6"/>
      <c r="DL232" s="6"/>
      <c r="DM232" s="6"/>
      <c r="DN232" s="6"/>
      <c r="DO232" s="6"/>
      <c r="DP232" s="6"/>
      <c r="DQ232" s="6"/>
      <c r="DR232" s="6"/>
      <c r="DS232" s="6"/>
      <c r="DT232" s="6"/>
      <c r="DU232" s="6"/>
      <c r="DV232" s="6"/>
      <c r="DW232" s="6"/>
      <c r="DX232" s="6"/>
      <c r="DY232" s="6"/>
      <c r="DZ232" s="6"/>
      <c r="EA232" s="6"/>
      <c r="EB232" s="6"/>
      <c r="EC232" s="6"/>
      <c r="ED232" s="6"/>
      <c r="EE232" s="6"/>
      <c r="EF232" s="6"/>
      <c r="EG232" s="6"/>
      <c r="EH232" s="6"/>
      <c r="EI232" s="6"/>
      <c r="EJ232" s="6"/>
      <c r="EK232" s="6"/>
      <c r="EL232" s="6"/>
      <c r="EM232" s="6"/>
      <c r="EN232" s="6"/>
      <c r="EO232" s="6"/>
      <c r="EP232" s="6"/>
      <c r="EQ232" s="6"/>
      <c r="ER232" s="6"/>
      <c r="ES232" s="6"/>
      <c r="ET232" s="6"/>
      <c r="EU232" s="6"/>
      <c r="EV232" s="6"/>
      <c r="EW232" s="6"/>
      <c r="EX232" s="6"/>
      <c r="EY232" s="6"/>
      <c r="EZ232" s="6"/>
      <c r="FA232" s="6"/>
      <c r="FB232" s="6"/>
      <c r="FC232" s="6"/>
      <c r="FD232" s="6"/>
      <c r="FE232" s="6"/>
      <c r="FF232" s="6"/>
      <c r="FG232" s="6"/>
      <c r="FH232" s="6"/>
      <c r="FI232" s="6"/>
      <c r="FJ232" s="6"/>
      <c r="FK232" s="6"/>
      <c r="FL232" s="6"/>
      <c r="FM232" s="6"/>
      <c r="FN232" s="6"/>
      <c r="FO232" s="6"/>
      <c r="FP232" s="6"/>
      <c r="FQ232" s="6"/>
      <c r="FR232" s="6"/>
      <c r="FS232" s="6"/>
      <c r="FT232" s="6"/>
      <c r="FU232" s="6"/>
      <c r="FV232" s="6"/>
      <c r="FW232" s="6"/>
      <c r="FX232" s="6"/>
      <c r="FY232" s="6"/>
      <c r="FZ232" s="6"/>
      <c r="GA232" s="6"/>
      <c r="GB232" s="6"/>
      <c r="GC232" s="6"/>
      <c r="GD232" s="6"/>
      <c r="GE232" s="6"/>
      <c r="GF232" s="6"/>
      <c r="GG232" s="6"/>
      <c r="GH232" s="6"/>
      <c r="GI232" s="6"/>
      <c r="GJ232" s="6"/>
      <c r="GK232" s="6"/>
      <c r="GL232" s="6"/>
      <c r="GM232" s="6"/>
      <c r="GN232" s="6"/>
      <c r="GO232" s="6"/>
      <c r="GP232" s="6"/>
      <c r="GQ232" s="6"/>
      <c r="GR232" s="6"/>
      <c r="GS232" s="6"/>
      <c r="GT232" s="6"/>
      <c r="GU232" s="6"/>
      <c r="GV232" s="6"/>
      <c r="GW232" s="6"/>
      <c r="GX232" s="6"/>
      <c r="GY232" s="6"/>
      <c r="GZ232" s="6"/>
      <c r="HA232" s="6"/>
      <c r="HB232" s="6"/>
      <c r="HC232" s="6"/>
      <c r="HD232" s="6"/>
      <c r="HE232" s="6"/>
      <c r="HF232" s="6"/>
      <c r="HG232" s="6"/>
      <c r="HH232" s="6"/>
      <c r="HI232" s="6"/>
      <c r="HJ232" s="6"/>
      <c r="HK232" s="6"/>
      <c r="HL232" s="6"/>
      <c r="HM232" s="6"/>
      <c r="HN232" s="6"/>
      <c r="HO232" s="6"/>
      <c r="HP232" s="6"/>
      <c r="HQ232" s="6"/>
      <c r="HR232" s="6"/>
      <c r="HS232" s="6"/>
      <c r="HT232" s="6"/>
      <c r="HU232" s="6"/>
      <c r="HV232" s="6"/>
      <c r="HW232" s="6"/>
      <c r="HX232" s="6"/>
      <c r="HY232" s="6"/>
      <c r="HZ232" s="6"/>
      <c r="IA232" s="6"/>
      <c r="IB232" s="6"/>
      <c r="IC232" s="6"/>
      <c r="ID232" s="6"/>
      <c r="IE232" s="6"/>
    </row>
    <row r="233" spans="1:240">
      <c r="A233" s="6"/>
      <c r="B233" s="16" t="s">
        <v>286</v>
      </c>
      <c r="C233" s="8"/>
      <c r="D233" s="61">
        <v>0.753</v>
      </c>
      <c r="E233" s="61">
        <v>0.72799999999999998</v>
      </c>
      <c r="F233" s="48">
        <v>0.76500000000000001</v>
      </c>
      <c r="G233" s="61">
        <v>0.74199999999999999</v>
      </c>
      <c r="H233" s="61">
        <v>0.69861111111111107</v>
      </c>
      <c r="I233" s="84"/>
      <c r="J233" s="76" t="s">
        <v>135</v>
      </c>
      <c r="K233" s="7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c r="CM233" s="6"/>
      <c r="CN233" s="6"/>
      <c r="CO233" s="6"/>
      <c r="CP233" s="6"/>
      <c r="CQ233" s="6"/>
      <c r="CR233" s="6"/>
      <c r="CS233" s="6"/>
      <c r="CT233" s="6"/>
      <c r="CU233" s="6"/>
      <c r="CV233" s="6"/>
      <c r="CW233" s="6"/>
      <c r="CX233" s="6"/>
      <c r="CY233" s="6"/>
      <c r="CZ233" s="6"/>
      <c r="DA233" s="6"/>
      <c r="DB233" s="6"/>
      <c r="DC233" s="6"/>
      <c r="DD233" s="6"/>
      <c r="DE233" s="6"/>
      <c r="DF233" s="6"/>
      <c r="DG233" s="6"/>
      <c r="DH233" s="6"/>
      <c r="DI233" s="6"/>
      <c r="DJ233" s="6"/>
      <c r="DK233" s="6"/>
      <c r="DL233" s="6"/>
      <c r="DM233" s="6"/>
      <c r="DN233" s="6"/>
      <c r="DO233" s="6"/>
      <c r="DP233" s="6"/>
      <c r="DQ233" s="6"/>
      <c r="DR233" s="6"/>
      <c r="DS233" s="6"/>
      <c r="DT233" s="6"/>
      <c r="DU233" s="6"/>
      <c r="DV233" s="6"/>
      <c r="DW233" s="6"/>
      <c r="DX233" s="6"/>
      <c r="DY233" s="6"/>
      <c r="DZ233" s="6"/>
      <c r="EA233" s="6"/>
      <c r="EB233" s="6"/>
      <c r="EC233" s="6"/>
      <c r="ED233" s="6"/>
      <c r="EE233" s="6"/>
      <c r="EF233" s="6"/>
      <c r="EG233" s="6"/>
      <c r="EH233" s="6"/>
      <c r="EI233" s="6"/>
      <c r="EJ233" s="6"/>
      <c r="EK233" s="6"/>
      <c r="EL233" s="6"/>
      <c r="EM233" s="6"/>
      <c r="EN233" s="6"/>
      <c r="EO233" s="6"/>
      <c r="EP233" s="6"/>
      <c r="EQ233" s="6"/>
      <c r="ER233" s="6"/>
      <c r="ES233" s="6"/>
      <c r="ET233" s="6"/>
      <c r="EU233" s="6"/>
      <c r="EV233" s="6"/>
      <c r="EW233" s="6"/>
      <c r="EX233" s="6"/>
      <c r="EY233" s="6"/>
      <c r="EZ233" s="6"/>
      <c r="FA233" s="6"/>
      <c r="FB233" s="6"/>
      <c r="FC233" s="6"/>
      <c r="FD233" s="6"/>
      <c r="FE233" s="6"/>
      <c r="FF233" s="6"/>
      <c r="FG233" s="6"/>
      <c r="FH233" s="6"/>
      <c r="FI233" s="6"/>
      <c r="FJ233" s="6"/>
      <c r="FK233" s="6"/>
      <c r="FL233" s="6"/>
      <c r="FM233" s="6"/>
      <c r="FN233" s="6"/>
      <c r="FO233" s="6"/>
      <c r="FP233" s="6"/>
      <c r="FQ233" s="6"/>
      <c r="FR233" s="6"/>
      <c r="FS233" s="6"/>
      <c r="FT233" s="6"/>
      <c r="FU233" s="6"/>
      <c r="FV233" s="6"/>
      <c r="FW233" s="6"/>
      <c r="FX233" s="6"/>
      <c r="FY233" s="6"/>
      <c r="FZ233" s="6"/>
      <c r="GA233" s="6"/>
      <c r="GB233" s="6"/>
      <c r="GC233" s="6"/>
      <c r="GD233" s="6"/>
      <c r="GE233" s="6"/>
      <c r="GF233" s="6"/>
      <c r="GG233" s="6"/>
      <c r="GH233" s="6"/>
      <c r="GI233" s="6"/>
      <c r="GJ233" s="6"/>
      <c r="GK233" s="6"/>
      <c r="GL233" s="6"/>
      <c r="GM233" s="6"/>
      <c r="GN233" s="6"/>
      <c r="GO233" s="6"/>
      <c r="GP233" s="6"/>
      <c r="GQ233" s="6"/>
      <c r="GR233" s="6"/>
      <c r="GS233" s="6"/>
      <c r="GT233" s="6"/>
      <c r="GU233" s="6"/>
      <c r="GV233" s="6"/>
      <c r="GW233" s="6"/>
      <c r="GX233" s="6"/>
      <c r="GY233" s="6"/>
      <c r="GZ233" s="6"/>
      <c r="HA233" s="6"/>
      <c r="HB233" s="6"/>
      <c r="HC233" s="6"/>
      <c r="HD233" s="6"/>
      <c r="HE233" s="6"/>
      <c r="HF233" s="6"/>
      <c r="HG233" s="6"/>
      <c r="HH233" s="6"/>
      <c r="HI233" s="6"/>
      <c r="HJ233" s="6"/>
      <c r="HK233" s="6"/>
      <c r="HL233" s="6"/>
      <c r="HM233" s="6"/>
      <c r="HN233" s="6"/>
      <c r="HO233" s="6"/>
      <c r="HP233" s="6"/>
      <c r="HQ233" s="6"/>
      <c r="HR233" s="6"/>
      <c r="HS233" s="6"/>
      <c r="HT233" s="6"/>
      <c r="HU233" s="6"/>
      <c r="HV233" s="6"/>
      <c r="HW233" s="6"/>
      <c r="HX233" s="6"/>
      <c r="HY233" s="6"/>
      <c r="HZ233" s="6"/>
      <c r="IA233" s="6"/>
      <c r="IB233" s="6"/>
      <c r="IC233" s="6"/>
      <c r="ID233" s="6"/>
      <c r="IE233" s="6"/>
    </row>
    <row r="234" spans="1:240">
      <c r="A234" s="6"/>
      <c r="B234" s="16" t="s">
        <v>285</v>
      </c>
      <c r="C234" s="8"/>
      <c r="D234" s="61">
        <v>0.12</v>
      </c>
      <c r="E234" s="61">
        <v>0.124</v>
      </c>
      <c r="F234" s="48">
        <v>9.6000000000000002E-2</v>
      </c>
      <c r="G234" s="61">
        <v>0.107</v>
      </c>
      <c r="H234" s="61">
        <v>0.16180555555555556</v>
      </c>
      <c r="I234" s="84"/>
      <c r="J234" s="76" t="s">
        <v>135</v>
      </c>
      <c r="K234" s="7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c r="CO234" s="6"/>
      <c r="CP234" s="6"/>
      <c r="CQ234" s="6"/>
      <c r="CR234" s="6"/>
      <c r="CS234" s="6"/>
      <c r="CT234" s="6"/>
      <c r="CU234" s="6"/>
      <c r="CV234" s="6"/>
      <c r="CW234" s="6"/>
      <c r="CX234" s="6"/>
      <c r="CY234" s="6"/>
      <c r="CZ234" s="6"/>
      <c r="DA234" s="6"/>
      <c r="DB234" s="6"/>
      <c r="DC234" s="6"/>
      <c r="DD234" s="6"/>
      <c r="DE234" s="6"/>
      <c r="DF234" s="6"/>
      <c r="DG234" s="6"/>
      <c r="DH234" s="6"/>
      <c r="DI234" s="6"/>
      <c r="DJ234" s="6"/>
      <c r="DK234" s="6"/>
      <c r="DL234" s="6"/>
      <c r="DM234" s="6"/>
      <c r="DN234" s="6"/>
      <c r="DO234" s="6"/>
      <c r="DP234" s="6"/>
      <c r="DQ234" s="6"/>
      <c r="DR234" s="6"/>
      <c r="DS234" s="6"/>
      <c r="DT234" s="6"/>
      <c r="DU234" s="6"/>
      <c r="DV234" s="6"/>
      <c r="DW234" s="6"/>
      <c r="DX234" s="6"/>
      <c r="DY234" s="6"/>
      <c r="DZ234" s="6"/>
      <c r="EA234" s="6"/>
      <c r="EB234" s="6"/>
      <c r="EC234" s="6"/>
      <c r="ED234" s="6"/>
      <c r="EE234" s="6"/>
      <c r="EF234" s="6"/>
      <c r="EG234" s="6"/>
      <c r="EH234" s="6"/>
      <c r="EI234" s="6"/>
      <c r="EJ234" s="6"/>
      <c r="EK234" s="6"/>
      <c r="EL234" s="6"/>
      <c r="EM234" s="6"/>
      <c r="EN234" s="6"/>
      <c r="EO234" s="6"/>
      <c r="EP234" s="6"/>
      <c r="EQ234" s="6"/>
      <c r="ER234" s="6"/>
      <c r="ES234" s="6"/>
      <c r="ET234" s="6"/>
      <c r="EU234" s="6"/>
      <c r="EV234" s="6"/>
      <c r="EW234" s="6"/>
      <c r="EX234" s="6"/>
      <c r="EY234" s="6"/>
      <c r="EZ234" s="6"/>
      <c r="FA234" s="6"/>
      <c r="FB234" s="6"/>
      <c r="FC234" s="6"/>
      <c r="FD234" s="6"/>
      <c r="FE234" s="6"/>
      <c r="FF234" s="6"/>
      <c r="FG234" s="6"/>
      <c r="FH234" s="6"/>
      <c r="FI234" s="6"/>
      <c r="FJ234" s="6"/>
      <c r="FK234" s="6"/>
      <c r="FL234" s="6"/>
      <c r="FM234" s="6"/>
      <c r="FN234" s="6"/>
      <c r="FO234" s="6"/>
      <c r="FP234" s="6"/>
      <c r="FQ234" s="6"/>
      <c r="FR234" s="6"/>
      <c r="FS234" s="6"/>
      <c r="FT234" s="6"/>
      <c r="FU234" s="6"/>
      <c r="FV234" s="6"/>
      <c r="FW234" s="6"/>
      <c r="FX234" s="6"/>
      <c r="FY234" s="6"/>
      <c r="FZ234" s="6"/>
      <c r="GA234" s="6"/>
      <c r="GB234" s="6"/>
      <c r="GC234" s="6"/>
      <c r="GD234" s="6"/>
      <c r="GE234" s="6"/>
      <c r="GF234" s="6"/>
      <c r="GG234" s="6"/>
      <c r="GH234" s="6"/>
      <c r="GI234" s="6"/>
      <c r="GJ234" s="6"/>
      <c r="GK234" s="6"/>
      <c r="GL234" s="6"/>
      <c r="GM234" s="6"/>
      <c r="GN234" s="6"/>
      <c r="GO234" s="6"/>
      <c r="GP234" s="6"/>
      <c r="GQ234" s="6"/>
      <c r="GR234" s="6"/>
      <c r="GS234" s="6"/>
      <c r="GT234" s="6"/>
      <c r="GU234" s="6"/>
      <c r="GV234" s="6"/>
      <c r="GW234" s="6"/>
      <c r="GX234" s="6"/>
      <c r="GY234" s="6"/>
      <c r="GZ234" s="6"/>
      <c r="HA234" s="6"/>
      <c r="HB234" s="6"/>
      <c r="HC234" s="6"/>
      <c r="HD234" s="6"/>
      <c r="HE234" s="6"/>
      <c r="HF234" s="6"/>
      <c r="HG234" s="6"/>
      <c r="HH234" s="6"/>
      <c r="HI234" s="6"/>
      <c r="HJ234" s="6"/>
      <c r="HK234" s="6"/>
      <c r="HL234" s="6"/>
      <c r="HM234" s="6"/>
      <c r="HN234" s="6"/>
      <c r="HO234" s="6"/>
      <c r="HP234" s="6"/>
      <c r="HQ234" s="6"/>
      <c r="HR234" s="6"/>
      <c r="HS234" s="6"/>
      <c r="HT234" s="6"/>
      <c r="HU234" s="6"/>
      <c r="HV234" s="6"/>
      <c r="HW234" s="6"/>
      <c r="HX234" s="6"/>
      <c r="HY234" s="6"/>
      <c r="HZ234" s="6"/>
      <c r="IA234" s="6"/>
      <c r="IB234" s="6"/>
      <c r="IC234" s="6"/>
      <c r="ID234" s="6"/>
      <c r="IE234" s="6"/>
    </row>
    <row r="235" spans="1:240">
      <c r="A235" s="6"/>
      <c r="B235" s="16" t="s">
        <v>284</v>
      </c>
      <c r="C235" s="8"/>
      <c r="D235" s="61">
        <v>5.8000000000000003E-2</v>
      </c>
      <c r="E235" s="61">
        <v>7.5999999999999998E-2</v>
      </c>
      <c r="F235" s="48">
        <v>5.7000000000000002E-2</v>
      </c>
      <c r="G235" s="61">
        <v>5.6000000000000001E-2</v>
      </c>
      <c r="H235" s="61">
        <v>5.4166666666666669E-2</v>
      </c>
      <c r="I235" s="84"/>
      <c r="J235" s="76" t="s">
        <v>135</v>
      </c>
      <c r="K235" s="7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c r="CM235" s="6"/>
      <c r="CN235" s="6"/>
      <c r="CO235" s="6"/>
      <c r="CP235" s="6"/>
      <c r="CQ235" s="6"/>
      <c r="CR235" s="6"/>
      <c r="CS235" s="6"/>
      <c r="CT235" s="6"/>
      <c r="CU235" s="6"/>
      <c r="CV235" s="6"/>
      <c r="CW235" s="6"/>
      <c r="CX235" s="6"/>
      <c r="CY235" s="6"/>
      <c r="CZ235" s="6"/>
      <c r="DA235" s="6"/>
      <c r="DB235" s="6"/>
      <c r="DC235" s="6"/>
      <c r="DD235" s="6"/>
      <c r="DE235" s="6"/>
      <c r="DF235" s="6"/>
      <c r="DG235" s="6"/>
      <c r="DH235" s="6"/>
      <c r="DI235" s="6"/>
      <c r="DJ235" s="6"/>
      <c r="DK235" s="6"/>
      <c r="DL235" s="6"/>
      <c r="DM235" s="6"/>
      <c r="DN235" s="6"/>
      <c r="DO235" s="6"/>
      <c r="DP235" s="6"/>
      <c r="DQ235" s="6"/>
      <c r="DR235" s="6"/>
      <c r="DS235" s="6"/>
      <c r="DT235" s="6"/>
      <c r="DU235" s="6"/>
      <c r="DV235" s="6"/>
      <c r="DW235" s="6"/>
      <c r="DX235" s="6"/>
      <c r="DY235" s="6"/>
      <c r="DZ235" s="6"/>
      <c r="EA235" s="6"/>
      <c r="EB235" s="6"/>
      <c r="EC235" s="6"/>
      <c r="ED235" s="6"/>
      <c r="EE235" s="6"/>
      <c r="EF235" s="6"/>
      <c r="EG235" s="6"/>
      <c r="EH235" s="6"/>
      <c r="EI235" s="6"/>
      <c r="EJ235" s="6"/>
      <c r="EK235" s="6"/>
      <c r="EL235" s="6"/>
      <c r="EM235" s="6"/>
      <c r="EN235" s="6"/>
      <c r="EO235" s="6"/>
      <c r="EP235" s="6"/>
      <c r="EQ235" s="6"/>
      <c r="ER235" s="6"/>
      <c r="ES235" s="6"/>
      <c r="ET235" s="6"/>
      <c r="EU235" s="6"/>
      <c r="EV235" s="6"/>
      <c r="EW235" s="6"/>
      <c r="EX235" s="6"/>
      <c r="EY235" s="6"/>
      <c r="EZ235" s="6"/>
      <c r="FA235" s="6"/>
      <c r="FB235" s="6"/>
      <c r="FC235" s="6"/>
      <c r="FD235" s="6"/>
      <c r="FE235" s="6"/>
      <c r="FF235" s="6"/>
      <c r="FG235" s="6"/>
      <c r="FH235" s="6"/>
      <c r="FI235" s="6"/>
      <c r="FJ235" s="6"/>
      <c r="FK235" s="6"/>
      <c r="FL235" s="6"/>
      <c r="FM235" s="6"/>
      <c r="FN235" s="6"/>
      <c r="FO235" s="6"/>
      <c r="FP235" s="6"/>
      <c r="FQ235" s="6"/>
      <c r="FR235" s="6"/>
      <c r="FS235" s="6"/>
      <c r="FT235" s="6"/>
      <c r="FU235" s="6"/>
      <c r="FV235" s="6"/>
      <c r="FW235" s="6"/>
      <c r="FX235" s="6"/>
      <c r="FY235" s="6"/>
      <c r="FZ235" s="6"/>
      <c r="GA235" s="6"/>
      <c r="GB235" s="6"/>
      <c r="GC235" s="6"/>
      <c r="GD235" s="6"/>
      <c r="GE235" s="6"/>
      <c r="GF235" s="6"/>
      <c r="GG235" s="6"/>
      <c r="GH235" s="6"/>
      <c r="GI235" s="6"/>
      <c r="GJ235" s="6"/>
      <c r="GK235" s="6"/>
      <c r="GL235" s="6"/>
      <c r="GM235" s="6"/>
      <c r="GN235" s="6"/>
      <c r="GO235" s="6"/>
      <c r="GP235" s="6"/>
      <c r="GQ235" s="6"/>
      <c r="GR235" s="6"/>
      <c r="GS235" s="6"/>
      <c r="GT235" s="6"/>
      <c r="GU235" s="6"/>
      <c r="GV235" s="6"/>
      <c r="GW235" s="6"/>
      <c r="GX235" s="6"/>
      <c r="GY235" s="6"/>
      <c r="GZ235" s="6"/>
      <c r="HA235" s="6"/>
      <c r="HB235" s="6"/>
      <c r="HC235" s="6"/>
      <c r="HD235" s="6"/>
      <c r="HE235" s="6"/>
      <c r="HF235" s="6"/>
      <c r="HG235" s="6"/>
      <c r="HH235" s="6"/>
      <c r="HI235" s="6"/>
      <c r="HJ235" s="6"/>
      <c r="HK235" s="6"/>
      <c r="HL235" s="6"/>
      <c r="HM235" s="6"/>
      <c r="HN235" s="6"/>
      <c r="HO235" s="6"/>
      <c r="HP235" s="6"/>
      <c r="HQ235" s="6"/>
      <c r="HR235" s="6"/>
      <c r="HS235" s="6"/>
      <c r="HT235" s="6"/>
      <c r="HU235" s="6"/>
      <c r="HV235" s="6"/>
      <c r="HW235" s="6"/>
      <c r="HX235" s="6"/>
      <c r="HY235" s="6"/>
      <c r="HZ235" s="6"/>
      <c r="IA235" s="6"/>
      <c r="IB235" s="6"/>
      <c r="IC235" s="6"/>
      <c r="ID235" s="6"/>
      <c r="IE235" s="6"/>
    </row>
    <row r="236" spans="1:240">
      <c r="A236" s="6"/>
      <c r="B236" s="16" t="s">
        <v>283</v>
      </c>
      <c r="C236" s="8"/>
      <c r="D236" s="61">
        <v>3.3000000000000002E-2</v>
      </c>
      <c r="E236" s="61">
        <v>4.2999999999999997E-2</v>
      </c>
      <c r="F236" s="48">
        <v>4.1000000000000002E-2</v>
      </c>
      <c r="G236" s="61">
        <v>5.1999999999999998E-2</v>
      </c>
      <c r="H236" s="61">
        <v>4.0972222222222222E-2</v>
      </c>
      <c r="I236" s="84"/>
      <c r="J236" s="76" t="s">
        <v>135</v>
      </c>
      <c r="K236" s="7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c r="CU236" s="6"/>
      <c r="CV236" s="6"/>
      <c r="CW236" s="6"/>
      <c r="CX236" s="6"/>
      <c r="CY236" s="6"/>
      <c r="CZ236" s="6"/>
      <c r="DA236" s="6"/>
      <c r="DB236" s="6"/>
      <c r="DC236" s="6"/>
      <c r="DD236" s="6"/>
      <c r="DE236" s="6"/>
      <c r="DF236" s="6"/>
      <c r="DG236" s="6"/>
      <c r="DH236" s="6"/>
      <c r="DI236" s="6"/>
      <c r="DJ236" s="6"/>
      <c r="DK236" s="6"/>
      <c r="DL236" s="6"/>
      <c r="DM236" s="6"/>
      <c r="DN236" s="6"/>
      <c r="DO236" s="6"/>
      <c r="DP236" s="6"/>
      <c r="DQ236" s="6"/>
      <c r="DR236" s="6"/>
      <c r="DS236" s="6"/>
      <c r="DT236" s="6"/>
      <c r="DU236" s="6"/>
      <c r="DV236" s="6"/>
      <c r="DW236" s="6"/>
      <c r="DX236" s="6"/>
      <c r="DY236" s="6"/>
      <c r="DZ236" s="6"/>
      <c r="EA236" s="6"/>
      <c r="EB236" s="6"/>
      <c r="EC236" s="6"/>
      <c r="ED236" s="6"/>
      <c r="EE236" s="6"/>
      <c r="EF236" s="6"/>
      <c r="EG236" s="6"/>
      <c r="EH236" s="6"/>
      <c r="EI236" s="6"/>
      <c r="EJ236" s="6"/>
      <c r="EK236" s="6"/>
      <c r="EL236" s="6"/>
      <c r="EM236" s="6"/>
      <c r="EN236" s="6"/>
      <c r="EO236" s="6"/>
      <c r="EP236" s="6"/>
      <c r="EQ236" s="6"/>
      <c r="ER236" s="6"/>
      <c r="ES236" s="6"/>
      <c r="ET236" s="6"/>
      <c r="EU236" s="6"/>
      <c r="EV236" s="6"/>
      <c r="EW236" s="6"/>
      <c r="EX236" s="6"/>
      <c r="EY236" s="6"/>
      <c r="EZ236" s="6"/>
      <c r="FA236" s="6"/>
      <c r="FB236" s="6"/>
      <c r="FC236" s="6"/>
      <c r="FD236" s="6"/>
      <c r="FE236" s="6"/>
      <c r="FF236" s="6"/>
      <c r="FG236" s="6"/>
      <c r="FH236" s="6"/>
      <c r="FI236" s="6"/>
      <c r="FJ236" s="6"/>
      <c r="FK236" s="6"/>
      <c r="FL236" s="6"/>
      <c r="FM236" s="6"/>
      <c r="FN236" s="6"/>
      <c r="FO236" s="6"/>
      <c r="FP236" s="6"/>
      <c r="FQ236" s="6"/>
      <c r="FR236" s="6"/>
      <c r="FS236" s="6"/>
      <c r="FT236" s="6"/>
      <c r="FU236" s="6"/>
      <c r="FV236" s="6"/>
      <c r="FW236" s="6"/>
      <c r="FX236" s="6"/>
      <c r="FY236" s="6"/>
      <c r="FZ236" s="6"/>
      <c r="GA236" s="6"/>
      <c r="GB236" s="6"/>
      <c r="GC236" s="6"/>
      <c r="GD236" s="6"/>
      <c r="GE236" s="6"/>
      <c r="GF236" s="6"/>
      <c r="GG236" s="6"/>
      <c r="GH236" s="6"/>
      <c r="GI236" s="6"/>
      <c r="GJ236" s="6"/>
      <c r="GK236" s="6"/>
      <c r="GL236" s="6"/>
      <c r="GM236" s="6"/>
      <c r="GN236" s="6"/>
      <c r="GO236" s="6"/>
      <c r="GP236" s="6"/>
      <c r="GQ236" s="6"/>
      <c r="GR236" s="6"/>
      <c r="GS236" s="6"/>
      <c r="GT236" s="6"/>
      <c r="GU236" s="6"/>
      <c r="GV236" s="6"/>
      <c r="GW236" s="6"/>
      <c r="GX236" s="6"/>
      <c r="GY236" s="6"/>
      <c r="GZ236" s="6"/>
      <c r="HA236" s="6"/>
      <c r="HB236" s="6"/>
      <c r="HC236" s="6"/>
      <c r="HD236" s="6"/>
      <c r="HE236" s="6"/>
      <c r="HF236" s="6"/>
      <c r="HG236" s="6"/>
      <c r="HH236" s="6"/>
      <c r="HI236" s="6"/>
      <c r="HJ236" s="6"/>
      <c r="HK236" s="6"/>
      <c r="HL236" s="6"/>
      <c r="HM236" s="6"/>
      <c r="HN236" s="6"/>
      <c r="HO236" s="6"/>
      <c r="HP236" s="6"/>
      <c r="HQ236" s="6"/>
      <c r="HR236" s="6"/>
      <c r="HS236" s="6"/>
      <c r="HT236" s="6"/>
      <c r="HU236" s="6"/>
      <c r="HV236" s="6"/>
      <c r="HW236" s="6"/>
      <c r="HX236" s="6"/>
      <c r="HY236" s="6"/>
      <c r="HZ236" s="6"/>
      <c r="IA236" s="6"/>
      <c r="IB236" s="6"/>
      <c r="IC236" s="6"/>
      <c r="ID236" s="6"/>
      <c r="IE236" s="6"/>
    </row>
    <row r="237" spans="1:240">
      <c r="A237" s="6"/>
      <c r="B237" s="16" t="s">
        <v>282</v>
      </c>
      <c r="C237" s="8"/>
      <c r="D237" s="61">
        <v>2.5999999999999999E-2</v>
      </c>
      <c r="E237" s="61">
        <v>0.02</v>
      </c>
      <c r="F237" s="48">
        <v>2.8000000000000001E-2</v>
      </c>
      <c r="G237" s="61">
        <v>2.1000000000000001E-2</v>
      </c>
      <c r="H237" s="61">
        <v>2.7777777777777776E-2</v>
      </c>
      <c r="I237" s="84"/>
      <c r="J237" s="76" t="s">
        <v>135</v>
      </c>
      <c r="K237" s="7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c r="CU237" s="6"/>
      <c r="CV237" s="6"/>
      <c r="CW237" s="6"/>
      <c r="CX237" s="6"/>
      <c r="CY237" s="6"/>
      <c r="CZ237" s="6"/>
      <c r="DA237" s="6"/>
      <c r="DB237" s="6"/>
      <c r="DC237" s="6"/>
      <c r="DD237" s="6"/>
      <c r="DE237" s="6"/>
      <c r="DF237" s="6"/>
      <c r="DG237" s="6"/>
      <c r="DH237" s="6"/>
      <c r="DI237" s="6"/>
      <c r="DJ237" s="6"/>
      <c r="DK237" s="6"/>
      <c r="DL237" s="6"/>
      <c r="DM237" s="6"/>
      <c r="DN237" s="6"/>
      <c r="DO237" s="6"/>
      <c r="DP237" s="6"/>
      <c r="DQ237" s="6"/>
      <c r="DR237" s="6"/>
      <c r="DS237" s="6"/>
      <c r="DT237" s="6"/>
      <c r="DU237" s="6"/>
      <c r="DV237" s="6"/>
      <c r="DW237" s="6"/>
      <c r="DX237" s="6"/>
      <c r="DY237" s="6"/>
      <c r="DZ237" s="6"/>
      <c r="EA237" s="6"/>
      <c r="EB237" s="6"/>
      <c r="EC237" s="6"/>
      <c r="ED237" s="6"/>
      <c r="EE237" s="6"/>
      <c r="EF237" s="6"/>
      <c r="EG237" s="6"/>
      <c r="EH237" s="6"/>
      <c r="EI237" s="6"/>
      <c r="EJ237" s="6"/>
      <c r="EK237" s="6"/>
      <c r="EL237" s="6"/>
      <c r="EM237" s="6"/>
      <c r="EN237" s="6"/>
      <c r="EO237" s="6"/>
      <c r="EP237" s="6"/>
      <c r="EQ237" s="6"/>
      <c r="ER237" s="6"/>
      <c r="ES237" s="6"/>
      <c r="ET237" s="6"/>
      <c r="EU237" s="6"/>
      <c r="EV237" s="6"/>
      <c r="EW237" s="6"/>
      <c r="EX237" s="6"/>
      <c r="EY237" s="6"/>
      <c r="EZ237" s="6"/>
      <c r="FA237" s="6"/>
      <c r="FB237" s="6"/>
      <c r="FC237" s="6"/>
      <c r="FD237" s="6"/>
      <c r="FE237" s="6"/>
      <c r="FF237" s="6"/>
      <c r="FG237" s="6"/>
      <c r="FH237" s="6"/>
      <c r="FI237" s="6"/>
      <c r="FJ237" s="6"/>
      <c r="FK237" s="6"/>
      <c r="FL237" s="6"/>
      <c r="FM237" s="6"/>
      <c r="FN237" s="6"/>
      <c r="FO237" s="6"/>
      <c r="FP237" s="6"/>
      <c r="FQ237" s="6"/>
      <c r="FR237" s="6"/>
      <c r="FS237" s="6"/>
      <c r="FT237" s="6"/>
      <c r="FU237" s="6"/>
      <c r="FV237" s="6"/>
      <c r="FW237" s="6"/>
      <c r="FX237" s="6"/>
      <c r="FY237" s="6"/>
      <c r="FZ237" s="6"/>
      <c r="GA237" s="6"/>
      <c r="GB237" s="6"/>
      <c r="GC237" s="6"/>
      <c r="GD237" s="6"/>
      <c r="GE237" s="6"/>
      <c r="GF237" s="6"/>
      <c r="GG237" s="6"/>
      <c r="GH237" s="6"/>
      <c r="GI237" s="6"/>
      <c r="GJ237" s="6"/>
      <c r="GK237" s="6"/>
      <c r="GL237" s="6"/>
      <c r="GM237" s="6"/>
      <c r="GN237" s="6"/>
      <c r="GO237" s="6"/>
      <c r="GP237" s="6"/>
      <c r="GQ237" s="6"/>
      <c r="GR237" s="6"/>
      <c r="GS237" s="6"/>
      <c r="GT237" s="6"/>
      <c r="GU237" s="6"/>
      <c r="GV237" s="6"/>
      <c r="GW237" s="6"/>
      <c r="GX237" s="6"/>
      <c r="GY237" s="6"/>
      <c r="GZ237" s="6"/>
      <c r="HA237" s="6"/>
      <c r="HB237" s="6"/>
      <c r="HC237" s="6"/>
      <c r="HD237" s="6"/>
      <c r="HE237" s="6"/>
      <c r="HF237" s="6"/>
      <c r="HG237" s="6"/>
      <c r="HH237" s="6"/>
      <c r="HI237" s="6"/>
      <c r="HJ237" s="6"/>
      <c r="HK237" s="6"/>
      <c r="HL237" s="6"/>
      <c r="HM237" s="6"/>
      <c r="HN237" s="6"/>
      <c r="HO237" s="6"/>
      <c r="HP237" s="6"/>
      <c r="HQ237" s="6"/>
      <c r="HR237" s="6"/>
      <c r="HS237" s="6"/>
      <c r="HT237" s="6"/>
      <c r="HU237" s="6"/>
      <c r="HV237" s="6"/>
      <c r="HW237" s="6"/>
      <c r="HX237" s="6"/>
      <c r="HY237" s="6"/>
      <c r="HZ237" s="6"/>
      <c r="IA237" s="6"/>
      <c r="IB237" s="6"/>
      <c r="IC237" s="6"/>
      <c r="ID237" s="6"/>
      <c r="IE237" s="6"/>
    </row>
    <row r="238" spans="1:240">
      <c r="A238" s="6"/>
      <c r="B238" s="16" t="s">
        <v>281</v>
      </c>
      <c r="C238" s="8"/>
      <c r="D238" s="61">
        <v>5.0000000000000001E-3</v>
      </c>
      <c r="E238" s="61">
        <v>2E-3</v>
      </c>
      <c r="F238" s="48">
        <v>4.0000000000000001E-3</v>
      </c>
      <c r="G238" s="61">
        <v>6.0000000000000001E-3</v>
      </c>
      <c r="H238" s="61">
        <v>1.3888888888888889E-3</v>
      </c>
      <c r="I238" s="84"/>
      <c r="J238" s="76" t="s">
        <v>135</v>
      </c>
      <c r="K238" s="7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c r="CO238" s="6"/>
      <c r="CP238" s="6"/>
      <c r="CQ238" s="6"/>
      <c r="CR238" s="6"/>
      <c r="CS238" s="6"/>
      <c r="CT238" s="6"/>
      <c r="CU238" s="6"/>
      <c r="CV238" s="6"/>
      <c r="CW238" s="6"/>
      <c r="CX238" s="6"/>
      <c r="CY238" s="6"/>
      <c r="CZ238" s="6"/>
      <c r="DA238" s="6"/>
      <c r="DB238" s="6"/>
      <c r="DC238" s="6"/>
      <c r="DD238" s="6"/>
      <c r="DE238" s="6"/>
      <c r="DF238" s="6"/>
      <c r="DG238" s="6"/>
      <c r="DH238" s="6"/>
      <c r="DI238" s="6"/>
      <c r="DJ238" s="6"/>
      <c r="DK238" s="6"/>
      <c r="DL238" s="6"/>
      <c r="DM238" s="6"/>
      <c r="DN238" s="6"/>
      <c r="DO238" s="6"/>
      <c r="DP238" s="6"/>
      <c r="DQ238" s="6"/>
      <c r="DR238" s="6"/>
      <c r="DS238" s="6"/>
      <c r="DT238" s="6"/>
      <c r="DU238" s="6"/>
      <c r="DV238" s="6"/>
      <c r="DW238" s="6"/>
      <c r="DX238" s="6"/>
      <c r="DY238" s="6"/>
      <c r="DZ238" s="6"/>
      <c r="EA238" s="6"/>
      <c r="EB238" s="6"/>
      <c r="EC238" s="6"/>
      <c r="ED238" s="6"/>
      <c r="EE238" s="6"/>
      <c r="EF238" s="6"/>
      <c r="EG238" s="6"/>
      <c r="EH238" s="6"/>
      <c r="EI238" s="6"/>
      <c r="EJ238" s="6"/>
      <c r="EK238" s="6"/>
      <c r="EL238" s="6"/>
      <c r="EM238" s="6"/>
      <c r="EN238" s="6"/>
      <c r="EO238" s="6"/>
      <c r="EP238" s="6"/>
      <c r="EQ238" s="6"/>
      <c r="ER238" s="6"/>
      <c r="ES238" s="6"/>
      <c r="ET238" s="6"/>
      <c r="EU238" s="6"/>
      <c r="EV238" s="6"/>
      <c r="EW238" s="6"/>
      <c r="EX238" s="6"/>
      <c r="EY238" s="6"/>
      <c r="EZ238" s="6"/>
      <c r="FA238" s="6"/>
      <c r="FB238" s="6"/>
      <c r="FC238" s="6"/>
      <c r="FD238" s="6"/>
      <c r="FE238" s="6"/>
      <c r="FF238" s="6"/>
      <c r="FG238" s="6"/>
      <c r="FH238" s="6"/>
      <c r="FI238" s="6"/>
      <c r="FJ238" s="6"/>
      <c r="FK238" s="6"/>
      <c r="FL238" s="6"/>
      <c r="FM238" s="6"/>
      <c r="FN238" s="6"/>
      <c r="FO238" s="6"/>
      <c r="FP238" s="6"/>
      <c r="FQ238" s="6"/>
      <c r="FR238" s="6"/>
      <c r="FS238" s="6"/>
      <c r="FT238" s="6"/>
      <c r="FU238" s="6"/>
      <c r="FV238" s="6"/>
      <c r="FW238" s="6"/>
      <c r="FX238" s="6"/>
      <c r="FY238" s="6"/>
      <c r="FZ238" s="6"/>
      <c r="GA238" s="6"/>
      <c r="GB238" s="6"/>
      <c r="GC238" s="6"/>
      <c r="GD238" s="6"/>
      <c r="GE238" s="6"/>
      <c r="GF238" s="6"/>
      <c r="GG238" s="6"/>
      <c r="GH238" s="6"/>
      <c r="GI238" s="6"/>
      <c r="GJ238" s="6"/>
      <c r="GK238" s="6"/>
      <c r="GL238" s="6"/>
      <c r="GM238" s="6"/>
      <c r="GN238" s="6"/>
      <c r="GO238" s="6"/>
      <c r="GP238" s="6"/>
      <c r="GQ238" s="6"/>
      <c r="GR238" s="6"/>
      <c r="GS238" s="6"/>
      <c r="GT238" s="6"/>
      <c r="GU238" s="6"/>
      <c r="GV238" s="6"/>
      <c r="GW238" s="6"/>
      <c r="GX238" s="6"/>
      <c r="GY238" s="6"/>
      <c r="GZ238" s="6"/>
      <c r="HA238" s="6"/>
      <c r="HB238" s="6"/>
      <c r="HC238" s="6"/>
      <c r="HD238" s="6"/>
      <c r="HE238" s="6"/>
      <c r="HF238" s="6"/>
      <c r="HG238" s="6"/>
      <c r="HH238" s="6"/>
      <c r="HI238" s="6"/>
      <c r="HJ238" s="6"/>
      <c r="HK238" s="6"/>
      <c r="HL238" s="6"/>
      <c r="HM238" s="6"/>
      <c r="HN238" s="6"/>
      <c r="HO238" s="6"/>
      <c r="HP238" s="6"/>
      <c r="HQ238" s="6"/>
      <c r="HR238" s="6"/>
      <c r="HS238" s="6"/>
      <c r="HT238" s="6"/>
      <c r="HU238" s="6"/>
      <c r="HV238" s="6"/>
      <c r="HW238" s="6"/>
      <c r="HX238" s="6"/>
      <c r="HY238" s="6"/>
      <c r="HZ238" s="6"/>
      <c r="IA238" s="6"/>
      <c r="IB238" s="6"/>
      <c r="IC238" s="6"/>
      <c r="ID238" s="6"/>
      <c r="IE238" s="6"/>
    </row>
    <row r="239" spans="1:240">
      <c r="A239" s="6"/>
      <c r="B239" s="16" t="s">
        <v>280</v>
      </c>
      <c r="C239" s="8"/>
      <c r="D239" s="61">
        <v>7.0000000000000001E-3</v>
      </c>
      <c r="E239" s="61">
        <v>7.0000000000000001E-3</v>
      </c>
      <c r="F239" s="48">
        <v>8.9999999999999993E-3</v>
      </c>
      <c r="G239" s="61">
        <v>1.2999999999999999E-2</v>
      </c>
      <c r="H239" s="61">
        <v>1.5277777777777777E-2</v>
      </c>
      <c r="I239" s="84"/>
      <c r="J239" s="76" t="s">
        <v>135</v>
      </c>
      <c r="K239" s="7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c r="CM239" s="6"/>
      <c r="CN239" s="6"/>
      <c r="CO239" s="6"/>
      <c r="CP239" s="6"/>
      <c r="CQ239" s="6"/>
      <c r="CR239" s="6"/>
      <c r="CS239" s="6"/>
      <c r="CT239" s="6"/>
      <c r="CU239" s="6"/>
      <c r="CV239" s="6"/>
      <c r="CW239" s="6"/>
      <c r="CX239" s="6"/>
      <c r="CY239" s="6"/>
      <c r="CZ239" s="6"/>
      <c r="DA239" s="6"/>
      <c r="DB239" s="6"/>
      <c r="DC239" s="6"/>
      <c r="DD239" s="6"/>
      <c r="DE239" s="6"/>
      <c r="DF239" s="6"/>
      <c r="DG239" s="6"/>
      <c r="DH239" s="6"/>
      <c r="DI239" s="6"/>
      <c r="DJ239" s="6"/>
      <c r="DK239" s="6"/>
      <c r="DL239" s="6"/>
      <c r="DM239" s="6"/>
      <c r="DN239" s="6"/>
      <c r="DO239" s="6"/>
      <c r="DP239" s="6"/>
      <c r="DQ239" s="6"/>
      <c r="DR239" s="6"/>
      <c r="DS239" s="6"/>
      <c r="DT239" s="6"/>
      <c r="DU239" s="6"/>
      <c r="DV239" s="6"/>
      <c r="DW239" s="6"/>
      <c r="DX239" s="6"/>
      <c r="DY239" s="6"/>
      <c r="DZ239" s="6"/>
      <c r="EA239" s="6"/>
      <c r="EB239" s="6"/>
      <c r="EC239" s="6"/>
      <c r="ED239" s="6"/>
      <c r="EE239" s="6"/>
      <c r="EF239" s="6"/>
      <c r="EG239" s="6"/>
      <c r="EH239" s="6"/>
      <c r="EI239" s="6"/>
      <c r="EJ239" s="6"/>
      <c r="EK239" s="6"/>
      <c r="EL239" s="6"/>
      <c r="EM239" s="6"/>
      <c r="EN239" s="6"/>
      <c r="EO239" s="6"/>
      <c r="EP239" s="6"/>
      <c r="EQ239" s="6"/>
      <c r="ER239" s="6"/>
      <c r="ES239" s="6"/>
      <c r="ET239" s="6"/>
      <c r="EU239" s="6"/>
      <c r="EV239" s="6"/>
      <c r="EW239" s="6"/>
      <c r="EX239" s="6"/>
      <c r="EY239" s="6"/>
      <c r="EZ239" s="6"/>
      <c r="FA239" s="6"/>
      <c r="FB239" s="6"/>
      <c r="FC239" s="6"/>
      <c r="FD239" s="6"/>
      <c r="FE239" s="6"/>
      <c r="FF239" s="6"/>
      <c r="FG239" s="6"/>
      <c r="FH239" s="6"/>
      <c r="FI239" s="6"/>
      <c r="FJ239" s="6"/>
      <c r="FK239" s="6"/>
      <c r="FL239" s="6"/>
      <c r="FM239" s="6"/>
      <c r="FN239" s="6"/>
      <c r="FO239" s="6"/>
      <c r="FP239" s="6"/>
      <c r="FQ239" s="6"/>
      <c r="FR239" s="6"/>
      <c r="FS239" s="6"/>
      <c r="FT239" s="6"/>
      <c r="FU239" s="6"/>
      <c r="FV239" s="6"/>
      <c r="FW239" s="6"/>
      <c r="FX239" s="6"/>
      <c r="FY239" s="6"/>
      <c r="FZ239" s="6"/>
      <c r="GA239" s="6"/>
      <c r="GB239" s="6"/>
      <c r="GC239" s="6"/>
      <c r="GD239" s="6"/>
      <c r="GE239" s="6"/>
      <c r="GF239" s="6"/>
      <c r="GG239" s="6"/>
      <c r="GH239" s="6"/>
      <c r="GI239" s="6"/>
      <c r="GJ239" s="6"/>
      <c r="GK239" s="6"/>
      <c r="GL239" s="6"/>
      <c r="GM239" s="6"/>
      <c r="GN239" s="6"/>
      <c r="GO239" s="6"/>
      <c r="GP239" s="6"/>
      <c r="GQ239" s="6"/>
      <c r="GR239" s="6"/>
      <c r="GS239" s="6"/>
      <c r="GT239" s="6"/>
      <c r="GU239" s="6"/>
      <c r="GV239" s="6"/>
      <c r="GW239" s="6"/>
      <c r="GX239" s="6"/>
      <c r="GY239" s="6"/>
      <c r="GZ239" s="6"/>
      <c r="HA239" s="6"/>
      <c r="HB239" s="6"/>
      <c r="HC239" s="6"/>
      <c r="HD239" s="6"/>
      <c r="HE239" s="6"/>
      <c r="HF239" s="6"/>
      <c r="HG239" s="6"/>
      <c r="HH239" s="6"/>
      <c r="HI239" s="6"/>
      <c r="HJ239" s="6"/>
      <c r="HK239" s="6"/>
      <c r="HL239" s="6"/>
      <c r="HM239" s="6"/>
      <c r="HN239" s="6"/>
      <c r="HO239" s="6"/>
      <c r="HP239" s="6"/>
      <c r="HQ239" s="6"/>
      <c r="HR239" s="6"/>
      <c r="HS239" s="6"/>
      <c r="HT239" s="6"/>
      <c r="HU239" s="6"/>
      <c r="HV239" s="6"/>
      <c r="HW239" s="6"/>
      <c r="HX239" s="6"/>
      <c r="HY239" s="6"/>
      <c r="HZ239" s="6"/>
      <c r="IA239" s="6"/>
      <c r="IB239" s="6"/>
      <c r="IC239" s="6"/>
      <c r="ID239" s="6"/>
      <c r="IE239" s="6"/>
    </row>
    <row r="240" spans="1:240">
      <c r="A240" s="6"/>
      <c r="B240" s="16" t="s">
        <v>279</v>
      </c>
      <c r="C240" s="8"/>
      <c r="D240" s="48">
        <v>0</v>
      </c>
      <c r="E240" s="48">
        <v>0</v>
      </c>
      <c r="F240" s="48">
        <v>0</v>
      </c>
      <c r="G240" s="61">
        <v>2E-3</v>
      </c>
      <c r="H240" s="48">
        <v>0</v>
      </c>
      <c r="I240" s="84"/>
      <c r="J240" s="76" t="s">
        <v>135</v>
      </c>
      <c r="K240" s="7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c r="CM240" s="6"/>
      <c r="CN240" s="6"/>
      <c r="CO240" s="6"/>
      <c r="CP240" s="6"/>
      <c r="CQ240" s="6"/>
      <c r="CR240" s="6"/>
      <c r="CS240" s="6"/>
      <c r="CT240" s="6"/>
      <c r="CU240" s="6"/>
      <c r="CV240" s="6"/>
      <c r="CW240" s="6"/>
      <c r="CX240" s="6"/>
      <c r="CY240" s="6"/>
      <c r="CZ240" s="6"/>
      <c r="DA240" s="6"/>
      <c r="DB240" s="6"/>
      <c r="DC240" s="6"/>
      <c r="DD240" s="6"/>
      <c r="DE240" s="6"/>
      <c r="DF240" s="6"/>
      <c r="DG240" s="6"/>
      <c r="DH240" s="6"/>
      <c r="DI240" s="6"/>
      <c r="DJ240" s="6"/>
      <c r="DK240" s="6"/>
      <c r="DL240" s="6"/>
      <c r="DM240" s="6"/>
      <c r="DN240" s="6"/>
      <c r="DO240" s="6"/>
      <c r="DP240" s="6"/>
      <c r="DQ240" s="6"/>
      <c r="DR240" s="6"/>
      <c r="DS240" s="6"/>
      <c r="DT240" s="6"/>
      <c r="DU240" s="6"/>
      <c r="DV240" s="6"/>
      <c r="DW240" s="6"/>
      <c r="DX240" s="6"/>
      <c r="DY240" s="6"/>
      <c r="DZ240" s="6"/>
      <c r="EA240" s="6"/>
      <c r="EB240" s="6"/>
      <c r="EC240" s="6"/>
      <c r="ED240" s="6"/>
      <c r="EE240" s="6"/>
      <c r="EF240" s="6"/>
      <c r="EG240" s="6"/>
      <c r="EH240" s="6"/>
      <c r="EI240" s="6"/>
      <c r="EJ240" s="6"/>
      <c r="EK240" s="6"/>
      <c r="EL240" s="6"/>
      <c r="EM240" s="6"/>
      <c r="EN240" s="6"/>
      <c r="EO240" s="6"/>
      <c r="EP240" s="6"/>
      <c r="EQ240" s="6"/>
      <c r="ER240" s="6"/>
      <c r="ES240" s="6"/>
      <c r="ET240" s="6"/>
      <c r="EU240" s="6"/>
      <c r="EV240" s="6"/>
      <c r="EW240" s="6"/>
      <c r="EX240" s="6"/>
      <c r="EY240" s="6"/>
      <c r="EZ240" s="6"/>
      <c r="FA240" s="6"/>
      <c r="FB240" s="6"/>
      <c r="FC240" s="6"/>
      <c r="FD240" s="6"/>
      <c r="FE240" s="6"/>
      <c r="FF240" s="6"/>
      <c r="FG240" s="6"/>
      <c r="FH240" s="6"/>
      <c r="FI240" s="6"/>
      <c r="FJ240" s="6"/>
      <c r="FK240" s="6"/>
      <c r="FL240" s="6"/>
      <c r="FM240" s="6"/>
      <c r="FN240" s="6"/>
      <c r="FO240" s="6"/>
      <c r="FP240" s="6"/>
      <c r="FQ240" s="6"/>
      <c r="FR240" s="6"/>
      <c r="FS240" s="6"/>
      <c r="FT240" s="6"/>
      <c r="FU240" s="6"/>
      <c r="FV240" s="6"/>
      <c r="FW240" s="6"/>
      <c r="FX240" s="6"/>
      <c r="FY240" s="6"/>
      <c r="FZ240" s="6"/>
      <c r="GA240" s="6"/>
      <c r="GB240" s="6"/>
      <c r="GC240" s="6"/>
      <c r="GD240" s="6"/>
      <c r="GE240" s="6"/>
      <c r="GF240" s="6"/>
      <c r="GG240" s="6"/>
      <c r="GH240" s="6"/>
      <c r="GI240" s="6"/>
      <c r="GJ240" s="6"/>
      <c r="GK240" s="6"/>
      <c r="GL240" s="6"/>
      <c r="GM240" s="6"/>
      <c r="GN240" s="6"/>
      <c r="GO240" s="6"/>
      <c r="GP240" s="6"/>
      <c r="GQ240" s="6"/>
      <c r="GR240" s="6"/>
      <c r="GS240" s="6"/>
      <c r="GT240" s="6"/>
      <c r="GU240" s="6"/>
      <c r="GV240" s="6"/>
      <c r="GW240" s="6"/>
      <c r="GX240" s="6"/>
      <c r="GY240" s="6"/>
      <c r="GZ240" s="6"/>
      <c r="HA240" s="6"/>
      <c r="HB240" s="6"/>
      <c r="HC240" s="6"/>
      <c r="HD240" s="6"/>
      <c r="HE240" s="6"/>
      <c r="HF240" s="6"/>
      <c r="HG240" s="6"/>
      <c r="HH240" s="6"/>
      <c r="HI240" s="6"/>
      <c r="HJ240" s="6"/>
      <c r="HK240" s="6"/>
      <c r="HL240" s="6"/>
      <c r="HM240" s="6"/>
      <c r="HN240" s="6"/>
      <c r="HO240" s="6"/>
      <c r="HP240" s="6"/>
      <c r="HQ240" s="6"/>
      <c r="HR240" s="6"/>
      <c r="HS240" s="6"/>
      <c r="HT240" s="6"/>
      <c r="HU240" s="6"/>
      <c r="HV240" s="6"/>
      <c r="HW240" s="6"/>
      <c r="HX240" s="6"/>
      <c r="HY240" s="6"/>
      <c r="HZ240" s="6"/>
      <c r="IA240" s="6"/>
      <c r="IB240" s="6"/>
      <c r="IC240" s="6"/>
      <c r="ID240" s="6"/>
      <c r="IE240" s="6"/>
    </row>
    <row r="241" spans="1:240">
      <c r="A241" s="6"/>
      <c r="B241" s="16" t="s">
        <v>140</v>
      </c>
      <c r="C241" s="8"/>
      <c r="D241" s="12">
        <v>0.23</v>
      </c>
      <c r="E241" s="12">
        <v>0.09</v>
      </c>
      <c r="F241" s="45">
        <v>0.22</v>
      </c>
      <c r="G241" s="12">
        <v>0.31</v>
      </c>
      <c r="H241" s="12">
        <v>0.34200000000000003</v>
      </c>
      <c r="I241" s="84"/>
      <c r="J241" s="76" t="s">
        <v>135</v>
      </c>
      <c r="K241" s="7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c r="CM241" s="6"/>
      <c r="CN241" s="6"/>
      <c r="CO241" s="6"/>
      <c r="CP241" s="6"/>
      <c r="CQ241" s="6"/>
      <c r="CR241" s="6"/>
      <c r="CS241" s="6"/>
      <c r="CT241" s="6"/>
      <c r="CU241" s="6"/>
      <c r="CV241" s="6"/>
      <c r="CW241" s="6"/>
      <c r="CX241" s="6"/>
      <c r="CY241" s="6"/>
      <c r="CZ241" s="6"/>
      <c r="DA241" s="6"/>
      <c r="DB241" s="6"/>
      <c r="DC241" s="6"/>
      <c r="DD241" s="6"/>
      <c r="DE241" s="6"/>
      <c r="DF241" s="6"/>
      <c r="DG241" s="6"/>
      <c r="DH241" s="6"/>
      <c r="DI241" s="6"/>
      <c r="DJ241" s="6"/>
      <c r="DK241" s="6"/>
      <c r="DL241" s="6"/>
      <c r="DM241" s="6"/>
      <c r="DN241" s="6"/>
      <c r="DO241" s="6"/>
      <c r="DP241" s="6"/>
      <c r="DQ241" s="6"/>
      <c r="DR241" s="6"/>
      <c r="DS241" s="6"/>
      <c r="DT241" s="6"/>
      <c r="DU241" s="6"/>
      <c r="DV241" s="6"/>
      <c r="DW241" s="6"/>
      <c r="DX241" s="6"/>
      <c r="DY241" s="6"/>
      <c r="DZ241" s="6"/>
      <c r="EA241" s="6"/>
      <c r="EB241" s="6"/>
      <c r="EC241" s="6"/>
      <c r="ED241" s="6"/>
      <c r="EE241" s="6"/>
      <c r="EF241" s="6"/>
      <c r="EG241" s="6"/>
      <c r="EH241" s="6"/>
      <c r="EI241" s="6"/>
      <c r="EJ241" s="6"/>
      <c r="EK241" s="6"/>
      <c r="EL241" s="6"/>
      <c r="EM241" s="6"/>
      <c r="EN241" s="6"/>
      <c r="EO241" s="6"/>
      <c r="EP241" s="6"/>
      <c r="EQ241" s="6"/>
      <c r="ER241" s="6"/>
      <c r="ES241" s="6"/>
      <c r="ET241" s="6"/>
      <c r="EU241" s="6"/>
      <c r="EV241" s="6"/>
      <c r="EW241" s="6"/>
      <c r="EX241" s="6"/>
      <c r="EY241" s="6"/>
      <c r="EZ241" s="6"/>
      <c r="FA241" s="6"/>
      <c r="FB241" s="6"/>
      <c r="FC241" s="6"/>
      <c r="FD241" s="6"/>
      <c r="FE241" s="6"/>
      <c r="FF241" s="6"/>
      <c r="FG241" s="6"/>
      <c r="FH241" s="6"/>
      <c r="FI241" s="6"/>
      <c r="FJ241" s="6"/>
      <c r="FK241" s="6"/>
      <c r="FL241" s="6"/>
      <c r="FM241" s="6"/>
      <c r="FN241" s="6"/>
      <c r="FO241" s="6"/>
      <c r="FP241" s="6"/>
      <c r="FQ241" s="6"/>
      <c r="FR241" s="6"/>
      <c r="FS241" s="6"/>
      <c r="FT241" s="6"/>
      <c r="FU241" s="6"/>
      <c r="FV241" s="6"/>
      <c r="FW241" s="6"/>
      <c r="FX241" s="6"/>
      <c r="FY241" s="6"/>
      <c r="FZ241" s="6"/>
      <c r="GA241" s="6"/>
      <c r="GB241" s="6"/>
      <c r="GC241" s="6"/>
      <c r="GD241" s="6"/>
      <c r="GE241" s="6"/>
      <c r="GF241" s="6"/>
      <c r="GG241" s="6"/>
      <c r="GH241" s="6"/>
      <c r="GI241" s="6"/>
      <c r="GJ241" s="6"/>
      <c r="GK241" s="6"/>
      <c r="GL241" s="6"/>
      <c r="GM241" s="6"/>
      <c r="GN241" s="6"/>
      <c r="GO241" s="6"/>
      <c r="GP241" s="6"/>
      <c r="GQ241" s="6"/>
      <c r="GR241" s="6"/>
      <c r="GS241" s="6"/>
      <c r="GT241" s="6"/>
      <c r="GU241" s="6"/>
      <c r="GV241" s="6"/>
      <c r="GW241" s="6"/>
      <c r="GX241" s="6"/>
      <c r="GY241" s="6"/>
      <c r="GZ241" s="6"/>
      <c r="HA241" s="6"/>
      <c r="HB241" s="6"/>
      <c r="HC241" s="6"/>
      <c r="HD241" s="6"/>
      <c r="HE241" s="6"/>
      <c r="HF241" s="6"/>
      <c r="HG241" s="6"/>
      <c r="HH241" s="6"/>
      <c r="HI241" s="6"/>
      <c r="HJ241" s="6"/>
      <c r="HK241" s="6"/>
      <c r="HL241" s="6"/>
      <c r="HM241" s="6"/>
      <c r="HN241" s="6"/>
      <c r="HO241" s="6"/>
      <c r="HP241" s="6"/>
      <c r="HQ241" s="6"/>
      <c r="HR241" s="6"/>
      <c r="HS241" s="6"/>
      <c r="HT241" s="6"/>
      <c r="HU241" s="6"/>
      <c r="HV241" s="6"/>
      <c r="HW241" s="6"/>
      <c r="HX241" s="6"/>
      <c r="HY241" s="6"/>
      <c r="HZ241" s="6"/>
      <c r="IA241" s="6"/>
      <c r="IB241" s="6"/>
      <c r="IC241" s="6"/>
      <c r="ID241" s="6"/>
      <c r="IE241" s="6"/>
    </row>
    <row r="242" spans="1:240">
      <c r="A242" s="6"/>
      <c r="B242" s="16" t="s">
        <v>141</v>
      </c>
      <c r="C242" s="8"/>
      <c r="D242" s="12">
        <v>7.0000000000000007E-2</v>
      </c>
      <c r="E242" s="12">
        <v>0.24</v>
      </c>
      <c r="F242" s="45">
        <v>0.06</v>
      </c>
      <c r="G242" s="12">
        <v>0.21</v>
      </c>
      <c r="H242" s="12">
        <v>0.27589999999999998</v>
      </c>
      <c r="I242" s="84"/>
      <c r="J242" s="76" t="s">
        <v>135</v>
      </c>
      <c r="K242" s="7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c r="CM242" s="6"/>
      <c r="CN242" s="6"/>
      <c r="CO242" s="6"/>
      <c r="CP242" s="6"/>
      <c r="CQ242" s="6"/>
      <c r="CR242" s="6"/>
      <c r="CS242" s="6"/>
      <c r="CT242" s="6"/>
      <c r="CU242" s="6"/>
      <c r="CV242" s="6"/>
      <c r="CW242" s="6"/>
      <c r="CX242" s="6"/>
      <c r="CY242" s="6"/>
      <c r="CZ242" s="6"/>
      <c r="DA242" s="6"/>
      <c r="DB242" s="6"/>
      <c r="DC242" s="6"/>
      <c r="DD242" s="6"/>
      <c r="DE242" s="6"/>
      <c r="DF242" s="6"/>
      <c r="DG242" s="6"/>
      <c r="DH242" s="6"/>
      <c r="DI242" s="6"/>
      <c r="DJ242" s="6"/>
      <c r="DK242" s="6"/>
      <c r="DL242" s="6"/>
      <c r="DM242" s="6"/>
      <c r="DN242" s="6"/>
      <c r="DO242" s="6"/>
      <c r="DP242" s="6"/>
      <c r="DQ242" s="6"/>
      <c r="DR242" s="6"/>
      <c r="DS242" s="6"/>
      <c r="DT242" s="6"/>
      <c r="DU242" s="6"/>
      <c r="DV242" s="6"/>
      <c r="DW242" s="6"/>
      <c r="DX242" s="6"/>
      <c r="DY242" s="6"/>
      <c r="DZ242" s="6"/>
      <c r="EA242" s="6"/>
      <c r="EB242" s="6"/>
      <c r="EC242" s="6"/>
      <c r="ED242" s="6"/>
      <c r="EE242" s="6"/>
      <c r="EF242" s="6"/>
      <c r="EG242" s="6"/>
      <c r="EH242" s="6"/>
      <c r="EI242" s="6"/>
      <c r="EJ242" s="6"/>
      <c r="EK242" s="6"/>
      <c r="EL242" s="6"/>
      <c r="EM242" s="6"/>
      <c r="EN242" s="6"/>
      <c r="EO242" s="6"/>
      <c r="EP242" s="6"/>
      <c r="EQ242" s="6"/>
      <c r="ER242" s="6"/>
      <c r="ES242" s="6"/>
      <c r="ET242" s="6"/>
      <c r="EU242" s="6"/>
      <c r="EV242" s="6"/>
      <c r="EW242" s="6"/>
      <c r="EX242" s="6"/>
      <c r="EY242" s="6"/>
      <c r="EZ242" s="6"/>
      <c r="FA242" s="6"/>
      <c r="FB242" s="6"/>
      <c r="FC242" s="6"/>
      <c r="FD242" s="6"/>
      <c r="FE242" s="6"/>
      <c r="FF242" s="6"/>
      <c r="FG242" s="6"/>
      <c r="FH242" s="6"/>
      <c r="FI242" s="6"/>
      <c r="FJ242" s="6"/>
      <c r="FK242" s="6"/>
      <c r="FL242" s="6"/>
      <c r="FM242" s="6"/>
      <c r="FN242" s="6"/>
      <c r="FO242" s="6"/>
      <c r="FP242" s="6"/>
      <c r="FQ242" s="6"/>
      <c r="FR242" s="6"/>
      <c r="FS242" s="6"/>
      <c r="FT242" s="6"/>
      <c r="FU242" s="6"/>
      <c r="FV242" s="6"/>
      <c r="FW242" s="6"/>
      <c r="FX242" s="6"/>
      <c r="FY242" s="6"/>
      <c r="FZ242" s="6"/>
      <c r="GA242" s="6"/>
      <c r="GB242" s="6"/>
      <c r="GC242" s="6"/>
      <c r="GD242" s="6"/>
      <c r="GE242" s="6"/>
      <c r="GF242" s="6"/>
      <c r="GG242" s="6"/>
      <c r="GH242" s="6"/>
      <c r="GI242" s="6"/>
      <c r="GJ242" s="6"/>
      <c r="GK242" s="6"/>
      <c r="GL242" s="6"/>
      <c r="GM242" s="6"/>
      <c r="GN242" s="6"/>
      <c r="GO242" s="6"/>
      <c r="GP242" s="6"/>
      <c r="GQ242" s="6"/>
      <c r="GR242" s="6"/>
      <c r="GS242" s="6"/>
      <c r="GT242" s="6"/>
      <c r="GU242" s="6"/>
      <c r="GV242" s="6"/>
      <c r="GW242" s="6"/>
      <c r="GX242" s="6"/>
      <c r="GY242" s="6"/>
      <c r="GZ242" s="6"/>
      <c r="HA242" s="6"/>
      <c r="HB242" s="6"/>
      <c r="HC242" s="6"/>
      <c r="HD242" s="6"/>
      <c r="HE242" s="6"/>
      <c r="HF242" s="6"/>
      <c r="HG242" s="6"/>
      <c r="HH242" s="6"/>
      <c r="HI242" s="6"/>
      <c r="HJ242" s="6"/>
      <c r="HK242" s="6"/>
      <c r="HL242" s="6"/>
      <c r="HM242" s="6"/>
      <c r="HN242" s="6"/>
      <c r="HO242" s="6"/>
      <c r="HP242" s="6"/>
      <c r="HQ242" s="6"/>
      <c r="HR242" s="6"/>
      <c r="HS242" s="6"/>
      <c r="HT242" s="6"/>
      <c r="HU242" s="6"/>
      <c r="HV242" s="6"/>
      <c r="HW242" s="6"/>
      <c r="HX242" s="6"/>
      <c r="HY242" s="6"/>
      <c r="HZ242" s="6"/>
      <c r="IA242" s="6"/>
      <c r="IB242" s="6"/>
      <c r="IC242" s="6"/>
      <c r="ID242" s="6"/>
      <c r="IE242" s="6"/>
    </row>
    <row r="243" spans="1:240" ht="13">
      <c r="A243" s="6"/>
      <c r="B243" s="16"/>
      <c r="C243" s="3"/>
      <c r="E243" s="10"/>
      <c r="F243" s="10"/>
      <c r="G243" s="12"/>
      <c r="H243" s="12"/>
      <c r="I243" s="82"/>
      <c r="J243" s="84"/>
      <c r="K243" s="84"/>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c r="CM243" s="6"/>
      <c r="CN243" s="6"/>
      <c r="CO243" s="6"/>
      <c r="CP243" s="6"/>
      <c r="CQ243" s="6"/>
      <c r="CR243" s="6"/>
      <c r="CS243" s="6"/>
      <c r="CT243" s="6"/>
      <c r="CU243" s="6"/>
      <c r="CV243" s="6"/>
      <c r="CW243" s="6"/>
      <c r="CX243" s="6"/>
      <c r="CY243" s="6"/>
      <c r="CZ243" s="6"/>
      <c r="DA243" s="6"/>
      <c r="DB243" s="6"/>
      <c r="DC243" s="6"/>
      <c r="DD243" s="6"/>
      <c r="DE243" s="6"/>
      <c r="DF243" s="6"/>
      <c r="DG243" s="6"/>
      <c r="DH243" s="6"/>
      <c r="DI243" s="6"/>
      <c r="DJ243" s="6"/>
      <c r="DK243" s="6"/>
      <c r="DL243" s="6"/>
      <c r="DM243" s="6"/>
      <c r="DN243" s="6"/>
      <c r="DO243" s="6"/>
      <c r="DP243" s="6"/>
      <c r="DQ243" s="6"/>
      <c r="DR243" s="6"/>
      <c r="DS243" s="6"/>
      <c r="DT243" s="6"/>
      <c r="DU243" s="6"/>
      <c r="DV243" s="6"/>
      <c r="DW243" s="6"/>
      <c r="DX243" s="6"/>
      <c r="DY243" s="6"/>
      <c r="DZ243" s="6"/>
      <c r="EA243" s="6"/>
      <c r="EB243" s="6"/>
      <c r="EC243" s="6"/>
      <c r="ED243" s="6"/>
      <c r="EE243" s="6"/>
      <c r="EF243" s="6"/>
      <c r="EG243" s="6"/>
      <c r="EH243" s="6"/>
      <c r="EI243" s="6"/>
      <c r="EJ243" s="6"/>
      <c r="EK243" s="6"/>
      <c r="EL243" s="6"/>
      <c r="EM243" s="6"/>
      <c r="EN243" s="6"/>
      <c r="EO243" s="6"/>
      <c r="EP243" s="6"/>
      <c r="EQ243" s="6"/>
      <c r="ER243" s="6"/>
      <c r="ES243" s="6"/>
      <c r="ET243" s="6"/>
      <c r="EU243" s="6"/>
      <c r="EV243" s="6"/>
      <c r="EW243" s="6"/>
      <c r="EX243" s="6"/>
      <c r="EY243" s="6"/>
      <c r="EZ243" s="6"/>
      <c r="FA243" s="6"/>
      <c r="FB243" s="6"/>
      <c r="FC243" s="6"/>
      <c r="FD243" s="6"/>
      <c r="FE243" s="6"/>
      <c r="FF243" s="6"/>
      <c r="FG243" s="6"/>
      <c r="FH243" s="6"/>
      <c r="FI243" s="6"/>
      <c r="FJ243" s="6"/>
      <c r="FK243" s="6"/>
      <c r="FL243" s="6"/>
      <c r="FM243" s="6"/>
      <c r="FN243" s="6"/>
      <c r="FO243" s="6"/>
      <c r="FP243" s="6"/>
      <c r="FQ243" s="6"/>
      <c r="FR243" s="6"/>
      <c r="FS243" s="6"/>
      <c r="FT243" s="6"/>
      <c r="FU243" s="6"/>
      <c r="FV243" s="6"/>
      <c r="FW243" s="6"/>
      <c r="FX243" s="6"/>
      <c r="FY243" s="6"/>
      <c r="FZ243" s="6"/>
      <c r="GA243" s="6"/>
      <c r="GB243" s="6"/>
      <c r="GC243" s="6"/>
      <c r="GD243" s="6"/>
      <c r="GE243" s="6"/>
      <c r="GF243" s="6"/>
      <c r="GG243" s="6"/>
      <c r="GH243" s="6"/>
      <c r="GI243" s="6"/>
      <c r="GJ243" s="6"/>
      <c r="GK243" s="6"/>
      <c r="GL243" s="6"/>
      <c r="GM243" s="6"/>
      <c r="GN243" s="6"/>
      <c r="GO243" s="6"/>
      <c r="GP243" s="6"/>
      <c r="GQ243" s="6"/>
      <c r="GR243" s="6"/>
      <c r="GS243" s="6"/>
      <c r="GT243" s="6"/>
      <c r="GU243" s="6"/>
      <c r="GV243" s="6"/>
      <c r="GW243" s="6"/>
      <c r="GX243" s="6"/>
      <c r="GY243" s="6"/>
      <c r="GZ243" s="6"/>
      <c r="HA243" s="6"/>
      <c r="HB243" s="6"/>
      <c r="HC243" s="6"/>
      <c r="HD243" s="6"/>
      <c r="HE243" s="6"/>
      <c r="HF243" s="6"/>
      <c r="HG243" s="6"/>
      <c r="HH243" s="6"/>
      <c r="HI243" s="6"/>
      <c r="HJ243" s="6"/>
      <c r="HK243" s="6"/>
      <c r="HL243" s="6"/>
      <c r="HM243" s="6"/>
      <c r="HN243" s="6"/>
      <c r="HO243" s="6"/>
      <c r="HP243" s="6"/>
      <c r="HQ243" s="6"/>
      <c r="HR243" s="6"/>
      <c r="HS243" s="6"/>
      <c r="HT243" s="6"/>
      <c r="HU243" s="6"/>
      <c r="HV243" s="6"/>
      <c r="HW243" s="6"/>
      <c r="HX243" s="6"/>
      <c r="HY243" s="6"/>
      <c r="HZ243" s="6"/>
      <c r="IA243" s="6"/>
      <c r="IB243" s="6"/>
      <c r="IC243" s="6"/>
      <c r="ID243" s="6"/>
      <c r="IE243" s="6"/>
      <c r="IF243" s="6"/>
    </row>
    <row r="244" spans="1:240" ht="13">
      <c r="A244" s="6"/>
      <c r="B244" s="16"/>
      <c r="C244" s="3"/>
      <c r="E244" s="10"/>
      <c r="F244" s="10"/>
      <c r="G244" s="10"/>
      <c r="H244" s="10"/>
      <c r="I244" s="82"/>
      <c r="J244" s="84"/>
      <c r="K244" s="84"/>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c r="CO244" s="6"/>
      <c r="CP244" s="6"/>
      <c r="CQ244" s="6"/>
      <c r="CR244" s="6"/>
      <c r="CS244" s="6"/>
      <c r="CT244" s="6"/>
      <c r="CU244" s="6"/>
      <c r="CV244" s="6"/>
      <c r="CW244" s="6"/>
      <c r="CX244" s="6"/>
      <c r="CY244" s="6"/>
      <c r="CZ244" s="6"/>
      <c r="DA244" s="6"/>
      <c r="DB244" s="6"/>
      <c r="DC244" s="6"/>
      <c r="DD244" s="6"/>
      <c r="DE244" s="6"/>
      <c r="DF244" s="6"/>
      <c r="DG244" s="6"/>
      <c r="DH244" s="6"/>
      <c r="DI244" s="6"/>
      <c r="DJ244" s="6"/>
      <c r="DK244" s="6"/>
      <c r="DL244" s="6"/>
      <c r="DM244" s="6"/>
      <c r="DN244" s="6"/>
      <c r="DO244" s="6"/>
      <c r="DP244" s="6"/>
      <c r="DQ244" s="6"/>
      <c r="DR244" s="6"/>
      <c r="DS244" s="6"/>
      <c r="DT244" s="6"/>
      <c r="DU244" s="6"/>
      <c r="DV244" s="6"/>
      <c r="DW244" s="6"/>
      <c r="DX244" s="6"/>
      <c r="DY244" s="6"/>
      <c r="DZ244" s="6"/>
      <c r="EA244" s="6"/>
      <c r="EB244" s="6"/>
      <c r="EC244" s="6"/>
      <c r="ED244" s="6"/>
      <c r="EE244" s="6"/>
      <c r="EF244" s="6"/>
      <c r="EG244" s="6"/>
      <c r="EH244" s="6"/>
      <c r="EI244" s="6"/>
      <c r="EJ244" s="6"/>
      <c r="EK244" s="6"/>
      <c r="EL244" s="6"/>
      <c r="EM244" s="6"/>
      <c r="EN244" s="6"/>
      <c r="EO244" s="6"/>
      <c r="EP244" s="6"/>
      <c r="EQ244" s="6"/>
      <c r="ER244" s="6"/>
      <c r="ES244" s="6"/>
      <c r="ET244" s="6"/>
      <c r="EU244" s="6"/>
      <c r="EV244" s="6"/>
      <c r="EW244" s="6"/>
      <c r="EX244" s="6"/>
      <c r="EY244" s="6"/>
      <c r="EZ244" s="6"/>
      <c r="FA244" s="6"/>
      <c r="FB244" s="6"/>
      <c r="FC244" s="6"/>
      <c r="FD244" s="6"/>
      <c r="FE244" s="6"/>
      <c r="FF244" s="6"/>
      <c r="FG244" s="6"/>
      <c r="FH244" s="6"/>
      <c r="FI244" s="6"/>
      <c r="FJ244" s="6"/>
      <c r="FK244" s="6"/>
      <c r="FL244" s="6"/>
      <c r="FM244" s="6"/>
      <c r="FN244" s="6"/>
      <c r="FO244" s="6"/>
      <c r="FP244" s="6"/>
      <c r="FQ244" s="6"/>
      <c r="FR244" s="6"/>
      <c r="FS244" s="6"/>
      <c r="FT244" s="6"/>
      <c r="FU244" s="6"/>
      <c r="FV244" s="6"/>
      <c r="FW244" s="6"/>
      <c r="FX244" s="6"/>
      <c r="FY244" s="6"/>
      <c r="FZ244" s="6"/>
      <c r="GA244" s="6"/>
      <c r="GB244" s="6"/>
      <c r="GC244" s="6"/>
      <c r="GD244" s="6"/>
      <c r="GE244" s="6"/>
      <c r="GF244" s="6"/>
      <c r="GG244" s="6"/>
      <c r="GH244" s="6"/>
      <c r="GI244" s="6"/>
      <c r="GJ244" s="6"/>
      <c r="GK244" s="6"/>
      <c r="GL244" s="6"/>
      <c r="GM244" s="6"/>
      <c r="GN244" s="6"/>
      <c r="GO244" s="6"/>
      <c r="GP244" s="6"/>
      <c r="GQ244" s="6"/>
      <c r="GR244" s="6"/>
      <c r="GS244" s="6"/>
      <c r="GT244" s="6"/>
      <c r="GU244" s="6"/>
      <c r="GV244" s="6"/>
      <c r="GW244" s="6"/>
      <c r="GX244" s="6"/>
      <c r="GY244" s="6"/>
      <c r="GZ244" s="6"/>
      <c r="HA244" s="6"/>
      <c r="HB244" s="6"/>
      <c r="HC244" s="6"/>
      <c r="HD244" s="6"/>
      <c r="HE244" s="6"/>
      <c r="HF244" s="6"/>
      <c r="HG244" s="6"/>
      <c r="HH244" s="6"/>
      <c r="HI244" s="6"/>
      <c r="HJ244" s="6"/>
      <c r="HK244" s="6"/>
      <c r="HL244" s="6"/>
      <c r="HM244" s="6"/>
      <c r="HN244" s="6"/>
      <c r="HO244" s="6"/>
      <c r="HP244" s="6"/>
      <c r="HQ244" s="6"/>
      <c r="HR244" s="6"/>
      <c r="HS244" s="6"/>
      <c r="HT244" s="6"/>
      <c r="HU244" s="6"/>
      <c r="HV244" s="6"/>
      <c r="HW244" s="6"/>
      <c r="HX244" s="6"/>
      <c r="HY244" s="6"/>
      <c r="HZ244" s="6"/>
      <c r="IA244" s="6"/>
      <c r="IB244" s="6"/>
      <c r="IC244" s="6"/>
      <c r="ID244" s="6"/>
      <c r="IE244" s="6"/>
      <c r="IF244" s="6"/>
    </row>
    <row r="245" spans="1:240" ht="13">
      <c r="A245" s="6"/>
      <c r="B245" s="115" t="s">
        <v>142</v>
      </c>
      <c r="C245" s="19"/>
      <c r="D245" s="20"/>
      <c r="E245" s="20"/>
      <c r="F245" s="20"/>
      <c r="G245" s="20"/>
      <c r="H245" s="20"/>
      <c r="I245" s="85"/>
      <c r="J245" s="85"/>
      <c r="K245" s="85"/>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6"/>
      <c r="CP245" s="6"/>
      <c r="CQ245" s="6"/>
      <c r="CR245" s="6"/>
      <c r="CS245" s="6"/>
      <c r="CT245" s="6"/>
      <c r="CU245" s="6"/>
      <c r="CV245" s="6"/>
      <c r="CW245" s="6"/>
      <c r="CX245" s="6"/>
      <c r="CY245" s="6"/>
      <c r="CZ245" s="6"/>
      <c r="DA245" s="6"/>
      <c r="DB245" s="6"/>
      <c r="DC245" s="6"/>
      <c r="DD245" s="6"/>
      <c r="DE245" s="6"/>
      <c r="DF245" s="6"/>
      <c r="DG245" s="6"/>
      <c r="DH245" s="6"/>
      <c r="DI245" s="6"/>
      <c r="DJ245" s="6"/>
      <c r="DK245" s="6"/>
      <c r="DL245" s="6"/>
      <c r="DM245" s="6"/>
      <c r="DN245" s="6"/>
      <c r="DO245" s="6"/>
      <c r="DP245" s="6"/>
      <c r="DQ245" s="6"/>
      <c r="DR245" s="6"/>
      <c r="DS245" s="6"/>
      <c r="DT245" s="6"/>
      <c r="DU245" s="6"/>
      <c r="DV245" s="6"/>
      <c r="DW245" s="6"/>
      <c r="DX245" s="6"/>
      <c r="DY245" s="6"/>
      <c r="DZ245" s="6"/>
      <c r="EA245" s="6"/>
      <c r="EB245" s="6"/>
      <c r="EC245" s="6"/>
      <c r="ED245" s="6"/>
      <c r="EE245" s="6"/>
      <c r="EF245" s="6"/>
      <c r="EG245" s="6"/>
      <c r="EH245" s="6"/>
      <c r="EI245" s="6"/>
      <c r="EJ245" s="6"/>
      <c r="EK245" s="6"/>
      <c r="EL245" s="6"/>
      <c r="EM245" s="6"/>
      <c r="EN245" s="6"/>
      <c r="EO245" s="6"/>
      <c r="EP245" s="6"/>
      <c r="EQ245" s="6"/>
      <c r="ER245" s="6"/>
      <c r="ES245" s="6"/>
      <c r="ET245" s="6"/>
      <c r="EU245" s="6"/>
      <c r="EV245" s="6"/>
      <c r="EW245" s="6"/>
      <c r="EX245" s="6"/>
      <c r="EY245" s="6"/>
      <c r="EZ245" s="6"/>
      <c r="FA245" s="6"/>
      <c r="FB245" s="6"/>
      <c r="FC245" s="6"/>
      <c r="FD245" s="6"/>
      <c r="FE245" s="6"/>
      <c r="FF245" s="6"/>
      <c r="FG245" s="6"/>
      <c r="FH245" s="6"/>
      <c r="FI245" s="6"/>
      <c r="FJ245" s="6"/>
      <c r="FK245" s="6"/>
      <c r="FL245" s="6"/>
      <c r="FM245" s="6"/>
      <c r="FN245" s="6"/>
      <c r="FO245" s="6"/>
      <c r="FP245" s="6"/>
      <c r="FQ245" s="6"/>
      <c r="FR245" s="6"/>
      <c r="FS245" s="6"/>
      <c r="FT245" s="6"/>
      <c r="FU245" s="6"/>
      <c r="FV245" s="6"/>
      <c r="FW245" s="6"/>
      <c r="FX245" s="6"/>
      <c r="FY245" s="6"/>
      <c r="FZ245" s="6"/>
      <c r="GA245" s="6"/>
      <c r="GB245" s="6"/>
      <c r="GC245" s="6"/>
      <c r="GD245" s="6"/>
      <c r="GE245" s="6"/>
      <c r="GF245" s="6"/>
      <c r="GG245" s="6"/>
      <c r="GH245" s="6"/>
      <c r="GI245" s="6"/>
      <c r="GJ245" s="6"/>
      <c r="GK245" s="6"/>
      <c r="GL245" s="6"/>
      <c r="GM245" s="6"/>
      <c r="GN245" s="6"/>
      <c r="GO245" s="6"/>
      <c r="GP245" s="6"/>
      <c r="GQ245" s="6"/>
      <c r="GR245" s="6"/>
      <c r="GS245" s="6"/>
      <c r="GT245" s="6"/>
      <c r="GU245" s="6"/>
      <c r="GV245" s="6"/>
      <c r="GW245" s="6"/>
      <c r="GX245" s="6"/>
      <c r="GY245" s="6"/>
      <c r="GZ245" s="6"/>
      <c r="HA245" s="6"/>
      <c r="HB245" s="6"/>
      <c r="HC245" s="6"/>
      <c r="HD245" s="6"/>
      <c r="HE245" s="6"/>
      <c r="HF245" s="6"/>
      <c r="HG245" s="6"/>
      <c r="HH245" s="6"/>
      <c r="HI245" s="6"/>
      <c r="HJ245" s="6"/>
      <c r="HK245" s="6"/>
      <c r="HL245" s="6"/>
      <c r="HM245" s="6"/>
      <c r="HN245" s="6"/>
      <c r="HO245" s="6"/>
      <c r="HP245" s="6"/>
      <c r="HQ245" s="6"/>
      <c r="HR245" s="6"/>
      <c r="HS245" s="6"/>
      <c r="HT245" s="6"/>
      <c r="HU245" s="6"/>
      <c r="HV245" s="6"/>
      <c r="HW245" s="6"/>
      <c r="HX245" s="6"/>
      <c r="HY245" s="6"/>
      <c r="HZ245" s="6"/>
      <c r="IA245" s="6"/>
      <c r="IB245" s="6"/>
      <c r="IC245" s="6"/>
      <c r="ID245" s="6"/>
      <c r="IE245" s="6"/>
      <c r="IF245" s="6"/>
    </row>
    <row r="246" spans="1:240" ht="13">
      <c r="A246" s="6"/>
      <c r="B246" s="17"/>
      <c r="C246" s="19"/>
      <c r="D246" s="20"/>
      <c r="E246" s="20"/>
      <c r="F246" s="20"/>
      <c r="G246" s="20"/>
      <c r="H246" s="20"/>
      <c r="I246" s="85"/>
      <c r="J246" s="85"/>
      <c r="K246" s="85"/>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c r="DF246" s="6"/>
      <c r="DG246" s="6"/>
      <c r="DH246" s="6"/>
      <c r="DI246" s="6"/>
      <c r="DJ246" s="6"/>
      <c r="DK246" s="6"/>
      <c r="DL246" s="6"/>
      <c r="DM246" s="6"/>
      <c r="DN246" s="6"/>
      <c r="DO246" s="6"/>
      <c r="DP246" s="6"/>
      <c r="DQ246" s="6"/>
      <c r="DR246" s="6"/>
      <c r="DS246" s="6"/>
      <c r="DT246" s="6"/>
      <c r="DU246" s="6"/>
      <c r="DV246" s="6"/>
      <c r="DW246" s="6"/>
      <c r="DX246" s="6"/>
      <c r="DY246" s="6"/>
      <c r="DZ246" s="6"/>
      <c r="EA246" s="6"/>
      <c r="EB246" s="6"/>
      <c r="EC246" s="6"/>
      <c r="ED246" s="6"/>
      <c r="EE246" s="6"/>
      <c r="EF246" s="6"/>
      <c r="EG246" s="6"/>
      <c r="EH246" s="6"/>
      <c r="EI246" s="6"/>
      <c r="EJ246" s="6"/>
      <c r="EK246" s="6"/>
      <c r="EL246" s="6"/>
      <c r="EM246" s="6"/>
      <c r="EN246" s="6"/>
      <c r="EO246" s="6"/>
      <c r="EP246" s="6"/>
      <c r="EQ246" s="6"/>
      <c r="ER246" s="6"/>
      <c r="ES246" s="6"/>
      <c r="ET246" s="6"/>
      <c r="EU246" s="6"/>
      <c r="EV246" s="6"/>
      <c r="EW246" s="6"/>
      <c r="EX246" s="6"/>
      <c r="EY246" s="6"/>
      <c r="EZ246" s="6"/>
      <c r="FA246" s="6"/>
      <c r="FB246" s="6"/>
      <c r="FC246" s="6"/>
      <c r="FD246" s="6"/>
      <c r="FE246" s="6"/>
      <c r="FF246" s="6"/>
      <c r="FG246" s="6"/>
      <c r="FH246" s="6"/>
      <c r="FI246" s="6"/>
      <c r="FJ246" s="6"/>
      <c r="FK246" s="6"/>
      <c r="FL246" s="6"/>
      <c r="FM246" s="6"/>
      <c r="FN246" s="6"/>
      <c r="FO246" s="6"/>
      <c r="FP246" s="6"/>
      <c r="FQ246" s="6"/>
      <c r="FR246" s="6"/>
      <c r="FS246" s="6"/>
      <c r="FT246" s="6"/>
      <c r="FU246" s="6"/>
      <c r="FV246" s="6"/>
      <c r="FW246" s="6"/>
      <c r="FX246" s="6"/>
      <c r="FY246" s="6"/>
      <c r="FZ246" s="6"/>
      <c r="GA246" s="6"/>
      <c r="GB246" s="6"/>
      <c r="GC246" s="6"/>
      <c r="GD246" s="6"/>
      <c r="GE246" s="6"/>
      <c r="GF246" s="6"/>
      <c r="GG246" s="6"/>
      <c r="GH246" s="6"/>
      <c r="GI246" s="6"/>
      <c r="GJ246" s="6"/>
      <c r="GK246" s="6"/>
      <c r="GL246" s="6"/>
      <c r="GM246" s="6"/>
      <c r="GN246" s="6"/>
      <c r="GO246" s="6"/>
      <c r="GP246" s="6"/>
      <c r="GQ246" s="6"/>
      <c r="GR246" s="6"/>
      <c r="GS246" s="6"/>
      <c r="GT246" s="6"/>
      <c r="GU246" s="6"/>
      <c r="GV246" s="6"/>
      <c r="GW246" s="6"/>
      <c r="GX246" s="6"/>
      <c r="GY246" s="6"/>
      <c r="GZ246" s="6"/>
      <c r="HA246" s="6"/>
      <c r="HB246" s="6"/>
      <c r="HC246" s="6"/>
      <c r="HD246" s="6"/>
      <c r="HE246" s="6"/>
      <c r="HF246" s="6"/>
      <c r="HG246" s="6"/>
      <c r="HH246" s="6"/>
      <c r="HI246" s="6"/>
      <c r="HJ246" s="6"/>
      <c r="HK246" s="6"/>
      <c r="HL246" s="6"/>
      <c r="HM246" s="6"/>
      <c r="HN246" s="6"/>
      <c r="HO246" s="6"/>
      <c r="HP246" s="6"/>
      <c r="HQ246" s="6"/>
      <c r="HR246" s="6"/>
      <c r="HS246" s="6"/>
      <c r="HT246" s="6"/>
      <c r="HU246" s="6"/>
      <c r="HV246" s="6"/>
      <c r="HW246" s="6"/>
      <c r="HX246" s="6"/>
      <c r="HY246" s="6"/>
      <c r="HZ246" s="6"/>
      <c r="IA246" s="6"/>
      <c r="IB246" s="6"/>
      <c r="IC246" s="6"/>
      <c r="ID246" s="6"/>
      <c r="IE246" s="6"/>
      <c r="IF246" s="6"/>
    </row>
    <row r="247" spans="1:240" ht="15">
      <c r="A247" s="6"/>
      <c r="B247" s="2" t="s">
        <v>235</v>
      </c>
      <c r="C247" s="3"/>
      <c r="E247" s="10"/>
      <c r="F247" s="10"/>
      <c r="G247" s="10"/>
      <c r="H247" s="10"/>
      <c r="I247" s="82"/>
      <c r="J247" s="84"/>
      <c r="K247" s="84"/>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c r="CM247" s="6"/>
      <c r="CN247" s="6"/>
      <c r="CO247" s="6"/>
      <c r="CP247" s="6"/>
      <c r="CQ247" s="6"/>
      <c r="CR247" s="6"/>
      <c r="CS247" s="6"/>
      <c r="CT247" s="6"/>
      <c r="CU247" s="6"/>
      <c r="CV247" s="6"/>
      <c r="CW247" s="6"/>
      <c r="CX247" s="6"/>
      <c r="CY247" s="6"/>
      <c r="CZ247" s="6"/>
      <c r="DA247" s="6"/>
      <c r="DB247" s="6"/>
      <c r="DC247" s="6"/>
      <c r="DD247" s="6"/>
      <c r="DE247" s="6"/>
      <c r="DF247" s="6"/>
      <c r="DG247" s="6"/>
      <c r="DH247" s="6"/>
      <c r="DI247" s="6"/>
      <c r="DJ247" s="6"/>
      <c r="DK247" s="6"/>
      <c r="DL247" s="6"/>
      <c r="DM247" s="6"/>
      <c r="DN247" s="6"/>
      <c r="DO247" s="6"/>
      <c r="DP247" s="6"/>
      <c r="DQ247" s="6"/>
      <c r="DR247" s="6"/>
      <c r="DS247" s="6"/>
      <c r="DT247" s="6"/>
      <c r="DU247" s="6"/>
      <c r="DV247" s="6"/>
      <c r="DW247" s="6"/>
      <c r="DX247" s="6"/>
      <c r="DY247" s="6"/>
      <c r="DZ247" s="6"/>
      <c r="EA247" s="6"/>
      <c r="EB247" s="6"/>
      <c r="EC247" s="6"/>
      <c r="ED247" s="6"/>
      <c r="EE247" s="6"/>
      <c r="EF247" s="6"/>
      <c r="EG247" s="6"/>
      <c r="EH247" s="6"/>
      <c r="EI247" s="6"/>
      <c r="EJ247" s="6"/>
      <c r="EK247" s="6"/>
      <c r="EL247" s="6"/>
      <c r="EM247" s="6"/>
      <c r="EN247" s="6"/>
      <c r="EO247" s="6"/>
      <c r="EP247" s="6"/>
      <c r="EQ247" s="6"/>
      <c r="ER247" s="6"/>
      <c r="ES247" s="6"/>
      <c r="ET247" s="6"/>
      <c r="EU247" s="6"/>
      <c r="EV247" s="6"/>
      <c r="EW247" s="6"/>
      <c r="EX247" s="6"/>
      <c r="EY247" s="6"/>
      <c r="EZ247" s="6"/>
      <c r="FA247" s="6"/>
      <c r="FB247" s="6"/>
      <c r="FC247" s="6"/>
      <c r="FD247" s="6"/>
      <c r="FE247" s="6"/>
      <c r="FF247" s="6"/>
      <c r="FG247" s="6"/>
      <c r="FH247" s="6"/>
      <c r="FI247" s="6"/>
      <c r="FJ247" s="6"/>
      <c r="FK247" s="6"/>
      <c r="FL247" s="6"/>
      <c r="FM247" s="6"/>
      <c r="FN247" s="6"/>
      <c r="FO247" s="6"/>
      <c r="FP247" s="6"/>
      <c r="FQ247" s="6"/>
      <c r="FR247" s="6"/>
      <c r="FS247" s="6"/>
      <c r="FT247" s="6"/>
      <c r="FU247" s="6"/>
      <c r="FV247" s="6"/>
      <c r="FW247" s="6"/>
      <c r="FX247" s="6"/>
      <c r="FY247" s="6"/>
      <c r="FZ247" s="6"/>
      <c r="GA247" s="6"/>
      <c r="GB247" s="6"/>
      <c r="GC247" s="6"/>
      <c r="GD247" s="6"/>
      <c r="GE247" s="6"/>
      <c r="GF247" s="6"/>
      <c r="GG247" s="6"/>
      <c r="GH247" s="6"/>
      <c r="GI247" s="6"/>
      <c r="GJ247" s="6"/>
      <c r="GK247" s="6"/>
      <c r="GL247" s="6"/>
      <c r="GM247" s="6"/>
      <c r="GN247" s="6"/>
      <c r="GO247" s="6"/>
      <c r="GP247" s="6"/>
      <c r="GQ247" s="6"/>
      <c r="GR247" s="6"/>
      <c r="GS247" s="6"/>
      <c r="GT247" s="6"/>
      <c r="GU247" s="6"/>
      <c r="GV247" s="6"/>
      <c r="GW247" s="6"/>
      <c r="GX247" s="6"/>
      <c r="GY247" s="6"/>
      <c r="GZ247" s="6"/>
      <c r="HA247" s="6"/>
      <c r="HB247" s="6"/>
      <c r="HC247" s="6"/>
      <c r="HD247" s="6"/>
      <c r="HE247" s="6"/>
      <c r="HF247" s="6"/>
      <c r="HG247" s="6"/>
      <c r="HH247" s="6"/>
      <c r="HI247" s="6"/>
      <c r="HJ247" s="6"/>
      <c r="HK247" s="6"/>
      <c r="HL247" s="6"/>
      <c r="HM247" s="6"/>
      <c r="HN247" s="6"/>
      <c r="HO247" s="6"/>
      <c r="HP247" s="6"/>
      <c r="HQ247" s="6"/>
      <c r="HR247" s="6"/>
      <c r="HS247" s="6"/>
      <c r="HT247" s="6"/>
      <c r="HU247" s="6"/>
      <c r="HV247" s="6"/>
      <c r="HW247" s="6"/>
      <c r="HX247" s="6"/>
      <c r="HY247" s="6"/>
      <c r="HZ247" s="6"/>
      <c r="IA247" s="6"/>
      <c r="IB247" s="6"/>
      <c r="IC247" s="6"/>
      <c r="ID247" s="6"/>
      <c r="IE247" s="6"/>
      <c r="IF247" s="6"/>
    </row>
    <row r="248" spans="1:240" ht="13">
      <c r="A248" s="6"/>
      <c r="B248" s="16" t="s">
        <v>143</v>
      </c>
      <c r="C248" s="3"/>
      <c r="D248" s="12">
        <v>0.91</v>
      </c>
      <c r="E248" s="12">
        <v>0.91</v>
      </c>
      <c r="F248" s="45">
        <v>0.92</v>
      </c>
      <c r="G248" s="12">
        <v>0.8</v>
      </c>
      <c r="H248" s="12">
        <v>0.86</v>
      </c>
      <c r="I248" s="84"/>
      <c r="J248" s="84"/>
      <c r="K248" s="7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c r="CM248" s="6"/>
      <c r="CN248" s="6"/>
      <c r="CO248" s="6"/>
      <c r="CP248" s="6"/>
      <c r="CQ248" s="6"/>
      <c r="CR248" s="6"/>
      <c r="CS248" s="6"/>
      <c r="CT248" s="6"/>
      <c r="CU248" s="6"/>
      <c r="CV248" s="6"/>
      <c r="CW248" s="6"/>
      <c r="CX248" s="6"/>
      <c r="CY248" s="6"/>
      <c r="CZ248" s="6"/>
      <c r="DA248" s="6"/>
      <c r="DB248" s="6"/>
      <c r="DC248" s="6"/>
      <c r="DD248" s="6"/>
      <c r="DE248" s="6"/>
      <c r="DF248" s="6"/>
      <c r="DG248" s="6"/>
      <c r="DH248" s="6"/>
      <c r="DI248" s="6"/>
      <c r="DJ248" s="6"/>
      <c r="DK248" s="6"/>
      <c r="DL248" s="6"/>
      <c r="DM248" s="6"/>
      <c r="DN248" s="6"/>
      <c r="DO248" s="6"/>
      <c r="DP248" s="6"/>
      <c r="DQ248" s="6"/>
      <c r="DR248" s="6"/>
      <c r="DS248" s="6"/>
      <c r="DT248" s="6"/>
      <c r="DU248" s="6"/>
      <c r="DV248" s="6"/>
      <c r="DW248" s="6"/>
      <c r="DX248" s="6"/>
      <c r="DY248" s="6"/>
      <c r="DZ248" s="6"/>
      <c r="EA248" s="6"/>
      <c r="EB248" s="6"/>
      <c r="EC248" s="6"/>
      <c r="ED248" s="6"/>
      <c r="EE248" s="6"/>
      <c r="EF248" s="6"/>
      <c r="EG248" s="6"/>
      <c r="EH248" s="6"/>
      <c r="EI248" s="6"/>
      <c r="EJ248" s="6"/>
      <c r="EK248" s="6"/>
      <c r="EL248" s="6"/>
      <c r="EM248" s="6"/>
      <c r="EN248" s="6"/>
      <c r="EO248" s="6"/>
      <c r="EP248" s="6"/>
      <c r="EQ248" s="6"/>
      <c r="ER248" s="6"/>
      <c r="ES248" s="6"/>
      <c r="ET248" s="6"/>
      <c r="EU248" s="6"/>
      <c r="EV248" s="6"/>
      <c r="EW248" s="6"/>
      <c r="EX248" s="6"/>
      <c r="EY248" s="6"/>
      <c r="EZ248" s="6"/>
      <c r="FA248" s="6"/>
      <c r="FB248" s="6"/>
      <c r="FC248" s="6"/>
      <c r="FD248" s="6"/>
      <c r="FE248" s="6"/>
      <c r="FF248" s="6"/>
      <c r="FG248" s="6"/>
      <c r="FH248" s="6"/>
      <c r="FI248" s="6"/>
      <c r="FJ248" s="6"/>
      <c r="FK248" s="6"/>
      <c r="FL248" s="6"/>
      <c r="FM248" s="6"/>
      <c r="FN248" s="6"/>
      <c r="FO248" s="6"/>
      <c r="FP248" s="6"/>
      <c r="FQ248" s="6"/>
      <c r="FR248" s="6"/>
      <c r="FS248" s="6"/>
      <c r="FT248" s="6"/>
      <c r="FU248" s="6"/>
      <c r="FV248" s="6"/>
      <c r="FW248" s="6"/>
      <c r="FX248" s="6"/>
      <c r="FY248" s="6"/>
      <c r="FZ248" s="6"/>
      <c r="GA248" s="6"/>
      <c r="GB248" s="6"/>
      <c r="GC248" s="6"/>
      <c r="GD248" s="6"/>
      <c r="GE248" s="6"/>
      <c r="GF248" s="6"/>
      <c r="GG248" s="6"/>
      <c r="GH248" s="6"/>
      <c r="GI248" s="6"/>
      <c r="GJ248" s="6"/>
      <c r="GK248" s="6"/>
      <c r="GL248" s="6"/>
      <c r="GM248" s="6"/>
      <c r="GN248" s="6"/>
      <c r="GO248" s="6"/>
      <c r="GP248" s="6"/>
      <c r="GQ248" s="6"/>
      <c r="GR248" s="6"/>
      <c r="GS248" s="6"/>
      <c r="GT248" s="6"/>
      <c r="GU248" s="6"/>
      <c r="GV248" s="6"/>
      <c r="GW248" s="6"/>
      <c r="GX248" s="6"/>
      <c r="GY248" s="6"/>
      <c r="GZ248" s="6"/>
      <c r="HA248" s="6"/>
      <c r="HB248" s="6"/>
      <c r="HC248" s="6"/>
      <c r="HD248" s="6"/>
      <c r="HE248" s="6"/>
      <c r="HF248" s="6"/>
      <c r="HG248" s="6"/>
      <c r="HH248" s="6"/>
      <c r="HI248" s="6"/>
      <c r="HJ248" s="6"/>
      <c r="HK248" s="6"/>
      <c r="HL248" s="6"/>
      <c r="HM248" s="6"/>
      <c r="HN248" s="6"/>
      <c r="HO248" s="6"/>
      <c r="HP248" s="6"/>
      <c r="HQ248" s="6"/>
      <c r="HR248" s="6"/>
      <c r="HS248" s="6"/>
      <c r="HT248" s="6"/>
      <c r="HU248" s="6"/>
      <c r="HV248" s="6"/>
      <c r="HW248" s="6"/>
      <c r="HX248" s="6"/>
      <c r="HY248" s="6"/>
      <c r="HZ248" s="6"/>
      <c r="IA248" s="6"/>
      <c r="IB248" s="6"/>
      <c r="IC248" s="6"/>
      <c r="ID248" s="6"/>
      <c r="IE248" s="6"/>
    </row>
    <row r="249" spans="1:240" ht="13">
      <c r="A249" s="6"/>
      <c r="B249" s="16" t="s">
        <v>144</v>
      </c>
      <c r="C249" s="3"/>
      <c r="D249" s="12">
        <v>0.36</v>
      </c>
      <c r="E249" s="12">
        <v>0.36</v>
      </c>
      <c r="F249" s="45">
        <v>0.31</v>
      </c>
      <c r="G249" s="12">
        <v>0.27</v>
      </c>
      <c r="H249" s="12">
        <v>0.28999999999999998</v>
      </c>
      <c r="I249" s="76" t="s">
        <v>145</v>
      </c>
      <c r="J249" s="84"/>
      <c r="K249" s="7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c r="CM249" s="6"/>
      <c r="CN249" s="6"/>
      <c r="CO249" s="6"/>
      <c r="CP249" s="6"/>
      <c r="CQ249" s="6"/>
      <c r="CR249" s="6"/>
      <c r="CS249" s="6"/>
      <c r="CT249" s="6"/>
      <c r="CU249" s="6"/>
      <c r="CV249" s="6"/>
      <c r="CW249" s="6"/>
      <c r="CX249" s="6"/>
      <c r="CY249" s="6"/>
      <c r="CZ249" s="6"/>
      <c r="DA249" s="6"/>
      <c r="DB249" s="6"/>
      <c r="DC249" s="6"/>
      <c r="DD249" s="6"/>
      <c r="DE249" s="6"/>
      <c r="DF249" s="6"/>
      <c r="DG249" s="6"/>
      <c r="DH249" s="6"/>
      <c r="DI249" s="6"/>
      <c r="DJ249" s="6"/>
      <c r="DK249" s="6"/>
      <c r="DL249" s="6"/>
      <c r="DM249" s="6"/>
      <c r="DN249" s="6"/>
      <c r="DO249" s="6"/>
      <c r="DP249" s="6"/>
      <c r="DQ249" s="6"/>
      <c r="DR249" s="6"/>
      <c r="DS249" s="6"/>
      <c r="DT249" s="6"/>
      <c r="DU249" s="6"/>
      <c r="DV249" s="6"/>
      <c r="DW249" s="6"/>
      <c r="DX249" s="6"/>
      <c r="DY249" s="6"/>
      <c r="DZ249" s="6"/>
      <c r="EA249" s="6"/>
      <c r="EB249" s="6"/>
      <c r="EC249" s="6"/>
      <c r="ED249" s="6"/>
      <c r="EE249" s="6"/>
      <c r="EF249" s="6"/>
      <c r="EG249" s="6"/>
      <c r="EH249" s="6"/>
      <c r="EI249" s="6"/>
      <c r="EJ249" s="6"/>
      <c r="EK249" s="6"/>
      <c r="EL249" s="6"/>
      <c r="EM249" s="6"/>
      <c r="EN249" s="6"/>
      <c r="EO249" s="6"/>
      <c r="EP249" s="6"/>
      <c r="EQ249" s="6"/>
      <c r="ER249" s="6"/>
      <c r="ES249" s="6"/>
      <c r="ET249" s="6"/>
      <c r="EU249" s="6"/>
      <c r="EV249" s="6"/>
      <c r="EW249" s="6"/>
      <c r="EX249" s="6"/>
      <c r="EY249" s="6"/>
      <c r="EZ249" s="6"/>
      <c r="FA249" s="6"/>
      <c r="FB249" s="6"/>
      <c r="FC249" s="6"/>
      <c r="FD249" s="6"/>
      <c r="FE249" s="6"/>
      <c r="FF249" s="6"/>
      <c r="FG249" s="6"/>
      <c r="FH249" s="6"/>
      <c r="FI249" s="6"/>
      <c r="FJ249" s="6"/>
      <c r="FK249" s="6"/>
      <c r="FL249" s="6"/>
      <c r="FM249" s="6"/>
      <c r="FN249" s="6"/>
      <c r="FO249" s="6"/>
      <c r="FP249" s="6"/>
      <c r="FQ249" s="6"/>
      <c r="FR249" s="6"/>
      <c r="FS249" s="6"/>
      <c r="FT249" s="6"/>
      <c r="FU249" s="6"/>
      <c r="FV249" s="6"/>
      <c r="FW249" s="6"/>
      <c r="FX249" s="6"/>
      <c r="FY249" s="6"/>
      <c r="FZ249" s="6"/>
      <c r="GA249" s="6"/>
      <c r="GB249" s="6"/>
      <c r="GC249" s="6"/>
      <c r="GD249" s="6"/>
      <c r="GE249" s="6"/>
      <c r="GF249" s="6"/>
      <c r="GG249" s="6"/>
      <c r="GH249" s="6"/>
      <c r="GI249" s="6"/>
      <c r="GJ249" s="6"/>
      <c r="GK249" s="6"/>
      <c r="GL249" s="6"/>
      <c r="GM249" s="6"/>
      <c r="GN249" s="6"/>
      <c r="GO249" s="6"/>
      <c r="GP249" s="6"/>
      <c r="GQ249" s="6"/>
      <c r="GR249" s="6"/>
      <c r="GS249" s="6"/>
      <c r="GT249" s="6"/>
      <c r="GU249" s="6"/>
      <c r="GV249" s="6"/>
      <c r="GW249" s="6"/>
      <c r="GX249" s="6"/>
      <c r="GY249" s="6"/>
      <c r="GZ249" s="6"/>
      <c r="HA249" s="6"/>
      <c r="HB249" s="6"/>
      <c r="HC249" s="6"/>
      <c r="HD249" s="6"/>
      <c r="HE249" s="6"/>
      <c r="HF249" s="6"/>
      <c r="HG249" s="6"/>
      <c r="HH249" s="6"/>
      <c r="HI249" s="6"/>
      <c r="HJ249" s="6"/>
      <c r="HK249" s="6"/>
      <c r="HL249" s="6"/>
      <c r="HM249" s="6"/>
      <c r="HN249" s="6"/>
      <c r="HO249" s="6"/>
      <c r="HP249" s="6"/>
      <c r="HQ249" s="6"/>
      <c r="HR249" s="6"/>
      <c r="HS249" s="6"/>
      <c r="HT249" s="6"/>
      <c r="HU249" s="6"/>
      <c r="HV249" s="6"/>
      <c r="HW249" s="6"/>
      <c r="HX249" s="6"/>
      <c r="HY249" s="6"/>
      <c r="HZ249" s="6"/>
      <c r="IA249" s="6"/>
      <c r="IB249" s="6"/>
      <c r="IC249" s="6"/>
      <c r="ID249" s="6"/>
      <c r="IE249" s="6"/>
    </row>
    <row r="250" spans="1:240" ht="13">
      <c r="A250" s="6"/>
      <c r="B250" s="16"/>
      <c r="C250" s="3"/>
      <c r="E250" s="10"/>
      <c r="F250" s="10"/>
      <c r="G250" s="12"/>
      <c r="H250" s="12"/>
      <c r="I250" s="82"/>
      <c r="J250" s="84"/>
      <c r="K250" s="84"/>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6"/>
      <c r="DG250" s="6"/>
      <c r="DH250" s="6"/>
      <c r="DI250" s="6"/>
      <c r="DJ250" s="6"/>
      <c r="DK250" s="6"/>
      <c r="DL250" s="6"/>
      <c r="DM250" s="6"/>
      <c r="DN250" s="6"/>
      <c r="DO250" s="6"/>
      <c r="DP250" s="6"/>
      <c r="DQ250" s="6"/>
      <c r="DR250" s="6"/>
      <c r="DS250" s="6"/>
      <c r="DT250" s="6"/>
      <c r="DU250" s="6"/>
      <c r="DV250" s="6"/>
      <c r="DW250" s="6"/>
      <c r="DX250" s="6"/>
      <c r="DY250" s="6"/>
      <c r="DZ250" s="6"/>
      <c r="EA250" s="6"/>
      <c r="EB250" s="6"/>
      <c r="EC250" s="6"/>
      <c r="ED250" s="6"/>
      <c r="EE250" s="6"/>
      <c r="EF250" s="6"/>
      <c r="EG250" s="6"/>
      <c r="EH250" s="6"/>
      <c r="EI250" s="6"/>
      <c r="EJ250" s="6"/>
      <c r="EK250" s="6"/>
      <c r="EL250" s="6"/>
      <c r="EM250" s="6"/>
      <c r="EN250" s="6"/>
      <c r="EO250" s="6"/>
      <c r="EP250" s="6"/>
      <c r="EQ250" s="6"/>
      <c r="ER250" s="6"/>
      <c r="ES250" s="6"/>
      <c r="ET250" s="6"/>
      <c r="EU250" s="6"/>
      <c r="EV250" s="6"/>
      <c r="EW250" s="6"/>
      <c r="EX250" s="6"/>
      <c r="EY250" s="6"/>
      <c r="EZ250" s="6"/>
      <c r="FA250" s="6"/>
      <c r="FB250" s="6"/>
      <c r="FC250" s="6"/>
      <c r="FD250" s="6"/>
      <c r="FE250" s="6"/>
      <c r="FF250" s="6"/>
      <c r="FG250" s="6"/>
      <c r="FH250" s="6"/>
      <c r="FI250" s="6"/>
      <c r="FJ250" s="6"/>
      <c r="FK250" s="6"/>
      <c r="FL250" s="6"/>
      <c r="FM250" s="6"/>
      <c r="FN250" s="6"/>
      <c r="FO250" s="6"/>
      <c r="FP250" s="6"/>
      <c r="FQ250" s="6"/>
      <c r="FR250" s="6"/>
      <c r="FS250" s="6"/>
      <c r="FT250" s="6"/>
      <c r="FU250" s="6"/>
      <c r="FV250" s="6"/>
      <c r="FW250" s="6"/>
      <c r="FX250" s="6"/>
      <c r="FY250" s="6"/>
      <c r="FZ250" s="6"/>
      <c r="GA250" s="6"/>
      <c r="GB250" s="6"/>
      <c r="GC250" s="6"/>
      <c r="GD250" s="6"/>
      <c r="GE250" s="6"/>
      <c r="GF250" s="6"/>
      <c r="GG250" s="6"/>
      <c r="GH250" s="6"/>
      <c r="GI250" s="6"/>
      <c r="GJ250" s="6"/>
      <c r="GK250" s="6"/>
      <c r="GL250" s="6"/>
      <c r="GM250" s="6"/>
      <c r="GN250" s="6"/>
      <c r="GO250" s="6"/>
      <c r="GP250" s="6"/>
      <c r="GQ250" s="6"/>
      <c r="GR250" s="6"/>
      <c r="GS250" s="6"/>
      <c r="GT250" s="6"/>
      <c r="GU250" s="6"/>
      <c r="GV250" s="6"/>
      <c r="GW250" s="6"/>
      <c r="GX250" s="6"/>
      <c r="GY250" s="6"/>
      <c r="GZ250" s="6"/>
      <c r="HA250" s="6"/>
      <c r="HB250" s="6"/>
      <c r="HC250" s="6"/>
      <c r="HD250" s="6"/>
      <c r="HE250" s="6"/>
      <c r="HF250" s="6"/>
      <c r="HG250" s="6"/>
      <c r="HH250" s="6"/>
      <c r="HI250" s="6"/>
      <c r="HJ250" s="6"/>
      <c r="HK250" s="6"/>
      <c r="HL250" s="6"/>
      <c r="HM250" s="6"/>
      <c r="HN250" s="6"/>
      <c r="HO250" s="6"/>
      <c r="HP250" s="6"/>
      <c r="HQ250" s="6"/>
      <c r="HR250" s="6"/>
      <c r="HS250" s="6"/>
      <c r="HT250" s="6"/>
      <c r="HU250" s="6"/>
      <c r="HV250" s="6"/>
      <c r="HW250" s="6"/>
      <c r="HX250" s="6"/>
      <c r="HY250" s="6"/>
      <c r="HZ250" s="6"/>
      <c r="IA250" s="6"/>
      <c r="IB250" s="6"/>
      <c r="IC250" s="6"/>
      <c r="ID250" s="6"/>
      <c r="IE250" s="6"/>
      <c r="IF250" s="6"/>
    </row>
    <row r="251" spans="1:240" ht="13">
      <c r="A251" s="6"/>
      <c r="B251" s="16"/>
      <c r="C251" s="3"/>
      <c r="E251" s="10"/>
      <c r="F251" s="10"/>
      <c r="G251" s="10"/>
      <c r="H251" s="10"/>
      <c r="I251" s="82"/>
      <c r="J251" s="84"/>
      <c r="K251" s="84"/>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6"/>
      <c r="CP251" s="6"/>
      <c r="CQ251" s="6"/>
      <c r="CR251" s="6"/>
      <c r="CS251" s="6"/>
      <c r="CT251" s="6"/>
      <c r="CU251" s="6"/>
      <c r="CV251" s="6"/>
      <c r="CW251" s="6"/>
      <c r="CX251" s="6"/>
      <c r="CY251" s="6"/>
      <c r="CZ251" s="6"/>
      <c r="DA251" s="6"/>
      <c r="DB251" s="6"/>
      <c r="DC251" s="6"/>
      <c r="DD251" s="6"/>
      <c r="DE251" s="6"/>
      <c r="DF251" s="6"/>
      <c r="DG251" s="6"/>
      <c r="DH251" s="6"/>
      <c r="DI251" s="6"/>
      <c r="DJ251" s="6"/>
      <c r="DK251" s="6"/>
      <c r="DL251" s="6"/>
      <c r="DM251" s="6"/>
      <c r="DN251" s="6"/>
      <c r="DO251" s="6"/>
      <c r="DP251" s="6"/>
      <c r="DQ251" s="6"/>
      <c r="DR251" s="6"/>
      <c r="DS251" s="6"/>
      <c r="DT251" s="6"/>
      <c r="DU251" s="6"/>
      <c r="DV251" s="6"/>
      <c r="DW251" s="6"/>
      <c r="DX251" s="6"/>
      <c r="DY251" s="6"/>
      <c r="DZ251" s="6"/>
      <c r="EA251" s="6"/>
      <c r="EB251" s="6"/>
      <c r="EC251" s="6"/>
      <c r="ED251" s="6"/>
      <c r="EE251" s="6"/>
      <c r="EF251" s="6"/>
      <c r="EG251" s="6"/>
      <c r="EH251" s="6"/>
      <c r="EI251" s="6"/>
      <c r="EJ251" s="6"/>
      <c r="EK251" s="6"/>
      <c r="EL251" s="6"/>
      <c r="EM251" s="6"/>
      <c r="EN251" s="6"/>
      <c r="EO251" s="6"/>
      <c r="EP251" s="6"/>
      <c r="EQ251" s="6"/>
      <c r="ER251" s="6"/>
      <c r="ES251" s="6"/>
      <c r="ET251" s="6"/>
      <c r="EU251" s="6"/>
      <c r="EV251" s="6"/>
      <c r="EW251" s="6"/>
      <c r="EX251" s="6"/>
      <c r="EY251" s="6"/>
      <c r="EZ251" s="6"/>
      <c r="FA251" s="6"/>
      <c r="FB251" s="6"/>
      <c r="FC251" s="6"/>
      <c r="FD251" s="6"/>
      <c r="FE251" s="6"/>
      <c r="FF251" s="6"/>
      <c r="FG251" s="6"/>
      <c r="FH251" s="6"/>
      <c r="FI251" s="6"/>
      <c r="FJ251" s="6"/>
      <c r="FK251" s="6"/>
      <c r="FL251" s="6"/>
      <c r="FM251" s="6"/>
      <c r="FN251" s="6"/>
      <c r="FO251" s="6"/>
      <c r="FP251" s="6"/>
      <c r="FQ251" s="6"/>
      <c r="FR251" s="6"/>
      <c r="FS251" s="6"/>
      <c r="FT251" s="6"/>
      <c r="FU251" s="6"/>
      <c r="FV251" s="6"/>
      <c r="FW251" s="6"/>
      <c r="FX251" s="6"/>
      <c r="FY251" s="6"/>
      <c r="FZ251" s="6"/>
      <c r="GA251" s="6"/>
      <c r="GB251" s="6"/>
      <c r="GC251" s="6"/>
      <c r="GD251" s="6"/>
      <c r="GE251" s="6"/>
      <c r="GF251" s="6"/>
      <c r="GG251" s="6"/>
      <c r="GH251" s="6"/>
      <c r="GI251" s="6"/>
      <c r="GJ251" s="6"/>
      <c r="GK251" s="6"/>
      <c r="GL251" s="6"/>
      <c r="GM251" s="6"/>
      <c r="GN251" s="6"/>
      <c r="GO251" s="6"/>
      <c r="GP251" s="6"/>
      <c r="GQ251" s="6"/>
      <c r="GR251" s="6"/>
      <c r="GS251" s="6"/>
      <c r="GT251" s="6"/>
      <c r="GU251" s="6"/>
      <c r="GV251" s="6"/>
      <c r="GW251" s="6"/>
      <c r="GX251" s="6"/>
      <c r="GY251" s="6"/>
      <c r="GZ251" s="6"/>
      <c r="HA251" s="6"/>
      <c r="HB251" s="6"/>
      <c r="HC251" s="6"/>
      <c r="HD251" s="6"/>
      <c r="HE251" s="6"/>
      <c r="HF251" s="6"/>
      <c r="HG251" s="6"/>
      <c r="HH251" s="6"/>
      <c r="HI251" s="6"/>
      <c r="HJ251" s="6"/>
      <c r="HK251" s="6"/>
      <c r="HL251" s="6"/>
      <c r="HM251" s="6"/>
      <c r="HN251" s="6"/>
      <c r="HO251" s="6"/>
      <c r="HP251" s="6"/>
      <c r="HQ251" s="6"/>
      <c r="HR251" s="6"/>
      <c r="HS251" s="6"/>
      <c r="HT251" s="6"/>
      <c r="HU251" s="6"/>
      <c r="HV251" s="6"/>
      <c r="HW251" s="6"/>
      <c r="HX251" s="6"/>
      <c r="HY251" s="6"/>
      <c r="HZ251" s="6"/>
      <c r="IA251" s="6"/>
      <c r="IB251" s="6"/>
      <c r="IC251" s="6"/>
      <c r="ID251" s="6"/>
      <c r="IE251" s="6"/>
      <c r="IF251" s="6"/>
    </row>
    <row r="252" spans="1:240" ht="13">
      <c r="A252" s="6"/>
      <c r="B252" s="115" t="s">
        <v>146</v>
      </c>
      <c r="C252" s="19"/>
      <c r="D252" s="20"/>
      <c r="E252" s="24"/>
      <c r="F252" s="20"/>
      <c r="G252" s="20"/>
      <c r="H252" s="20"/>
      <c r="I252" s="85"/>
      <c r="J252" s="85"/>
      <c r="K252" s="85"/>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c r="CN252" s="6"/>
      <c r="CO252" s="6"/>
      <c r="CP252" s="6"/>
      <c r="CQ252" s="6"/>
      <c r="CR252" s="6"/>
      <c r="CS252" s="6"/>
      <c r="CT252" s="6"/>
      <c r="CU252" s="6"/>
      <c r="CV252" s="6"/>
      <c r="CW252" s="6"/>
      <c r="CX252" s="6"/>
      <c r="CY252" s="6"/>
      <c r="CZ252" s="6"/>
      <c r="DA252" s="6"/>
      <c r="DB252" s="6"/>
      <c r="DC252" s="6"/>
      <c r="DD252" s="6"/>
      <c r="DE252" s="6"/>
      <c r="DF252" s="6"/>
      <c r="DG252" s="6"/>
      <c r="DH252" s="6"/>
      <c r="DI252" s="6"/>
      <c r="DJ252" s="6"/>
      <c r="DK252" s="6"/>
      <c r="DL252" s="6"/>
      <c r="DM252" s="6"/>
      <c r="DN252" s="6"/>
      <c r="DO252" s="6"/>
      <c r="DP252" s="6"/>
      <c r="DQ252" s="6"/>
      <c r="DR252" s="6"/>
      <c r="DS252" s="6"/>
      <c r="DT252" s="6"/>
      <c r="DU252" s="6"/>
      <c r="DV252" s="6"/>
      <c r="DW252" s="6"/>
      <c r="DX252" s="6"/>
      <c r="DY252" s="6"/>
      <c r="DZ252" s="6"/>
      <c r="EA252" s="6"/>
      <c r="EB252" s="6"/>
      <c r="EC252" s="6"/>
      <c r="ED252" s="6"/>
      <c r="EE252" s="6"/>
      <c r="EF252" s="6"/>
      <c r="EG252" s="6"/>
      <c r="EH252" s="6"/>
      <c r="EI252" s="6"/>
      <c r="EJ252" s="6"/>
      <c r="EK252" s="6"/>
      <c r="EL252" s="6"/>
      <c r="EM252" s="6"/>
      <c r="EN252" s="6"/>
      <c r="EO252" s="6"/>
      <c r="EP252" s="6"/>
      <c r="EQ252" s="6"/>
      <c r="ER252" s="6"/>
      <c r="ES252" s="6"/>
      <c r="ET252" s="6"/>
      <c r="EU252" s="6"/>
      <c r="EV252" s="6"/>
      <c r="EW252" s="6"/>
      <c r="EX252" s="6"/>
      <c r="EY252" s="6"/>
      <c r="EZ252" s="6"/>
      <c r="FA252" s="6"/>
      <c r="FB252" s="6"/>
      <c r="FC252" s="6"/>
      <c r="FD252" s="6"/>
      <c r="FE252" s="6"/>
      <c r="FF252" s="6"/>
      <c r="FG252" s="6"/>
      <c r="FH252" s="6"/>
      <c r="FI252" s="6"/>
      <c r="FJ252" s="6"/>
      <c r="FK252" s="6"/>
      <c r="FL252" s="6"/>
      <c r="FM252" s="6"/>
      <c r="FN252" s="6"/>
      <c r="FO252" s="6"/>
      <c r="FP252" s="6"/>
      <c r="FQ252" s="6"/>
      <c r="FR252" s="6"/>
      <c r="FS252" s="6"/>
      <c r="FT252" s="6"/>
      <c r="FU252" s="6"/>
      <c r="FV252" s="6"/>
      <c r="FW252" s="6"/>
      <c r="FX252" s="6"/>
      <c r="FY252" s="6"/>
      <c r="FZ252" s="6"/>
      <c r="GA252" s="6"/>
      <c r="GB252" s="6"/>
      <c r="GC252" s="6"/>
      <c r="GD252" s="6"/>
      <c r="GE252" s="6"/>
      <c r="GF252" s="6"/>
      <c r="GG252" s="6"/>
      <c r="GH252" s="6"/>
      <c r="GI252" s="6"/>
      <c r="GJ252" s="6"/>
      <c r="GK252" s="6"/>
      <c r="GL252" s="6"/>
      <c r="GM252" s="6"/>
      <c r="GN252" s="6"/>
      <c r="GO252" s="6"/>
      <c r="GP252" s="6"/>
      <c r="GQ252" s="6"/>
      <c r="GR252" s="6"/>
      <c r="GS252" s="6"/>
      <c r="GT252" s="6"/>
      <c r="GU252" s="6"/>
      <c r="GV252" s="6"/>
      <c r="GW252" s="6"/>
      <c r="GX252" s="6"/>
      <c r="GY252" s="6"/>
      <c r="GZ252" s="6"/>
      <c r="HA252" s="6"/>
      <c r="HB252" s="6"/>
      <c r="HC252" s="6"/>
      <c r="HD252" s="6"/>
      <c r="HE252" s="6"/>
      <c r="HF252" s="6"/>
      <c r="HG252" s="6"/>
      <c r="HH252" s="6"/>
      <c r="HI252" s="6"/>
      <c r="HJ252" s="6"/>
      <c r="HK252" s="6"/>
      <c r="HL252" s="6"/>
      <c r="HM252" s="6"/>
      <c r="HN252" s="6"/>
      <c r="HO252" s="6"/>
      <c r="HP252" s="6"/>
      <c r="HQ252" s="6"/>
      <c r="HR252" s="6"/>
      <c r="HS252" s="6"/>
      <c r="HT252" s="6"/>
      <c r="HU252" s="6"/>
      <c r="HV252" s="6"/>
      <c r="HW252" s="6"/>
      <c r="HX252" s="6"/>
      <c r="HY252" s="6"/>
      <c r="HZ252" s="6"/>
      <c r="IA252" s="6"/>
      <c r="IB252" s="6"/>
      <c r="IC252" s="6"/>
      <c r="ID252" s="6"/>
      <c r="IE252" s="6"/>
      <c r="IF252" s="6"/>
    </row>
    <row r="253" spans="1:240" ht="13">
      <c r="A253" s="6"/>
      <c r="B253" s="17"/>
      <c r="C253" s="19"/>
      <c r="D253" s="20"/>
      <c r="E253" s="20"/>
      <c r="F253" s="20"/>
      <c r="G253" s="20"/>
      <c r="H253" s="20"/>
      <c r="I253" s="85"/>
      <c r="J253" s="85"/>
      <c r="K253" s="85"/>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c r="CO253" s="6"/>
      <c r="CP253" s="6"/>
      <c r="CQ253" s="6"/>
      <c r="CR253" s="6"/>
      <c r="CS253" s="6"/>
      <c r="CT253" s="6"/>
      <c r="CU253" s="6"/>
      <c r="CV253" s="6"/>
      <c r="CW253" s="6"/>
      <c r="CX253" s="6"/>
      <c r="CY253" s="6"/>
      <c r="CZ253" s="6"/>
      <c r="DA253" s="6"/>
      <c r="DB253" s="6"/>
      <c r="DC253" s="6"/>
      <c r="DD253" s="6"/>
      <c r="DE253" s="6"/>
      <c r="DF253" s="6"/>
      <c r="DG253" s="6"/>
      <c r="DH253" s="6"/>
      <c r="DI253" s="6"/>
      <c r="DJ253" s="6"/>
      <c r="DK253" s="6"/>
      <c r="DL253" s="6"/>
      <c r="DM253" s="6"/>
      <c r="DN253" s="6"/>
      <c r="DO253" s="6"/>
      <c r="DP253" s="6"/>
      <c r="DQ253" s="6"/>
      <c r="DR253" s="6"/>
      <c r="DS253" s="6"/>
      <c r="DT253" s="6"/>
      <c r="DU253" s="6"/>
      <c r="DV253" s="6"/>
      <c r="DW253" s="6"/>
      <c r="DX253" s="6"/>
      <c r="DY253" s="6"/>
      <c r="DZ253" s="6"/>
      <c r="EA253" s="6"/>
      <c r="EB253" s="6"/>
      <c r="EC253" s="6"/>
      <c r="ED253" s="6"/>
      <c r="EE253" s="6"/>
      <c r="EF253" s="6"/>
      <c r="EG253" s="6"/>
      <c r="EH253" s="6"/>
      <c r="EI253" s="6"/>
      <c r="EJ253" s="6"/>
      <c r="EK253" s="6"/>
      <c r="EL253" s="6"/>
      <c r="EM253" s="6"/>
      <c r="EN253" s="6"/>
      <c r="EO253" s="6"/>
      <c r="EP253" s="6"/>
      <c r="EQ253" s="6"/>
      <c r="ER253" s="6"/>
      <c r="ES253" s="6"/>
      <c r="ET253" s="6"/>
      <c r="EU253" s="6"/>
      <c r="EV253" s="6"/>
      <c r="EW253" s="6"/>
      <c r="EX253" s="6"/>
      <c r="EY253" s="6"/>
      <c r="EZ253" s="6"/>
      <c r="FA253" s="6"/>
      <c r="FB253" s="6"/>
      <c r="FC253" s="6"/>
      <c r="FD253" s="6"/>
      <c r="FE253" s="6"/>
      <c r="FF253" s="6"/>
      <c r="FG253" s="6"/>
      <c r="FH253" s="6"/>
      <c r="FI253" s="6"/>
      <c r="FJ253" s="6"/>
      <c r="FK253" s="6"/>
      <c r="FL253" s="6"/>
      <c r="FM253" s="6"/>
      <c r="FN253" s="6"/>
      <c r="FO253" s="6"/>
      <c r="FP253" s="6"/>
      <c r="FQ253" s="6"/>
      <c r="FR253" s="6"/>
      <c r="FS253" s="6"/>
      <c r="FT253" s="6"/>
      <c r="FU253" s="6"/>
      <c r="FV253" s="6"/>
      <c r="FW253" s="6"/>
      <c r="FX253" s="6"/>
      <c r="FY253" s="6"/>
      <c r="FZ253" s="6"/>
      <c r="GA253" s="6"/>
      <c r="GB253" s="6"/>
      <c r="GC253" s="6"/>
      <c r="GD253" s="6"/>
      <c r="GE253" s="6"/>
      <c r="GF253" s="6"/>
      <c r="GG253" s="6"/>
      <c r="GH253" s="6"/>
      <c r="GI253" s="6"/>
      <c r="GJ253" s="6"/>
      <c r="GK253" s="6"/>
      <c r="GL253" s="6"/>
      <c r="GM253" s="6"/>
      <c r="GN253" s="6"/>
      <c r="GO253" s="6"/>
      <c r="GP253" s="6"/>
      <c r="GQ253" s="6"/>
      <c r="GR253" s="6"/>
      <c r="GS253" s="6"/>
      <c r="GT253" s="6"/>
      <c r="GU253" s="6"/>
      <c r="GV253" s="6"/>
      <c r="GW253" s="6"/>
      <c r="GX253" s="6"/>
      <c r="GY253" s="6"/>
      <c r="GZ253" s="6"/>
      <c r="HA253" s="6"/>
      <c r="HB253" s="6"/>
      <c r="HC253" s="6"/>
      <c r="HD253" s="6"/>
      <c r="HE253" s="6"/>
      <c r="HF253" s="6"/>
      <c r="HG253" s="6"/>
      <c r="HH253" s="6"/>
      <c r="HI253" s="6"/>
      <c r="HJ253" s="6"/>
      <c r="HK253" s="6"/>
      <c r="HL253" s="6"/>
      <c r="HM253" s="6"/>
      <c r="HN253" s="6"/>
      <c r="HO253" s="6"/>
      <c r="HP253" s="6"/>
      <c r="HQ253" s="6"/>
      <c r="HR253" s="6"/>
      <c r="HS253" s="6"/>
      <c r="HT253" s="6"/>
      <c r="HU253" s="6"/>
      <c r="HV253" s="6"/>
      <c r="HW253" s="6"/>
      <c r="HX253" s="6"/>
      <c r="HY253" s="6"/>
      <c r="HZ253" s="6"/>
      <c r="IA253" s="6"/>
      <c r="IB253" s="6"/>
      <c r="IC253" s="6"/>
      <c r="ID253" s="6"/>
      <c r="IE253" s="6"/>
      <c r="IF253" s="6"/>
    </row>
    <row r="254" spans="1:240" ht="15">
      <c r="A254" s="6"/>
      <c r="B254" s="2" t="s">
        <v>236</v>
      </c>
      <c r="C254" s="3"/>
      <c r="D254" s="39"/>
      <c r="E254" s="39"/>
      <c r="F254" s="39"/>
      <c r="G254" s="39"/>
      <c r="H254" s="39"/>
      <c r="I254" s="82"/>
      <c r="J254" s="84"/>
      <c r="K254" s="84"/>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6"/>
      <c r="DJ254" s="6"/>
      <c r="DK254" s="6"/>
      <c r="DL254" s="6"/>
      <c r="DM254" s="6"/>
      <c r="DN254" s="6"/>
      <c r="DO254" s="6"/>
      <c r="DP254" s="6"/>
      <c r="DQ254" s="6"/>
      <c r="DR254" s="6"/>
      <c r="DS254" s="6"/>
      <c r="DT254" s="6"/>
      <c r="DU254" s="6"/>
      <c r="DV254" s="6"/>
      <c r="DW254" s="6"/>
      <c r="DX254" s="6"/>
      <c r="DY254" s="6"/>
      <c r="DZ254" s="6"/>
      <c r="EA254" s="6"/>
      <c r="EB254" s="6"/>
      <c r="EC254" s="6"/>
      <c r="ED254" s="6"/>
      <c r="EE254" s="6"/>
      <c r="EF254" s="6"/>
      <c r="EG254" s="6"/>
      <c r="EH254" s="6"/>
      <c r="EI254" s="6"/>
      <c r="EJ254" s="6"/>
      <c r="EK254" s="6"/>
      <c r="EL254" s="6"/>
      <c r="EM254" s="6"/>
      <c r="EN254" s="6"/>
      <c r="EO254" s="6"/>
      <c r="EP254" s="6"/>
      <c r="EQ254" s="6"/>
      <c r="ER254" s="6"/>
      <c r="ES254" s="6"/>
      <c r="ET254" s="6"/>
      <c r="EU254" s="6"/>
      <c r="EV254" s="6"/>
      <c r="EW254" s="6"/>
      <c r="EX254" s="6"/>
      <c r="EY254" s="6"/>
      <c r="EZ254" s="6"/>
      <c r="FA254" s="6"/>
      <c r="FB254" s="6"/>
      <c r="FC254" s="6"/>
      <c r="FD254" s="6"/>
      <c r="FE254" s="6"/>
      <c r="FF254" s="6"/>
      <c r="FG254" s="6"/>
      <c r="FH254" s="6"/>
      <c r="FI254" s="6"/>
      <c r="FJ254" s="6"/>
      <c r="FK254" s="6"/>
      <c r="FL254" s="6"/>
      <c r="FM254" s="6"/>
      <c r="FN254" s="6"/>
      <c r="FO254" s="6"/>
      <c r="FP254" s="6"/>
      <c r="FQ254" s="6"/>
      <c r="FR254" s="6"/>
      <c r="FS254" s="6"/>
      <c r="FT254" s="6"/>
      <c r="FU254" s="6"/>
      <c r="FV254" s="6"/>
      <c r="FW254" s="6"/>
      <c r="FX254" s="6"/>
      <c r="FY254" s="6"/>
      <c r="FZ254" s="6"/>
      <c r="GA254" s="6"/>
      <c r="GB254" s="6"/>
      <c r="GC254" s="6"/>
      <c r="GD254" s="6"/>
      <c r="GE254" s="6"/>
      <c r="GF254" s="6"/>
      <c r="GG254" s="6"/>
      <c r="GH254" s="6"/>
      <c r="GI254" s="6"/>
      <c r="GJ254" s="6"/>
      <c r="GK254" s="6"/>
      <c r="GL254" s="6"/>
      <c r="GM254" s="6"/>
      <c r="GN254" s="6"/>
      <c r="GO254" s="6"/>
      <c r="GP254" s="6"/>
      <c r="GQ254" s="6"/>
      <c r="GR254" s="6"/>
      <c r="GS254" s="6"/>
      <c r="GT254" s="6"/>
      <c r="GU254" s="6"/>
      <c r="GV254" s="6"/>
      <c r="GW254" s="6"/>
      <c r="GX254" s="6"/>
      <c r="GY254" s="6"/>
      <c r="GZ254" s="6"/>
      <c r="HA254" s="6"/>
      <c r="HB254" s="6"/>
      <c r="HC254" s="6"/>
      <c r="HD254" s="6"/>
      <c r="HE254" s="6"/>
      <c r="HF254" s="6"/>
      <c r="HG254" s="6"/>
      <c r="HH254" s="6"/>
      <c r="HI254" s="6"/>
      <c r="HJ254" s="6"/>
      <c r="HK254" s="6"/>
      <c r="HL254" s="6"/>
      <c r="HM254" s="6"/>
      <c r="HN254" s="6"/>
      <c r="HO254" s="6"/>
      <c r="HP254" s="6"/>
      <c r="HQ254" s="6"/>
      <c r="HR254" s="6"/>
      <c r="HS254" s="6"/>
      <c r="HT254" s="6"/>
      <c r="HU254" s="6"/>
      <c r="HV254" s="6"/>
      <c r="HW254" s="6"/>
      <c r="HX254" s="6"/>
      <c r="HY254" s="6"/>
      <c r="HZ254" s="6"/>
      <c r="IA254" s="6"/>
      <c r="IB254" s="6"/>
      <c r="IC254" s="6"/>
      <c r="ID254" s="6"/>
      <c r="IE254" s="6"/>
      <c r="IF254" s="6"/>
    </row>
    <row r="255" spans="1:240" ht="13">
      <c r="A255" s="6"/>
      <c r="B255" s="16" t="s">
        <v>147</v>
      </c>
      <c r="C255" s="3"/>
      <c r="D255" s="30">
        <v>653</v>
      </c>
      <c r="E255" s="30">
        <v>705</v>
      </c>
      <c r="F255" s="7">
        <v>568</v>
      </c>
      <c r="G255" s="30">
        <v>829</v>
      </c>
      <c r="H255" s="30">
        <v>898</v>
      </c>
      <c r="I255" s="84"/>
      <c r="J255" s="84"/>
      <c r="K255" s="84" t="s">
        <v>148</v>
      </c>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6"/>
      <c r="DG255" s="6"/>
      <c r="DH255" s="6"/>
      <c r="DI255" s="6"/>
      <c r="DJ255" s="6"/>
      <c r="DK255" s="6"/>
      <c r="DL255" s="6"/>
      <c r="DM255" s="6"/>
      <c r="DN255" s="6"/>
      <c r="DO255" s="6"/>
      <c r="DP255" s="6"/>
      <c r="DQ255" s="6"/>
      <c r="DR255" s="6"/>
      <c r="DS255" s="6"/>
      <c r="DT255" s="6"/>
      <c r="DU255" s="6"/>
      <c r="DV255" s="6"/>
      <c r="DW255" s="6"/>
      <c r="DX255" s="6"/>
      <c r="DY255" s="6"/>
      <c r="DZ255" s="6"/>
      <c r="EA255" s="6"/>
      <c r="EB255" s="6"/>
      <c r="EC255" s="6"/>
      <c r="ED255" s="6"/>
      <c r="EE255" s="6"/>
      <c r="EF255" s="6"/>
      <c r="EG255" s="6"/>
      <c r="EH255" s="6"/>
      <c r="EI255" s="6"/>
      <c r="EJ255" s="6"/>
      <c r="EK255" s="6"/>
      <c r="EL255" s="6"/>
      <c r="EM255" s="6"/>
      <c r="EN255" s="6"/>
      <c r="EO255" s="6"/>
      <c r="EP255" s="6"/>
      <c r="EQ255" s="6"/>
      <c r="ER255" s="6"/>
      <c r="ES255" s="6"/>
      <c r="ET255" s="6"/>
      <c r="EU255" s="6"/>
      <c r="EV255" s="6"/>
      <c r="EW255" s="6"/>
      <c r="EX255" s="6"/>
      <c r="EY255" s="6"/>
      <c r="EZ255" s="6"/>
      <c r="FA255" s="6"/>
      <c r="FB255" s="6"/>
      <c r="FC255" s="6"/>
      <c r="FD255" s="6"/>
      <c r="FE255" s="6"/>
      <c r="FF255" s="6"/>
      <c r="FG255" s="6"/>
      <c r="FH255" s="6"/>
      <c r="FI255" s="6"/>
      <c r="FJ255" s="6"/>
      <c r="FK255" s="6"/>
      <c r="FL255" s="6"/>
      <c r="FM255" s="6"/>
      <c r="FN255" s="6"/>
      <c r="FO255" s="6"/>
      <c r="FP255" s="6"/>
      <c r="FQ255" s="6"/>
      <c r="FR255" s="6"/>
      <c r="FS255" s="6"/>
      <c r="FT255" s="6"/>
      <c r="FU255" s="6"/>
      <c r="FV255" s="6"/>
      <c r="FW255" s="6"/>
      <c r="FX255" s="6"/>
      <c r="FY255" s="6"/>
      <c r="FZ255" s="6"/>
      <c r="GA255" s="6"/>
      <c r="GB255" s="6"/>
      <c r="GC255" s="6"/>
      <c r="GD255" s="6"/>
      <c r="GE255" s="6"/>
      <c r="GF255" s="6"/>
      <c r="GG255" s="6"/>
      <c r="GH255" s="6"/>
      <c r="GI255" s="6"/>
      <c r="GJ255" s="6"/>
      <c r="GK255" s="6"/>
      <c r="GL255" s="6"/>
      <c r="GM255" s="6"/>
      <c r="GN255" s="6"/>
      <c r="GO255" s="6"/>
      <c r="GP255" s="6"/>
      <c r="GQ255" s="6"/>
      <c r="GR255" s="6"/>
      <c r="GS255" s="6"/>
      <c r="GT255" s="6"/>
      <c r="GU255" s="6"/>
      <c r="GV255" s="6"/>
      <c r="GW255" s="6"/>
      <c r="GX255" s="6"/>
      <c r="GY255" s="6"/>
      <c r="GZ255" s="6"/>
      <c r="HA255" s="6"/>
      <c r="HB255" s="6"/>
      <c r="HC255" s="6"/>
      <c r="HD255" s="6"/>
      <c r="HE255" s="6"/>
      <c r="HF255" s="6"/>
      <c r="HG255" s="6"/>
      <c r="HH255" s="6"/>
      <c r="HI255" s="6"/>
      <c r="HJ255" s="6"/>
      <c r="HK255" s="6"/>
      <c r="HL255" s="6"/>
      <c r="HM255" s="6"/>
      <c r="HN255" s="6"/>
      <c r="HO255" s="6"/>
      <c r="HP255" s="6"/>
      <c r="HQ255" s="6"/>
      <c r="HR255" s="6"/>
      <c r="HS255" s="6"/>
      <c r="HT255" s="6"/>
      <c r="HU255" s="6"/>
      <c r="HV255" s="6"/>
      <c r="HW255" s="6"/>
      <c r="HX255" s="6"/>
      <c r="HY255" s="6"/>
      <c r="HZ255" s="6"/>
      <c r="IA255" s="6"/>
      <c r="IB255" s="6"/>
      <c r="IC255" s="6"/>
      <c r="ID255" s="6"/>
      <c r="IE255" s="6"/>
    </row>
    <row r="256" spans="1:240" ht="13">
      <c r="A256" s="6"/>
      <c r="B256" s="16" t="s">
        <v>149</v>
      </c>
      <c r="C256" s="3"/>
      <c r="D256" s="30">
        <v>102</v>
      </c>
      <c r="E256" s="30">
        <v>115</v>
      </c>
      <c r="F256" s="7">
        <v>105</v>
      </c>
      <c r="G256" s="30">
        <v>142</v>
      </c>
      <c r="H256" s="30">
        <v>252</v>
      </c>
      <c r="I256" s="84"/>
      <c r="J256" s="84"/>
      <c r="K256" s="84" t="s">
        <v>148</v>
      </c>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c r="CM256" s="6"/>
      <c r="CN256" s="6"/>
      <c r="CO256" s="6"/>
      <c r="CP256" s="6"/>
      <c r="CQ256" s="6"/>
      <c r="CR256" s="6"/>
      <c r="CS256" s="6"/>
      <c r="CT256" s="6"/>
      <c r="CU256" s="6"/>
      <c r="CV256" s="6"/>
      <c r="CW256" s="6"/>
      <c r="CX256" s="6"/>
      <c r="CY256" s="6"/>
      <c r="CZ256" s="6"/>
      <c r="DA256" s="6"/>
      <c r="DB256" s="6"/>
      <c r="DC256" s="6"/>
      <c r="DD256" s="6"/>
      <c r="DE256" s="6"/>
      <c r="DF256" s="6"/>
      <c r="DG256" s="6"/>
      <c r="DH256" s="6"/>
      <c r="DI256" s="6"/>
      <c r="DJ256" s="6"/>
      <c r="DK256" s="6"/>
      <c r="DL256" s="6"/>
      <c r="DM256" s="6"/>
      <c r="DN256" s="6"/>
      <c r="DO256" s="6"/>
      <c r="DP256" s="6"/>
      <c r="DQ256" s="6"/>
      <c r="DR256" s="6"/>
      <c r="DS256" s="6"/>
      <c r="DT256" s="6"/>
      <c r="DU256" s="6"/>
      <c r="DV256" s="6"/>
      <c r="DW256" s="6"/>
      <c r="DX256" s="6"/>
      <c r="DY256" s="6"/>
      <c r="DZ256" s="6"/>
      <c r="EA256" s="6"/>
      <c r="EB256" s="6"/>
      <c r="EC256" s="6"/>
      <c r="ED256" s="6"/>
      <c r="EE256" s="6"/>
      <c r="EF256" s="6"/>
      <c r="EG256" s="6"/>
      <c r="EH256" s="6"/>
      <c r="EI256" s="6"/>
      <c r="EJ256" s="6"/>
      <c r="EK256" s="6"/>
      <c r="EL256" s="6"/>
      <c r="EM256" s="6"/>
      <c r="EN256" s="6"/>
      <c r="EO256" s="6"/>
      <c r="EP256" s="6"/>
      <c r="EQ256" s="6"/>
      <c r="ER256" s="6"/>
      <c r="ES256" s="6"/>
      <c r="ET256" s="6"/>
      <c r="EU256" s="6"/>
      <c r="EV256" s="6"/>
      <c r="EW256" s="6"/>
      <c r="EX256" s="6"/>
      <c r="EY256" s="6"/>
      <c r="EZ256" s="6"/>
      <c r="FA256" s="6"/>
      <c r="FB256" s="6"/>
      <c r="FC256" s="6"/>
      <c r="FD256" s="6"/>
      <c r="FE256" s="6"/>
      <c r="FF256" s="6"/>
      <c r="FG256" s="6"/>
      <c r="FH256" s="6"/>
      <c r="FI256" s="6"/>
      <c r="FJ256" s="6"/>
      <c r="FK256" s="6"/>
      <c r="FL256" s="6"/>
      <c r="FM256" s="6"/>
      <c r="FN256" s="6"/>
      <c r="FO256" s="6"/>
      <c r="FP256" s="6"/>
      <c r="FQ256" s="6"/>
      <c r="FR256" s="6"/>
      <c r="FS256" s="6"/>
      <c r="FT256" s="6"/>
      <c r="FU256" s="6"/>
      <c r="FV256" s="6"/>
      <c r="FW256" s="6"/>
      <c r="FX256" s="6"/>
      <c r="FY256" s="6"/>
      <c r="FZ256" s="6"/>
      <c r="GA256" s="6"/>
      <c r="GB256" s="6"/>
      <c r="GC256" s="6"/>
      <c r="GD256" s="6"/>
      <c r="GE256" s="6"/>
      <c r="GF256" s="6"/>
      <c r="GG256" s="6"/>
      <c r="GH256" s="6"/>
      <c r="GI256" s="6"/>
      <c r="GJ256" s="6"/>
      <c r="GK256" s="6"/>
      <c r="GL256" s="6"/>
      <c r="GM256" s="6"/>
      <c r="GN256" s="6"/>
      <c r="GO256" s="6"/>
      <c r="GP256" s="6"/>
      <c r="GQ256" s="6"/>
      <c r="GR256" s="6"/>
      <c r="GS256" s="6"/>
      <c r="GT256" s="6"/>
      <c r="GU256" s="6"/>
      <c r="GV256" s="6"/>
      <c r="GW256" s="6"/>
      <c r="GX256" s="6"/>
      <c r="GY256" s="6"/>
      <c r="GZ256" s="6"/>
      <c r="HA256" s="6"/>
      <c r="HB256" s="6"/>
      <c r="HC256" s="6"/>
      <c r="HD256" s="6"/>
      <c r="HE256" s="6"/>
      <c r="HF256" s="6"/>
      <c r="HG256" s="6"/>
      <c r="HH256" s="6"/>
      <c r="HI256" s="6"/>
      <c r="HJ256" s="6"/>
      <c r="HK256" s="6"/>
      <c r="HL256" s="6"/>
      <c r="HM256" s="6"/>
      <c r="HN256" s="6"/>
      <c r="HO256" s="6"/>
      <c r="HP256" s="6"/>
      <c r="HQ256" s="6"/>
      <c r="HR256" s="6"/>
      <c r="HS256" s="6"/>
      <c r="HT256" s="6"/>
      <c r="HU256" s="6"/>
      <c r="HV256" s="6"/>
      <c r="HW256" s="6"/>
      <c r="HX256" s="6"/>
      <c r="HY256" s="6"/>
      <c r="HZ256" s="6"/>
      <c r="IA256" s="6"/>
      <c r="IB256" s="6"/>
      <c r="IC256" s="6"/>
      <c r="ID256" s="6"/>
      <c r="IE256" s="6"/>
    </row>
    <row r="257" spans="1:240" ht="13">
      <c r="A257" s="6"/>
      <c r="B257" s="16" t="s">
        <v>150</v>
      </c>
      <c r="C257" s="3"/>
      <c r="D257" s="30">
        <v>66</v>
      </c>
      <c r="E257" s="30">
        <v>60</v>
      </c>
      <c r="F257" s="7">
        <v>55</v>
      </c>
      <c r="G257" s="30">
        <v>69</v>
      </c>
      <c r="H257" s="30">
        <v>66</v>
      </c>
      <c r="I257" s="84"/>
      <c r="J257" s="84"/>
      <c r="K257" s="84" t="s">
        <v>148</v>
      </c>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c r="CU257" s="6"/>
      <c r="CV257" s="6"/>
      <c r="CW257" s="6"/>
      <c r="CX257" s="6"/>
      <c r="CY257" s="6"/>
      <c r="CZ257" s="6"/>
      <c r="DA257" s="6"/>
      <c r="DB257" s="6"/>
      <c r="DC257" s="6"/>
      <c r="DD257" s="6"/>
      <c r="DE257" s="6"/>
      <c r="DF257" s="6"/>
      <c r="DG257" s="6"/>
      <c r="DH257" s="6"/>
      <c r="DI257" s="6"/>
      <c r="DJ257" s="6"/>
      <c r="DK257" s="6"/>
      <c r="DL257" s="6"/>
      <c r="DM257" s="6"/>
      <c r="DN257" s="6"/>
      <c r="DO257" s="6"/>
      <c r="DP257" s="6"/>
      <c r="DQ257" s="6"/>
      <c r="DR257" s="6"/>
      <c r="DS257" s="6"/>
      <c r="DT257" s="6"/>
      <c r="DU257" s="6"/>
      <c r="DV257" s="6"/>
      <c r="DW257" s="6"/>
      <c r="DX257" s="6"/>
      <c r="DY257" s="6"/>
      <c r="DZ257" s="6"/>
      <c r="EA257" s="6"/>
      <c r="EB257" s="6"/>
      <c r="EC257" s="6"/>
      <c r="ED257" s="6"/>
      <c r="EE257" s="6"/>
      <c r="EF257" s="6"/>
      <c r="EG257" s="6"/>
      <c r="EH257" s="6"/>
      <c r="EI257" s="6"/>
      <c r="EJ257" s="6"/>
      <c r="EK257" s="6"/>
      <c r="EL257" s="6"/>
      <c r="EM257" s="6"/>
      <c r="EN257" s="6"/>
      <c r="EO257" s="6"/>
      <c r="EP257" s="6"/>
      <c r="EQ257" s="6"/>
      <c r="ER257" s="6"/>
      <c r="ES257" s="6"/>
      <c r="ET257" s="6"/>
      <c r="EU257" s="6"/>
      <c r="EV257" s="6"/>
      <c r="EW257" s="6"/>
      <c r="EX257" s="6"/>
      <c r="EY257" s="6"/>
      <c r="EZ257" s="6"/>
      <c r="FA257" s="6"/>
      <c r="FB257" s="6"/>
      <c r="FC257" s="6"/>
      <c r="FD257" s="6"/>
      <c r="FE257" s="6"/>
      <c r="FF257" s="6"/>
      <c r="FG257" s="6"/>
      <c r="FH257" s="6"/>
      <c r="FI257" s="6"/>
      <c r="FJ257" s="6"/>
      <c r="FK257" s="6"/>
      <c r="FL257" s="6"/>
      <c r="FM257" s="6"/>
      <c r="FN257" s="6"/>
      <c r="FO257" s="6"/>
      <c r="FP257" s="6"/>
      <c r="FQ257" s="6"/>
      <c r="FR257" s="6"/>
      <c r="FS257" s="6"/>
      <c r="FT257" s="6"/>
      <c r="FU257" s="6"/>
      <c r="FV257" s="6"/>
      <c r="FW257" s="6"/>
      <c r="FX257" s="6"/>
      <c r="FY257" s="6"/>
      <c r="FZ257" s="6"/>
      <c r="GA257" s="6"/>
      <c r="GB257" s="6"/>
      <c r="GC257" s="6"/>
      <c r="GD257" s="6"/>
      <c r="GE257" s="6"/>
      <c r="GF257" s="6"/>
      <c r="GG257" s="6"/>
      <c r="GH257" s="6"/>
      <c r="GI257" s="6"/>
      <c r="GJ257" s="6"/>
      <c r="GK257" s="6"/>
      <c r="GL257" s="6"/>
      <c r="GM257" s="6"/>
      <c r="GN257" s="6"/>
      <c r="GO257" s="6"/>
      <c r="GP257" s="6"/>
      <c r="GQ257" s="6"/>
      <c r="GR257" s="6"/>
      <c r="GS257" s="6"/>
      <c r="GT257" s="6"/>
      <c r="GU257" s="6"/>
      <c r="GV257" s="6"/>
      <c r="GW257" s="6"/>
      <c r="GX257" s="6"/>
      <c r="GY257" s="6"/>
      <c r="GZ257" s="6"/>
      <c r="HA257" s="6"/>
      <c r="HB257" s="6"/>
      <c r="HC257" s="6"/>
      <c r="HD257" s="6"/>
      <c r="HE257" s="6"/>
      <c r="HF257" s="6"/>
      <c r="HG257" s="6"/>
      <c r="HH257" s="6"/>
      <c r="HI257" s="6"/>
      <c r="HJ257" s="6"/>
      <c r="HK257" s="6"/>
      <c r="HL257" s="6"/>
      <c r="HM257" s="6"/>
      <c r="HN257" s="6"/>
      <c r="HO257" s="6"/>
      <c r="HP257" s="6"/>
      <c r="HQ257" s="6"/>
      <c r="HR257" s="6"/>
      <c r="HS257" s="6"/>
      <c r="HT257" s="6"/>
      <c r="HU257" s="6"/>
      <c r="HV257" s="6"/>
      <c r="HW257" s="6"/>
      <c r="HX257" s="6"/>
      <c r="HY257" s="6"/>
      <c r="HZ257" s="6"/>
      <c r="IA257" s="6"/>
      <c r="IB257" s="6"/>
      <c r="IC257" s="6"/>
      <c r="ID257" s="6"/>
      <c r="IE257" s="6"/>
    </row>
    <row r="258" spans="1:240" ht="13">
      <c r="A258" s="6"/>
      <c r="B258" s="16" t="s">
        <v>151</v>
      </c>
      <c r="C258" s="3"/>
      <c r="D258" s="30">
        <v>2774</v>
      </c>
      <c r="E258" s="30">
        <v>2805</v>
      </c>
      <c r="F258" s="43">
        <v>2394</v>
      </c>
      <c r="G258" s="30">
        <v>3162</v>
      </c>
      <c r="H258" s="30">
        <v>3130</v>
      </c>
      <c r="I258" s="84"/>
      <c r="J258" s="84"/>
      <c r="K258" s="84" t="s">
        <v>148</v>
      </c>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c r="CN258" s="6"/>
      <c r="CO258" s="6"/>
      <c r="CP258" s="6"/>
      <c r="CQ258" s="6"/>
      <c r="CR258" s="6"/>
      <c r="CS258" s="6"/>
      <c r="CT258" s="6"/>
      <c r="CU258" s="6"/>
      <c r="CV258" s="6"/>
      <c r="CW258" s="6"/>
      <c r="CX258" s="6"/>
      <c r="CY258" s="6"/>
      <c r="CZ258" s="6"/>
      <c r="DA258" s="6"/>
      <c r="DB258" s="6"/>
      <c r="DC258" s="6"/>
      <c r="DD258" s="6"/>
      <c r="DE258" s="6"/>
      <c r="DF258" s="6"/>
      <c r="DG258" s="6"/>
      <c r="DH258" s="6"/>
      <c r="DI258" s="6"/>
      <c r="DJ258" s="6"/>
      <c r="DK258" s="6"/>
      <c r="DL258" s="6"/>
      <c r="DM258" s="6"/>
      <c r="DN258" s="6"/>
      <c r="DO258" s="6"/>
      <c r="DP258" s="6"/>
      <c r="DQ258" s="6"/>
      <c r="DR258" s="6"/>
      <c r="DS258" s="6"/>
      <c r="DT258" s="6"/>
      <c r="DU258" s="6"/>
      <c r="DV258" s="6"/>
      <c r="DW258" s="6"/>
      <c r="DX258" s="6"/>
      <c r="DY258" s="6"/>
      <c r="DZ258" s="6"/>
      <c r="EA258" s="6"/>
      <c r="EB258" s="6"/>
      <c r="EC258" s="6"/>
      <c r="ED258" s="6"/>
      <c r="EE258" s="6"/>
      <c r="EF258" s="6"/>
      <c r="EG258" s="6"/>
      <c r="EH258" s="6"/>
      <c r="EI258" s="6"/>
      <c r="EJ258" s="6"/>
      <c r="EK258" s="6"/>
      <c r="EL258" s="6"/>
      <c r="EM258" s="6"/>
      <c r="EN258" s="6"/>
      <c r="EO258" s="6"/>
      <c r="EP258" s="6"/>
      <c r="EQ258" s="6"/>
      <c r="ER258" s="6"/>
      <c r="ES258" s="6"/>
      <c r="ET258" s="6"/>
      <c r="EU258" s="6"/>
      <c r="EV258" s="6"/>
      <c r="EW258" s="6"/>
      <c r="EX258" s="6"/>
      <c r="EY258" s="6"/>
      <c r="EZ258" s="6"/>
      <c r="FA258" s="6"/>
      <c r="FB258" s="6"/>
      <c r="FC258" s="6"/>
      <c r="FD258" s="6"/>
      <c r="FE258" s="6"/>
      <c r="FF258" s="6"/>
      <c r="FG258" s="6"/>
      <c r="FH258" s="6"/>
      <c r="FI258" s="6"/>
      <c r="FJ258" s="6"/>
      <c r="FK258" s="6"/>
      <c r="FL258" s="6"/>
      <c r="FM258" s="6"/>
      <c r="FN258" s="6"/>
      <c r="FO258" s="6"/>
      <c r="FP258" s="6"/>
      <c r="FQ258" s="6"/>
      <c r="FR258" s="6"/>
      <c r="FS258" s="6"/>
      <c r="FT258" s="6"/>
      <c r="FU258" s="6"/>
      <c r="FV258" s="6"/>
      <c r="FW258" s="6"/>
      <c r="FX258" s="6"/>
      <c r="FY258" s="6"/>
      <c r="FZ258" s="6"/>
      <c r="GA258" s="6"/>
      <c r="GB258" s="6"/>
      <c r="GC258" s="6"/>
      <c r="GD258" s="6"/>
      <c r="GE258" s="6"/>
      <c r="GF258" s="6"/>
      <c r="GG258" s="6"/>
      <c r="GH258" s="6"/>
      <c r="GI258" s="6"/>
      <c r="GJ258" s="6"/>
      <c r="GK258" s="6"/>
      <c r="GL258" s="6"/>
      <c r="GM258" s="6"/>
      <c r="GN258" s="6"/>
      <c r="GO258" s="6"/>
      <c r="GP258" s="6"/>
      <c r="GQ258" s="6"/>
      <c r="GR258" s="6"/>
      <c r="GS258" s="6"/>
      <c r="GT258" s="6"/>
      <c r="GU258" s="6"/>
      <c r="GV258" s="6"/>
      <c r="GW258" s="6"/>
      <c r="GX258" s="6"/>
      <c r="GY258" s="6"/>
      <c r="GZ258" s="6"/>
      <c r="HA258" s="6"/>
      <c r="HB258" s="6"/>
      <c r="HC258" s="6"/>
      <c r="HD258" s="6"/>
      <c r="HE258" s="6"/>
      <c r="HF258" s="6"/>
      <c r="HG258" s="6"/>
      <c r="HH258" s="6"/>
      <c r="HI258" s="6"/>
      <c r="HJ258" s="6"/>
      <c r="HK258" s="6"/>
      <c r="HL258" s="6"/>
      <c r="HM258" s="6"/>
      <c r="HN258" s="6"/>
      <c r="HO258" s="6"/>
      <c r="HP258" s="6"/>
      <c r="HQ258" s="6"/>
      <c r="HR258" s="6"/>
      <c r="HS258" s="6"/>
      <c r="HT258" s="6"/>
      <c r="HU258" s="6"/>
      <c r="HV258" s="6"/>
      <c r="HW258" s="6"/>
      <c r="HX258" s="6"/>
      <c r="HY258" s="6"/>
      <c r="HZ258" s="6"/>
      <c r="IA258" s="6"/>
      <c r="IB258" s="6"/>
      <c r="IC258" s="6"/>
      <c r="ID258" s="6"/>
      <c r="IE258" s="6"/>
    </row>
    <row r="259" spans="1:240" ht="13">
      <c r="A259" s="6"/>
      <c r="B259" s="16" t="s">
        <v>152</v>
      </c>
      <c r="C259" s="3"/>
      <c r="D259" s="30">
        <v>1283</v>
      </c>
      <c r="E259" s="30">
        <v>1348</v>
      </c>
      <c r="F259" s="43">
        <v>1127</v>
      </c>
      <c r="G259" s="30">
        <v>1567</v>
      </c>
      <c r="H259" s="30">
        <v>1738</v>
      </c>
      <c r="I259" s="84"/>
      <c r="J259" s="84"/>
      <c r="K259" s="84" t="s">
        <v>148</v>
      </c>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c r="CN259" s="6"/>
      <c r="CO259" s="6"/>
      <c r="CP259" s="6"/>
      <c r="CQ259" s="6"/>
      <c r="CR259" s="6"/>
      <c r="CS259" s="6"/>
      <c r="CT259" s="6"/>
      <c r="CU259" s="6"/>
      <c r="CV259" s="6"/>
      <c r="CW259" s="6"/>
      <c r="CX259" s="6"/>
      <c r="CY259" s="6"/>
      <c r="CZ259" s="6"/>
      <c r="DA259" s="6"/>
      <c r="DB259" s="6"/>
      <c r="DC259" s="6"/>
      <c r="DD259" s="6"/>
      <c r="DE259" s="6"/>
      <c r="DF259" s="6"/>
      <c r="DG259" s="6"/>
      <c r="DH259" s="6"/>
      <c r="DI259" s="6"/>
      <c r="DJ259" s="6"/>
      <c r="DK259" s="6"/>
      <c r="DL259" s="6"/>
      <c r="DM259" s="6"/>
      <c r="DN259" s="6"/>
      <c r="DO259" s="6"/>
      <c r="DP259" s="6"/>
      <c r="DQ259" s="6"/>
      <c r="DR259" s="6"/>
      <c r="DS259" s="6"/>
      <c r="DT259" s="6"/>
      <c r="DU259" s="6"/>
      <c r="DV259" s="6"/>
      <c r="DW259" s="6"/>
      <c r="DX259" s="6"/>
      <c r="DY259" s="6"/>
      <c r="DZ259" s="6"/>
      <c r="EA259" s="6"/>
      <c r="EB259" s="6"/>
      <c r="EC259" s="6"/>
      <c r="ED259" s="6"/>
      <c r="EE259" s="6"/>
      <c r="EF259" s="6"/>
      <c r="EG259" s="6"/>
      <c r="EH259" s="6"/>
      <c r="EI259" s="6"/>
      <c r="EJ259" s="6"/>
      <c r="EK259" s="6"/>
      <c r="EL259" s="6"/>
      <c r="EM259" s="6"/>
      <c r="EN259" s="6"/>
      <c r="EO259" s="6"/>
      <c r="EP259" s="6"/>
      <c r="EQ259" s="6"/>
      <c r="ER259" s="6"/>
      <c r="ES259" s="6"/>
      <c r="ET259" s="6"/>
      <c r="EU259" s="6"/>
      <c r="EV259" s="6"/>
      <c r="EW259" s="6"/>
      <c r="EX259" s="6"/>
      <c r="EY259" s="6"/>
      <c r="EZ259" s="6"/>
      <c r="FA259" s="6"/>
      <c r="FB259" s="6"/>
      <c r="FC259" s="6"/>
      <c r="FD259" s="6"/>
      <c r="FE259" s="6"/>
      <c r="FF259" s="6"/>
      <c r="FG259" s="6"/>
      <c r="FH259" s="6"/>
      <c r="FI259" s="6"/>
      <c r="FJ259" s="6"/>
      <c r="FK259" s="6"/>
      <c r="FL259" s="6"/>
      <c r="FM259" s="6"/>
      <c r="FN259" s="6"/>
      <c r="FO259" s="6"/>
      <c r="FP259" s="6"/>
      <c r="FQ259" s="6"/>
      <c r="FR259" s="6"/>
      <c r="FS259" s="6"/>
      <c r="FT259" s="6"/>
      <c r="FU259" s="6"/>
      <c r="FV259" s="6"/>
      <c r="FW259" s="6"/>
      <c r="FX259" s="6"/>
      <c r="FY259" s="6"/>
      <c r="FZ259" s="6"/>
      <c r="GA259" s="6"/>
      <c r="GB259" s="6"/>
      <c r="GC259" s="6"/>
      <c r="GD259" s="6"/>
      <c r="GE259" s="6"/>
      <c r="GF259" s="6"/>
      <c r="GG259" s="6"/>
      <c r="GH259" s="6"/>
      <c r="GI259" s="6"/>
      <c r="GJ259" s="6"/>
      <c r="GK259" s="6"/>
      <c r="GL259" s="6"/>
      <c r="GM259" s="6"/>
      <c r="GN259" s="6"/>
      <c r="GO259" s="6"/>
      <c r="GP259" s="6"/>
      <c r="GQ259" s="6"/>
      <c r="GR259" s="6"/>
      <c r="GS259" s="6"/>
      <c r="GT259" s="6"/>
      <c r="GU259" s="6"/>
      <c r="GV259" s="6"/>
      <c r="GW259" s="6"/>
      <c r="GX259" s="6"/>
      <c r="GY259" s="6"/>
      <c r="GZ259" s="6"/>
      <c r="HA259" s="6"/>
      <c r="HB259" s="6"/>
      <c r="HC259" s="6"/>
      <c r="HD259" s="6"/>
      <c r="HE259" s="6"/>
      <c r="HF259" s="6"/>
      <c r="HG259" s="6"/>
      <c r="HH259" s="6"/>
      <c r="HI259" s="6"/>
      <c r="HJ259" s="6"/>
      <c r="HK259" s="6"/>
      <c r="HL259" s="6"/>
      <c r="HM259" s="6"/>
      <c r="HN259" s="6"/>
      <c r="HO259" s="6"/>
      <c r="HP259" s="6"/>
      <c r="HQ259" s="6"/>
      <c r="HR259" s="6"/>
      <c r="HS259" s="6"/>
      <c r="HT259" s="6"/>
      <c r="HU259" s="6"/>
      <c r="HV259" s="6"/>
      <c r="HW259" s="6"/>
      <c r="HX259" s="6"/>
      <c r="HY259" s="6"/>
      <c r="HZ259" s="6"/>
      <c r="IA259" s="6"/>
      <c r="IB259" s="6"/>
      <c r="IC259" s="6"/>
      <c r="ID259" s="6"/>
      <c r="IE259" s="6"/>
    </row>
    <row r="260" spans="1:240" ht="13">
      <c r="A260" s="6"/>
      <c r="B260" s="16"/>
      <c r="C260" s="3"/>
      <c r="I260" s="82"/>
      <c r="J260" s="84"/>
      <c r="K260" s="84"/>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6"/>
      <c r="DG260" s="6"/>
      <c r="DH260" s="6"/>
      <c r="DI260" s="6"/>
      <c r="DJ260" s="6"/>
      <c r="DK260" s="6"/>
      <c r="DL260" s="6"/>
      <c r="DM260" s="6"/>
      <c r="DN260" s="6"/>
      <c r="DO260" s="6"/>
      <c r="DP260" s="6"/>
      <c r="DQ260" s="6"/>
      <c r="DR260" s="6"/>
      <c r="DS260" s="6"/>
      <c r="DT260" s="6"/>
      <c r="DU260" s="6"/>
      <c r="DV260" s="6"/>
      <c r="DW260" s="6"/>
      <c r="DX260" s="6"/>
      <c r="DY260" s="6"/>
      <c r="DZ260" s="6"/>
      <c r="EA260" s="6"/>
      <c r="EB260" s="6"/>
      <c r="EC260" s="6"/>
      <c r="ED260" s="6"/>
      <c r="EE260" s="6"/>
      <c r="EF260" s="6"/>
      <c r="EG260" s="6"/>
      <c r="EH260" s="6"/>
      <c r="EI260" s="6"/>
      <c r="EJ260" s="6"/>
      <c r="EK260" s="6"/>
      <c r="EL260" s="6"/>
      <c r="EM260" s="6"/>
      <c r="EN260" s="6"/>
      <c r="EO260" s="6"/>
      <c r="EP260" s="6"/>
      <c r="EQ260" s="6"/>
      <c r="ER260" s="6"/>
      <c r="ES260" s="6"/>
      <c r="ET260" s="6"/>
      <c r="EU260" s="6"/>
      <c r="EV260" s="6"/>
      <c r="EW260" s="6"/>
      <c r="EX260" s="6"/>
      <c r="EY260" s="6"/>
      <c r="EZ260" s="6"/>
      <c r="FA260" s="6"/>
      <c r="FB260" s="6"/>
      <c r="FC260" s="6"/>
      <c r="FD260" s="6"/>
      <c r="FE260" s="6"/>
      <c r="FF260" s="6"/>
      <c r="FG260" s="6"/>
      <c r="FH260" s="6"/>
      <c r="FI260" s="6"/>
      <c r="FJ260" s="6"/>
      <c r="FK260" s="6"/>
      <c r="FL260" s="6"/>
      <c r="FM260" s="6"/>
      <c r="FN260" s="6"/>
      <c r="FO260" s="6"/>
      <c r="FP260" s="6"/>
      <c r="FQ260" s="6"/>
      <c r="FR260" s="6"/>
      <c r="FS260" s="6"/>
      <c r="FT260" s="6"/>
      <c r="FU260" s="6"/>
      <c r="FV260" s="6"/>
      <c r="FW260" s="6"/>
      <c r="FX260" s="6"/>
      <c r="FY260" s="6"/>
      <c r="FZ260" s="6"/>
      <c r="GA260" s="6"/>
      <c r="GB260" s="6"/>
      <c r="GC260" s="6"/>
      <c r="GD260" s="6"/>
      <c r="GE260" s="6"/>
      <c r="GF260" s="6"/>
      <c r="GG260" s="6"/>
      <c r="GH260" s="6"/>
      <c r="GI260" s="6"/>
      <c r="GJ260" s="6"/>
      <c r="GK260" s="6"/>
      <c r="GL260" s="6"/>
      <c r="GM260" s="6"/>
      <c r="GN260" s="6"/>
      <c r="GO260" s="6"/>
      <c r="GP260" s="6"/>
      <c r="GQ260" s="6"/>
      <c r="GR260" s="6"/>
      <c r="GS260" s="6"/>
      <c r="GT260" s="6"/>
      <c r="GU260" s="6"/>
      <c r="GV260" s="6"/>
      <c r="GW260" s="6"/>
      <c r="GX260" s="6"/>
      <c r="GY260" s="6"/>
      <c r="GZ260" s="6"/>
      <c r="HA260" s="6"/>
      <c r="HB260" s="6"/>
      <c r="HC260" s="6"/>
      <c r="HD260" s="6"/>
      <c r="HE260" s="6"/>
      <c r="HF260" s="6"/>
      <c r="HG260" s="6"/>
      <c r="HH260" s="6"/>
      <c r="HI260" s="6"/>
      <c r="HJ260" s="6"/>
      <c r="HK260" s="6"/>
      <c r="HL260" s="6"/>
      <c r="HM260" s="6"/>
      <c r="HN260" s="6"/>
      <c r="HO260" s="6"/>
      <c r="HP260" s="6"/>
      <c r="HQ260" s="6"/>
      <c r="HR260" s="6"/>
      <c r="HS260" s="6"/>
      <c r="HT260" s="6"/>
      <c r="HU260" s="6"/>
      <c r="HV260" s="6"/>
      <c r="HW260" s="6"/>
      <c r="HX260" s="6"/>
      <c r="HY260" s="6"/>
      <c r="HZ260" s="6"/>
      <c r="IA260" s="6"/>
      <c r="IB260" s="6"/>
      <c r="IC260" s="6"/>
      <c r="ID260" s="6"/>
      <c r="IE260" s="6"/>
      <c r="IF260" s="6"/>
    </row>
    <row r="261" spans="1:240" ht="15">
      <c r="A261" s="6"/>
      <c r="B261" s="2" t="s">
        <v>237</v>
      </c>
      <c r="C261" s="3"/>
      <c r="D261" s="30">
        <v>597</v>
      </c>
      <c r="E261" s="30">
        <v>561</v>
      </c>
      <c r="F261" s="7">
        <v>471</v>
      </c>
      <c r="G261" s="30">
        <v>694</v>
      </c>
      <c r="H261" s="92">
        <f>'[1]ConocoPhillips Throughput'!G42</f>
        <v>688.28218904999994</v>
      </c>
      <c r="I261" s="84"/>
      <c r="J261" s="84"/>
      <c r="K261" s="7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c r="CU261" s="6"/>
      <c r="CV261" s="6"/>
      <c r="CW261" s="6"/>
      <c r="CX261" s="6"/>
      <c r="CY261" s="6"/>
      <c r="CZ261" s="6"/>
      <c r="DA261" s="6"/>
      <c r="DB261" s="6"/>
      <c r="DC261" s="6"/>
      <c r="DD261" s="6"/>
      <c r="DE261" s="6"/>
      <c r="DF261" s="6"/>
      <c r="DG261" s="6"/>
      <c r="DH261" s="6"/>
      <c r="DI261" s="6"/>
      <c r="DJ261" s="6"/>
      <c r="DK261" s="6"/>
      <c r="DL261" s="6"/>
      <c r="DM261" s="6"/>
      <c r="DN261" s="6"/>
      <c r="DO261" s="6"/>
      <c r="DP261" s="6"/>
      <c r="DQ261" s="6"/>
      <c r="DR261" s="6"/>
      <c r="DS261" s="6"/>
      <c r="DT261" s="6"/>
      <c r="DU261" s="6"/>
      <c r="DV261" s="6"/>
      <c r="DW261" s="6"/>
      <c r="DX261" s="6"/>
      <c r="DY261" s="6"/>
      <c r="DZ261" s="6"/>
      <c r="EA261" s="6"/>
      <c r="EB261" s="6"/>
      <c r="EC261" s="6"/>
      <c r="ED261" s="6"/>
      <c r="EE261" s="6"/>
      <c r="EF261" s="6"/>
      <c r="EG261" s="6"/>
      <c r="EH261" s="6"/>
      <c r="EI261" s="6"/>
      <c r="EJ261" s="6"/>
      <c r="EK261" s="6"/>
      <c r="EL261" s="6"/>
      <c r="EM261" s="6"/>
      <c r="EN261" s="6"/>
      <c r="EO261" s="6"/>
      <c r="EP261" s="6"/>
      <c r="EQ261" s="6"/>
      <c r="ER261" s="6"/>
      <c r="ES261" s="6"/>
      <c r="ET261" s="6"/>
      <c r="EU261" s="6"/>
      <c r="EV261" s="6"/>
      <c r="EW261" s="6"/>
      <c r="EX261" s="6"/>
      <c r="EY261" s="6"/>
      <c r="EZ261" s="6"/>
      <c r="FA261" s="6"/>
      <c r="FB261" s="6"/>
      <c r="FC261" s="6"/>
      <c r="FD261" s="6"/>
      <c r="FE261" s="6"/>
      <c r="FF261" s="6"/>
      <c r="FG261" s="6"/>
      <c r="FH261" s="6"/>
      <c r="FI261" s="6"/>
      <c r="FJ261" s="6"/>
      <c r="FK261" s="6"/>
      <c r="FL261" s="6"/>
      <c r="FM261" s="6"/>
      <c r="FN261" s="6"/>
      <c r="FO261" s="6"/>
      <c r="FP261" s="6"/>
      <c r="FQ261" s="6"/>
      <c r="FR261" s="6"/>
      <c r="FS261" s="6"/>
      <c r="FT261" s="6"/>
      <c r="FU261" s="6"/>
      <c r="FV261" s="6"/>
      <c r="FW261" s="6"/>
      <c r="FX261" s="6"/>
      <c r="FY261" s="6"/>
      <c r="FZ261" s="6"/>
      <c r="GA261" s="6"/>
      <c r="GB261" s="6"/>
      <c r="GC261" s="6"/>
      <c r="GD261" s="6"/>
      <c r="GE261" s="6"/>
      <c r="GF261" s="6"/>
      <c r="GG261" s="6"/>
      <c r="GH261" s="6"/>
      <c r="GI261" s="6"/>
      <c r="GJ261" s="6"/>
      <c r="GK261" s="6"/>
      <c r="GL261" s="6"/>
      <c r="GM261" s="6"/>
      <c r="GN261" s="6"/>
      <c r="GO261" s="6"/>
      <c r="GP261" s="6"/>
      <c r="GQ261" s="6"/>
      <c r="GR261" s="6"/>
      <c r="GS261" s="6"/>
      <c r="GT261" s="6"/>
      <c r="GU261" s="6"/>
      <c r="GV261" s="6"/>
      <c r="GW261" s="6"/>
      <c r="GX261" s="6"/>
      <c r="GY261" s="6"/>
      <c r="GZ261" s="6"/>
      <c r="HA261" s="6"/>
      <c r="HB261" s="6"/>
      <c r="HC261" s="6"/>
      <c r="HD261" s="6"/>
      <c r="HE261" s="6"/>
      <c r="HF261" s="6"/>
      <c r="HG261" s="6"/>
      <c r="HH261" s="6"/>
      <c r="HI261" s="6"/>
      <c r="HJ261" s="6"/>
      <c r="HK261" s="6"/>
      <c r="HL261" s="6"/>
      <c r="HM261" s="6"/>
      <c r="HN261" s="6"/>
      <c r="HO261" s="6"/>
      <c r="HP261" s="6"/>
      <c r="HQ261" s="6"/>
      <c r="HR261" s="6"/>
      <c r="HS261" s="6"/>
      <c r="HT261" s="6"/>
      <c r="HU261" s="6"/>
      <c r="HV261" s="6"/>
      <c r="HW261" s="6"/>
      <c r="HX261" s="6"/>
      <c r="HY261" s="6"/>
      <c r="HZ261" s="6"/>
      <c r="IA261" s="6"/>
      <c r="IB261" s="6"/>
      <c r="IC261" s="6"/>
      <c r="ID261" s="6"/>
      <c r="IE261" s="6"/>
    </row>
    <row r="262" spans="1:240" ht="13">
      <c r="A262" s="6"/>
      <c r="B262" s="2"/>
      <c r="C262" s="3"/>
      <c r="D262" s="30"/>
      <c r="E262" s="30"/>
      <c r="G262" s="30"/>
      <c r="H262" s="30"/>
      <c r="I262" s="84"/>
      <c r="J262" s="84"/>
      <c r="K262" s="7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c r="CO262" s="6"/>
      <c r="CP262" s="6"/>
      <c r="CQ262" s="6"/>
      <c r="CR262" s="6"/>
      <c r="CS262" s="6"/>
      <c r="CT262" s="6"/>
      <c r="CU262" s="6"/>
      <c r="CV262" s="6"/>
      <c r="CW262" s="6"/>
      <c r="CX262" s="6"/>
      <c r="CY262" s="6"/>
      <c r="CZ262" s="6"/>
      <c r="DA262" s="6"/>
      <c r="DB262" s="6"/>
      <c r="DC262" s="6"/>
      <c r="DD262" s="6"/>
      <c r="DE262" s="6"/>
      <c r="DF262" s="6"/>
      <c r="DG262" s="6"/>
      <c r="DH262" s="6"/>
      <c r="DI262" s="6"/>
      <c r="DJ262" s="6"/>
      <c r="DK262" s="6"/>
      <c r="DL262" s="6"/>
      <c r="DM262" s="6"/>
      <c r="DN262" s="6"/>
      <c r="DO262" s="6"/>
      <c r="DP262" s="6"/>
      <c r="DQ262" s="6"/>
      <c r="DR262" s="6"/>
      <c r="DS262" s="6"/>
      <c r="DT262" s="6"/>
      <c r="DU262" s="6"/>
      <c r="DV262" s="6"/>
      <c r="DW262" s="6"/>
      <c r="DX262" s="6"/>
      <c r="DY262" s="6"/>
      <c r="DZ262" s="6"/>
      <c r="EA262" s="6"/>
      <c r="EB262" s="6"/>
      <c r="EC262" s="6"/>
      <c r="ED262" s="6"/>
      <c r="EE262" s="6"/>
      <c r="EF262" s="6"/>
      <c r="EG262" s="6"/>
      <c r="EH262" s="6"/>
      <c r="EI262" s="6"/>
      <c r="EJ262" s="6"/>
      <c r="EK262" s="6"/>
      <c r="EL262" s="6"/>
      <c r="EM262" s="6"/>
      <c r="EN262" s="6"/>
      <c r="EO262" s="6"/>
      <c r="EP262" s="6"/>
      <c r="EQ262" s="6"/>
      <c r="ER262" s="6"/>
      <c r="ES262" s="6"/>
      <c r="ET262" s="6"/>
      <c r="EU262" s="6"/>
      <c r="EV262" s="6"/>
      <c r="EW262" s="6"/>
      <c r="EX262" s="6"/>
      <c r="EY262" s="6"/>
      <c r="EZ262" s="6"/>
      <c r="FA262" s="6"/>
      <c r="FB262" s="6"/>
      <c r="FC262" s="6"/>
      <c r="FD262" s="6"/>
      <c r="FE262" s="6"/>
      <c r="FF262" s="6"/>
      <c r="FG262" s="6"/>
      <c r="FH262" s="6"/>
      <c r="FI262" s="6"/>
      <c r="FJ262" s="6"/>
      <c r="FK262" s="6"/>
      <c r="FL262" s="6"/>
      <c r="FM262" s="6"/>
      <c r="FN262" s="6"/>
      <c r="FO262" s="6"/>
      <c r="FP262" s="6"/>
      <c r="FQ262" s="6"/>
      <c r="FR262" s="6"/>
      <c r="FS262" s="6"/>
      <c r="FT262" s="6"/>
      <c r="FU262" s="6"/>
      <c r="FV262" s="6"/>
      <c r="FW262" s="6"/>
      <c r="FX262" s="6"/>
      <c r="FY262" s="6"/>
      <c r="FZ262" s="6"/>
      <c r="GA262" s="6"/>
      <c r="GB262" s="6"/>
      <c r="GC262" s="6"/>
      <c r="GD262" s="6"/>
      <c r="GE262" s="6"/>
      <c r="GF262" s="6"/>
      <c r="GG262" s="6"/>
      <c r="GH262" s="6"/>
      <c r="GI262" s="6"/>
      <c r="GJ262" s="6"/>
      <c r="GK262" s="6"/>
      <c r="GL262" s="6"/>
      <c r="GM262" s="6"/>
      <c r="GN262" s="6"/>
      <c r="GO262" s="6"/>
      <c r="GP262" s="6"/>
      <c r="GQ262" s="6"/>
      <c r="GR262" s="6"/>
      <c r="GS262" s="6"/>
      <c r="GT262" s="6"/>
      <c r="GU262" s="6"/>
      <c r="GV262" s="6"/>
      <c r="GW262" s="6"/>
      <c r="GX262" s="6"/>
      <c r="GY262" s="6"/>
      <c r="GZ262" s="6"/>
      <c r="HA262" s="6"/>
      <c r="HB262" s="6"/>
      <c r="HC262" s="6"/>
      <c r="HD262" s="6"/>
      <c r="HE262" s="6"/>
      <c r="HF262" s="6"/>
      <c r="HG262" s="6"/>
      <c r="HH262" s="6"/>
      <c r="HI262" s="6"/>
      <c r="HJ262" s="6"/>
      <c r="HK262" s="6"/>
      <c r="HL262" s="6"/>
      <c r="HM262" s="6"/>
      <c r="HN262" s="6"/>
      <c r="HO262" s="6"/>
      <c r="HP262" s="6"/>
      <c r="HQ262" s="6"/>
      <c r="HR262" s="6"/>
      <c r="HS262" s="6"/>
      <c r="HT262" s="6"/>
      <c r="HU262" s="6"/>
      <c r="HV262" s="6"/>
      <c r="HW262" s="6"/>
      <c r="HX262" s="6"/>
      <c r="HY262" s="6"/>
      <c r="HZ262" s="6"/>
      <c r="IA262" s="6"/>
      <c r="IB262" s="6"/>
      <c r="IC262" s="6"/>
      <c r="ID262" s="6"/>
      <c r="IE262" s="6"/>
    </row>
    <row r="263" spans="1:240" ht="13">
      <c r="A263" s="6"/>
      <c r="B263" s="2" t="s">
        <v>197</v>
      </c>
      <c r="C263" s="3"/>
      <c r="D263" s="30">
        <v>5263</v>
      </c>
      <c r="E263" s="30">
        <v>5262</v>
      </c>
      <c r="F263" s="43">
        <v>4459</v>
      </c>
      <c r="G263" s="112">
        <v>6101</v>
      </c>
      <c r="H263" s="112">
        <v>6599</v>
      </c>
      <c r="I263" s="84"/>
      <c r="J263" s="84"/>
      <c r="K263" s="7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c r="CM263" s="6"/>
      <c r="CN263" s="6"/>
      <c r="CO263" s="6"/>
      <c r="CP263" s="6"/>
      <c r="CQ263" s="6"/>
      <c r="CR263" s="6"/>
      <c r="CS263" s="6"/>
      <c r="CT263" s="6"/>
      <c r="CU263" s="6"/>
      <c r="CV263" s="6"/>
      <c r="CW263" s="6"/>
      <c r="CX263" s="6"/>
      <c r="CY263" s="6"/>
      <c r="CZ263" s="6"/>
      <c r="DA263" s="6"/>
      <c r="DB263" s="6"/>
      <c r="DC263" s="6"/>
      <c r="DD263" s="6"/>
      <c r="DE263" s="6"/>
      <c r="DF263" s="6"/>
      <c r="DG263" s="6"/>
      <c r="DH263" s="6"/>
      <c r="DI263" s="6"/>
      <c r="DJ263" s="6"/>
      <c r="DK263" s="6"/>
      <c r="DL263" s="6"/>
      <c r="DM263" s="6"/>
      <c r="DN263" s="6"/>
      <c r="DO263" s="6"/>
      <c r="DP263" s="6"/>
      <c r="DQ263" s="6"/>
      <c r="DR263" s="6"/>
      <c r="DS263" s="6"/>
      <c r="DT263" s="6"/>
      <c r="DU263" s="6"/>
      <c r="DV263" s="6"/>
      <c r="DW263" s="6"/>
      <c r="DX263" s="6"/>
      <c r="DY263" s="6"/>
      <c r="DZ263" s="6"/>
      <c r="EA263" s="6"/>
      <c r="EB263" s="6"/>
      <c r="EC263" s="6"/>
      <c r="ED263" s="6"/>
      <c r="EE263" s="6"/>
      <c r="EF263" s="6"/>
      <c r="EG263" s="6"/>
      <c r="EH263" s="6"/>
      <c r="EI263" s="6"/>
      <c r="EJ263" s="6"/>
      <c r="EK263" s="6"/>
      <c r="EL263" s="6"/>
      <c r="EM263" s="6"/>
      <c r="EN263" s="6"/>
      <c r="EO263" s="6"/>
      <c r="EP263" s="6"/>
      <c r="EQ263" s="6"/>
      <c r="ER263" s="6"/>
      <c r="ES263" s="6"/>
      <c r="ET263" s="6"/>
      <c r="EU263" s="6"/>
      <c r="EV263" s="6"/>
      <c r="EW263" s="6"/>
      <c r="EX263" s="6"/>
      <c r="EY263" s="6"/>
      <c r="EZ263" s="6"/>
      <c r="FA263" s="6"/>
      <c r="FB263" s="6"/>
      <c r="FC263" s="6"/>
      <c r="FD263" s="6"/>
      <c r="FE263" s="6"/>
      <c r="FF263" s="6"/>
      <c r="FG263" s="6"/>
      <c r="FH263" s="6"/>
      <c r="FI263" s="6"/>
      <c r="FJ263" s="6"/>
      <c r="FK263" s="6"/>
      <c r="FL263" s="6"/>
      <c r="FM263" s="6"/>
      <c r="FN263" s="6"/>
      <c r="FO263" s="6"/>
      <c r="FP263" s="6"/>
      <c r="FQ263" s="6"/>
      <c r="FR263" s="6"/>
      <c r="FS263" s="6"/>
      <c r="FT263" s="6"/>
      <c r="FU263" s="6"/>
      <c r="FV263" s="6"/>
      <c r="FW263" s="6"/>
      <c r="FX263" s="6"/>
      <c r="FY263" s="6"/>
      <c r="FZ263" s="6"/>
      <c r="GA263" s="6"/>
      <c r="GB263" s="6"/>
      <c r="GC263" s="6"/>
      <c r="GD263" s="6"/>
      <c r="GE263" s="6"/>
      <c r="GF263" s="6"/>
      <c r="GG263" s="6"/>
      <c r="GH263" s="6"/>
      <c r="GI263" s="6"/>
      <c r="GJ263" s="6"/>
      <c r="GK263" s="6"/>
      <c r="GL263" s="6"/>
      <c r="GM263" s="6"/>
      <c r="GN263" s="6"/>
      <c r="GO263" s="6"/>
      <c r="GP263" s="6"/>
      <c r="GQ263" s="6"/>
      <c r="GR263" s="6"/>
      <c r="GS263" s="6"/>
      <c r="GT263" s="6"/>
      <c r="GU263" s="6"/>
      <c r="GV263" s="6"/>
      <c r="GW263" s="6"/>
      <c r="GX263" s="6"/>
      <c r="GY263" s="6"/>
      <c r="GZ263" s="6"/>
      <c r="HA263" s="6"/>
      <c r="HB263" s="6"/>
      <c r="HC263" s="6"/>
      <c r="HD263" s="6"/>
      <c r="HE263" s="6"/>
      <c r="HF263" s="6"/>
      <c r="HG263" s="6"/>
      <c r="HH263" s="6"/>
      <c r="HI263" s="6"/>
      <c r="HJ263" s="6"/>
      <c r="HK263" s="6"/>
      <c r="HL263" s="6"/>
      <c r="HM263" s="6"/>
      <c r="HN263" s="6"/>
      <c r="HO263" s="6"/>
      <c r="HP263" s="6"/>
      <c r="HQ263" s="6"/>
      <c r="HR263" s="6"/>
      <c r="HS263" s="6"/>
      <c r="HT263" s="6"/>
      <c r="HU263" s="6"/>
      <c r="HV263" s="6"/>
      <c r="HW263" s="6"/>
      <c r="HX263" s="6"/>
      <c r="HY263" s="6"/>
      <c r="HZ263" s="6"/>
      <c r="IA263" s="6"/>
      <c r="IB263" s="6"/>
      <c r="IC263" s="6"/>
      <c r="ID263" s="6"/>
      <c r="IE263" s="6"/>
    </row>
    <row r="264" spans="1:240" ht="13">
      <c r="A264" s="6"/>
      <c r="B264" s="16"/>
      <c r="C264" s="3"/>
      <c r="I264" s="84"/>
      <c r="J264" s="84"/>
      <c r="K264" s="7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c r="CO264" s="6"/>
      <c r="CP264" s="6"/>
      <c r="CQ264" s="6"/>
      <c r="CR264" s="6"/>
      <c r="CS264" s="6"/>
      <c r="CT264" s="6"/>
      <c r="CU264" s="6"/>
      <c r="CV264" s="6"/>
      <c r="CW264" s="6"/>
      <c r="CX264" s="6"/>
      <c r="CY264" s="6"/>
      <c r="CZ264" s="6"/>
      <c r="DA264" s="6"/>
      <c r="DB264" s="6"/>
      <c r="DC264" s="6"/>
      <c r="DD264" s="6"/>
      <c r="DE264" s="6"/>
      <c r="DF264" s="6"/>
      <c r="DG264" s="6"/>
      <c r="DH264" s="6"/>
      <c r="DI264" s="6"/>
      <c r="DJ264" s="6"/>
      <c r="DK264" s="6"/>
      <c r="DL264" s="6"/>
      <c r="DM264" s="6"/>
      <c r="DN264" s="6"/>
      <c r="DO264" s="6"/>
      <c r="DP264" s="6"/>
      <c r="DQ264" s="6"/>
      <c r="DR264" s="6"/>
      <c r="DS264" s="6"/>
      <c r="DT264" s="6"/>
      <c r="DU264" s="6"/>
      <c r="DV264" s="6"/>
      <c r="DW264" s="6"/>
      <c r="DX264" s="6"/>
      <c r="DY264" s="6"/>
      <c r="DZ264" s="6"/>
      <c r="EA264" s="6"/>
      <c r="EB264" s="6"/>
      <c r="EC264" s="6"/>
      <c r="ED264" s="6"/>
      <c r="EE264" s="6"/>
      <c r="EF264" s="6"/>
      <c r="EG264" s="6"/>
      <c r="EH264" s="6"/>
      <c r="EI264" s="6"/>
      <c r="EJ264" s="6"/>
      <c r="EK264" s="6"/>
      <c r="EL264" s="6"/>
      <c r="EM264" s="6"/>
      <c r="EN264" s="6"/>
      <c r="EO264" s="6"/>
      <c r="EP264" s="6"/>
      <c r="EQ264" s="6"/>
      <c r="ER264" s="6"/>
      <c r="ES264" s="6"/>
      <c r="ET264" s="6"/>
      <c r="EU264" s="6"/>
      <c r="EV264" s="6"/>
      <c r="EW264" s="6"/>
      <c r="EX264" s="6"/>
      <c r="EY264" s="6"/>
      <c r="EZ264" s="6"/>
      <c r="FA264" s="6"/>
      <c r="FB264" s="6"/>
      <c r="FC264" s="6"/>
      <c r="FD264" s="6"/>
      <c r="FE264" s="6"/>
      <c r="FF264" s="6"/>
      <c r="FG264" s="6"/>
      <c r="FH264" s="6"/>
      <c r="FI264" s="6"/>
      <c r="FJ264" s="6"/>
      <c r="FK264" s="6"/>
      <c r="FL264" s="6"/>
      <c r="FM264" s="6"/>
      <c r="FN264" s="6"/>
      <c r="FO264" s="6"/>
      <c r="FP264" s="6"/>
      <c r="FQ264" s="6"/>
      <c r="FR264" s="6"/>
      <c r="FS264" s="6"/>
      <c r="FT264" s="6"/>
      <c r="FU264" s="6"/>
      <c r="FV264" s="6"/>
      <c r="FW264" s="6"/>
      <c r="FX264" s="6"/>
      <c r="FY264" s="6"/>
      <c r="FZ264" s="6"/>
      <c r="GA264" s="6"/>
      <c r="GB264" s="6"/>
      <c r="GC264" s="6"/>
      <c r="GD264" s="6"/>
      <c r="GE264" s="6"/>
      <c r="GF264" s="6"/>
      <c r="GG264" s="6"/>
      <c r="GH264" s="6"/>
      <c r="GI264" s="6"/>
      <c r="GJ264" s="6"/>
      <c r="GK264" s="6"/>
      <c r="GL264" s="6"/>
      <c r="GM264" s="6"/>
      <c r="GN264" s="6"/>
      <c r="GO264" s="6"/>
      <c r="GP264" s="6"/>
      <c r="GQ264" s="6"/>
      <c r="GR264" s="6"/>
      <c r="GS264" s="6"/>
      <c r="GT264" s="6"/>
      <c r="GU264" s="6"/>
      <c r="GV264" s="6"/>
      <c r="GW264" s="6"/>
      <c r="GX264" s="6"/>
      <c r="GY264" s="6"/>
      <c r="GZ264" s="6"/>
      <c r="HA264" s="6"/>
      <c r="HB264" s="6"/>
      <c r="HC264" s="6"/>
      <c r="HD264" s="6"/>
      <c r="HE264" s="6"/>
      <c r="HF264" s="6"/>
      <c r="HG264" s="6"/>
      <c r="HH264" s="6"/>
      <c r="HI264" s="6"/>
      <c r="HJ264" s="6"/>
      <c r="HK264" s="6"/>
      <c r="HL264" s="6"/>
      <c r="HM264" s="6"/>
      <c r="HN264" s="6"/>
      <c r="HO264" s="6"/>
      <c r="HP264" s="6"/>
      <c r="HQ264" s="6"/>
      <c r="HR264" s="6"/>
      <c r="HS264" s="6"/>
      <c r="HT264" s="6"/>
      <c r="HU264" s="6"/>
      <c r="HV264" s="6"/>
      <c r="HW264" s="6"/>
      <c r="HX264" s="6"/>
      <c r="HY264" s="6"/>
      <c r="HZ264" s="6"/>
      <c r="IA264" s="6"/>
      <c r="IB264" s="6"/>
      <c r="IC264" s="6"/>
      <c r="ID264" s="6"/>
      <c r="IE264" s="6"/>
    </row>
    <row r="265" spans="1:240" ht="15">
      <c r="A265" s="6"/>
      <c r="B265" s="2" t="s">
        <v>238</v>
      </c>
      <c r="C265" s="3"/>
      <c r="D265" s="35">
        <v>4.2999999999999997E-2</v>
      </c>
      <c r="E265" s="34">
        <v>4.3999999999999997E-2</v>
      </c>
      <c r="F265" s="34">
        <v>5.0999999999999997E-2</v>
      </c>
      <c r="G265" s="35">
        <v>3.5999999999999997E-2</v>
      </c>
      <c r="H265" s="35">
        <v>3.7999999999999999E-2</v>
      </c>
      <c r="I265" s="84"/>
      <c r="J265" s="84"/>
      <c r="K265" s="76" t="s">
        <v>153</v>
      </c>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c r="CO265" s="6"/>
      <c r="CP265" s="6"/>
      <c r="CQ265" s="6"/>
      <c r="CR265" s="6"/>
      <c r="CS265" s="6"/>
      <c r="CT265" s="6"/>
      <c r="CU265" s="6"/>
      <c r="CV265" s="6"/>
      <c r="CW265" s="6"/>
      <c r="CX265" s="6"/>
      <c r="CY265" s="6"/>
      <c r="CZ265" s="6"/>
      <c r="DA265" s="6"/>
      <c r="DB265" s="6"/>
      <c r="DC265" s="6"/>
      <c r="DD265" s="6"/>
      <c r="DE265" s="6"/>
      <c r="DF265" s="6"/>
      <c r="DG265" s="6"/>
      <c r="DH265" s="6"/>
      <c r="DI265" s="6"/>
      <c r="DJ265" s="6"/>
      <c r="DK265" s="6"/>
      <c r="DL265" s="6"/>
      <c r="DM265" s="6"/>
      <c r="DN265" s="6"/>
      <c r="DO265" s="6"/>
      <c r="DP265" s="6"/>
      <c r="DQ265" s="6"/>
      <c r="DR265" s="6"/>
      <c r="DS265" s="6"/>
      <c r="DT265" s="6"/>
      <c r="DU265" s="6"/>
      <c r="DV265" s="6"/>
      <c r="DW265" s="6"/>
      <c r="DX265" s="6"/>
      <c r="DY265" s="6"/>
      <c r="DZ265" s="6"/>
      <c r="EA265" s="6"/>
      <c r="EB265" s="6"/>
      <c r="EC265" s="6"/>
      <c r="ED265" s="6"/>
      <c r="EE265" s="6"/>
      <c r="EF265" s="6"/>
      <c r="EG265" s="6"/>
      <c r="EH265" s="6"/>
      <c r="EI265" s="6"/>
      <c r="EJ265" s="6"/>
      <c r="EK265" s="6"/>
      <c r="EL265" s="6"/>
      <c r="EM265" s="6"/>
      <c r="EN265" s="6"/>
      <c r="EO265" s="6"/>
      <c r="EP265" s="6"/>
      <c r="EQ265" s="6"/>
      <c r="ER265" s="6"/>
      <c r="ES265" s="6"/>
      <c r="ET265" s="6"/>
      <c r="EU265" s="6"/>
      <c r="EV265" s="6"/>
      <c r="EW265" s="6"/>
      <c r="EX265" s="6"/>
      <c r="EY265" s="6"/>
      <c r="EZ265" s="6"/>
      <c r="FA265" s="6"/>
      <c r="FB265" s="6"/>
      <c r="FC265" s="6"/>
      <c r="FD265" s="6"/>
      <c r="FE265" s="6"/>
      <c r="FF265" s="6"/>
      <c r="FG265" s="6"/>
      <c r="FH265" s="6"/>
      <c r="FI265" s="6"/>
      <c r="FJ265" s="6"/>
      <c r="FK265" s="6"/>
      <c r="FL265" s="6"/>
      <c r="FM265" s="6"/>
      <c r="FN265" s="6"/>
      <c r="FO265" s="6"/>
      <c r="FP265" s="6"/>
      <c r="FQ265" s="6"/>
      <c r="FR265" s="6"/>
      <c r="FS265" s="6"/>
      <c r="FT265" s="6"/>
      <c r="FU265" s="6"/>
      <c r="FV265" s="6"/>
      <c r="FW265" s="6"/>
      <c r="FX265" s="6"/>
      <c r="FY265" s="6"/>
      <c r="FZ265" s="6"/>
      <c r="GA265" s="6"/>
      <c r="GB265" s="6"/>
      <c r="GC265" s="6"/>
      <c r="GD265" s="6"/>
      <c r="GE265" s="6"/>
      <c r="GF265" s="6"/>
      <c r="GG265" s="6"/>
      <c r="GH265" s="6"/>
      <c r="GI265" s="6"/>
      <c r="GJ265" s="6"/>
      <c r="GK265" s="6"/>
      <c r="GL265" s="6"/>
      <c r="GM265" s="6"/>
      <c r="GN265" s="6"/>
      <c r="GO265" s="6"/>
      <c r="GP265" s="6"/>
      <c r="GQ265" s="6"/>
      <c r="GR265" s="6"/>
      <c r="GS265" s="6"/>
      <c r="GT265" s="6"/>
      <c r="GU265" s="6"/>
      <c r="GV265" s="6"/>
      <c r="GW265" s="6"/>
      <c r="GX265" s="6"/>
      <c r="GY265" s="6"/>
      <c r="GZ265" s="6"/>
      <c r="HA265" s="6"/>
      <c r="HB265" s="6"/>
      <c r="HC265" s="6"/>
      <c r="HD265" s="6"/>
      <c r="HE265" s="6"/>
      <c r="HF265" s="6"/>
      <c r="HG265" s="6"/>
      <c r="HH265" s="6"/>
      <c r="HI265" s="6"/>
      <c r="HJ265" s="6"/>
      <c r="HK265" s="6"/>
      <c r="HL265" s="6"/>
      <c r="HM265" s="6"/>
      <c r="HN265" s="6"/>
      <c r="HO265" s="6"/>
      <c r="HP265" s="6"/>
      <c r="HQ265" s="6"/>
      <c r="HR265" s="6"/>
      <c r="HS265" s="6"/>
      <c r="HT265" s="6"/>
      <c r="HU265" s="6"/>
      <c r="HV265" s="6"/>
      <c r="HW265" s="6"/>
      <c r="HX265" s="6"/>
      <c r="HY265" s="6"/>
      <c r="HZ265" s="6"/>
      <c r="IA265" s="6"/>
      <c r="IB265" s="6"/>
      <c r="IC265" s="6"/>
      <c r="ID265" s="6"/>
      <c r="IE265" s="6"/>
    </row>
    <row r="266" spans="1:240" ht="13">
      <c r="A266" s="6"/>
      <c r="B266" s="16"/>
      <c r="C266" s="3"/>
      <c r="E266" s="10"/>
      <c r="F266" s="10"/>
      <c r="G266" s="10"/>
      <c r="H266" s="10"/>
      <c r="I266" s="82"/>
      <c r="J266" s="84"/>
      <c r="K266" s="84"/>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c r="CO266" s="6"/>
      <c r="CP266" s="6"/>
      <c r="CQ266" s="6"/>
      <c r="CR266" s="6"/>
      <c r="CS266" s="6"/>
      <c r="CT266" s="6"/>
      <c r="CU266" s="6"/>
      <c r="CV266" s="6"/>
      <c r="CW266" s="6"/>
      <c r="CX266" s="6"/>
      <c r="CY266" s="6"/>
      <c r="CZ266" s="6"/>
      <c r="DA266" s="6"/>
      <c r="DB266" s="6"/>
      <c r="DC266" s="6"/>
      <c r="DD266" s="6"/>
      <c r="DE266" s="6"/>
      <c r="DF266" s="6"/>
      <c r="DG266" s="6"/>
      <c r="DH266" s="6"/>
      <c r="DI266" s="6"/>
      <c r="DJ266" s="6"/>
      <c r="DK266" s="6"/>
      <c r="DL266" s="6"/>
      <c r="DM266" s="6"/>
      <c r="DN266" s="6"/>
      <c r="DO266" s="6"/>
      <c r="DP266" s="6"/>
      <c r="DQ266" s="6"/>
      <c r="DR266" s="6"/>
      <c r="DS266" s="6"/>
      <c r="DT266" s="6"/>
      <c r="DU266" s="6"/>
      <c r="DV266" s="6"/>
      <c r="DW266" s="6"/>
      <c r="DX266" s="6"/>
      <c r="DY266" s="6"/>
      <c r="DZ266" s="6"/>
      <c r="EA266" s="6"/>
      <c r="EB266" s="6"/>
      <c r="EC266" s="6"/>
      <c r="ED266" s="6"/>
      <c r="EE266" s="6"/>
      <c r="EF266" s="6"/>
      <c r="EG266" s="6"/>
      <c r="EH266" s="6"/>
      <c r="EI266" s="6"/>
      <c r="EJ266" s="6"/>
      <c r="EK266" s="6"/>
      <c r="EL266" s="6"/>
      <c r="EM266" s="6"/>
      <c r="EN266" s="6"/>
      <c r="EO266" s="6"/>
      <c r="EP266" s="6"/>
      <c r="EQ266" s="6"/>
      <c r="ER266" s="6"/>
      <c r="ES266" s="6"/>
      <c r="ET266" s="6"/>
      <c r="EU266" s="6"/>
      <c r="EV266" s="6"/>
      <c r="EW266" s="6"/>
      <c r="EX266" s="6"/>
      <c r="EY266" s="6"/>
      <c r="EZ266" s="6"/>
      <c r="FA266" s="6"/>
      <c r="FB266" s="6"/>
      <c r="FC266" s="6"/>
      <c r="FD266" s="6"/>
      <c r="FE266" s="6"/>
      <c r="FF266" s="6"/>
      <c r="FG266" s="6"/>
      <c r="FH266" s="6"/>
      <c r="FI266" s="6"/>
      <c r="FJ266" s="6"/>
      <c r="FK266" s="6"/>
      <c r="FL266" s="6"/>
      <c r="FM266" s="6"/>
      <c r="FN266" s="6"/>
      <c r="FO266" s="6"/>
      <c r="FP266" s="6"/>
      <c r="FQ266" s="6"/>
      <c r="FR266" s="6"/>
      <c r="FS266" s="6"/>
      <c r="FT266" s="6"/>
      <c r="FU266" s="6"/>
      <c r="FV266" s="6"/>
      <c r="FW266" s="6"/>
      <c r="FX266" s="6"/>
      <c r="FY266" s="6"/>
      <c r="FZ266" s="6"/>
      <c r="GA266" s="6"/>
      <c r="GB266" s="6"/>
      <c r="GC266" s="6"/>
      <c r="GD266" s="6"/>
      <c r="GE266" s="6"/>
      <c r="GF266" s="6"/>
      <c r="GG266" s="6"/>
      <c r="GH266" s="6"/>
      <c r="GI266" s="6"/>
      <c r="GJ266" s="6"/>
      <c r="GK266" s="6"/>
      <c r="GL266" s="6"/>
      <c r="GM266" s="6"/>
      <c r="GN266" s="6"/>
      <c r="GO266" s="6"/>
      <c r="GP266" s="6"/>
      <c r="GQ266" s="6"/>
      <c r="GR266" s="6"/>
      <c r="GS266" s="6"/>
      <c r="GT266" s="6"/>
      <c r="GU266" s="6"/>
      <c r="GV266" s="6"/>
      <c r="GW266" s="6"/>
      <c r="GX266" s="6"/>
      <c r="GY266" s="6"/>
      <c r="GZ266" s="6"/>
      <c r="HA266" s="6"/>
      <c r="HB266" s="6"/>
      <c r="HC266" s="6"/>
      <c r="HD266" s="6"/>
      <c r="HE266" s="6"/>
      <c r="HF266" s="6"/>
      <c r="HG266" s="6"/>
      <c r="HH266" s="6"/>
      <c r="HI266" s="6"/>
      <c r="HJ266" s="6"/>
      <c r="HK266" s="6"/>
      <c r="HL266" s="6"/>
      <c r="HM266" s="6"/>
      <c r="HN266" s="6"/>
      <c r="HO266" s="6"/>
      <c r="HP266" s="6"/>
      <c r="HQ266" s="6"/>
      <c r="HR266" s="6"/>
      <c r="HS266" s="6"/>
      <c r="HT266" s="6"/>
      <c r="HU266" s="6"/>
      <c r="HV266" s="6"/>
      <c r="HW266" s="6"/>
      <c r="HX266" s="6"/>
      <c r="HY266" s="6"/>
      <c r="HZ266" s="6"/>
      <c r="IA266" s="6"/>
      <c r="IB266" s="6"/>
      <c r="IC266" s="6"/>
      <c r="ID266" s="6"/>
      <c r="IE266" s="6"/>
      <c r="IF266" s="6"/>
    </row>
    <row r="267" spans="1:240" ht="13">
      <c r="A267" s="6"/>
      <c r="B267" s="16"/>
      <c r="C267" s="3"/>
      <c r="D267" s="10"/>
      <c r="E267" s="10"/>
      <c r="F267" s="10"/>
      <c r="G267" s="10"/>
      <c r="H267" s="10"/>
      <c r="I267" s="82"/>
      <c r="J267" s="84"/>
      <c r="K267" s="84"/>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c r="CO267" s="6"/>
      <c r="CP267" s="6"/>
      <c r="CQ267" s="6"/>
      <c r="CR267" s="6"/>
      <c r="CS267" s="6"/>
      <c r="CT267" s="6"/>
      <c r="CU267" s="6"/>
      <c r="CV267" s="6"/>
      <c r="CW267" s="6"/>
      <c r="CX267" s="6"/>
      <c r="CY267" s="6"/>
      <c r="CZ267" s="6"/>
      <c r="DA267" s="6"/>
      <c r="DB267" s="6"/>
      <c r="DC267" s="6"/>
      <c r="DD267" s="6"/>
      <c r="DE267" s="6"/>
      <c r="DF267" s="6"/>
      <c r="DG267" s="6"/>
      <c r="DH267" s="6"/>
      <c r="DI267" s="6"/>
      <c r="DJ267" s="6"/>
      <c r="DK267" s="6"/>
      <c r="DL267" s="6"/>
      <c r="DM267" s="6"/>
      <c r="DN267" s="6"/>
      <c r="DO267" s="6"/>
      <c r="DP267" s="6"/>
      <c r="DQ267" s="6"/>
      <c r="DR267" s="6"/>
      <c r="DS267" s="6"/>
      <c r="DT267" s="6"/>
      <c r="DU267" s="6"/>
      <c r="DV267" s="6"/>
      <c r="DW267" s="6"/>
      <c r="DX267" s="6"/>
      <c r="DY267" s="6"/>
      <c r="DZ267" s="6"/>
      <c r="EA267" s="6"/>
      <c r="EB267" s="6"/>
      <c r="EC267" s="6"/>
      <c r="ED267" s="6"/>
      <c r="EE267" s="6"/>
      <c r="EF267" s="6"/>
      <c r="EG267" s="6"/>
      <c r="EH267" s="6"/>
      <c r="EI267" s="6"/>
      <c r="EJ267" s="6"/>
      <c r="EK267" s="6"/>
      <c r="EL267" s="6"/>
      <c r="EM267" s="6"/>
      <c r="EN267" s="6"/>
      <c r="EO267" s="6"/>
      <c r="EP267" s="6"/>
      <c r="EQ267" s="6"/>
      <c r="ER267" s="6"/>
      <c r="ES267" s="6"/>
      <c r="ET267" s="6"/>
      <c r="EU267" s="6"/>
      <c r="EV267" s="6"/>
      <c r="EW267" s="6"/>
      <c r="EX267" s="6"/>
      <c r="EY267" s="6"/>
      <c r="EZ267" s="6"/>
      <c r="FA267" s="6"/>
      <c r="FB267" s="6"/>
      <c r="FC267" s="6"/>
      <c r="FD267" s="6"/>
      <c r="FE267" s="6"/>
      <c r="FF267" s="6"/>
      <c r="FG267" s="6"/>
      <c r="FH267" s="6"/>
      <c r="FI267" s="6"/>
      <c r="FJ267" s="6"/>
      <c r="FK267" s="6"/>
      <c r="FL267" s="6"/>
      <c r="FM267" s="6"/>
      <c r="FN267" s="6"/>
      <c r="FO267" s="6"/>
      <c r="FP267" s="6"/>
      <c r="FQ267" s="6"/>
      <c r="FR267" s="6"/>
      <c r="FS267" s="6"/>
      <c r="FT267" s="6"/>
      <c r="FU267" s="6"/>
      <c r="FV267" s="6"/>
      <c r="FW267" s="6"/>
      <c r="FX267" s="6"/>
      <c r="FY267" s="6"/>
      <c r="FZ267" s="6"/>
      <c r="GA267" s="6"/>
      <c r="GB267" s="6"/>
      <c r="GC267" s="6"/>
      <c r="GD267" s="6"/>
      <c r="GE267" s="6"/>
      <c r="GF267" s="6"/>
      <c r="GG267" s="6"/>
      <c r="GH267" s="6"/>
      <c r="GI267" s="6"/>
      <c r="GJ267" s="6"/>
      <c r="GK267" s="6"/>
      <c r="GL267" s="6"/>
      <c r="GM267" s="6"/>
      <c r="GN267" s="6"/>
      <c r="GO267" s="6"/>
      <c r="GP267" s="6"/>
      <c r="GQ267" s="6"/>
      <c r="GR267" s="6"/>
      <c r="GS267" s="6"/>
      <c r="GT267" s="6"/>
      <c r="GU267" s="6"/>
      <c r="GV267" s="6"/>
      <c r="GW267" s="6"/>
      <c r="GX267" s="6"/>
      <c r="GY267" s="6"/>
      <c r="GZ267" s="6"/>
      <c r="HA267" s="6"/>
      <c r="HB267" s="6"/>
      <c r="HC267" s="6"/>
      <c r="HD267" s="6"/>
      <c r="HE267" s="6"/>
      <c r="HF267" s="6"/>
      <c r="HG267" s="6"/>
      <c r="HH267" s="6"/>
      <c r="HI267" s="6"/>
      <c r="HJ267" s="6"/>
      <c r="HK267" s="6"/>
      <c r="HL267" s="6"/>
      <c r="HM267" s="6"/>
      <c r="HN267" s="6"/>
      <c r="HO267" s="6"/>
      <c r="HP267" s="6"/>
      <c r="HQ267" s="6"/>
      <c r="HR267" s="6"/>
      <c r="HS267" s="6"/>
      <c r="HT267" s="6"/>
      <c r="HU267" s="6"/>
      <c r="HV267" s="6"/>
      <c r="HW267" s="6"/>
      <c r="HX267" s="6"/>
      <c r="HY267" s="6"/>
      <c r="HZ267" s="6"/>
      <c r="IA267" s="6"/>
      <c r="IB267" s="6"/>
      <c r="IC267" s="6"/>
      <c r="ID267" s="6"/>
      <c r="IE267" s="6"/>
      <c r="IF267" s="6"/>
    </row>
    <row r="268" spans="1:240" ht="13">
      <c r="A268" s="6"/>
      <c r="B268" s="115" t="s">
        <v>154</v>
      </c>
      <c r="C268" s="19"/>
      <c r="D268" s="20"/>
      <c r="E268" s="20"/>
      <c r="F268" s="20"/>
      <c r="G268" s="20"/>
      <c r="H268" s="20"/>
      <c r="I268" s="85"/>
      <c r="J268" s="85"/>
      <c r="K268" s="85"/>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c r="CP268" s="6"/>
      <c r="CQ268" s="6"/>
      <c r="CR268" s="6"/>
      <c r="CS268" s="6"/>
      <c r="CT268" s="6"/>
      <c r="CU268" s="6"/>
      <c r="CV268" s="6"/>
      <c r="CW268" s="6"/>
      <c r="CX268" s="6"/>
      <c r="CY268" s="6"/>
      <c r="CZ268" s="6"/>
      <c r="DA268" s="6"/>
      <c r="DB268" s="6"/>
      <c r="DC268" s="6"/>
      <c r="DD268" s="6"/>
      <c r="DE268" s="6"/>
      <c r="DF268" s="6"/>
      <c r="DG268" s="6"/>
      <c r="DH268" s="6"/>
      <c r="DI268" s="6"/>
      <c r="DJ268" s="6"/>
      <c r="DK268" s="6"/>
      <c r="DL268" s="6"/>
      <c r="DM268" s="6"/>
      <c r="DN268" s="6"/>
      <c r="DO268" s="6"/>
      <c r="DP268" s="6"/>
      <c r="DQ268" s="6"/>
      <c r="DR268" s="6"/>
      <c r="DS268" s="6"/>
      <c r="DT268" s="6"/>
      <c r="DU268" s="6"/>
      <c r="DV268" s="6"/>
      <c r="DW268" s="6"/>
      <c r="DX268" s="6"/>
      <c r="DY268" s="6"/>
      <c r="DZ268" s="6"/>
      <c r="EA268" s="6"/>
      <c r="EB268" s="6"/>
      <c r="EC268" s="6"/>
      <c r="ED268" s="6"/>
      <c r="EE268" s="6"/>
      <c r="EF268" s="6"/>
      <c r="EG268" s="6"/>
      <c r="EH268" s="6"/>
      <c r="EI268" s="6"/>
      <c r="EJ268" s="6"/>
      <c r="EK268" s="6"/>
      <c r="EL268" s="6"/>
      <c r="EM268" s="6"/>
      <c r="EN268" s="6"/>
      <c r="EO268" s="6"/>
      <c r="EP268" s="6"/>
      <c r="EQ268" s="6"/>
      <c r="ER268" s="6"/>
      <c r="ES268" s="6"/>
      <c r="ET268" s="6"/>
      <c r="EU268" s="6"/>
      <c r="EV268" s="6"/>
      <c r="EW268" s="6"/>
      <c r="EX268" s="6"/>
      <c r="EY268" s="6"/>
      <c r="EZ268" s="6"/>
      <c r="FA268" s="6"/>
      <c r="FB268" s="6"/>
      <c r="FC268" s="6"/>
      <c r="FD268" s="6"/>
      <c r="FE268" s="6"/>
      <c r="FF268" s="6"/>
      <c r="FG268" s="6"/>
      <c r="FH268" s="6"/>
      <c r="FI268" s="6"/>
      <c r="FJ268" s="6"/>
      <c r="FK268" s="6"/>
      <c r="FL268" s="6"/>
      <c r="FM268" s="6"/>
      <c r="FN268" s="6"/>
      <c r="FO268" s="6"/>
      <c r="FP268" s="6"/>
      <c r="FQ268" s="6"/>
      <c r="FR268" s="6"/>
      <c r="FS268" s="6"/>
      <c r="FT268" s="6"/>
      <c r="FU268" s="6"/>
      <c r="FV268" s="6"/>
      <c r="FW268" s="6"/>
      <c r="FX268" s="6"/>
      <c r="FY268" s="6"/>
      <c r="FZ268" s="6"/>
      <c r="GA268" s="6"/>
      <c r="GB268" s="6"/>
      <c r="GC268" s="6"/>
      <c r="GD268" s="6"/>
      <c r="GE268" s="6"/>
      <c r="GF268" s="6"/>
      <c r="GG268" s="6"/>
      <c r="GH268" s="6"/>
      <c r="GI268" s="6"/>
      <c r="GJ268" s="6"/>
      <c r="GK268" s="6"/>
      <c r="GL268" s="6"/>
      <c r="GM268" s="6"/>
      <c r="GN268" s="6"/>
      <c r="GO268" s="6"/>
      <c r="GP268" s="6"/>
      <c r="GQ268" s="6"/>
      <c r="GR268" s="6"/>
      <c r="GS268" s="6"/>
      <c r="GT268" s="6"/>
      <c r="GU268" s="6"/>
      <c r="GV268" s="6"/>
      <c r="GW268" s="6"/>
      <c r="GX268" s="6"/>
      <c r="GY268" s="6"/>
      <c r="GZ268" s="6"/>
      <c r="HA268" s="6"/>
      <c r="HB268" s="6"/>
      <c r="HC268" s="6"/>
      <c r="HD268" s="6"/>
      <c r="HE268" s="6"/>
      <c r="HF268" s="6"/>
      <c r="HG268" s="6"/>
      <c r="HH268" s="6"/>
      <c r="HI268" s="6"/>
      <c r="HJ268" s="6"/>
      <c r="HK268" s="6"/>
      <c r="HL268" s="6"/>
      <c r="HM268" s="6"/>
      <c r="HN268" s="6"/>
      <c r="HO268" s="6"/>
      <c r="HP268" s="6"/>
      <c r="HQ268" s="6"/>
      <c r="HR268" s="6"/>
      <c r="HS268" s="6"/>
      <c r="HT268" s="6"/>
      <c r="HU268" s="6"/>
      <c r="HV268" s="6"/>
      <c r="HW268" s="6"/>
      <c r="HX268" s="6"/>
      <c r="HY268" s="6"/>
      <c r="HZ268" s="6"/>
      <c r="IA268" s="6"/>
      <c r="IB268" s="6"/>
      <c r="IC268" s="6"/>
      <c r="ID268" s="6"/>
      <c r="IE268" s="6"/>
      <c r="IF268" s="6"/>
    </row>
    <row r="269" spans="1:240">
      <c r="A269" s="6"/>
      <c r="B269" s="24"/>
      <c r="C269" s="25"/>
      <c r="D269" s="25"/>
      <c r="E269" s="25"/>
      <c r="F269" s="25"/>
      <c r="G269" s="25"/>
      <c r="H269" s="25"/>
      <c r="I269" s="85"/>
      <c r="J269" s="85"/>
      <c r="K269" s="85"/>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c r="CP269" s="6"/>
      <c r="CQ269" s="6"/>
      <c r="CR269" s="6"/>
      <c r="CS269" s="6"/>
      <c r="CT269" s="6"/>
      <c r="CU269" s="6"/>
      <c r="CV269" s="6"/>
      <c r="CW269" s="6"/>
      <c r="CX269" s="6"/>
      <c r="CY269" s="6"/>
      <c r="CZ269" s="6"/>
      <c r="DA269" s="6"/>
      <c r="DB269" s="6"/>
      <c r="DC269" s="6"/>
      <c r="DD269" s="6"/>
      <c r="DE269" s="6"/>
      <c r="DF269" s="6"/>
      <c r="DG269" s="6"/>
      <c r="DH269" s="6"/>
      <c r="DI269" s="6"/>
      <c r="DJ269" s="6"/>
      <c r="DK269" s="6"/>
      <c r="DL269" s="6"/>
      <c r="DM269" s="6"/>
      <c r="DN269" s="6"/>
      <c r="DO269" s="6"/>
      <c r="DP269" s="6"/>
      <c r="DQ269" s="6"/>
      <c r="DR269" s="6"/>
      <c r="DS269" s="6"/>
      <c r="DT269" s="6"/>
      <c r="DU269" s="6"/>
      <c r="DV269" s="6"/>
      <c r="DW269" s="6"/>
      <c r="DX269" s="6"/>
      <c r="DY269" s="6"/>
      <c r="DZ269" s="6"/>
      <c r="EA269" s="6"/>
      <c r="EB269" s="6"/>
      <c r="EC269" s="6"/>
      <c r="ED269" s="6"/>
      <c r="EE269" s="6"/>
      <c r="EF269" s="6"/>
      <c r="EG269" s="6"/>
      <c r="EH269" s="6"/>
      <c r="EI269" s="6"/>
      <c r="EJ269" s="6"/>
      <c r="EK269" s="6"/>
      <c r="EL269" s="6"/>
      <c r="EM269" s="6"/>
      <c r="EN269" s="6"/>
      <c r="EO269" s="6"/>
      <c r="EP269" s="6"/>
      <c r="EQ269" s="6"/>
      <c r="ER269" s="6"/>
      <c r="ES269" s="6"/>
      <c r="ET269" s="6"/>
      <c r="EU269" s="6"/>
      <c r="EV269" s="6"/>
      <c r="EW269" s="6"/>
      <c r="EX269" s="6"/>
      <c r="EY269" s="6"/>
      <c r="EZ269" s="6"/>
      <c r="FA269" s="6"/>
      <c r="FB269" s="6"/>
      <c r="FC269" s="6"/>
      <c r="FD269" s="6"/>
      <c r="FE269" s="6"/>
      <c r="FF269" s="6"/>
      <c r="FG269" s="6"/>
      <c r="FH269" s="6"/>
      <c r="FI269" s="6"/>
      <c r="FJ269" s="6"/>
      <c r="FK269" s="6"/>
      <c r="FL269" s="6"/>
      <c r="FM269" s="6"/>
      <c r="FN269" s="6"/>
      <c r="FO269" s="6"/>
      <c r="FP269" s="6"/>
      <c r="FQ269" s="6"/>
      <c r="FR269" s="6"/>
      <c r="FS269" s="6"/>
      <c r="FT269" s="6"/>
      <c r="FU269" s="6"/>
      <c r="FV269" s="6"/>
      <c r="FW269" s="6"/>
      <c r="FX269" s="6"/>
      <c r="FY269" s="6"/>
      <c r="FZ269" s="6"/>
      <c r="GA269" s="6"/>
      <c r="GB269" s="6"/>
      <c r="GC269" s="6"/>
      <c r="GD269" s="6"/>
      <c r="GE269" s="6"/>
      <c r="GF269" s="6"/>
      <c r="GG269" s="6"/>
      <c r="GH269" s="6"/>
      <c r="GI269" s="6"/>
      <c r="GJ269" s="6"/>
      <c r="GK269" s="6"/>
      <c r="GL269" s="6"/>
      <c r="GM269" s="6"/>
      <c r="GN269" s="6"/>
      <c r="GO269" s="6"/>
      <c r="GP269" s="6"/>
      <c r="GQ269" s="6"/>
      <c r="GR269" s="6"/>
      <c r="GS269" s="6"/>
      <c r="GT269" s="6"/>
      <c r="GU269" s="6"/>
      <c r="GV269" s="6"/>
      <c r="GW269" s="6"/>
      <c r="GX269" s="6"/>
      <c r="GY269" s="6"/>
      <c r="GZ269" s="6"/>
      <c r="HA269" s="6"/>
      <c r="HB269" s="6"/>
      <c r="HC269" s="6"/>
      <c r="HD269" s="6"/>
      <c r="HE269" s="6"/>
      <c r="HF269" s="6"/>
      <c r="HG269" s="6"/>
      <c r="HH269" s="6"/>
      <c r="HI269" s="6"/>
      <c r="HJ269" s="6"/>
      <c r="HK269" s="6"/>
      <c r="HL269" s="6"/>
      <c r="HM269" s="6"/>
      <c r="HN269" s="6"/>
      <c r="HO269" s="6"/>
      <c r="HP269" s="6"/>
      <c r="HQ269" s="6"/>
      <c r="HR269" s="6"/>
      <c r="HS269" s="6"/>
      <c r="HT269" s="6"/>
      <c r="HU269" s="6"/>
      <c r="HV269" s="6"/>
      <c r="HW269" s="6"/>
      <c r="HX269" s="6"/>
      <c r="HY269" s="6"/>
      <c r="HZ269" s="6"/>
      <c r="IA269" s="6"/>
      <c r="IB269" s="6"/>
      <c r="IC269" s="6"/>
      <c r="ID269" s="6"/>
      <c r="IE269" s="6"/>
      <c r="IF269" s="6"/>
    </row>
    <row r="270" spans="1:240">
      <c r="A270" s="6"/>
      <c r="B270" s="121" t="s">
        <v>195</v>
      </c>
      <c r="C270" s="121"/>
      <c r="D270" s="121"/>
      <c r="E270" s="121"/>
      <c r="F270" s="121"/>
      <c r="G270" s="121"/>
      <c r="H270" s="121"/>
      <c r="I270" s="121"/>
      <c r="J270" s="121"/>
      <c r="K270" s="121"/>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c r="CP270" s="6"/>
      <c r="CQ270" s="6"/>
      <c r="CR270" s="6"/>
      <c r="CS270" s="6"/>
      <c r="CT270" s="6"/>
      <c r="CU270" s="6"/>
      <c r="CV270" s="6"/>
      <c r="CW270" s="6"/>
      <c r="CX270" s="6"/>
      <c r="CY270" s="6"/>
      <c r="CZ270" s="6"/>
      <c r="DA270" s="6"/>
      <c r="DB270" s="6"/>
      <c r="DC270" s="6"/>
      <c r="DD270" s="6"/>
      <c r="DE270" s="6"/>
      <c r="DF270" s="6"/>
      <c r="DG270" s="6"/>
      <c r="DH270" s="6"/>
      <c r="DI270" s="6"/>
      <c r="DJ270" s="6"/>
      <c r="DK270" s="6"/>
      <c r="DL270" s="6"/>
      <c r="DM270" s="6"/>
      <c r="DN270" s="6"/>
      <c r="DO270" s="6"/>
      <c r="DP270" s="6"/>
      <c r="DQ270" s="6"/>
      <c r="DR270" s="6"/>
      <c r="DS270" s="6"/>
      <c r="DT270" s="6"/>
      <c r="DU270" s="6"/>
      <c r="DV270" s="6"/>
      <c r="DW270" s="6"/>
      <c r="DX270" s="6"/>
      <c r="DY270" s="6"/>
      <c r="DZ270" s="6"/>
      <c r="EA270" s="6"/>
      <c r="EB270" s="6"/>
      <c r="EC270" s="6"/>
      <c r="ED270" s="6"/>
      <c r="EE270" s="6"/>
      <c r="EF270" s="6"/>
      <c r="EG270" s="6"/>
      <c r="EH270" s="6"/>
      <c r="EI270" s="6"/>
      <c r="EJ270" s="6"/>
      <c r="EK270" s="6"/>
      <c r="EL270" s="6"/>
      <c r="EM270" s="6"/>
      <c r="EN270" s="6"/>
      <c r="EO270" s="6"/>
      <c r="EP270" s="6"/>
      <c r="EQ270" s="6"/>
      <c r="ER270" s="6"/>
      <c r="ES270" s="6"/>
      <c r="ET270" s="6"/>
      <c r="EU270" s="6"/>
      <c r="EV270" s="6"/>
      <c r="EW270" s="6"/>
      <c r="EX270" s="6"/>
      <c r="EY270" s="6"/>
      <c r="EZ270" s="6"/>
      <c r="FA270" s="6"/>
      <c r="FB270" s="6"/>
      <c r="FC270" s="6"/>
      <c r="FD270" s="6"/>
      <c r="FE270" s="6"/>
      <c r="FF270" s="6"/>
      <c r="FG270" s="6"/>
      <c r="FH270" s="6"/>
      <c r="FI270" s="6"/>
      <c r="FJ270" s="6"/>
      <c r="FK270" s="6"/>
      <c r="FL270" s="6"/>
      <c r="FM270" s="6"/>
      <c r="FN270" s="6"/>
      <c r="FO270" s="6"/>
      <c r="FP270" s="6"/>
      <c r="FQ270" s="6"/>
      <c r="FR270" s="6"/>
      <c r="FS270" s="6"/>
      <c r="FT270" s="6"/>
      <c r="FU270" s="6"/>
      <c r="FV270" s="6"/>
      <c r="FW270" s="6"/>
      <c r="FX270" s="6"/>
      <c r="FY270" s="6"/>
      <c r="FZ270" s="6"/>
      <c r="GA270" s="6"/>
      <c r="GB270" s="6"/>
      <c r="GC270" s="6"/>
      <c r="GD270" s="6"/>
      <c r="GE270" s="6"/>
      <c r="GF270" s="6"/>
      <c r="GG270" s="6"/>
      <c r="GH270" s="6"/>
      <c r="GI270" s="6"/>
      <c r="GJ270" s="6"/>
      <c r="GK270" s="6"/>
      <c r="GL270" s="6"/>
      <c r="GM270" s="6"/>
      <c r="GN270" s="6"/>
      <c r="GO270" s="6"/>
      <c r="GP270" s="6"/>
      <c r="GQ270" s="6"/>
      <c r="GR270" s="6"/>
      <c r="GS270" s="6"/>
      <c r="GT270" s="6"/>
      <c r="GU270" s="6"/>
      <c r="GV270" s="6"/>
      <c r="GW270" s="6"/>
      <c r="GX270" s="6"/>
      <c r="GY270" s="6"/>
      <c r="GZ270" s="6"/>
      <c r="HA270" s="6"/>
      <c r="HB270" s="6"/>
      <c r="HC270" s="6"/>
      <c r="HD270" s="6"/>
      <c r="HE270" s="6"/>
      <c r="HF270" s="6"/>
      <c r="HG270" s="6"/>
      <c r="HH270" s="6"/>
      <c r="HI270" s="6"/>
      <c r="HJ270" s="6"/>
      <c r="HK270" s="6"/>
      <c r="HL270" s="6"/>
      <c r="HM270" s="6"/>
      <c r="HN270" s="6"/>
      <c r="HO270" s="6"/>
      <c r="HP270" s="6"/>
      <c r="HQ270" s="6"/>
      <c r="HR270" s="6"/>
      <c r="HS270" s="6"/>
      <c r="HT270" s="6"/>
      <c r="HU270" s="6"/>
      <c r="HV270" s="6"/>
      <c r="HW270" s="6"/>
      <c r="HX270" s="6"/>
      <c r="HY270" s="6"/>
      <c r="HZ270" s="6"/>
      <c r="IA270" s="6"/>
      <c r="IB270" s="6"/>
      <c r="IC270" s="6"/>
      <c r="ID270" s="6"/>
      <c r="IE270" s="6"/>
      <c r="IF270" s="6"/>
    </row>
    <row r="271" spans="1:240">
      <c r="A271" s="6"/>
      <c r="B271" s="121" t="s">
        <v>196</v>
      </c>
      <c r="C271" s="121"/>
      <c r="D271" s="121"/>
      <c r="E271" s="121"/>
      <c r="F271" s="121"/>
      <c r="G271" s="121"/>
      <c r="H271" s="121"/>
      <c r="I271" s="121"/>
      <c r="J271" s="121"/>
      <c r="K271" s="121"/>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c r="CP271" s="6"/>
      <c r="CQ271" s="6"/>
      <c r="CR271" s="6"/>
      <c r="CS271" s="6"/>
      <c r="CT271" s="6"/>
      <c r="CU271" s="6"/>
      <c r="CV271" s="6"/>
      <c r="CW271" s="6"/>
      <c r="CX271" s="6"/>
      <c r="CY271" s="6"/>
      <c r="CZ271" s="6"/>
      <c r="DA271" s="6"/>
      <c r="DB271" s="6"/>
      <c r="DC271" s="6"/>
      <c r="DD271" s="6"/>
      <c r="DE271" s="6"/>
      <c r="DF271" s="6"/>
      <c r="DG271" s="6"/>
      <c r="DH271" s="6"/>
      <c r="DI271" s="6"/>
      <c r="DJ271" s="6"/>
      <c r="DK271" s="6"/>
      <c r="DL271" s="6"/>
      <c r="DM271" s="6"/>
      <c r="DN271" s="6"/>
      <c r="DO271" s="6"/>
      <c r="DP271" s="6"/>
      <c r="DQ271" s="6"/>
      <c r="DR271" s="6"/>
      <c r="DS271" s="6"/>
      <c r="DT271" s="6"/>
      <c r="DU271" s="6"/>
      <c r="DV271" s="6"/>
      <c r="DW271" s="6"/>
      <c r="DX271" s="6"/>
      <c r="DY271" s="6"/>
      <c r="DZ271" s="6"/>
      <c r="EA271" s="6"/>
      <c r="EB271" s="6"/>
      <c r="EC271" s="6"/>
      <c r="ED271" s="6"/>
      <c r="EE271" s="6"/>
      <c r="EF271" s="6"/>
      <c r="EG271" s="6"/>
      <c r="EH271" s="6"/>
      <c r="EI271" s="6"/>
      <c r="EJ271" s="6"/>
      <c r="EK271" s="6"/>
      <c r="EL271" s="6"/>
      <c r="EM271" s="6"/>
      <c r="EN271" s="6"/>
      <c r="EO271" s="6"/>
      <c r="EP271" s="6"/>
      <c r="EQ271" s="6"/>
      <c r="ER271" s="6"/>
      <c r="ES271" s="6"/>
      <c r="ET271" s="6"/>
      <c r="EU271" s="6"/>
      <c r="EV271" s="6"/>
      <c r="EW271" s="6"/>
      <c r="EX271" s="6"/>
      <c r="EY271" s="6"/>
      <c r="EZ271" s="6"/>
      <c r="FA271" s="6"/>
      <c r="FB271" s="6"/>
      <c r="FC271" s="6"/>
      <c r="FD271" s="6"/>
      <c r="FE271" s="6"/>
      <c r="FF271" s="6"/>
      <c r="FG271" s="6"/>
      <c r="FH271" s="6"/>
      <c r="FI271" s="6"/>
      <c r="FJ271" s="6"/>
      <c r="FK271" s="6"/>
      <c r="FL271" s="6"/>
      <c r="FM271" s="6"/>
      <c r="FN271" s="6"/>
      <c r="FO271" s="6"/>
      <c r="FP271" s="6"/>
      <c r="FQ271" s="6"/>
      <c r="FR271" s="6"/>
      <c r="FS271" s="6"/>
      <c r="FT271" s="6"/>
      <c r="FU271" s="6"/>
      <c r="FV271" s="6"/>
      <c r="FW271" s="6"/>
      <c r="FX271" s="6"/>
      <c r="FY271" s="6"/>
      <c r="FZ271" s="6"/>
      <c r="GA271" s="6"/>
      <c r="GB271" s="6"/>
      <c r="GC271" s="6"/>
      <c r="GD271" s="6"/>
      <c r="GE271" s="6"/>
      <c r="GF271" s="6"/>
      <c r="GG271" s="6"/>
      <c r="GH271" s="6"/>
      <c r="GI271" s="6"/>
      <c r="GJ271" s="6"/>
      <c r="GK271" s="6"/>
      <c r="GL271" s="6"/>
      <c r="GM271" s="6"/>
      <c r="GN271" s="6"/>
      <c r="GO271" s="6"/>
      <c r="GP271" s="6"/>
      <c r="GQ271" s="6"/>
      <c r="GR271" s="6"/>
      <c r="GS271" s="6"/>
      <c r="GT271" s="6"/>
      <c r="GU271" s="6"/>
      <c r="GV271" s="6"/>
      <c r="GW271" s="6"/>
      <c r="GX271" s="6"/>
      <c r="GY271" s="6"/>
      <c r="GZ271" s="6"/>
      <c r="HA271" s="6"/>
      <c r="HB271" s="6"/>
      <c r="HC271" s="6"/>
      <c r="HD271" s="6"/>
      <c r="HE271" s="6"/>
      <c r="HF271" s="6"/>
      <c r="HG271" s="6"/>
      <c r="HH271" s="6"/>
      <c r="HI271" s="6"/>
      <c r="HJ271" s="6"/>
      <c r="HK271" s="6"/>
      <c r="HL271" s="6"/>
      <c r="HM271" s="6"/>
      <c r="HN271" s="6"/>
      <c r="HO271" s="6"/>
      <c r="HP271" s="6"/>
      <c r="HQ271" s="6"/>
      <c r="HR271" s="6"/>
      <c r="HS271" s="6"/>
      <c r="HT271" s="6"/>
      <c r="HU271" s="6"/>
      <c r="HV271" s="6"/>
      <c r="HW271" s="6"/>
      <c r="HX271" s="6"/>
      <c r="HY271" s="6"/>
      <c r="HZ271" s="6"/>
      <c r="IA271" s="6"/>
      <c r="IB271" s="6"/>
      <c r="IC271" s="6"/>
      <c r="ID271" s="6"/>
      <c r="IE271" s="6"/>
      <c r="IF271" s="6"/>
    </row>
    <row r="272" spans="1:240" ht="25.5" customHeight="1">
      <c r="A272" s="6"/>
      <c r="B272" s="121" t="s">
        <v>239</v>
      </c>
      <c r="C272" s="121"/>
      <c r="D272" s="121"/>
      <c r="E272" s="121"/>
      <c r="F272" s="121"/>
      <c r="G272" s="121"/>
      <c r="H272" s="121"/>
      <c r="I272" s="121"/>
      <c r="J272" s="121"/>
      <c r="K272" s="121"/>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c r="CP272" s="6"/>
      <c r="CQ272" s="6"/>
      <c r="CR272" s="6"/>
      <c r="CS272" s="6"/>
      <c r="CT272" s="6"/>
      <c r="CU272" s="6"/>
      <c r="CV272" s="6"/>
      <c r="CW272" s="6"/>
      <c r="CX272" s="6"/>
      <c r="CY272" s="6"/>
      <c r="CZ272" s="6"/>
      <c r="DA272" s="6"/>
      <c r="DB272" s="6"/>
      <c r="DC272" s="6"/>
      <c r="DD272" s="6"/>
      <c r="DE272" s="6"/>
      <c r="DF272" s="6"/>
      <c r="DG272" s="6"/>
      <c r="DH272" s="6"/>
      <c r="DI272" s="6"/>
      <c r="DJ272" s="6"/>
      <c r="DK272" s="6"/>
      <c r="DL272" s="6"/>
      <c r="DM272" s="6"/>
      <c r="DN272" s="6"/>
      <c r="DO272" s="6"/>
      <c r="DP272" s="6"/>
      <c r="DQ272" s="6"/>
      <c r="DR272" s="6"/>
      <c r="DS272" s="6"/>
      <c r="DT272" s="6"/>
      <c r="DU272" s="6"/>
      <c r="DV272" s="6"/>
      <c r="DW272" s="6"/>
      <c r="DX272" s="6"/>
      <c r="DY272" s="6"/>
      <c r="DZ272" s="6"/>
      <c r="EA272" s="6"/>
      <c r="EB272" s="6"/>
      <c r="EC272" s="6"/>
      <c r="ED272" s="6"/>
      <c r="EE272" s="6"/>
      <c r="EF272" s="6"/>
      <c r="EG272" s="6"/>
      <c r="EH272" s="6"/>
      <c r="EI272" s="6"/>
      <c r="EJ272" s="6"/>
      <c r="EK272" s="6"/>
      <c r="EL272" s="6"/>
      <c r="EM272" s="6"/>
      <c r="EN272" s="6"/>
      <c r="EO272" s="6"/>
      <c r="EP272" s="6"/>
      <c r="EQ272" s="6"/>
      <c r="ER272" s="6"/>
      <c r="ES272" s="6"/>
      <c r="ET272" s="6"/>
      <c r="EU272" s="6"/>
      <c r="EV272" s="6"/>
      <c r="EW272" s="6"/>
      <c r="EX272" s="6"/>
      <c r="EY272" s="6"/>
      <c r="EZ272" s="6"/>
      <c r="FA272" s="6"/>
      <c r="FB272" s="6"/>
      <c r="FC272" s="6"/>
      <c r="FD272" s="6"/>
      <c r="FE272" s="6"/>
      <c r="FF272" s="6"/>
      <c r="FG272" s="6"/>
      <c r="FH272" s="6"/>
      <c r="FI272" s="6"/>
      <c r="FJ272" s="6"/>
      <c r="FK272" s="6"/>
      <c r="FL272" s="6"/>
      <c r="FM272" s="6"/>
      <c r="FN272" s="6"/>
      <c r="FO272" s="6"/>
      <c r="FP272" s="6"/>
      <c r="FQ272" s="6"/>
      <c r="FR272" s="6"/>
      <c r="FS272" s="6"/>
      <c r="FT272" s="6"/>
      <c r="FU272" s="6"/>
      <c r="FV272" s="6"/>
      <c r="FW272" s="6"/>
      <c r="FX272" s="6"/>
      <c r="FY272" s="6"/>
      <c r="FZ272" s="6"/>
      <c r="GA272" s="6"/>
      <c r="GB272" s="6"/>
      <c r="GC272" s="6"/>
      <c r="GD272" s="6"/>
      <c r="GE272" s="6"/>
      <c r="GF272" s="6"/>
      <c r="GG272" s="6"/>
      <c r="GH272" s="6"/>
      <c r="GI272" s="6"/>
      <c r="GJ272" s="6"/>
      <c r="GK272" s="6"/>
      <c r="GL272" s="6"/>
      <c r="GM272" s="6"/>
      <c r="GN272" s="6"/>
      <c r="GO272" s="6"/>
      <c r="GP272" s="6"/>
      <c r="GQ272" s="6"/>
      <c r="GR272" s="6"/>
      <c r="GS272" s="6"/>
      <c r="GT272" s="6"/>
      <c r="GU272" s="6"/>
      <c r="GV272" s="6"/>
      <c r="GW272" s="6"/>
      <c r="GX272" s="6"/>
      <c r="GY272" s="6"/>
      <c r="GZ272" s="6"/>
      <c r="HA272" s="6"/>
      <c r="HB272" s="6"/>
      <c r="HC272" s="6"/>
      <c r="HD272" s="6"/>
      <c r="HE272" s="6"/>
      <c r="HF272" s="6"/>
      <c r="HG272" s="6"/>
      <c r="HH272" s="6"/>
      <c r="HI272" s="6"/>
      <c r="HJ272" s="6"/>
      <c r="HK272" s="6"/>
      <c r="HL272" s="6"/>
      <c r="HM272" s="6"/>
      <c r="HN272" s="6"/>
      <c r="HO272" s="6"/>
      <c r="HP272" s="6"/>
      <c r="HQ272" s="6"/>
      <c r="HR272" s="6"/>
      <c r="HS272" s="6"/>
      <c r="HT272" s="6"/>
      <c r="HU272" s="6"/>
      <c r="HV272" s="6"/>
      <c r="HW272" s="6"/>
      <c r="HX272" s="6"/>
      <c r="HY272" s="6"/>
      <c r="HZ272" s="6"/>
      <c r="IA272" s="6"/>
      <c r="IB272" s="6"/>
      <c r="IC272" s="6"/>
      <c r="ID272" s="6"/>
      <c r="IE272" s="6"/>
      <c r="IF272" s="6"/>
    </row>
    <row r="273" spans="1:240">
      <c r="A273" s="6"/>
      <c r="B273" s="121" t="s">
        <v>240</v>
      </c>
      <c r="C273" s="121"/>
      <c r="D273" s="121"/>
      <c r="E273" s="121"/>
      <c r="F273" s="121"/>
      <c r="G273" s="121"/>
      <c r="H273" s="121"/>
      <c r="I273" s="121"/>
      <c r="J273" s="121"/>
      <c r="K273" s="121"/>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c r="CP273" s="6"/>
      <c r="CQ273" s="6"/>
      <c r="CR273" s="6"/>
      <c r="CS273" s="6"/>
      <c r="CT273" s="6"/>
      <c r="CU273" s="6"/>
      <c r="CV273" s="6"/>
      <c r="CW273" s="6"/>
      <c r="CX273" s="6"/>
      <c r="CY273" s="6"/>
      <c r="CZ273" s="6"/>
      <c r="DA273" s="6"/>
      <c r="DB273" s="6"/>
      <c r="DC273" s="6"/>
      <c r="DD273" s="6"/>
      <c r="DE273" s="6"/>
      <c r="DF273" s="6"/>
      <c r="DG273" s="6"/>
      <c r="DH273" s="6"/>
      <c r="DI273" s="6"/>
      <c r="DJ273" s="6"/>
      <c r="DK273" s="6"/>
      <c r="DL273" s="6"/>
      <c r="DM273" s="6"/>
      <c r="DN273" s="6"/>
      <c r="DO273" s="6"/>
      <c r="DP273" s="6"/>
      <c r="DQ273" s="6"/>
      <c r="DR273" s="6"/>
      <c r="DS273" s="6"/>
      <c r="DT273" s="6"/>
      <c r="DU273" s="6"/>
      <c r="DV273" s="6"/>
      <c r="DW273" s="6"/>
      <c r="DX273" s="6"/>
      <c r="DY273" s="6"/>
      <c r="DZ273" s="6"/>
      <c r="EA273" s="6"/>
      <c r="EB273" s="6"/>
      <c r="EC273" s="6"/>
      <c r="ED273" s="6"/>
      <c r="EE273" s="6"/>
      <c r="EF273" s="6"/>
      <c r="EG273" s="6"/>
      <c r="EH273" s="6"/>
      <c r="EI273" s="6"/>
      <c r="EJ273" s="6"/>
      <c r="EK273" s="6"/>
      <c r="EL273" s="6"/>
      <c r="EM273" s="6"/>
      <c r="EN273" s="6"/>
      <c r="EO273" s="6"/>
      <c r="EP273" s="6"/>
      <c r="EQ273" s="6"/>
      <c r="ER273" s="6"/>
      <c r="ES273" s="6"/>
      <c r="ET273" s="6"/>
      <c r="EU273" s="6"/>
      <c r="EV273" s="6"/>
      <c r="EW273" s="6"/>
      <c r="EX273" s="6"/>
      <c r="EY273" s="6"/>
      <c r="EZ273" s="6"/>
      <c r="FA273" s="6"/>
      <c r="FB273" s="6"/>
      <c r="FC273" s="6"/>
      <c r="FD273" s="6"/>
      <c r="FE273" s="6"/>
      <c r="FF273" s="6"/>
      <c r="FG273" s="6"/>
      <c r="FH273" s="6"/>
      <c r="FI273" s="6"/>
      <c r="FJ273" s="6"/>
      <c r="FK273" s="6"/>
      <c r="FL273" s="6"/>
      <c r="FM273" s="6"/>
      <c r="FN273" s="6"/>
      <c r="FO273" s="6"/>
      <c r="FP273" s="6"/>
      <c r="FQ273" s="6"/>
      <c r="FR273" s="6"/>
      <c r="FS273" s="6"/>
      <c r="FT273" s="6"/>
      <c r="FU273" s="6"/>
      <c r="FV273" s="6"/>
      <c r="FW273" s="6"/>
      <c r="FX273" s="6"/>
      <c r="FY273" s="6"/>
      <c r="FZ273" s="6"/>
      <c r="GA273" s="6"/>
      <c r="GB273" s="6"/>
      <c r="GC273" s="6"/>
      <c r="GD273" s="6"/>
      <c r="GE273" s="6"/>
      <c r="GF273" s="6"/>
      <c r="GG273" s="6"/>
      <c r="GH273" s="6"/>
      <c r="GI273" s="6"/>
      <c r="GJ273" s="6"/>
      <c r="GK273" s="6"/>
      <c r="GL273" s="6"/>
      <c r="GM273" s="6"/>
      <c r="GN273" s="6"/>
      <c r="GO273" s="6"/>
      <c r="GP273" s="6"/>
      <c r="GQ273" s="6"/>
      <c r="GR273" s="6"/>
      <c r="GS273" s="6"/>
      <c r="GT273" s="6"/>
      <c r="GU273" s="6"/>
      <c r="GV273" s="6"/>
      <c r="GW273" s="6"/>
      <c r="GX273" s="6"/>
      <c r="GY273" s="6"/>
      <c r="GZ273" s="6"/>
      <c r="HA273" s="6"/>
      <c r="HB273" s="6"/>
      <c r="HC273" s="6"/>
      <c r="HD273" s="6"/>
      <c r="HE273" s="6"/>
      <c r="HF273" s="6"/>
      <c r="HG273" s="6"/>
      <c r="HH273" s="6"/>
      <c r="HI273" s="6"/>
      <c r="HJ273" s="6"/>
      <c r="HK273" s="6"/>
      <c r="HL273" s="6"/>
      <c r="HM273" s="6"/>
      <c r="HN273" s="6"/>
      <c r="HO273" s="6"/>
      <c r="HP273" s="6"/>
      <c r="HQ273" s="6"/>
      <c r="HR273" s="6"/>
      <c r="HS273" s="6"/>
      <c r="HT273" s="6"/>
      <c r="HU273" s="6"/>
      <c r="HV273" s="6"/>
      <c r="HW273" s="6"/>
      <c r="HX273" s="6"/>
      <c r="HY273" s="6"/>
      <c r="HZ273" s="6"/>
      <c r="IA273" s="6"/>
      <c r="IB273" s="6"/>
      <c r="IC273" s="6"/>
      <c r="ID273" s="6"/>
      <c r="IE273" s="6"/>
      <c r="IF273" s="6"/>
    </row>
    <row r="274" spans="1:240">
      <c r="A274" s="6"/>
      <c r="B274" s="121" t="s">
        <v>241</v>
      </c>
      <c r="C274" s="121"/>
      <c r="D274" s="121"/>
      <c r="E274" s="121"/>
      <c r="F274" s="121"/>
      <c r="G274" s="121"/>
      <c r="H274" s="121"/>
      <c r="I274" s="121"/>
      <c r="J274" s="121"/>
      <c r="K274" s="121"/>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c r="CP274" s="6"/>
      <c r="CQ274" s="6"/>
      <c r="CR274" s="6"/>
      <c r="CS274" s="6"/>
      <c r="CT274" s="6"/>
      <c r="CU274" s="6"/>
      <c r="CV274" s="6"/>
      <c r="CW274" s="6"/>
      <c r="CX274" s="6"/>
      <c r="CY274" s="6"/>
      <c r="CZ274" s="6"/>
      <c r="DA274" s="6"/>
      <c r="DB274" s="6"/>
      <c r="DC274" s="6"/>
      <c r="DD274" s="6"/>
      <c r="DE274" s="6"/>
      <c r="DF274" s="6"/>
      <c r="DG274" s="6"/>
      <c r="DH274" s="6"/>
      <c r="DI274" s="6"/>
      <c r="DJ274" s="6"/>
      <c r="DK274" s="6"/>
      <c r="DL274" s="6"/>
      <c r="DM274" s="6"/>
      <c r="DN274" s="6"/>
      <c r="DO274" s="6"/>
      <c r="DP274" s="6"/>
      <c r="DQ274" s="6"/>
      <c r="DR274" s="6"/>
      <c r="DS274" s="6"/>
      <c r="DT274" s="6"/>
      <c r="DU274" s="6"/>
      <c r="DV274" s="6"/>
      <c r="DW274" s="6"/>
      <c r="DX274" s="6"/>
      <c r="DY274" s="6"/>
      <c r="DZ274" s="6"/>
      <c r="EA274" s="6"/>
      <c r="EB274" s="6"/>
      <c r="EC274" s="6"/>
      <c r="ED274" s="6"/>
      <c r="EE274" s="6"/>
      <c r="EF274" s="6"/>
      <c r="EG274" s="6"/>
      <c r="EH274" s="6"/>
      <c r="EI274" s="6"/>
      <c r="EJ274" s="6"/>
      <c r="EK274" s="6"/>
      <c r="EL274" s="6"/>
      <c r="EM274" s="6"/>
      <c r="EN274" s="6"/>
      <c r="EO274" s="6"/>
      <c r="EP274" s="6"/>
      <c r="EQ274" s="6"/>
      <c r="ER274" s="6"/>
      <c r="ES274" s="6"/>
      <c r="ET274" s="6"/>
      <c r="EU274" s="6"/>
      <c r="EV274" s="6"/>
      <c r="EW274" s="6"/>
      <c r="EX274" s="6"/>
      <c r="EY274" s="6"/>
      <c r="EZ274" s="6"/>
      <c r="FA274" s="6"/>
      <c r="FB274" s="6"/>
      <c r="FC274" s="6"/>
      <c r="FD274" s="6"/>
      <c r="FE274" s="6"/>
      <c r="FF274" s="6"/>
      <c r="FG274" s="6"/>
      <c r="FH274" s="6"/>
      <c r="FI274" s="6"/>
      <c r="FJ274" s="6"/>
      <c r="FK274" s="6"/>
      <c r="FL274" s="6"/>
      <c r="FM274" s="6"/>
      <c r="FN274" s="6"/>
      <c r="FO274" s="6"/>
      <c r="FP274" s="6"/>
      <c r="FQ274" s="6"/>
      <c r="FR274" s="6"/>
      <c r="FS274" s="6"/>
      <c r="FT274" s="6"/>
      <c r="FU274" s="6"/>
      <c r="FV274" s="6"/>
      <c r="FW274" s="6"/>
      <c r="FX274" s="6"/>
      <c r="FY274" s="6"/>
      <c r="FZ274" s="6"/>
      <c r="GA274" s="6"/>
      <c r="GB274" s="6"/>
      <c r="GC274" s="6"/>
      <c r="GD274" s="6"/>
      <c r="GE274" s="6"/>
      <c r="GF274" s="6"/>
      <c r="GG274" s="6"/>
      <c r="GH274" s="6"/>
      <c r="GI274" s="6"/>
      <c r="GJ274" s="6"/>
      <c r="GK274" s="6"/>
      <c r="GL274" s="6"/>
      <c r="GM274" s="6"/>
      <c r="GN274" s="6"/>
      <c r="GO274" s="6"/>
      <c r="GP274" s="6"/>
      <c r="GQ274" s="6"/>
      <c r="GR274" s="6"/>
      <c r="GS274" s="6"/>
      <c r="GT274" s="6"/>
      <c r="GU274" s="6"/>
      <c r="GV274" s="6"/>
      <c r="GW274" s="6"/>
      <c r="GX274" s="6"/>
      <c r="GY274" s="6"/>
      <c r="GZ274" s="6"/>
      <c r="HA274" s="6"/>
      <c r="HB274" s="6"/>
      <c r="HC274" s="6"/>
      <c r="HD274" s="6"/>
      <c r="HE274" s="6"/>
      <c r="HF274" s="6"/>
      <c r="HG274" s="6"/>
      <c r="HH274" s="6"/>
      <c r="HI274" s="6"/>
      <c r="HJ274" s="6"/>
      <c r="HK274" s="6"/>
      <c r="HL274" s="6"/>
      <c r="HM274" s="6"/>
      <c r="HN274" s="6"/>
      <c r="HO274" s="6"/>
      <c r="HP274" s="6"/>
      <c r="HQ274" s="6"/>
      <c r="HR274" s="6"/>
      <c r="HS274" s="6"/>
      <c r="HT274" s="6"/>
      <c r="HU274" s="6"/>
      <c r="HV274" s="6"/>
      <c r="HW274" s="6"/>
      <c r="HX274" s="6"/>
      <c r="HY274" s="6"/>
      <c r="HZ274" s="6"/>
      <c r="IA274" s="6"/>
      <c r="IB274" s="6"/>
      <c r="IC274" s="6"/>
      <c r="ID274" s="6"/>
      <c r="IE274" s="6"/>
      <c r="IF274" s="6"/>
    </row>
    <row r="275" spans="1:240" ht="41.25" customHeight="1">
      <c r="A275" s="6"/>
      <c r="B275" s="121" t="s">
        <v>242</v>
      </c>
      <c r="C275" s="121"/>
      <c r="D275" s="121"/>
      <c r="E275" s="121"/>
      <c r="F275" s="121"/>
      <c r="G275" s="121"/>
      <c r="H275" s="121"/>
      <c r="I275" s="121"/>
      <c r="J275" s="121"/>
      <c r="K275" s="121"/>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c r="CP275" s="6"/>
      <c r="CQ275" s="6"/>
      <c r="CR275" s="6"/>
      <c r="CS275" s="6"/>
      <c r="CT275" s="6"/>
      <c r="CU275" s="6"/>
      <c r="CV275" s="6"/>
      <c r="CW275" s="6"/>
      <c r="CX275" s="6"/>
      <c r="CY275" s="6"/>
      <c r="CZ275" s="6"/>
      <c r="DA275" s="6"/>
      <c r="DB275" s="6"/>
      <c r="DC275" s="6"/>
      <c r="DD275" s="6"/>
      <c r="DE275" s="6"/>
      <c r="DF275" s="6"/>
      <c r="DG275" s="6"/>
      <c r="DH275" s="6"/>
      <c r="DI275" s="6"/>
      <c r="DJ275" s="6"/>
      <c r="DK275" s="6"/>
      <c r="DL275" s="6"/>
      <c r="DM275" s="6"/>
      <c r="DN275" s="6"/>
      <c r="DO275" s="6"/>
      <c r="DP275" s="6"/>
      <c r="DQ275" s="6"/>
      <c r="DR275" s="6"/>
      <c r="DS275" s="6"/>
      <c r="DT275" s="6"/>
      <c r="DU275" s="6"/>
      <c r="DV275" s="6"/>
      <c r="DW275" s="6"/>
      <c r="DX275" s="6"/>
      <c r="DY275" s="6"/>
      <c r="DZ275" s="6"/>
      <c r="EA275" s="6"/>
      <c r="EB275" s="6"/>
      <c r="EC275" s="6"/>
      <c r="ED275" s="6"/>
      <c r="EE275" s="6"/>
      <c r="EF275" s="6"/>
      <c r="EG275" s="6"/>
      <c r="EH275" s="6"/>
      <c r="EI275" s="6"/>
      <c r="EJ275" s="6"/>
      <c r="EK275" s="6"/>
      <c r="EL275" s="6"/>
      <c r="EM275" s="6"/>
      <c r="EN275" s="6"/>
      <c r="EO275" s="6"/>
      <c r="EP275" s="6"/>
      <c r="EQ275" s="6"/>
      <c r="ER275" s="6"/>
      <c r="ES275" s="6"/>
      <c r="ET275" s="6"/>
      <c r="EU275" s="6"/>
      <c r="EV275" s="6"/>
      <c r="EW275" s="6"/>
      <c r="EX275" s="6"/>
      <c r="EY275" s="6"/>
      <c r="EZ275" s="6"/>
      <c r="FA275" s="6"/>
      <c r="FB275" s="6"/>
      <c r="FC275" s="6"/>
      <c r="FD275" s="6"/>
      <c r="FE275" s="6"/>
      <c r="FF275" s="6"/>
      <c r="FG275" s="6"/>
      <c r="FH275" s="6"/>
      <c r="FI275" s="6"/>
      <c r="FJ275" s="6"/>
      <c r="FK275" s="6"/>
      <c r="FL275" s="6"/>
      <c r="FM275" s="6"/>
      <c r="FN275" s="6"/>
      <c r="FO275" s="6"/>
      <c r="FP275" s="6"/>
      <c r="FQ275" s="6"/>
      <c r="FR275" s="6"/>
      <c r="FS275" s="6"/>
      <c r="FT275" s="6"/>
      <c r="FU275" s="6"/>
      <c r="FV275" s="6"/>
      <c r="FW275" s="6"/>
      <c r="FX275" s="6"/>
      <c r="FY275" s="6"/>
      <c r="FZ275" s="6"/>
      <c r="GA275" s="6"/>
      <c r="GB275" s="6"/>
      <c r="GC275" s="6"/>
      <c r="GD275" s="6"/>
      <c r="GE275" s="6"/>
      <c r="GF275" s="6"/>
      <c r="GG275" s="6"/>
      <c r="GH275" s="6"/>
      <c r="GI275" s="6"/>
      <c r="GJ275" s="6"/>
      <c r="GK275" s="6"/>
      <c r="GL275" s="6"/>
      <c r="GM275" s="6"/>
      <c r="GN275" s="6"/>
      <c r="GO275" s="6"/>
      <c r="GP275" s="6"/>
      <c r="GQ275" s="6"/>
      <c r="GR275" s="6"/>
      <c r="GS275" s="6"/>
      <c r="GT275" s="6"/>
      <c r="GU275" s="6"/>
      <c r="GV275" s="6"/>
      <c r="GW275" s="6"/>
      <c r="GX275" s="6"/>
      <c r="GY275" s="6"/>
      <c r="GZ275" s="6"/>
      <c r="HA275" s="6"/>
      <c r="HB275" s="6"/>
      <c r="HC275" s="6"/>
      <c r="HD275" s="6"/>
      <c r="HE275" s="6"/>
      <c r="HF275" s="6"/>
      <c r="HG275" s="6"/>
      <c r="HH275" s="6"/>
      <c r="HI275" s="6"/>
      <c r="HJ275" s="6"/>
      <c r="HK275" s="6"/>
      <c r="HL275" s="6"/>
      <c r="HM275" s="6"/>
      <c r="HN275" s="6"/>
      <c r="HO275" s="6"/>
      <c r="HP275" s="6"/>
      <c r="HQ275" s="6"/>
      <c r="HR275" s="6"/>
      <c r="HS275" s="6"/>
      <c r="HT275" s="6"/>
      <c r="HU275" s="6"/>
      <c r="HV275" s="6"/>
      <c r="HW275" s="6"/>
      <c r="HX275" s="6"/>
      <c r="HY275" s="6"/>
      <c r="HZ275" s="6"/>
      <c r="IA275" s="6"/>
      <c r="IB275" s="6"/>
      <c r="IC275" s="6"/>
      <c r="ID275" s="6"/>
      <c r="IE275" s="6"/>
      <c r="IF275" s="6"/>
    </row>
    <row r="276" spans="1:240" ht="27.75" customHeight="1">
      <c r="A276" s="6"/>
      <c r="B276" s="121" t="s">
        <v>243</v>
      </c>
      <c r="C276" s="121"/>
      <c r="D276" s="121"/>
      <c r="E276" s="121"/>
      <c r="F276" s="121"/>
      <c r="G276" s="121"/>
      <c r="H276" s="121"/>
      <c r="I276" s="121"/>
      <c r="J276" s="121"/>
      <c r="K276" s="121"/>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c r="CP276" s="6"/>
      <c r="CQ276" s="6"/>
      <c r="CR276" s="6"/>
      <c r="CS276" s="6"/>
      <c r="CT276" s="6"/>
      <c r="CU276" s="6"/>
      <c r="CV276" s="6"/>
      <c r="CW276" s="6"/>
      <c r="CX276" s="6"/>
      <c r="CY276" s="6"/>
      <c r="CZ276" s="6"/>
      <c r="DA276" s="6"/>
      <c r="DB276" s="6"/>
      <c r="DC276" s="6"/>
      <c r="DD276" s="6"/>
      <c r="DE276" s="6"/>
      <c r="DF276" s="6"/>
      <c r="DG276" s="6"/>
      <c r="DH276" s="6"/>
      <c r="DI276" s="6"/>
      <c r="DJ276" s="6"/>
      <c r="DK276" s="6"/>
      <c r="DL276" s="6"/>
      <c r="DM276" s="6"/>
      <c r="DN276" s="6"/>
      <c r="DO276" s="6"/>
      <c r="DP276" s="6"/>
      <c r="DQ276" s="6"/>
      <c r="DR276" s="6"/>
      <c r="DS276" s="6"/>
      <c r="DT276" s="6"/>
      <c r="DU276" s="6"/>
      <c r="DV276" s="6"/>
      <c r="DW276" s="6"/>
      <c r="DX276" s="6"/>
      <c r="DY276" s="6"/>
      <c r="DZ276" s="6"/>
      <c r="EA276" s="6"/>
      <c r="EB276" s="6"/>
      <c r="EC276" s="6"/>
      <c r="ED276" s="6"/>
      <c r="EE276" s="6"/>
      <c r="EF276" s="6"/>
      <c r="EG276" s="6"/>
      <c r="EH276" s="6"/>
      <c r="EI276" s="6"/>
      <c r="EJ276" s="6"/>
      <c r="EK276" s="6"/>
      <c r="EL276" s="6"/>
      <c r="EM276" s="6"/>
      <c r="EN276" s="6"/>
      <c r="EO276" s="6"/>
      <c r="EP276" s="6"/>
      <c r="EQ276" s="6"/>
      <c r="ER276" s="6"/>
      <c r="ES276" s="6"/>
      <c r="ET276" s="6"/>
      <c r="EU276" s="6"/>
      <c r="EV276" s="6"/>
      <c r="EW276" s="6"/>
      <c r="EX276" s="6"/>
      <c r="EY276" s="6"/>
      <c r="EZ276" s="6"/>
      <c r="FA276" s="6"/>
      <c r="FB276" s="6"/>
      <c r="FC276" s="6"/>
      <c r="FD276" s="6"/>
      <c r="FE276" s="6"/>
      <c r="FF276" s="6"/>
      <c r="FG276" s="6"/>
      <c r="FH276" s="6"/>
      <c r="FI276" s="6"/>
      <c r="FJ276" s="6"/>
      <c r="FK276" s="6"/>
      <c r="FL276" s="6"/>
      <c r="FM276" s="6"/>
      <c r="FN276" s="6"/>
      <c r="FO276" s="6"/>
      <c r="FP276" s="6"/>
      <c r="FQ276" s="6"/>
      <c r="FR276" s="6"/>
      <c r="FS276" s="6"/>
      <c r="FT276" s="6"/>
      <c r="FU276" s="6"/>
      <c r="FV276" s="6"/>
      <c r="FW276" s="6"/>
      <c r="FX276" s="6"/>
      <c r="FY276" s="6"/>
      <c r="FZ276" s="6"/>
      <c r="GA276" s="6"/>
      <c r="GB276" s="6"/>
      <c r="GC276" s="6"/>
      <c r="GD276" s="6"/>
      <c r="GE276" s="6"/>
      <c r="GF276" s="6"/>
      <c r="GG276" s="6"/>
      <c r="GH276" s="6"/>
      <c r="GI276" s="6"/>
      <c r="GJ276" s="6"/>
      <c r="GK276" s="6"/>
      <c r="GL276" s="6"/>
      <c r="GM276" s="6"/>
      <c r="GN276" s="6"/>
      <c r="GO276" s="6"/>
      <c r="GP276" s="6"/>
      <c r="GQ276" s="6"/>
      <c r="GR276" s="6"/>
      <c r="GS276" s="6"/>
      <c r="GT276" s="6"/>
      <c r="GU276" s="6"/>
      <c r="GV276" s="6"/>
      <c r="GW276" s="6"/>
      <c r="GX276" s="6"/>
      <c r="GY276" s="6"/>
      <c r="GZ276" s="6"/>
      <c r="HA276" s="6"/>
      <c r="HB276" s="6"/>
      <c r="HC276" s="6"/>
      <c r="HD276" s="6"/>
      <c r="HE276" s="6"/>
      <c r="HF276" s="6"/>
      <c r="HG276" s="6"/>
      <c r="HH276" s="6"/>
      <c r="HI276" s="6"/>
      <c r="HJ276" s="6"/>
      <c r="HK276" s="6"/>
      <c r="HL276" s="6"/>
      <c r="HM276" s="6"/>
      <c r="HN276" s="6"/>
      <c r="HO276" s="6"/>
      <c r="HP276" s="6"/>
      <c r="HQ276" s="6"/>
      <c r="HR276" s="6"/>
      <c r="HS276" s="6"/>
      <c r="HT276" s="6"/>
      <c r="HU276" s="6"/>
      <c r="HV276" s="6"/>
      <c r="HW276" s="6"/>
      <c r="HX276" s="6"/>
      <c r="HY276" s="6"/>
      <c r="HZ276" s="6"/>
      <c r="IA276" s="6"/>
      <c r="IB276" s="6"/>
      <c r="IC276" s="6"/>
      <c r="ID276" s="6"/>
      <c r="IE276" s="6"/>
      <c r="IF276" s="6"/>
    </row>
    <row r="277" spans="1:240" ht="15" customHeight="1">
      <c r="A277" s="6"/>
      <c r="B277" s="122" t="s">
        <v>244</v>
      </c>
      <c r="C277" s="122"/>
      <c r="D277" s="122"/>
      <c r="E277" s="122"/>
      <c r="F277" s="122"/>
      <c r="G277" s="122"/>
      <c r="H277" s="122"/>
      <c r="I277" s="122"/>
      <c r="J277" s="122"/>
      <c r="K277" s="122"/>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c r="CO277" s="6"/>
      <c r="CP277" s="6"/>
      <c r="CQ277" s="6"/>
      <c r="CR277" s="6"/>
      <c r="CS277" s="6"/>
      <c r="CT277" s="6"/>
      <c r="CU277" s="6"/>
      <c r="CV277" s="6"/>
      <c r="CW277" s="6"/>
      <c r="CX277" s="6"/>
      <c r="CY277" s="6"/>
      <c r="CZ277" s="6"/>
      <c r="DA277" s="6"/>
      <c r="DB277" s="6"/>
      <c r="DC277" s="6"/>
      <c r="DD277" s="6"/>
      <c r="DE277" s="6"/>
      <c r="DF277" s="6"/>
      <c r="DG277" s="6"/>
      <c r="DH277" s="6"/>
      <c r="DI277" s="6"/>
      <c r="DJ277" s="6"/>
      <c r="DK277" s="6"/>
      <c r="DL277" s="6"/>
      <c r="DM277" s="6"/>
      <c r="DN277" s="6"/>
      <c r="DO277" s="6"/>
      <c r="DP277" s="6"/>
      <c r="DQ277" s="6"/>
      <c r="DR277" s="6"/>
      <c r="DS277" s="6"/>
      <c r="DT277" s="6"/>
      <c r="DU277" s="6"/>
      <c r="DV277" s="6"/>
      <c r="DW277" s="6"/>
      <c r="DX277" s="6"/>
      <c r="DY277" s="6"/>
      <c r="DZ277" s="6"/>
      <c r="EA277" s="6"/>
      <c r="EB277" s="6"/>
      <c r="EC277" s="6"/>
      <c r="ED277" s="6"/>
      <c r="EE277" s="6"/>
      <c r="EF277" s="6"/>
      <c r="EG277" s="6"/>
      <c r="EH277" s="6"/>
      <c r="EI277" s="6"/>
      <c r="EJ277" s="6"/>
      <c r="EK277" s="6"/>
      <c r="EL277" s="6"/>
      <c r="EM277" s="6"/>
      <c r="EN277" s="6"/>
      <c r="EO277" s="6"/>
      <c r="EP277" s="6"/>
      <c r="EQ277" s="6"/>
      <c r="ER277" s="6"/>
      <c r="ES277" s="6"/>
      <c r="ET277" s="6"/>
      <c r="EU277" s="6"/>
      <c r="EV277" s="6"/>
      <c r="EW277" s="6"/>
      <c r="EX277" s="6"/>
      <c r="EY277" s="6"/>
      <c r="EZ277" s="6"/>
      <c r="FA277" s="6"/>
      <c r="FB277" s="6"/>
      <c r="FC277" s="6"/>
      <c r="FD277" s="6"/>
      <c r="FE277" s="6"/>
      <c r="FF277" s="6"/>
      <c r="FG277" s="6"/>
      <c r="FH277" s="6"/>
      <c r="FI277" s="6"/>
      <c r="FJ277" s="6"/>
      <c r="FK277" s="6"/>
      <c r="FL277" s="6"/>
      <c r="FM277" s="6"/>
      <c r="FN277" s="6"/>
      <c r="FO277" s="6"/>
      <c r="FP277" s="6"/>
      <c r="FQ277" s="6"/>
      <c r="FR277" s="6"/>
      <c r="FS277" s="6"/>
      <c r="FT277" s="6"/>
      <c r="FU277" s="6"/>
      <c r="FV277" s="6"/>
      <c r="FW277" s="6"/>
      <c r="FX277" s="6"/>
      <c r="FY277" s="6"/>
      <c r="FZ277" s="6"/>
      <c r="GA277" s="6"/>
      <c r="GB277" s="6"/>
      <c r="GC277" s="6"/>
      <c r="GD277" s="6"/>
      <c r="GE277" s="6"/>
      <c r="GF277" s="6"/>
      <c r="GG277" s="6"/>
      <c r="GH277" s="6"/>
      <c r="GI277" s="6"/>
      <c r="GJ277" s="6"/>
      <c r="GK277" s="6"/>
      <c r="GL277" s="6"/>
      <c r="GM277" s="6"/>
      <c r="GN277" s="6"/>
      <c r="GO277" s="6"/>
      <c r="GP277" s="6"/>
      <c r="GQ277" s="6"/>
      <c r="GR277" s="6"/>
      <c r="GS277" s="6"/>
      <c r="GT277" s="6"/>
      <c r="GU277" s="6"/>
      <c r="GV277" s="6"/>
      <c r="GW277" s="6"/>
      <c r="GX277" s="6"/>
      <c r="GY277" s="6"/>
      <c r="GZ277" s="6"/>
      <c r="HA277" s="6"/>
      <c r="HB277" s="6"/>
      <c r="HC277" s="6"/>
      <c r="HD277" s="6"/>
      <c r="HE277" s="6"/>
      <c r="HF277" s="6"/>
      <c r="HG277" s="6"/>
      <c r="HH277" s="6"/>
      <c r="HI277" s="6"/>
      <c r="HJ277" s="6"/>
      <c r="HK277" s="6"/>
      <c r="HL277" s="6"/>
      <c r="HM277" s="6"/>
      <c r="HN277" s="6"/>
      <c r="HO277" s="6"/>
      <c r="HP277" s="6"/>
      <c r="HQ277" s="6"/>
      <c r="HR277" s="6"/>
      <c r="HS277" s="6"/>
      <c r="HT277" s="6"/>
      <c r="HU277" s="6"/>
      <c r="HV277" s="6"/>
      <c r="HW277" s="6"/>
      <c r="HX277" s="6"/>
      <c r="HY277" s="6"/>
      <c r="HZ277" s="6"/>
      <c r="IA277" s="6"/>
      <c r="IB277" s="6"/>
      <c r="IC277" s="6"/>
      <c r="ID277" s="6"/>
      <c r="IE277" s="6"/>
      <c r="IF277" s="6"/>
    </row>
    <row r="278" spans="1:240" ht="15.75" customHeight="1">
      <c r="A278" s="6"/>
      <c r="B278" s="121" t="s">
        <v>245</v>
      </c>
      <c r="C278" s="121"/>
      <c r="D278" s="121"/>
      <c r="E278" s="121"/>
      <c r="F278" s="121"/>
      <c r="G278" s="121"/>
      <c r="H278" s="121"/>
      <c r="I278" s="121"/>
      <c r="J278" s="121"/>
      <c r="K278" s="121"/>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c r="CP278" s="6"/>
      <c r="CQ278" s="6"/>
      <c r="CR278" s="6"/>
      <c r="CS278" s="6"/>
      <c r="CT278" s="6"/>
      <c r="CU278" s="6"/>
      <c r="CV278" s="6"/>
      <c r="CW278" s="6"/>
      <c r="CX278" s="6"/>
      <c r="CY278" s="6"/>
      <c r="CZ278" s="6"/>
      <c r="DA278" s="6"/>
      <c r="DB278" s="6"/>
      <c r="DC278" s="6"/>
      <c r="DD278" s="6"/>
      <c r="DE278" s="6"/>
      <c r="DF278" s="6"/>
      <c r="DG278" s="6"/>
      <c r="DH278" s="6"/>
      <c r="DI278" s="6"/>
      <c r="DJ278" s="6"/>
      <c r="DK278" s="6"/>
      <c r="DL278" s="6"/>
      <c r="DM278" s="6"/>
      <c r="DN278" s="6"/>
      <c r="DO278" s="6"/>
      <c r="DP278" s="6"/>
      <c r="DQ278" s="6"/>
      <c r="DR278" s="6"/>
      <c r="DS278" s="6"/>
      <c r="DT278" s="6"/>
      <c r="DU278" s="6"/>
      <c r="DV278" s="6"/>
      <c r="DW278" s="6"/>
      <c r="DX278" s="6"/>
      <c r="DY278" s="6"/>
      <c r="DZ278" s="6"/>
      <c r="EA278" s="6"/>
      <c r="EB278" s="6"/>
      <c r="EC278" s="6"/>
      <c r="ED278" s="6"/>
      <c r="EE278" s="6"/>
      <c r="EF278" s="6"/>
      <c r="EG278" s="6"/>
      <c r="EH278" s="6"/>
      <c r="EI278" s="6"/>
      <c r="EJ278" s="6"/>
      <c r="EK278" s="6"/>
      <c r="EL278" s="6"/>
      <c r="EM278" s="6"/>
      <c r="EN278" s="6"/>
      <c r="EO278" s="6"/>
      <c r="EP278" s="6"/>
      <c r="EQ278" s="6"/>
      <c r="ER278" s="6"/>
      <c r="ES278" s="6"/>
      <c r="ET278" s="6"/>
      <c r="EU278" s="6"/>
      <c r="EV278" s="6"/>
      <c r="EW278" s="6"/>
      <c r="EX278" s="6"/>
      <c r="EY278" s="6"/>
      <c r="EZ278" s="6"/>
      <c r="FA278" s="6"/>
      <c r="FB278" s="6"/>
      <c r="FC278" s="6"/>
      <c r="FD278" s="6"/>
      <c r="FE278" s="6"/>
      <c r="FF278" s="6"/>
      <c r="FG278" s="6"/>
      <c r="FH278" s="6"/>
      <c r="FI278" s="6"/>
      <c r="FJ278" s="6"/>
      <c r="FK278" s="6"/>
      <c r="FL278" s="6"/>
      <c r="FM278" s="6"/>
      <c r="FN278" s="6"/>
      <c r="FO278" s="6"/>
      <c r="FP278" s="6"/>
      <c r="FQ278" s="6"/>
      <c r="FR278" s="6"/>
      <c r="FS278" s="6"/>
      <c r="FT278" s="6"/>
      <c r="FU278" s="6"/>
      <c r="FV278" s="6"/>
      <c r="FW278" s="6"/>
      <c r="FX278" s="6"/>
      <c r="FY278" s="6"/>
      <c r="FZ278" s="6"/>
      <c r="GA278" s="6"/>
      <c r="GB278" s="6"/>
      <c r="GC278" s="6"/>
      <c r="GD278" s="6"/>
      <c r="GE278" s="6"/>
      <c r="GF278" s="6"/>
      <c r="GG278" s="6"/>
      <c r="GH278" s="6"/>
      <c r="GI278" s="6"/>
      <c r="GJ278" s="6"/>
      <c r="GK278" s="6"/>
      <c r="GL278" s="6"/>
      <c r="GM278" s="6"/>
      <c r="GN278" s="6"/>
      <c r="GO278" s="6"/>
      <c r="GP278" s="6"/>
      <c r="GQ278" s="6"/>
      <c r="GR278" s="6"/>
      <c r="GS278" s="6"/>
      <c r="GT278" s="6"/>
      <c r="GU278" s="6"/>
      <c r="GV278" s="6"/>
      <c r="GW278" s="6"/>
      <c r="GX278" s="6"/>
      <c r="GY278" s="6"/>
      <c r="GZ278" s="6"/>
      <c r="HA278" s="6"/>
      <c r="HB278" s="6"/>
      <c r="HC278" s="6"/>
      <c r="HD278" s="6"/>
      <c r="HE278" s="6"/>
      <c r="HF278" s="6"/>
      <c r="HG278" s="6"/>
      <c r="HH278" s="6"/>
      <c r="HI278" s="6"/>
      <c r="HJ278" s="6"/>
      <c r="HK278" s="6"/>
      <c r="HL278" s="6"/>
      <c r="HM278" s="6"/>
      <c r="HN278" s="6"/>
      <c r="HO278" s="6"/>
      <c r="HP278" s="6"/>
      <c r="HQ278" s="6"/>
      <c r="HR278" s="6"/>
      <c r="HS278" s="6"/>
      <c r="HT278" s="6"/>
      <c r="HU278" s="6"/>
      <c r="HV278" s="6"/>
      <c r="HW278" s="6"/>
      <c r="HX278" s="6"/>
      <c r="HY278" s="6"/>
      <c r="HZ278" s="6"/>
      <c r="IA278" s="6"/>
      <c r="IB278" s="6"/>
      <c r="IC278" s="6"/>
      <c r="ID278" s="6"/>
      <c r="IE278" s="6"/>
      <c r="IF278" s="6"/>
    </row>
    <row r="279" spans="1:240">
      <c r="A279" s="6"/>
      <c r="B279" s="121" t="s">
        <v>246</v>
      </c>
      <c r="C279" s="121"/>
      <c r="D279" s="121"/>
      <c r="E279" s="121"/>
      <c r="F279" s="121"/>
      <c r="G279" s="121"/>
      <c r="H279" s="121"/>
      <c r="I279" s="121"/>
      <c r="J279" s="121"/>
      <c r="K279" s="121"/>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c r="CO279" s="6"/>
      <c r="CP279" s="6"/>
      <c r="CQ279" s="6"/>
      <c r="CR279" s="6"/>
      <c r="CS279" s="6"/>
      <c r="CT279" s="6"/>
      <c r="CU279" s="6"/>
      <c r="CV279" s="6"/>
      <c r="CW279" s="6"/>
      <c r="CX279" s="6"/>
      <c r="CY279" s="6"/>
      <c r="CZ279" s="6"/>
      <c r="DA279" s="6"/>
      <c r="DB279" s="6"/>
      <c r="DC279" s="6"/>
      <c r="DD279" s="6"/>
      <c r="DE279" s="6"/>
      <c r="DF279" s="6"/>
      <c r="DG279" s="6"/>
      <c r="DH279" s="6"/>
      <c r="DI279" s="6"/>
      <c r="DJ279" s="6"/>
      <c r="DK279" s="6"/>
      <c r="DL279" s="6"/>
      <c r="DM279" s="6"/>
      <c r="DN279" s="6"/>
      <c r="DO279" s="6"/>
      <c r="DP279" s="6"/>
      <c r="DQ279" s="6"/>
      <c r="DR279" s="6"/>
      <c r="DS279" s="6"/>
      <c r="DT279" s="6"/>
      <c r="DU279" s="6"/>
      <c r="DV279" s="6"/>
      <c r="DW279" s="6"/>
      <c r="DX279" s="6"/>
      <c r="DY279" s="6"/>
      <c r="DZ279" s="6"/>
      <c r="EA279" s="6"/>
      <c r="EB279" s="6"/>
      <c r="EC279" s="6"/>
      <c r="ED279" s="6"/>
      <c r="EE279" s="6"/>
      <c r="EF279" s="6"/>
      <c r="EG279" s="6"/>
      <c r="EH279" s="6"/>
      <c r="EI279" s="6"/>
      <c r="EJ279" s="6"/>
      <c r="EK279" s="6"/>
      <c r="EL279" s="6"/>
      <c r="EM279" s="6"/>
      <c r="EN279" s="6"/>
      <c r="EO279" s="6"/>
      <c r="EP279" s="6"/>
      <c r="EQ279" s="6"/>
      <c r="ER279" s="6"/>
      <c r="ES279" s="6"/>
      <c r="ET279" s="6"/>
      <c r="EU279" s="6"/>
      <c r="EV279" s="6"/>
      <c r="EW279" s="6"/>
      <c r="EX279" s="6"/>
      <c r="EY279" s="6"/>
      <c r="EZ279" s="6"/>
      <c r="FA279" s="6"/>
      <c r="FB279" s="6"/>
      <c r="FC279" s="6"/>
      <c r="FD279" s="6"/>
      <c r="FE279" s="6"/>
      <c r="FF279" s="6"/>
      <c r="FG279" s="6"/>
      <c r="FH279" s="6"/>
      <c r="FI279" s="6"/>
      <c r="FJ279" s="6"/>
      <c r="FK279" s="6"/>
      <c r="FL279" s="6"/>
      <c r="FM279" s="6"/>
      <c r="FN279" s="6"/>
      <c r="FO279" s="6"/>
      <c r="FP279" s="6"/>
      <c r="FQ279" s="6"/>
      <c r="FR279" s="6"/>
      <c r="FS279" s="6"/>
      <c r="FT279" s="6"/>
      <c r="FU279" s="6"/>
      <c r="FV279" s="6"/>
      <c r="FW279" s="6"/>
      <c r="FX279" s="6"/>
      <c r="FY279" s="6"/>
      <c r="FZ279" s="6"/>
      <c r="GA279" s="6"/>
      <c r="GB279" s="6"/>
      <c r="GC279" s="6"/>
      <c r="GD279" s="6"/>
      <c r="GE279" s="6"/>
      <c r="GF279" s="6"/>
      <c r="GG279" s="6"/>
      <c r="GH279" s="6"/>
      <c r="GI279" s="6"/>
      <c r="GJ279" s="6"/>
      <c r="GK279" s="6"/>
      <c r="GL279" s="6"/>
      <c r="GM279" s="6"/>
      <c r="GN279" s="6"/>
      <c r="GO279" s="6"/>
      <c r="GP279" s="6"/>
      <c r="GQ279" s="6"/>
      <c r="GR279" s="6"/>
      <c r="GS279" s="6"/>
      <c r="GT279" s="6"/>
      <c r="GU279" s="6"/>
      <c r="GV279" s="6"/>
      <c r="GW279" s="6"/>
      <c r="GX279" s="6"/>
      <c r="GY279" s="6"/>
      <c r="GZ279" s="6"/>
      <c r="HA279" s="6"/>
      <c r="HB279" s="6"/>
      <c r="HC279" s="6"/>
      <c r="HD279" s="6"/>
      <c r="HE279" s="6"/>
      <c r="HF279" s="6"/>
      <c r="HG279" s="6"/>
      <c r="HH279" s="6"/>
      <c r="HI279" s="6"/>
      <c r="HJ279" s="6"/>
      <c r="HK279" s="6"/>
      <c r="HL279" s="6"/>
      <c r="HM279" s="6"/>
      <c r="HN279" s="6"/>
      <c r="HO279" s="6"/>
      <c r="HP279" s="6"/>
      <c r="HQ279" s="6"/>
      <c r="HR279" s="6"/>
      <c r="HS279" s="6"/>
      <c r="HT279" s="6"/>
      <c r="HU279" s="6"/>
      <c r="HV279" s="6"/>
      <c r="HW279" s="6"/>
      <c r="HX279" s="6"/>
      <c r="HY279" s="6"/>
      <c r="HZ279" s="6"/>
      <c r="IA279" s="6"/>
      <c r="IB279" s="6"/>
      <c r="IC279" s="6"/>
      <c r="ID279" s="6"/>
      <c r="IE279" s="6"/>
      <c r="IF279" s="6"/>
    </row>
    <row r="280" spans="1:240">
      <c r="A280" s="6"/>
      <c r="B280" s="126" t="s">
        <v>247</v>
      </c>
      <c r="C280" s="121"/>
      <c r="D280" s="121"/>
      <c r="E280" s="121"/>
      <c r="F280" s="121"/>
      <c r="G280" s="121"/>
      <c r="H280" s="121"/>
      <c r="I280" s="121"/>
      <c r="J280" s="121"/>
      <c r="K280" s="121"/>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c r="CP280" s="6"/>
      <c r="CQ280" s="6"/>
      <c r="CR280" s="6"/>
      <c r="CS280" s="6"/>
      <c r="CT280" s="6"/>
      <c r="CU280" s="6"/>
      <c r="CV280" s="6"/>
      <c r="CW280" s="6"/>
      <c r="CX280" s="6"/>
      <c r="CY280" s="6"/>
      <c r="CZ280" s="6"/>
      <c r="DA280" s="6"/>
      <c r="DB280" s="6"/>
      <c r="DC280" s="6"/>
      <c r="DD280" s="6"/>
      <c r="DE280" s="6"/>
      <c r="DF280" s="6"/>
      <c r="DG280" s="6"/>
      <c r="DH280" s="6"/>
      <c r="DI280" s="6"/>
      <c r="DJ280" s="6"/>
      <c r="DK280" s="6"/>
      <c r="DL280" s="6"/>
      <c r="DM280" s="6"/>
      <c r="DN280" s="6"/>
      <c r="DO280" s="6"/>
      <c r="DP280" s="6"/>
      <c r="DQ280" s="6"/>
      <c r="DR280" s="6"/>
      <c r="DS280" s="6"/>
      <c r="DT280" s="6"/>
      <c r="DU280" s="6"/>
      <c r="DV280" s="6"/>
      <c r="DW280" s="6"/>
      <c r="DX280" s="6"/>
      <c r="DY280" s="6"/>
      <c r="DZ280" s="6"/>
      <c r="EA280" s="6"/>
      <c r="EB280" s="6"/>
      <c r="EC280" s="6"/>
      <c r="ED280" s="6"/>
      <c r="EE280" s="6"/>
      <c r="EF280" s="6"/>
      <c r="EG280" s="6"/>
      <c r="EH280" s="6"/>
      <c r="EI280" s="6"/>
      <c r="EJ280" s="6"/>
      <c r="EK280" s="6"/>
      <c r="EL280" s="6"/>
      <c r="EM280" s="6"/>
      <c r="EN280" s="6"/>
      <c r="EO280" s="6"/>
      <c r="EP280" s="6"/>
      <c r="EQ280" s="6"/>
      <c r="ER280" s="6"/>
      <c r="ES280" s="6"/>
      <c r="ET280" s="6"/>
      <c r="EU280" s="6"/>
      <c r="EV280" s="6"/>
      <c r="EW280" s="6"/>
      <c r="EX280" s="6"/>
      <c r="EY280" s="6"/>
      <c r="EZ280" s="6"/>
      <c r="FA280" s="6"/>
      <c r="FB280" s="6"/>
      <c r="FC280" s="6"/>
      <c r="FD280" s="6"/>
      <c r="FE280" s="6"/>
      <c r="FF280" s="6"/>
      <c r="FG280" s="6"/>
      <c r="FH280" s="6"/>
      <c r="FI280" s="6"/>
      <c r="FJ280" s="6"/>
      <c r="FK280" s="6"/>
      <c r="FL280" s="6"/>
      <c r="FM280" s="6"/>
      <c r="FN280" s="6"/>
      <c r="FO280" s="6"/>
      <c r="FP280" s="6"/>
      <c r="FQ280" s="6"/>
      <c r="FR280" s="6"/>
      <c r="FS280" s="6"/>
      <c r="FT280" s="6"/>
      <c r="FU280" s="6"/>
      <c r="FV280" s="6"/>
      <c r="FW280" s="6"/>
      <c r="FX280" s="6"/>
      <c r="FY280" s="6"/>
      <c r="FZ280" s="6"/>
      <c r="GA280" s="6"/>
      <c r="GB280" s="6"/>
      <c r="GC280" s="6"/>
      <c r="GD280" s="6"/>
      <c r="GE280" s="6"/>
      <c r="GF280" s="6"/>
      <c r="GG280" s="6"/>
      <c r="GH280" s="6"/>
      <c r="GI280" s="6"/>
      <c r="GJ280" s="6"/>
      <c r="GK280" s="6"/>
      <c r="GL280" s="6"/>
      <c r="GM280" s="6"/>
      <c r="GN280" s="6"/>
      <c r="GO280" s="6"/>
      <c r="GP280" s="6"/>
      <c r="GQ280" s="6"/>
      <c r="GR280" s="6"/>
      <c r="GS280" s="6"/>
      <c r="GT280" s="6"/>
      <c r="GU280" s="6"/>
      <c r="GV280" s="6"/>
      <c r="GW280" s="6"/>
      <c r="GX280" s="6"/>
      <c r="GY280" s="6"/>
      <c r="GZ280" s="6"/>
      <c r="HA280" s="6"/>
      <c r="HB280" s="6"/>
      <c r="HC280" s="6"/>
      <c r="HD280" s="6"/>
      <c r="HE280" s="6"/>
      <c r="HF280" s="6"/>
      <c r="HG280" s="6"/>
      <c r="HH280" s="6"/>
      <c r="HI280" s="6"/>
      <c r="HJ280" s="6"/>
      <c r="HK280" s="6"/>
      <c r="HL280" s="6"/>
      <c r="HM280" s="6"/>
      <c r="HN280" s="6"/>
      <c r="HO280" s="6"/>
      <c r="HP280" s="6"/>
      <c r="HQ280" s="6"/>
      <c r="HR280" s="6"/>
      <c r="HS280" s="6"/>
      <c r="HT280" s="6"/>
      <c r="HU280" s="6"/>
      <c r="HV280" s="6"/>
      <c r="HW280" s="6"/>
      <c r="HX280" s="6"/>
      <c r="HY280" s="6"/>
      <c r="HZ280" s="6"/>
      <c r="IA280" s="6"/>
      <c r="IB280" s="6"/>
      <c r="IC280" s="6"/>
      <c r="ID280" s="6"/>
      <c r="IE280" s="6"/>
      <c r="IF280" s="6"/>
    </row>
    <row r="281" spans="1:240" ht="26.25" customHeight="1">
      <c r="A281" s="6"/>
      <c r="B281" s="121" t="s">
        <v>248</v>
      </c>
      <c r="C281" s="121"/>
      <c r="D281" s="121"/>
      <c r="E281" s="121"/>
      <c r="F281" s="121"/>
      <c r="G281" s="121"/>
      <c r="H281" s="121"/>
      <c r="I281" s="121"/>
      <c r="J281" s="121"/>
      <c r="K281" s="121"/>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c r="CO281" s="6"/>
      <c r="CP281" s="6"/>
      <c r="CQ281" s="6"/>
      <c r="CR281" s="6"/>
      <c r="CS281" s="6"/>
      <c r="CT281" s="6"/>
      <c r="CU281" s="6"/>
      <c r="CV281" s="6"/>
      <c r="CW281" s="6"/>
      <c r="CX281" s="6"/>
      <c r="CY281" s="6"/>
      <c r="CZ281" s="6"/>
      <c r="DA281" s="6"/>
      <c r="DB281" s="6"/>
      <c r="DC281" s="6"/>
      <c r="DD281" s="6"/>
      <c r="DE281" s="6"/>
      <c r="DF281" s="6"/>
      <c r="DG281" s="6"/>
      <c r="DH281" s="6"/>
      <c r="DI281" s="6"/>
      <c r="DJ281" s="6"/>
      <c r="DK281" s="6"/>
      <c r="DL281" s="6"/>
      <c r="DM281" s="6"/>
      <c r="DN281" s="6"/>
      <c r="DO281" s="6"/>
      <c r="DP281" s="6"/>
      <c r="DQ281" s="6"/>
      <c r="DR281" s="6"/>
      <c r="DS281" s="6"/>
      <c r="DT281" s="6"/>
      <c r="DU281" s="6"/>
      <c r="DV281" s="6"/>
      <c r="DW281" s="6"/>
      <c r="DX281" s="6"/>
      <c r="DY281" s="6"/>
      <c r="DZ281" s="6"/>
      <c r="EA281" s="6"/>
      <c r="EB281" s="6"/>
      <c r="EC281" s="6"/>
      <c r="ED281" s="6"/>
      <c r="EE281" s="6"/>
      <c r="EF281" s="6"/>
      <c r="EG281" s="6"/>
      <c r="EH281" s="6"/>
      <c r="EI281" s="6"/>
      <c r="EJ281" s="6"/>
      <c r="EK281" s="6"/>
      <c r="EL281" s="6"/>
      <c r="EM281" s="6"/>
      <c r="EN281" s="6"/>
      <c r="EO281" s="6"/>
      <c r="EP281" s="6"/>
      <c r="EQ281" s="6"/>
      <c r="ER281" s="6"/>
      <c r="ES281" s="6"/>
      <c r="ET281" s="6"/>
      <c r="EU281" s="6"/>
      <c r="EV281" s="6"/>
      <c r="EW281" s="6"/>
      <c r="EX281" s="6"/>
      <c r="EY281" s="6"/>
      <c r="EZ281" s="6"/>
      <c r="FA281" s="6"/>
      <c r="FB281" s="6"/>
      <c r="FC281" s="6"/>
      <c r="FD281" s="6"/>
      <c r="FE281" s="6"/>
      <c r="FF281" s="6"/>
      <c r="FG281" s="6"/>
      <c r="FH281" s="6"/>
      <c r="FI281" s="6"/>
      <c r="FJ281" s="6"/>
      <c r="FK281" s="6"/>
      <c r="FL281" s="6"/>
      <c r="FM281" s="6"/>
      <c r="FN281" s="6"/>
      <c r="FO281" s="6"/>
      <c r="FP281" s="6"/>
      <c r="FQ281" s="6"/>
      <c r="FR281" s="6"/>
      <c r="FS281" s="6"/>
      <c r="FT281" s="6"/>
      <c r="FU281" s="6"/>
      <c r="FV281" s="6"/>
      <c r="FW281" s="6"/>
      <c r="FX281" s="6"/>
      <c r="FY281" s="6"/>
      <c r="FZ281" s="6"/>
      <c r="GA281" s="6"/>
      <c r="GB281" s="6"/>
      <c r="GC281" s="6"/>
      <c r="GD281" s="6"/>
      <c r="GE281" s="6"/>
      <c r="GF281" s="6"/>
      <c r="GG281" s="6"/>
      <c r="GH281" s="6"/>
      <c r="GI281" s="6"/>
      <c r="GJ281" s="6"/>
      <c r="GK281" s="6"/>
      <c r="GL281" s="6"/>
      <c r="GM281" s="6"/>
      <c r="GN281" s="6"/>
      <c r="GO281" s="6"/>
      <c r="GP281" s="6"/>
      <c r="GQ281" s="6"/>
      <c r="GR281" s="6"/>
      <c r="GS281" s="6"/>
      <c r="GT281" s="6"/>
      <c r="GU281" s="6"/>
      <c r="GV281" s="6"/>
      <c r="GW281" s="6"/>
      <c r="GX281" s="6"/>
      <c r="GY281" s="6"/>
      <c r="GZ281" s="6"/>
      <c r="HA281" s="6"/>
      <c r="HB281" s="6"/>
      <c r="HC281" s="6"/>
      <c r="HD281" s="6"/>
      <c r="HE281" s="6"/>
      <c r="HF281" s="6"/>
      <c r="HG281" s="6"/>
      <c r="HH281" s="6"/>
      <c r="HI281" s="6"/>
      <c r="HJ281" s="6"/>
      <c r="HK281" s="6"/>
      <c r="HL281" s="6"/>
      <c r="HM281" s="6"/>
      <c r="HN281" s="6"/>
      <c r="HO281" s="6"/>
      <c r="HP281" s="6"/>
      <c r="HQ281" s="6"/>
      <c r="HR281" s="6"/>
      <c r="HS281" s="6"/>
      <c r="HT281" s="6"/>
      <c r="HU281" s="6"/>
      <c r="HV281" s="6"/>
      <c r="HW281" s="6"/>
      <c r="HX281" s="6"/>
      <c r="HY281" s="6"/>
      <c r="HZ281" s="6"/>
      <c r="IA281" s="6"/>
      <c r="IB281" s="6"/>
      <c r="IC281" s="6"/>
      <c r="ID281" s="6"/>
      <c r="IE281" s="6"/>
      <c r="IF281" s="6"/>
    </row>
    <row r="282" spans="1:240" ht="15.75" customHeight="1">
      <c r="A282" s="6"/>
      <c r="B282" s="121" t="s">
        <v>249</v>
      </c>
      <c r="C282" s="121"/>
      <c r="D282" s="121"/>
      <c r="E282" s="121"/>
      <c r="F282" s="121"/>
      <c r="G282" s="121"/>
      <c r="H282" s="121"/>
      <c r="I282" s="121"/>
      <c r="J282" s="121"/>
      <c r="K282" s="121"/>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c r="CO282" s="6"/>
      <c r="CP282" s="6"/>
      <c r="CQ282" s="6"/>
      <c r="CR282" s="6"/>
      <c r="CS282" s="6"/>
      <c r="CT282" s="6"/>
      <c r="CU282" s="6"/>
      <c r="CV282" s="6"/>
      <c r="CW282" s="6"/>
      <c r="CX282" s="6"/>
      <c r="CY282" s="6"/>
      <c r="CZ282" s="6"/>
      <c r="DA282" s="6"/>
      <c r="DB282" s="6"/>
      <c r="DC282" s="6"/>
      <c r="DD282" s="6"/>
      <c r="DE282" s="6"/>
      <c r="DF282" s="6"/>
      <c r="DG282" s="6"/>
      <c r="DH282" s="6"/>
      <c r="DI282" s="6"/>
      <c r="DJ282" s="6"/>
      <c r="DK282" s="6"/>
      <c r="DL282" s="6"/>
      <c r="DM282" s="6"/>
      <c r="DN282" s="6"/>
      <c r="DO282" s="6"/>
      <c r="DP282" s="6"/>
      <c r="DQ282" s="6"/>
      <c r="DR282" s="6"/>
      <c r="DS282" s="6"/>
      <c r="DT282" s="6"/>
      <c r="DU282" s="6"/>
      <c r="DV282" s="6"/>
      <c r="DW282" s="6"/>
      <c r="DX282" s="6"/>
      <c r="DY282" s="6"/>
      <c r="DZ282" s="6"/>
      <c r="EA282" s="6"/>
      <c r="EB282" s="6"/>
      <c r="EC282" s="6"/>
      <c r="ED282" s="6"/>
      <c r="EE282" s="6"/>
      <c r="EF282" s="6"/>
      <c r="EG282" s="6"/>
      <c r="EH282" s="6"/>
      <c r="EI282" s="6"/>
      <c r="EJ282" s="6"/>
      <c r="EK282" s="6"/>
      <c r="EL282" s="6"/>
      <c r="EM282" s="6"/>
      <c r="EN282" s="6"/>
      <c r="EO282" s="6"/>
      <c r="EP282" s="6"/>
      <c r="EQ282" s="6"/>
      <c r="ER282" s="6"/>
      <c r="ES282" s="6"/>
      <c r="ET282" s="6"/>
      <c r="EU282" s="6"/>
      <c r="EV282" s="6"/>
      <c r="EW282" s="6"/>
      <c r="EX282" s="6"/>
      <c r="EY282" s="6"/>
      <c r="EZ282" s="6"/>
      <c r="FA282" s="6"/>
      <c r="FB282" s="6"/>
      <c r="FC282" s="6"/>
      <c r="FD282" s="6"/>
      <c r="FE282" s="6"/>
      <c r="FF282" s="6"/>
      <c r="FG282" s="6"/>
      <c r="FH282" s="6"/>
      <c r="FI282" s="6"/>
      <c r="FJ282" s="6"/>
      <c r="FK282" s="6"/>
      <c r="FL282" s="6"/>
      <c r="FM282" s="6"/>
      <c r="FN282" s="6"/>
      <c r="FO282" s="6"/>
      <c r="FP282" s="6"/>
      <c r="FQ282" s="6"/>
      <c r="FR282" s="6"/>
      <c r="FS282" s="6"/>
      <c r="FT282" s="6"/>
      <c r="FU282" s="6"/>
      <c r="FV282" s="6"/>
      <c r="FW282" s="6"/>
      <c r="FX282" s="6"/>
      <c r="FY282" s="6"/>
      <c r="FZ282" s="6"/>
      <c r="GA282" s="6"/>
      <c r="GB282" s="6"/>
      <c r="GC282" s="6"/>
      <c r="GD282" s="6"/>
      <c r="GE282" s="6"/>
      <c r="GF282" s="6"/>
      <c r="GG282" s="6"/>
      <c r="GH282" s="6"/>
      <c r="GI282" s="6"/>
      <c r="GJ282" s="6"/>
      <c r="GK282" s="6"/>
      <c r="GL282" s="6"/>
      <c r="GM282" s="6"/>
      <c r="GN282" s="6"/>
      <c r="GO282" s="6"/>
      <c r="GP282" s="6"/>
      <c r="GQ282" s="6"/>
      <c r="GR282" s="6"/>
      <c r="GS282" s="6"/>
      <c r="GT282" s="6"/>
      <c r="GU282" s="6"/>
      <c r="GV282" s="6"/>
      <c r="GW282" s="6"/>
      <c r="GX282" s="6"/>
      <c r="GY282" s="6"/>
      <c r="GZ282" s="6"/>
      <c r="HA282" s="6"/>
      <c r="HB282" s="6"/>
      <c r="HC282" s="6"/>
      <c r="HD282" s="6"/>
      <c r="HE282" s="6"/>
      <c r="HF282" s="6"/>
      <c r="HG282" s="6"/>
      <c r="HH282" s="6"/>
      <c r="HI282" s="6"/>
      <c r="HJ282" s="6"/>
      <c r="HK282" s="6"/>
      <c r="HL282" s="6"/>
      <c r="HM282" s="6"/>
      <c r="HN282" s="6"/>
      <c r="HO282" s="6"/>
      <c r="HP282" s="6"/>
      <c r="HQ282" s="6"/>
      <c r="HR282" s="6"/>
      <c r="HS282" s="6"/>
      <c r="HT282" s="6"/>
      <c r="HU282" s="6"/>
      <c r="HV282" s="6"/>
      <c r="HW282" s="6"/>
      <c r="HX282" s="6"/>
      <c r="HY282" s="6"/>
      <c r="HZ282" s="6"/>
      <c r="IA282" s="6"/>
      <c r="IB282" s="6"/>
      <c r="IC282" s="6"/>
      <c r="ID282" s="6"/>
      <c r="IE282" s="6"/>
      <c r="IF282" s="6"/>
    </row>
    <row r="283" spans="1:240" ht="16.399999999999999" customHeight="1">
      <c r="A283" s="6"/>
      <c r="B283" s="127" t="s">
        <v>250</v>
      </c>
      <c r="C283" s="127"/>
      <c r="D283" s="127"/>
      <c r="E283" s="127"/>
      <c r="F283" s="127"/>
      <c r="G283" s="127"/>
      <c r="H283" s="127"/>
      <c r="I283" s="127"/>
      <c r="J283" s="127"/>
      <c r="K283" s="127"/>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c r="CO283" s="6"/>
      <c r="CP283" s="6"/>
      <c r="CQ283" s="6"/>
      <c r="CR283" s="6"/>
      <c r="CS283" s="6"/>
      <c r="CT283" s="6"/>
      <c r="CU283" s="6"/>
      <c r="CV283" s="6"/>
      <c r="CW283" s="6"/>
      <c r="CX283" s="6"/>
      <c r="CY283" s="6"/>
      <c r="CZ283" s="6"/>
      <c r="DA283" s="6"/>
      <c r="DB283" s="6"/>
      <c r="DC283" s="6"/>
      <c r="DD283" s="6"/>
      <c r="DE283" s="6"/>
      <c r="DF283" s="6"/>
      <c r="DG283" s="6"/>
      <c r="DH283" s="6"/>
      <c r="DI283" s="6"/>
      <c r="DJ283" s="6"/>
      <c r="DK283" s="6"/>
      <c r="DL283" s="6"/>
      <c r="DM283" s="6"/>
      <c r="DN283" s="6"/>
      <c r="DO283" s="6"/>
      <c r="DP283" s="6"/>
      <c r="DQ283" s="6"/>
      <c r="DR283" s="6"/>
      <c r="DS283" s="6"/>
      <c r="DT283" s="6"/>
      <c r="DU283" s="6"/>
      <c r="DV283" s="6"/>
      <c r="DW283" s="6"/>
      <c r="DX283" s="6"/>
      <c r="DY283" s="6"/>
      <c r="DZ283" s="6"/>
      <c r="EA283" s="6"/>
      <c r="EB283" s="6"/>
      <c r="EC283" s="6"/>
      <c r="ED283" s="6"/>
      <c r="EE283" s="6"/>
      <c r="EF283" s="6"/>
      <c r="EG283" s="6"/>
      <c r="EH283" s="6"/>
      <c r="EI283" s="6"/>
      <c r="EJ283" s="6"/>
      <c r="EK283" s="6"/>
      <c r="EL283" s="6"/>
      <c r="EM283" s="6"/>
      <c r="EN283" s="6"/>
      <c r="EO283" s="6"/>
      <c r="EP283" s="6"/>
      <c r="EQ283" s="6"/>
      <c r="ER283" s="6"/>
      <c r="ES283" s="6"/>
      <c r="ET283" s="6"/>
      <c r="EU283" s="6"/>
      <c r="EV283" s="6"/>
      <c r="EW283" s="6"/>
      <c r="EX283" s="6"/>
      <c r="EY283" s="6"/>
      <c r="EZ283" s="6"/>
      <c r="FA283" s="6"/>
      <c r="FB283" s="6"/>
      <c r="FC283" s="6"/>
      <c r="FD283" s="6"/>
      <c r="FE283" s="6"/>
      <c r="FF283" s="6"/>
      <c r="FG283" s="6"/>
      <c r="FH283" s="6"/>
      <c r="FI283" s="6"/>
      <c r="FJ283" s="6"/>
      <c r="FK283" s="6"/>
      <c r="FL283" s="6"/>
      <c r="FM283" s="6"/>
      <c r="FN283" s="6"/>
      <c r="FO283" s="6"/>
      <c r="FP283" s="6"/>
      <c r="FQ283" s="6"/>
      <c r="FR283" s="6"/>
      <c r="FS283" s="6"/>
      <c r="FT283" s="6"/>
      <c r="FU283" s="6"/>
      <c r="FV283" s="6"/>
      <c r="FW283" s="6"/>
      <c r="FX283" s="6"/>
      <c r="FY283" s="6"/>
      <c r="FZ283" s="6"/>
      <c r="GA283" s="6"/>
      <c r="GB283" s="6"/>
      <c r="GC283" s="6"/>
      <c r="GD283" s="6"/>
      <c r="GE283" s="6"/>
      <c r="GF283" s="6"/>
      <c r="GG283" s="6"/>
      <c r="GH283" s="6"/>
      <c r="GI283" s="6"/>
      <c r="GJ283" s="6"/>
      <c r="GK283" s="6"/>
      <c r="GL283" s="6"/>
      <c r="GM283" s="6"/>
      <c r="GN283" s="6"/>
      <c r="GO283" s="6"/>
      <c r="GP283" s="6"/>
      <c r="GQ283" s="6"/>
      <c r="GR283" s="6"/>
      <c r="GS283" s="6"/>
      <c r="GT283" s="6"/>
      <c r="GU283" s="6"/>
      <c r="GV283" s="6"/>
      <c r="GW283" s="6"/>
      <c r="GX283" s="6"/>
      <c r="GY283" s="6"/>
      <c r="GZ283" s="6"/>
      <c r="HA283" s="6"/>
      <c r="HB283" s="6"/>
      <c r="HC283" s="6"/>
      <c r="HD283" s="6"/>
      <c r="HE283" s="6"/>
      <c r="HF283" s="6"/>
      <c r="HG283" s="6"/>
      <c r="HH283" s="6"/>
      <c r="HI283" s="6"/>
      <c r="HJ283" s="6"/>
      <c r="HK283" s="6"/>
      <c r="HL283" s="6"/>
      <c r="HM283" s="6"/>
      <c r="HN283" s="6"/>
      <c r="HO283" s="6"/>
      <c r="HP283" s="6"/>
      <c r="HQ283" s="6"/>
      <c r="HR283" s="6"/>
      <c r="HS283" s="6"/>
      <c r="HT283" s="6"/>
      <c r="HU283" s="6"/>
      <c r="HV283" s="6"/>
      <c r="HW283" s="6"/>
      <c r="HX283" s="6"/>
      <c r="HY283" s="6"/>
      <c r="HZ283" s="6"/>
      <c r="IA283" s="6"/>
      <c r="IB283" s="6"/>
      <c r="IC283" s="6"/>
      <c r="ID283" s="6"/>
      <c r="IE283" s="6"/>
      <c r="IF283" s="6"/>
    </row>
    <row r="284" spans="1:240" ht="12.75" customHeight="1">
      <c r="A284" s="6"/>
      <c r="B284" s="121" t="s">
        <v>251</v>
      </c>
      <c r="C284" s="121"/>
      <c r="D284" s="121"/>
      <c r="E284" s="121"/>
      <c r="F284" s="121"/>
      <c r="G284" s="121"/>
      <c r="H284" s="121"/>
      <c r="I284" s="121"/>
      <c r="J284" s="121"/>
      <c r="K284" s="121"/>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c r="CO284" s="6"/>
      <c r="CP284" s="6"/>
      <c r="CQ284" s="6"/>
      <c r="CR284" s="6"/>
      <c r="CS284" s="6"/>
      <c r="CT284" s="6"/>
      <c r="CU284" s="6"/>
      <c r="CV284" s="6"/>
      <c r="CW284" s="6"/>
      <c r="CX284" s="6"/>
      <c r="CY284" s="6"/>
      <c r="CZ284" s="6"/>
      <c r="DA284" s="6"/>
      <c r="DB284" s="6"/>
      <c r="DC284" s="6"/>
      <c r="DD284" s="6"/>
      <c r="DE284" s="6"/>
      <c r="DF284" s="6"/>
      <c r="DG284" s="6"/>
      <c r="DH284" s="6"/>
      <c r="DI284" s="6"/>
      <c r="DJ284" s="6"/>
      <c r="DK284" s="6"/>
      <c r="DL284" s="6"/>
      <c r="DM284" s="6"/>
      <c r="DN284" s="6"/>
      <c r="DO284" s="6"/>
      <c r="DP284" s="6"/>
      <c r="DQ284" s="6"/>
      <c r="DR284" s="6"/>
      <c r="DS284" s="6"/>
      <c r="DT284" s="6"/>
      <c r="DU284" s="6"/>
      <c r="DV284" s="6"/>
      <c r="DW284" s="6"/>
      <c r="DX284" s="6"/>
      <c r="DY284" s="6"/>
      <c r="DZ284" s="6"/>
      <c r="EA284" s="6"/>
      <c r="EB284" s="6"/>
      <c r="EC284" s="6"/>
      <c r="ED284" s="6"/>
      <c r="EE284" s="6"/>
      <c r="EF284" s="6"/>
      <c r="EG284" s="6"/>
      <c r="EH284" s="6"/>
      <c r="EI284" s="6"/>
      <c r="EJ284" s="6"/>
      <c r="EK284" s="6"/>
      <c r="EL284" s="6"/>
      <c r="EM284" s="6"/>
      <c r="EN284" s="6"/>
      <c r="EO284" s="6"/>
      <c r="EP284" s="6"/>
      <c r="EQ284" s="6"/>
      <c r="ER284" s="6"/>
      <c r="ES284" s="6"/>
      <c r="ET284" s="6"/>
      <c r="EU284" s="6"/>
      <c r="EV284" s="6"/>
      <c r="EW284" s="6"/>
      <c r="EX284" s="6"/>
      <c r="EY284" s="6"/>
      <c r="EZ284" s="6"/>
      <c r="FA284" s="6"/>
      <c r="FB284" s="6"/>
      <c r="FC284" s="6"/>
      <c r="FD284" s="6"/>
      <c r="FE284" s="6"/>
      <c r="FF284" s="6"/>
      <c r="FG284" s="6"/>
      <c r="FH284" s="6"/>
      <c r="FI284" s="6"/>
      <c r="FJ284" s="6"/>
      <c r="FK284" s="6"/>
      <c r="FL284" s="6"/>
      <c r="FM284" s="6"/>
      <c r="FN284" s="6"/>
      <c r="FO284" s="6"/>
      <c r="FP284" s="6"/>
      <c r="FQ284" s="6"/>
      <c r="FR284" s="6"/>
      <c r="FS284" s="6"/>
      <c r="FT284" s="6"/>
      <c r="FU284" s="6"/>
      <c r="FV284" s="6"/>
      <c r="FW284" s="6"/>
      <c r="FX284" s="6"/>
      <c r="FY284" s="6"/>
      <c r="FZ284" s="6"/>
      <c r="GA284" s="6"/>
      <c r="GB284" s="6"/>
      <c r="GC284" s="6"/>
      <c r="GD284" s="6"/>
      <c r="GE284" s="6"/>
      <c r="GF284" s="6"/>
      <c r="GG284" s="6"/>
      <c r="GH284" s="6"/>
      <c r="GI284" s="6"/>
      <c r="GJ284" s="6"/>
      <c r="GK284" s="6"/>
      <c r="GL284" s="6"/>
      <c r="GM284" s="6"/>
      <c r="GN284" s="6"/>
      <c r="GO284" s="6"/>
      <c r="GP284" s="6"/>
      <c r="GQ284" s="6"/>
      <c r="GR284" s="6"/>
      <c r="GS284" s="6"/>
      <c r="GT284" s="6"/>
      <c r="GU284" s="6"/>
      <c r="GV284" s="6"/>
      <c r="GW284" s="6"/>
      <c r="GX284" s="6"/>
      <c r="GY284" s="6"/>
      <c r="GZ284" s="6"/>
      <c r="HA284" s="6"/>
      <c r="HB284" s="6"/>
      <c r="HC284" s="6"/>
      <c r="HD284" s="6"/>
      <c r="HE284" s="6"/>
      <c r="HF284" s="6"/>
      <c r="HG284" s="6"/>
      <c r="HH284" s="6"/>
      <c r="HI284" s="6"/>
      <c r="HJ284" s="6"/>
      <c r="HK284" s="6"/>
      <c r="HL284" s="6"/>
      <c r="HM284" s="6"/>
      <c r="HN284" s="6"/>
      <c r="HO284" s="6"/>
      <c r="HP284" s="6"/>
      <c r="HQ284" s="6"/>
      <c r="HR284" s="6"/>
      <c r="HS284" s="6"/>
      <c r="HT284" s="6"/>
      <c r="HU284" s="6"/>
      <c r="HV284" s="6"/>
      <c r="HW284" s="6"/>
      <c r="HX284" s="6"/>
      <c r="HY284" s="6"/>
      <c r="HZ284" s="6"/>
      <c r="IA284" s="6"/>
      <c r="IB284" s="6"/>
      <c r="IC284" s="6"/>
      <c r="ID284" s="6"/>
      <c r="IE284" s="6"/>
      <c r="IF284" s="6"/>
    </row>
    <row r="285" spans="1:240" ht="12.75" customHeight="1">
      <c r="B285" s="121" t="s">
        <v>252</v>
      </c>
      <c r="C285" s="121"/>
      <c r="D285" s="121"/>
      <c r="E285" s="121"/>
      <c r="F285" s="121"/>
      <c r="G285" s="121"/>
      <c r="H285" s="121"/>
      <c r="I285" s="121"/>
      <c r="J285" s="121"/>
      <c r="K285" s="121"/>
    </row>
    <row r="286" spans="1:240" ht="16.399999999999999" customHeight="1">
      <c r="A286" s="6"/>
      <c r="B286" s="128" t="s">
        <v>253</v>
      </c>
      <c r="C286" s="128"/>
      <c r="D286" s="128"/>
      <c r="E286" s="128"/>
      <c r="F286" s="128"/>
      <c r="G286" s="128"/>
      <c r="H286" s="128"/>
      <c r="I286" s="128"/>
      <c r="J286" s="128"/>
      <c r="K286" s="128"/>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c r="CP286" s="6"/>
      <c r="CQ286" s="6"/>
      <c r="CR286" s="6"/>
      <c r="CS286" s="6"/>
      <c r="CT286" s="6"/>
      <c r="CU286" s="6"/>
      <c r="CV286" s="6"/>
      <c r="CW286" s="6"/>
      <c r="CX286" s="6"/>
      <c r="CY286" s="6"/>
      <c r="CZ286" s="6"/>
      <c r="DA286" s="6"/>
      <c r="DB286" s="6"/>
      <c r="DC286" s="6"/>
      <c r="DD286" s="6"/>
      <c r="DE286" s="6"/>
      <c r="DF286" s="6"/>
      <c r="DG286" s="6"/>
      <c r="DH286" s="6"/>
      <c r="DI286" s="6"/>
      <c r="DJ286" s="6"/>
      <c r="DK286" s="6"/>
      <c r="DL286" s="6"/>
      <c r="DM286" s="6"/>
      <c r="DN286" s="6"/>
      <c r="DO286" s="6"/>
      <c r="DP286" s="6"/>
      <c r="DQ286" s="6"/>
      <c r="DR286" s="6"/>
      <c r="DS286" s="6"/>
      <c r="DT286" s="6"/>
      <c r="DU286" s="6"/>
      <c r="DV286" s="6"/>
      <c r="DW286" s="6"/>
      <c r="DX286" s="6"/>
      <c r="DY286" s="6"/>
      <c r="DZ286" s="6"/>
      <c r="EA286" s="6"/>
      <c r="EB286" s="6"/>
      <c r="EC286" s="6"/>
      <c r="ED286" s="6"/>
      <c r="EE286" s="6"/>
      <c r="EF286" s="6"/>
      <c r="EG286" s="6"/>
      <c r="EH286" s="6"/>
      <c r="EI286" s="6"/>
      <c r="EJ286" s="6"/>
      <c r="EK286" s="6"/>
      <c r="EL286" s="6"/>
      <c r="EM286" s="6"/>
      <c r="EN286" s="6"/>
      <c r="EO286" s="6"/>
      <c r="EP286" s="6"/>
      <c r="EQ286" s="6"/>
      <c r="ER286" s="6"/>
      <c r="ES286" s="6"/>
      <c r="ET286" s="6"/>
      <c r="EU286" s="6"/>
      <c r="EV286" s="6"/>
      <c r="EW286" s="6"/>
      <c r="EX286" s="6"/>
      <c r="EY286" s="6"/>
      <c r="EZ286" s="6"/>
      <c r="FA286" s="6"/>
      <c r="FB286" s="6"/>
      <c r="FC286" s="6"/>
      <c r="FD286" s="6"/>
      <c r="FE286" s="6"/>
      <c r="FF286" s="6"/>
      <c r="FG286" s="6"/>
      <c r="FH286" s="6"/>
      <c r="FI286" s="6"/>
      <c r="FJ286" s="6"/>
      <c r="FK286" s="6"/>
      <c r="FL286" s="6"/>
      <c r="FM286" s="6"/>
      <c r="FN286" s="6"/>
      <c r="FO286" s="6"/>
      <c r="FP286" s="6"/>
      <c r="FQ286" s="6"/>
      <c r="FR286" s="6"/>
      <c r="FS286" s="6"/>
      <c r="FT286" s="6"/>
      <c r="FU286" s="6"/>
      <c r="FV286" s="6"/>
      <c r="FW286" s="6"/>
      <c r="FX286" s="6"/>
      <c r="FY286" s="6"/>
      <c r="FZ286" s="6"/>
      <c r="GA286" s="6"/>
      <c r="GB286" s="6"/>
      <c r="GC286" s="6"/>
      <c r="GD286" s="6"/>
      <c r="GE286" s="6"/>
      <c r="GF286" s="6"/>
      <c r="GG286" s="6"/>
      <c r="GH286" s="6"/>
      <c r="GI286" s="6"/>
      <c r="GJ286" s="6"/>
      <c r="GK286" s="6"/>
      <c r="GL286" s="6"/>
      <c r="GM286" s="6"/>
      <c r="GN286" s="6"/>
      <c r="GO286" s="6"/>
      <c r="GP286" s="6"/>
      <c r="GQ286" s="6"/>
      <c r="GR286" s="6"/>
      <c r="GS286" s="6"/>
      <c r="GT286" s="6"/>
      <c r="GU286" s="6"/>
      <c r="GV286" s="6"/>
      <c r="GW286" s="6"/>
      <c r="GX286" s="6"/>
      <c r="GY286" s="6"/>
      <c r="GZ286" s="6"/>
      <c r="HA286" s="6"/>
      <c r="HB286" s="6"/>
      <c r="HC286" s="6"/>
      <c r="HD286" s="6"/>
      <c r="HE286" s="6"/>
      <c r="HF286" s="6"/>
      <c r="HG286" s="6"/>
      <c r="HH286" s="6"/>
      <c r="HI286" s="6"/>
      <c r="HJ286" s="6"/>
      <c r="HK286" s="6"/>
      <c r="HL286" s="6"/>
      <c r="HM286" s="6"/>
      <c r="HN286" s="6"/>
      <c r="HO286" s="6"/>
      <c r="HP286" s="6"/>
      <c r="HQ286" s="6"/>
      <c r="HR286" s="6"/>
      <c r="HS286" s="6"/>
      <c r="HT286" s="6"/>
      <c r="HU286" s="6"/>
      <c r="HV286" s="6"/>
      <c r="HW286" s="6"/>
      <c r="HX286" s="6"/>
      <c r="HY286" s="6"/>
      <c r="HZ286" s="6"/>
      <c r="IA286" s="6"/>
      <c r="IB286" s="6"/>
      <c r="IC286" s="6"/>
      <c r="ID286" s="6"/>
      <c r="IE286" s="6"/>
      <c r="IF286" s="6"/>
    </row>
    <row r="287" spans="1:240" ht="12.75" customHeight="1">
      <c r="A287" s="6"/>
      <c r="B287" s="119" t="s">
        <v>254</v>
      </c>
      <c r="C287" s="119"/>
      <c r="D287" s="119"/>
      <c r="E287" s="119"/>
      <c r="F287" s="119"/>
      <c r="G287" s="119"/>
      <c r="H287" s="119"/>
      <c r="I287" s="119"/>
      <c r="J287" s="119"/>
      <c r="K287" s="119"/>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c r="CO287" s="6"/>
      <c r="CP287" s="6"/>
      <c r="CQ287" s="6"/>
      <c r="CR287" s="6"/>
      <c r="CS287" s="6"/>
      <c r="CT287" s="6"/>
      <c r="CU287" s="6"/>
      <c r="CV287" s="6"/>
      <c r="CW287" s="6"/>
      <c r="CX287" s="6"/>
      <c r="CY287" s="6"/>
      <c r="CZ287" s="6"/>
      <c r="DA287" s="6"/>
      <c r="DB287" s="6"/>
      <c r="DC287" s="6"/>
      <c r="DD287" s="6"/>
      <c r="DE287" s="6"/>
      <c r="DF287" s="6"/>
      <c r="DG287" s="6"/>
      <c r="DH287" s="6"/>
      <c r="DI287" s="6"/>
      <c r="DJ287" s="6"/>
      <c r="DK287" s="6"/>
      <c r="DL287" s="6"/>
      <c r="DM287" s="6"/>
      <c r="DN287" s="6"/>
      <c r="DO287" s="6"/>
      <c r="DP287" s="6"/>
      <c r="DQ287" s="6"/>
      <c r="DR287" s="6"/>
      <c r="DS287" s="6"/>
      <c r="DT287" s="6"/>
      <c r="DU287" s="6"/>
      <c r="DV287" s="6"/>
      <c r="DW287" s="6"/>
      <c r="DX287" s="6"/>
      <c r="DY287" s="6"/>
      <c r="DZ287" s="6"/>
      <c r="EA287" s="6"/>
      <c r="EB287" s="6"/>
      <c r="EC287" s="6"/>
      <c r="ED287" s="6"/>
      <c r="EE287" s="6"/>
      <c r="EF287" s="6"/>
      <c r="EG287" s="6"/>
      <c r="EH287" s="6"/>
      <c r="EI287" s="6"/>
      <c r="EJ287" s="6"/>
      <c r="EK287" s="6"/>
      <c r="EL287" s="6"/>
      <c r="EM287" s="6"/>
      <c r="EN287" s="6"/>
      <c r="EO287" s="6"/>
      <c r="EP287" s="6"/>
      <c r="EQ287" s="6"/>
      <c r="ER287" s="6"/>
      <c r="ES287" s="6"/>
      <c r="ET287" s="6"/>
      <c r="EU287" s="6"/>
      <c r="EV287" s="6"/>
      <c r="EW287" s="6"/>
      <c r="EX287" s="6"/>
      <c r="EY287" s="6"/>
      <c r="EZ287" s="6"/>
      <c r="FA287" s="6"/>
      <c r="FB287" s="6"/>
      <c r="FC287" s="6"/>
      <c r="FD287" s="6"/>
      <c r="FE287" s="6"/>
      <c r="FF287" s="6"/>
      <c r="FG287" s="6"/>
      <c r="FH287" s="6"/>
      <c r="FI287" s="6"/>
      <c r="FJ287" s="6"/>
      <c r="FK287" s="6"/>
      <c r="FL287" s="6"/>
      <c r="FM287" s="6"/>
      <c r="FN287" s="6"/>
      <c r="FO287" s="6"/>
      <c r="FP287" s="6"/>
      <c r="FQ287" s="6"/>
      <c r="FR287" s="6"/>
      <c r="FS287" s="6"/>
      <c r="FT287" s="6"/>
      <c r="FU287" s="6"/>
      <c r="FV287" s="6"/>
      <c r="FW287" s="6"/>
      <c r="FX287" s="6"/>
      <c r="FY287" s="6"/>
      <c r="FZ287" s="6"/>
      <c r="GA287" s="6"/>
      <c r="GB287" s="6"/>
      <c r="GC287" s="6"/>
      <c r="GD287" s="6"/>
      <c r="GE287" s="6"/>
      <c r="GF287" s="6"/>
      <c r="GG287" s="6"/>
      <c r="GH287" s="6"/>
      <c r="GI287" s="6"/>
      <c r="GJ287" s="6"/>
      <c r="GK287" s="6"/>
      <c r="GL287" s="6"/>
      <c r="GM287" s="6"/>
      <c r="GN287" s="6"/>
      <c r="GO287" s="6"/>
      <c r="GP287" s="6"/>
      <c r="GQ287" s="6"/>
      <c r="GR287" s="6"/>
      <c r="GS287" s="6"/>
      <c r="GT287" s="6"/>
      <c r="GU287" s="6"/>
      <c r="GV287" s="6"/>
      <c r="GW287" s="6"/>
      <c r="GX287" s="6"/>
      <c r="GY287" s="6"/>
      <c r="GZ287" s="6"/>
      <c r="HA287" s="6"/>
      <c r="HB287" s="6"/>
      <c r="HC287" s="6"/>
      <c r="HD287" s="6"/>
      <c r="HE287" s="6"/>
      <c r="HF287" s="6"/>
      <c r="HG287" s="6"/>
      <c r="HH287" s="6"/>
      <c r="HI287" s="6"/>
      <c r="HJ287" s="6"/>
      <c r="HK287" s="6"/>
      <c r="HL287" s="6"/>
      <c r="HM287" s="6"/>
      <c r="HN287" s="6"/>
      <c r="HO287" s="6"/>
      <c r="HP287" s="6"/>
      <c r="HQ287" s="6"/>
      <c r="HR287" s="6"/>
      <c r="HS287" s="6"/>
      <c r="HT287" s="6"/>
      <c r="HU287" s="6"/>
      <c r="HV287" s="6"/>
      <c r="HW287" s="6"/>
      <c r="HX287" s="6"/>
      <c r="HY287" s="6"/>
      <c r="HZ287" s="6"/>
      <c r="IA287" s="6"/>
      <c r="IB287" s="6"/>
      <c r="IC287" s="6"/>
      <c r="ID287" s="6"/>
      <c r="IE287" s="6"/>
      <c r="IF287" s="6"/>
    </row>
    <row r="288" spans="1:240" ht="25.5" customHeight="1">
      <c r="A288" s="6"/>
      <c r="B288" s="121" t="s">
        <v>255</v>
      </c>
      <c r="C288" s="121"/>
      <c r="D288" s="121"/>
      <c r="E288" s="121"/>
      <c r="F288" s="121"/>
      <c r="G288" s="121"/>
      <c r="H288" s="121"/>
      <c r="I288" s="121"/>
      <c r="J288" s="121"/>
      <c r="K288" s="121"/>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c r="CO288" s="6"/>
      <c r="CP288" s="6"/>
      <c r="CQ288" s="6"/>
      <c r="CR288" s="6"/>
      <c r="CS288" s="6"/>
      <c r="CT288" s="6"/>
      <c r="CU288" s="6"/>
      <c r="CV288" s="6"/>
      <c r="CW288" s="6"/>
      <c r="CX288" s="6"/>
      <c r="CY288" s="6"/>
      <c r="CZ288" s="6"/>
      <c r="DA288" s="6"/>
      <c r="DB288" s="6"/>
      <c r="DC288" s="6"/>
      <c r="DD288" s="6"/>
      <c r="DE288" s="6"/>
      <c r="DF288" s="6"/>
      <c r="DG288" s="6"/>
      <c r="DH288" s="6"/>
      <c r="DI288" s="6"/>
      <c r="DJ288" s="6"/>
      <c r="DK288" s="6"/>
      <c r="DL288" s="6"/>
      <c r="DM288" s="6"/>
      <c r="DN288" s="6"/>
      <c r="DO288" s="6"/>
      <c r="DP288" s="6"/>
      <c r="DQ288" s="6"/>
      <c r="DR288" s="6"/>
      <c r="DS288" s="6"/>
      <c r="DT288" s="6"/>
      <c r="DU288" s="6"/>
      <c r="DV288" s="6"/>
      <c r="DW288" s="6"/>
      <c r="DX288" s="6"/>
      <c r="DY288" s="6"/>
      <c r="DZ288" s="6"/>
      <c r="EA288" s="6"/>
      <c r="EB288" s="6"/>
      <c r="EC288" s="6"/>
      <c r="ED288" s="6"/>
      <c r="EE288" s="6"/>
      <c r="EF288" s="6"/>
      <c r="EG288" s="6"/>
      <c r="EH288" s="6"/>
      <c r="EI288" s="6"/>
      <c r="EJ288" s="6"/>
      <c r="EK288" s="6"/>
      <c r="EL288" s="6"/>
      <c r="EM288" s="6"/>
      <c r="EN288" s="6"/>
      <c r="EO288" s="6"/>
      <c r="EP288" s="6"/>
      <c r="EQ288" s="6"/>
      <c r="ER288" s="6"/>
      <c r="ES288" s="6"/>
      <c r="ET288" s="6"/>
      <c r="EU288" s="6"/>
      <c r="EV288" s="6"/>
      <c r="EW288" s="6"/>
      <c r="EX288" s="6"/>
      <c r="EY288" s="6"/>
      <c r="EZ288" s="6"/>
      <c r="FA288" s="6"/>
      <c r="FB288" s="6"/>
      <c r="FC288" s="6"/>
      <c r="FD288" s="6"/>
      <c r="FE288" s="6"/>
      <c r="FF288" s="6"/>
      <c r="FG288" s="6"/>
      <c r="FH288" s="6"/>
      <c r="FI288" s="6"/>
      <c r="FJ288" s="6"/>
      <c r="FK288" s="6"/>
      <c r="FL288" s="6"/>
      <c r="FM288" s="6"/>
      <c r="FN288" s="6"/>
      <c r="FO288" s="6"/>
      <c r="FP288" s="6"/>
      <c r="FQ288" s="6"/>
      <c r="FR288" s="6"/>
      <c r="FS288" s="6"/>
      <c r="FT288" s="6"/>
      <c r="FU288" s="6"/>
      <c r="FV288" s="6"/>
      <c r="FW288" s="6"/>
      <c r="FX288" s="6"/>
      <c r="FY288" s="6"/>
      <c r="FZ288" s="6"/>
      <c r="GA288" s="6"/>
      <c r="GB288" s="6"/>
      <c r="GC288" s="6"/>
      <c r="GD288" s="6"/>
      <c r="GE288" s="6"/>
      <c r="GF288" s="6"/>
      <c r="GG288" s="6"/>
      <c r="GH288" s="6"/>
      <c r="GI288" s="6"/>
      <c r="GJ288" s="6"/>
      <c r="GK288" s="6"/>
      <c r="GL288" s="6"/>
      <c r="GM288" s="6"/>
      <c r="GN288" s="6"/>
      <c r="GO288" s="6"/>
      <c r="GP288" s="6"/>
      <c r="GQ288" s="6"/>
      <c r="GR288" s="6"/>
      <c r="GS288" s="6"/>
      <c r="GT288" s="6"/>
      <c r="GU288" s="6"/>
      <c r="GV288" s="6"/>
      <c r="GW288" s="6"/>
      <c r="GX288" s="6"/>
      <c r="GY288" s="6"/>
      <c r="GZ288" s="6"/>
      <c r="HA288" s="6"/>
      <c r="HB288" s="6"/>
      <c r="HC288" s="6"/>
      <c r="HD288" s="6"/>
      <c r="HE288" s="6"/>
      <c r="HF288" s="6"/>
      <c r="HG288" s="6"/>
      <c r="HH288" s="6"/>
      <c r="HI288" s="6"/>
      <c r="HJ288" s="6"/>
      <c r="HK288" s="6"/>
      <c r="HL288" s="6"/>
      <c r="HM288" s="6"/>
      <c r="HN288" s="6"/>
      <c r="HO288" s="6"/>
      <c r="HP288" s="6"/>
      <c r="HQ288" s="6"/>
      <c r="HR288" s="6"/>
      <c r="HS288" s="6"/>
      <c r="HT288" s="6"/>
      <c r="HU288" s="6"/>
      <c r="HV288" s="6"/>
      <c r="HW288" s="6"/>
      <c r="HX288" s="6"/>
      <c r="HY288" s="6"/>
      <c r="HZ288" s="6"/>
      <c r="IA288" s="6"/>
      <c r="IB288" s="6"/>
      <c r="IC288" s="6"/>
      <c r="ID288" s="6"/>
      <c r="IE288" s="6"/>
      <c r="IF288" s="6"/>
    </row>
    <row r="289" spans="1:240" ht="14.5">
      <c r="A289" s="6"/>
      <c r="B289" s="129" t="s">
        <v>256</v>
      </c>
      <c r="C289" s="129"/>
      <c r="D289" s="129"/>
      <c r="E289" s="129"/>
      <c r="F289" s="129"/>
      <c r="G289" s="129"/>
      <c r="H289" s="129"/>
      <c r="I289" s="129"/>
      <c r="J289" s="129"/>
      <c r="K289" s="129"/>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c r="CO289" s="6"/>
      <c r="CP289" s="6"/>
      <c r="CQ289" s="6"/>
      <c r="CR289" s="6"/>
      <c r="CS289" s="6"/>
      <c r="CT289" s="6"/>
      <c r="CU289" s="6"/>
      <c r="CV289" s="6"/>
      <c r="CW289" s="6"/>
      <c r="CX289" s="6"/>
      <c r="CY289" s="6"/>
      <c r="CZ289" s="6"/>
      <c r="DA289" s="6"/>
      <c r="DB289" s="6"/>
      <c r="DC289" s="6"/>
      <c r="DD289" s="6"/>
      <c r="DE289" s="6"/>
      <c r="DF289" s="6"/>
      <c r="DG289" s="6"/>
      <c r="DH289" s="6"/>
      <c r="DI289" s="6"/>
      <c r="DJ289" s="6"/>
      <c r="DK289" s="6"/>
      <c r="DL289" s="6"/>
      <c r="DM289" s="6"/>
      <c r="DN289" s="6"/>
      <c r="DO289" s="6"/>
      <c r="DP289" s="6"/>
      <c r="DQ289" s="6"/>
      <c r="DR289" s="6"/>
      <c r="DS289" s="6"/>
      <c r="DT289" s="6"/>
      <c r="DU289" s="6"/>
      <c r="DV289" s="6"/>
      <c r="DW289" s="6"/>
      <c r="DX289" s="6"/>
      <c r="DY289" s="6"/>
      <c r="DZ289" s="6"/>
      <c r="EA289" s="6"/>
      <c r="EB289" s="6"/>
      <c r="EC289" s="6"/>
      <c r="ED289" s="6"/>
      <c r="EE289" s="6"/>
      <c r="EF289" s="6"/>
      <c r="EG289" s="6"/>
      <c r="EH289" s="6"/>
      <c r="EI289" s="6"/>
      <c r="EJ289" s="6"/>
      <c r="EK289" s="6"/>
      <c r="EL289" s="6"/>
      <c r="EM289" s="6"/>
      <c r="EN289" s="6"/>
      <c r="EO289" s="6"/>
      <c r="EP289" s="6"/>
      <c r="EQ289" s="6"/>
      <c r="ER289" s="6"/>
      <c r="ES289" s="6"/>
      <c r="ET289" s="6"/>
      <c r="EU289" s="6"/>
      <c r="EV289" s="6"/>
      <c r="EW289" s="6"/>
      <c r="EX289" s="6"/>
      <c r="EY289" s="6"/>
      <c r="EZ289" s="6"/>
      <c r="FA289" s="6"/>
      <c r="FB289" s="6"/>
      <c r="FC289" s="6"/>
      <c r="FD289" s="6"/>
      <c r="FE289" s="6"/>
      <c r="FF289" s="6"/>
      <c r="FG289" s="6"/>
      <c r="FH289" s="6"/>
      <c r="FI289" s="6"/>
      <c r="FJ289" s="6"/>
      <c r="FK289" s="6"/>
      <c r="FL289" s="6"/>
      <c r="FM289" s="6"/>
      <c r="FN289" s="6"/>
      <c r="FO289" s="6"/>
      <c r="FP289" s="6"/>
      <c r="FQ289" s="6"/>
      <c r="FR289" s="6"/>
      <c r="FS289" s="6"/>
      <c r="FT289" s="6"/>
      <c r="FU289" s="6"/>
      <c r="FV289" s="6"/>
      <c r="FW289" s="6"/>
      <c r="FX289" s="6"/>
      <c r="FY289" s="6"/>
      <c r="FZ289" s="6"/>
      <c r="GA289" s="6"/>
      <c r="GB289" s="6"/>
      <c r="GC289" s="6"/>
      <c r="GD289" s="6"/>
      <c r="GE289" s="6"/>
      <c r="GF289" s="6"/>
      <c r="GG289" s="6"/>
      <c r="GH289" s="6"/>
      <c r="GI289" s="6"/>
      <c r="GJ289" s="6"/>
      <c r="GK289" s="6"/>
      <c r="GL289" s="6"/>
      <c r="GM289" s="6"/>
      <c r="GN289" s="6"/>
      <c r="GO289" s="6"/>
      <c r="GP289" s="6"/>
      <c r="GQ289" s="6"/>
      <c r="GR289" s="6"/>
      <c r="GS289" s="6"/>
      <c r="GT289" s="6"/>
      <c r="GU289" s="6"/>
      <c r="GV289" s="6"/>
      <c r="GW289" s="6"/>
      <c r="GX289" s="6"/>
      <c r="GY289" s="6"/>
      <c r="GZ289" s="6"/>
      <c r="HA289" s="6"/>
      <c r="HB289" s="6"/>
      <c r="HC289" s="6"/>
      <c r="HD289" s="6"/>
      <c r="HE289" s="6"/>
      <c r="HF289" s="6"/>
      <c r="HG289" s="6"/>
      <c r="HH289" s="6"/>
      <c r="HI289" s="6"/>
      <c r="HJ289" s="6"/>
      <c r="HK289" s="6"/>
      <c r="HL289" s="6"/>
      <c r="HM289" s="6"/>
      <c r="HN289" s="6"/>
      <c r="HO289" s="6"/>
      <c r="HP289" s="6"/>
      <c r="HQ289" s="6"/>
      <c r="HR289" s="6"/>
      <c r="HS289" s="6"/>
      <c r="HT289" s="6"/>
      <c r="HU289" s="6"/>
      <c r="HV289" s="6"/>
      <c r="HW289" s="6"/>
      <c r="HX289" s="6"/>
      <c r="HY289" s="6"/>
      <c r="HZ289" s="6"/>
      <c r="IA289" s="6"/>
      <c r="IB289" s="6"/>
      <c r="IC289" s="6"/>
      <c r="ID289" s="6"/>
      <c r="IE289" s="6"/>
      <c r="IF289" s="6"/>
    </row>
    <row r="290" spans="1:240" ht="14.5">
      <c r="A290" s="6"/>
      <c r="B290" s="129" t="s">
        <v>257</v>
      </c>
      <c r="C290" s="129"/>
      <c r="D290" s="129"/>
      <c r="E290" s="129"/>
      <c r="F290" s="129"/>
      <c r="G290" s="129"/>
      <c r="H290" s="129"/>
      <c r="I290" s="129"/>
      <c r="J290" s="129"/>
      <c r="K290" s="129"/>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c r="CO290" s="6"/>
      <c r="CP290" s="6"/>
      <c r="CQ290" s="6"/>
      <c r="CR290" s="6"/>
      <c r="CS290" s="6"/>
      <c r="CT290" s="6"/>
      <c r="CU290" s="6"/>
      <c r="CV290" s="6"/>
      <c r="CW290" s="6"/>
      <c r="CX290" s="6"/>
      <c r="CY290" s="6"/>
      <c r="CZ290" s="6"/>
      <c r="DA290" s="6"/>
      <c r="DB290" s="6"/>
      <c r="DC290" s="6"/>
      <c r="DD290" s="6"/>
      <c r="DE290" s="6"/>
      <c r="DF290" s="6"/>
      <c r="DG290" s="6"/>
      <c r="DH290" s="6"/>
      <c r="DI290" s="6"/>
      <c r="DJ290" s="6"/>
      <c r="DK290" s="6"/>
      <c r="DL290" s="6"/>
      <c r="DM290" s="6"/>
      <c r="DN290" s="6"/>
      <c r="DO290" s="6"/>
      <c r="DP290" s="6"/>
      <c r="DQ290" s="6"/>
      <c r="DR290" s="6"/>
      <c r="DS290" s="6"/>
      <c r="DT290" s="6"/>
      <c r="DU290" s="6"/>
      <c r="DV290" s="6"/>
      <c r="DW290" s="6"/>
      <c r="DX290" s="6"/>
      <c r="DY290" s="6"/>
      <c r="DZ290" s="6"/>
      <c r="EA290" s="6"/>
      <c r="EB290" s="6"/>
      <c r="EC290" s="6"/>
      <c r="ED290" s="6"/>
      <c r="EE290" s="6"/>
      <c r="EF290" s="6"/>
      <c r="EG290" s="6"/>
      <c r="EH290" s="6"/>
      <c r="EI290" s="6"/>
      <c r="EJ290" s="6"/>
      <c r="EK290" s="6"/>
      <c r="EL290" s="6"/>
      <c r="EM290" s="6"/>
      <c r="EN290" s="6"/>
      <c r="EO290" s="6"/>
      <c r="EP290" s="6"/>
      <c r="EQ290" s="6"/>
      <c r="ER290" s="6"/>
      <c r="ES290" s="6"/>
      <c r="ET290" s="6"/>
      <c r="EU290" s="6"/>
      <c r="EV290" s="6"/>
      <c r="EW290" s="6"/>
      <c r="EX290" s="6"/>
      <c r="EY290" s="6"/>
      <c r="EZ290" s="6"/>
      <c r="FA290" s="6"/>
      <c r="FB290" s="6"/>
      <c r="FC290" s="6"/>
      <c r="FD290" s="6"/>
      <c r="FE290" s="6"/>
      <c r="FF290" s="6"/>
      <c r="FG290" s="6"/>
      <c r="FH290" s="6"/>
      <c r="FI290" s="6"/>
      <c r="FJ290" s="6"/>
      <c r="FK290" s="6"/>
      <c r="FL290" s="6"/>
      <c r="FM290" s="6"/>
      <c r="FN290" s="6"/>
      <c r="FO290" s="6"/>
      <c r="FP290" s="6"/>
      <c r="FQ290" s="6"/>
      <c r="FR290" s="6"/>
      <c r="FS290" s="6"/>
      <c r="FT290" s="6"/>
      <c r="FU290" s="6"/>
      <c r="FV290" s="6"/>
      <c r="FW290" s="6"/>
      <c r="FX290" s="6"/>
      <c r="FY290" s="6"/>
      <c r="FZ290" s="6"/>
      <c r="GA290" s="6"/>
      <c r="GB290" s="6"/>
      <c r="GC290" s="6"/>
      <c r="GD290" s="6"/>
      <c r="GE290" s="6"/>
      <c r="GF290" s="6"/>
      <c r="GG290" s="6"/>
      <c r="GH290" s="6"/>
      <c r="GI290" s="6"/>
      <c r="GJ290" s="6"/>
      <c r="GK290" s="6"/>
      <c r="GL290" s="6"/>
      <c r="GM290" s="6"/>
      <c r="GN290" s="6"/>
      <c r="GO290" s="6"/>
      <c r="GP290" s="6"/>
      <c r="GQ290" s="6"/>
      <c r="GR290" s="6"/>
      <c r="GS290" s="6"/>
      <c r="GT290" s="6"/>
      <c r="GU290" s="6"/>
      <c r="GV290" s="6"/>
      <c r="GW290" s="6"/>
      <c r="GX290" s="6"/>
      <c r="GY290" s="6"/>
      <c r="GZ290" s="6"/>
      <c r="HA290" s="6"/>
      <c r="HB290" s="6"/>
      <c r="HC290" s="6"/>
      <c r="HD290" s="6"/>
      <c r="HE290" s="6"/>
      <c r="HF290" s="6"/>
      <c r="HG290" s="6"/>
      <c r="HH290" s="6"/>
      <c r="HI290" s="6"/>
      <c r="HJ290" s="6"/>
      <c r="HK290" s="6"/>
      <c r="HL290" s="6"/>
      <c r="HM290" s="6"/>
      <c r="HN290" s="6"/>
      <c r="HO290" s="6"/>
      <c r="HP290" s="6"/>
      <c r="HQ290" s="6"/>
      <c r="HR290" s="6"/>
      <c r="HS290" s="6"/>
      <c r="HT290" s="6"/>
      <c r="HU290" s="6"/>
      <c r="HV290" s="6"/>
      <c r="HW290" s="6"/>
      <c r="HX290" s="6"/>
      <c r="HY290" s="6"/>
      <c r="HZ290" s="6"/>
      <c r="IA290" s="6"/>
      <c r="IB290" s="6"/>
      <c r="IC290" s="6"/>
      <c r="ID290" s="6"/>
      <c r="IE290" s="6"/>
      <c r="IF290" s="6"/>
    </row>
    <row r="291" spans="1:240" ht="15" customHeight="1">
      <c r="A291" s="6"/>
      <c r="B291" s="116" t="s">
        <v>258</v>
      </c>
      <c r="C291" s="116"/>
      <c r="D291" s="116"/>
      <c r="E291" s="116"/>
      <c r="F291" s="116"/>
      <c r="G291" s="116"/>
      <c r="H291" s="116"/>
      <c r="I291" s="116"/>
      <c r="J291" s="116"/>
      <c r="K291" s="11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c r="CP291" s="6"/>
      <c r="CQ291" s="6"/>
      <c r="CR291" s="6"/>
      <c r="CS291" s="6"/>
      <c r="CT291" s="6"/>
      <c r="CU291" s="6"/>
      <c r="CV291" s="6"/>
      <c r="CW291" s="6"/>
      <c r="CX291" s="6"/>
      <c r="CY291" s="6"/>
      <c r="CZ291" s="6"/>
      <c r="DA291" s="6"/>
      <c r="DB291" s="6"/>
      <c r="DC291" s="6"/>
      <c r="DD291" s="6"/>
      <c r="DE291" s="6"/>
      <c r="DF291" s="6"/>
      <c r="DG291" s="6"/>
      <c r="DH291" s="6"/>
      <c r="DI291" s="6"/>
      <c r="DJ291" s="6"/>
      <c r="DK291" s="6"/>
      <c r="DL291" s="6"/>
      <c r="DM291" s="6"/>
      <c r="DN291" s="6"/>
      <c r="DO291" s="6"/>
      <c r="DP291" s="6"/>
      <c r="DQ291" s="6"/>
      <c r="DR291" s="6"/>
      <c r="DS291" s="6"/>
      <c r="DT291" s="6"/>
      <c r="DU291" s="6"/>
      <c r="DV291" s="6"/>
      <c r="DW291" s="6"/>
      <c r="DX291" s="6"/>
      <c r="DY291" s="6"/>
      <c r="DZ291" s="6"/>
      <c r="EA291" s="6"/>
      <c r="EB291" s="6"/>
      <c r="EC291" s="6"/>
      <c r="ED291" s="6"/>
      <c r="EE291" s="6"/>
      <c r="EF291" s="6"/>
      <c r="EG291" s="6"/>
      <c r="EH291" s="6"/>
      <c r="EI291" s="6"/>
      <c r="EJ291" s="6"/>
      <c r="EK291" s="6"/>
      <c r="EL291" s="6"/>
      <c r="EM291" s="6"/>
      <c r="EN291" s="6"/>
      <c r="EO291" s="6"/>
      <c r="EP291" s="6"/>
      <c r="EQ291" s="6"/>
      <c r="ER291" s="6"/>
      <c r="ES291" s="6"/>
      <c r="ET291" s="6"/>
      <c r="EU291" s="6"/>
      <c r="EV291" s="6"/>
      <c r="EW291" s="6"/>
      <c r="EX291" s="6"/>
      <c r="EY291" s="6"/>
      <c r="EZ291" s="6"/>
      <c r="FA291" s="6"/>
      <c r="FB291" s="6"/>
      <c r="FC291" s="6"/>
      <c r="FD291" s="6"/>
      <c r="FE291" s="6"/>
      <c r="FF291" s="6"/>
      <c r="FG291" s="6"/>
      <c r="FH291" s="6"/>
      <c r="FI291" s="6"/>
      <c r="FJ291" s="6"/>
      <c r="FK291" s="6"/>
      <c r="FL291" s="6"/>
      <c r="FM291" s="6"/>
      <c r="FN291" s="6"/>
      <c r="FO291" s="6"/>
      <c r="FP291" s="6"/>
      <c r="FQ291" s="6"/>
      <c r="FR291" s="6"/>
      <c r="FS291" s="6"/>
      <c r="FT291" s="6"/>
      <c r="FU291" s="6"/>
      <c r="FV291" s="6"/>
      <c r="FW291" s="6"/>
      <c r="FX291" s="6"/>
      <c r="FY291" s="6"/>
      <c r="FZ291" s="6"/>
      <c r="GA291" s="6"/>
      <c r="GB291" s="6"/>
      <c r="GC291" s="6"/>
      <c r="GD291" s="6"/>
      <c r="GE291" s="6"/>
      <c r="GF291" s="6"/>
      <c r="GG291" s="6"/>
      <c r="GH291" s="6"/>
      <c r="GI291" s="6"/>
      <c r="GJ291" s="6"/>
      <c r="GK291" s="6"/>
      <c r="GL291" s="6"/>
      <c r="GM291" s="6"/>
      <c r="GN291" s="6"/>
      <c r="GO291" s="6"/>
      <c r="GP291" s="6"/>
      <c r="GQ291" s="6"/>
      <c r="GR291" s="6"/>
      <c r="GS291" s="6"/>
      <c r="GT291" s="6"/>
      <c r="GU291" s="6"/>
      <c r="GV291" s="6"/>
      <c r="GW291" s="6"/>
      <c r="GX291" s="6"/>
      <c r="GY291" s="6"/>
      <c r="GZ291" s="6"/>
      <c r="HA291" s="6"/>
      <c r="HB291" s="6"/>
      <c r="HC291" s="6"/>
      <c r="HD291" s="6"/>
      <c r="HE291" s="6"/>
      <c r="HF291" s="6"/>
      <c r="HG291" s="6"/>
      <c r="HH291" s="6"/>
      <c r="HI291" s="6"/>
      <c r="HJ291" s="6"/>
      <c r="HK291" s="6"/>
      <c r="HL291" s="6"/>
      <c r="HM291" s="6"/>
      <c r="HN291" s="6"/>
      <c r="HO291" s="6"/>
      <c r="HP291" s="6"/>
      <c r="HQ291" s="6"/>
      <c r="HR291" s="6"/>
      <c r="HS291" s="6"/>
      <c r="HT291" s="6"/>
      <c r="HU291" s="6"/>
      <c r="HV291" s="6"/>
      <c r="HW291" s="6"/>
      <c r="HX291" s="6"/>
      <c r="HY291" s="6"/>
      <c r="HZ291" s="6"/>
      <c r="IA291" s="6"/>
      <c r="IB291" s="6"/>
      <c r="IC291" s="6"/>
      <c r="ID291" s="6"/>
      <c r="IE291" s="6"/>
      <c r="IF291" s="6"/>
    </row>
    <row r="292" spans="1:240" ht="15.75" customHeight="1">
      <c r="A292" s="6"/>
      <c r="B292" s="130" t="s">
        <v>259</v>
      </c>
      <c r="C292" s="130"/>
      <c r="D292" s="130"/>
      <c r="E292" s="130"/>
      <c r="F292" s="130"/>
      <c r="G292" s="130"/>
      <c r="H292" s="130"/>
      <c r="I292" s="130"/>
      <c r="J292" s="130"/>
      <c r="K292" s="130"/>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c r="CP292" s="6"/>
      <c r="CQ292" s="6"/>
      <c r="CR292" s="6"/>
      <c r="CS292" s="6"/>
      <c r="CT292" s="6"/>
      <c r="CU292" s="6"/>
      <c r="CV292" s="6"/>
      <c r="CW292" s="6"/>
      <c r="CX292" s="6"/>
      <c r="CY292" s="6"/>
      <c r="CZ292" s="6"/>
      <c r="DA292" s="6"/>
      <c r="DB292" s="6"/>
      <c r="DC292" s="6"/>
      <c r="DD292" s="6"/>
      <c r="DE292" s="6"/>
      <c r="DF292" s="6"/>
      <c r="DG292" s="6"/>
      <c r="DH292" s="6"/>
      <c r="DI292" s="6"/>
      <c r="DJ292" s="6"/>
      <c r="DK292" s="6"/>
      <c r="DL292" s="6"/>
      <c r="DM292" s="6"/>
      <c r="DN292" s="6"/>
      <c r="DO292" s="6"/>
      <c r="DP292" s="6"/>
      <c r="DQ292" s="6"/>
      <c r="DR292" s="6"/>
      <c r="DS292" s="6"/>
      <c r="DT292" s="6"/>
      <c r="DU292" s="6"/>
      <c r="DV292" s="6"/>
      <c r="DW292" s="6"/>
      <c r="DX292" s="6"/>
      <c r="DY292" s="6"/>
      <c r="DZ292" s="6"/>
      <c r="EA292" s="6"/>
      <c r="EB292" s="6"/>
      <c r="EC292" s="6"/>
      <c r="ED292" s="6"/>
      <c r="EE292" s="6"/>
      <c r="EF292" s="6"/>
      <c r="EG292" s="6"/>
      <c r="EH292" s="6"/>
      <c r="EI292" s="6"/>
      <c r="EJ292" s="6"/>
      <c r="EK292" s="6"/>
      <c r="EL292" s="6"/>
      <c r="EM292" s="6"/>
      <c r="EN292" s="6"/>
      <c r="EO292" s="6"/>
      <c r="EP292" s="6"/>
      <c r="EQ292" s="6"/>
      <c r="ER292" s="6"/>
      <c r="ES292" s="6"/>
      <c r="ET292" s="6"/>
      <c r="EU292" s="6"/>
      <c r="EV292" s="6"/>
      <c r="EW292" s="6"/>
      <c r="EX292" s="6"/>
      <c r="EY292" s="6"/>
      <c r="EZ292" s="6"/>
      <c r="FA292" s="6"/>
      <c r="FB292" s="6"/>
      <c r="FC292" s="6"/>
      <c r="FD292" s="6"/>
      <c r="FE292" s="6"/>
      <c r="FF292" s="6"/>
      <c r="FG292" s="6"/>
      <c r="FH292" s="6"/>
      <c r="FI292" s="6"/>
      <c r="FJ292" s="6"/>
      <c r="FK292" s="6"/>
      <c r="FL292" s="6"/>
      <c r="FM292" s="6"/>
      <c r="FN292" s="6"/>
      <c r="FO292" s="6"/>
      <c r="FP292" s="6"/>
      <c r="FQ292" s="6"/>
      <c r="FR292" s="6"/>
      <c r="FS292" s="6"/>
      <c r="FT292" s="6"/>
      <c r="FU292" s="6"/>
      <c r="FV292" s="6"/>
      <c r="FW292" s="6"/>
      <c r="FX292" s="6"/>
      <c r="FY292" s="6"/>
      <c r="FZ292" s="6"/>
      <c r="GA292" s="6"/>
      <c r="GB292" s="6"/>
      <c r="GC292" s="6"/>
      <c r="GD292" s="6"/>
      <c r="GE292" s="6"/>
      <c r="GF292" s="6"/>
      <c r="GG292" s="6"/>
      <c r="GH292" s="6"/>
      <c r="GI292" s="6"/>
      <c r="GJ292" s="6"/>
      <c r="GK292" s="6"/>
      <c r="GL292" s="6"/>
      <c r="GM292" s="6"/>
      <c r="GN292" s="6"/>
      <c r="GO292" s="6"/>
      <c r="GP292" s="6"/>
      <c r="GQ292" s="6"/>
      <c r="GR292" s="6"/>
      <c r="GS292" s="6"/>
      <c r="GT292" s="6"/>
      <c r="GU292" s="6"/>
      <c r="GV292" s="6"/>
      <c r="GW292" s="6"/>
      <c r="GX292" s="6"/>
      <c r="GY292" s="6"/>
      <c r="GZ292" s="6"/>
      <c r="HA292" s="6"/>
      <c r="HB292" s="6"/>
      <c r="HC292" s="6"/>
      <c r="HD292" s="6"/>
      <c r="HE292" s="6"/>
      <c r="HF292" s="6"/>
      <c r="HG292" s="6"/>
      <c r="HH292" s="6"/>
      <c r="HI292" s="6"/>
      <c r="HJ292" s="6"/>
      <c r="HK292" s="6"/>
      <c r="HL292" s="6"/>
      <c r="HM292" s="6"/>
      <c r="HN292" s="6"/>
      <c r="HO292" s="6"/>
      <c r="HP292" s="6"/>
      <c r="HQ292" s="6"/>
      <c r="HR292" s="6"/>
      <c r="HS292" s="6"/>
      <c r="HT292" s="6"/>
      <c r="HU292" s="6"/>
      <c r="HV292" s="6"/>
      <c r="HW292" s="6"/>
      <c r="HX292" s="6"/>
      <c r="HY292" s="6"/>
      <c r="HZ292" s="6"/>
      <c r="IA292" s="6"/>
      <c r="IB292" s="6"/>
      <c r="IC292" s="6"/>
      <c r="ID292" s="6"/>
      <c r="IE292" s="6"/>
      <c r="IF292" s="6"/>
    </row>
    <row r="293" spans="1:240" ht="15.75" customHeight="1">
      <c r="A293" s="6"/>
      <c r="B293" s="131" t="s">
        <v>260</v>
      </c>
      <c r="C293" s="130"/>
      <c r="D293" s="130"/>
      <c r="E293" s="130"/>
      <c r="F293" s="130"/>
      <c r="G293" s="130"/>
      <c r="H293" s="130"/>
      <c r="I293" s="130"/>
      <c r="J293" s="130"/>
      <c r="K293" s="130"/>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c r="CO293" s="6"/>
      <c r="CP293" s="6"/>
      <c r="CQ293" s="6"/>
      <c r="CR293" s="6"/>
      <c r="CS293" s="6"/>
      <c r="CT293" s="6"/>
      <c r="CU293" s="6"/>
      <c r="CV293" s="6"/>
      <c r="CW293" s="6"/>
      <c r="CX293" s="6"/>
      <c r="CY293" s="6"/>
      <c r="CZ293" s="6"/>
      <c r="DA293" s="6"/>
      <c r="DB293" s="6"/>
      <c r="DC293" s="6"/>
      <c r="DD293" s="6"/>
      <c r="DE293" s="6"/>
      <c r="DF293" s="6"/>
      <c r="DG293" s="6"/>
      <c r="DH293" s="6"/>
      <c r="DI293" s="6"/>
      <c r="DJ293" s="6"/>
      <c r="DK293" s="6"/>
      <c r="DL293" s="6"/>
      <c r="DM293" s="6"/>
      <c r="DN293" s="6"/>
      <c r="DO293" s="6"/>
      <c r="DP293" s="6"/>
      <c r="DQ293" s="6"/>
      <c r="DR293" s="6"/>
      <c r="DS293" s="6"/>
      <c r="DT293" s="6"/>
      <c r="DU293" s="6"/>
      <c r="DV293" s="6"/>
      <c r="DW293" s="6"/>
      <c r="DX293" s="6"/>
      <c r="DY293" s="6"/>
      <c r="DZ293" s="6"/>
      <c r="EA293" s="6"/>
      <c r="EB293" s="6"/>
      <c r="EC293" s="6"/>
      <c r="ED293" s="6"/>
      <c r="EE293" s="6"/>
      <c r="EF293" s="6"/>
      <c r="EG293" s="6"/>
      <c r="EH293" s="6"/>
      <c r="EI293" s="6"/>
      <c r="EJ293" s="6"/>
      <c r="EK293" s="6"/>
      <c r="EL293" s="6"/>
      <c r="EM293" s="6"/>
      <c r="EN293" s="6"/>
      <c r="EO293" s="6"/>
      <c r="EP293" s="6"/>
      <c r="EQ293" s="6"/>
      <c r="ER293" s="6"/>
      <c r="ES293" s="6"/>
      <c r="ET293" s="6"/>
      <c r="EU293" s="6"/>
      <c r="EV293" s="6"/>
      <c r="EW293" s="6"/>
      <c r="EX293" s="6"/>
      <c r="EY293" s="6"/>
      <c r="EZ293" s="6"/>
      <c r="FA293" s="6"/>
      <c r="FB293" s="6"/>
      <c r="FC293" s="6"/>
      <c r="FD293" s="6"/>
      <c r="FE293" s="6"/>
      <c r="FF293" s="6"/>
      <c r="FG293" s="6"/>
      <c r="FH293" s="6"/>
      <c r="FI293" s="6"/>
      <c r="FJ293" s="6"/>
      <c r="FK293" s="6"/>
      <c r="FL293" s="6"/>
      <c r="FM293" s="6"/>
      <c r="FN293" s="6"/>
      <c r="FO293" s="6"/>
      <c r="FP293" s="6"/>
      <c r="FQ293" s="6"/>
      <c r="FR293" s="6"/>
      <c r="FS293" s="6"/>
      <c r="FT293" s="6"/>
      <c r="FU293" s="6"/>
      <c r="FV293" s="6"/>
      <c r="FW293" s="6"/>
      <c r="FX293" s="6"/>
      <c r="FY293" s="6"/>
      <c r="FZ293" s="6"/>
      <c r="GA293" s="6"/>
      <c r="GB293" s="6"/>
      <c r="GC293" s="6"/>
      <c r="GD293" s="6"/>
      <c r="GE293" s="6"/>
      <c r="GF293" s="6"/>
      <c r="GG293" s="6"/>
      <c r="GH293" s="6"/>
      <c r="GI293" s="6"/>
      <c r="GJ293" s="6"/>
      <c r="GK293" s="6"/>
      <c r="GL293" s="6"/>
      <c r="GM293" s="6"/>
      <c r="GN293" s="6"/>
      <c r="GO293" s="6"/>
      <c r="GP293" s="6"/>
      <c r="GQ293" s="6"/>
      <c r="GR293" s="6"/>
      <c r="GS293" s="6"/>
      <c r="GT293" s="6"/>
      <c r="GU293" s="6"/>
      <c r="GV293" s="6"/>
      <c r="GW293" s="6"/>
      <c r="GX293" s="6"/>
      <c r="GY293" s="6"/>
      <c r="GZ293" s="6"/>
      <c r="HA293" s="6"/>
      <c r="HB293" s="6"/>
      <c r="HC293" s="6"/>
      <c r="HD293" s="6"/>
      <c r="HE293" s="6"/>
      <c r="HF293" s="6"/>
      <c r="HG293" s="6"/>
      <c r="HH293" s="6"/>
      <c r="HI293" s="6"/>
      <c r="HJ293" s="6"/>
      <c r="HK293" s="6"/>
      <c r="HL293" s="6"/>
      <c r="HM293" s="6"/>
      <c r="HN293" s="6"/>
      <c r="HO293" s="6"/>
      <c r="HP293" s="6"/>
      <c r="HQ293" s="6"/>
      <c r="HR293" s="6"/>
      <c r="HS293" s="6"/>
      <c r="HT293" s="6"/>
      <c r="HU293" s="6"/>
      <c r="HV293" s="6"/>
      <c r="HW293" s="6"/>
      <c r="HX293" s="6"/>
      <c r="HY293" s="6"/>
      <c r="HZ293" s="6"/>
      <c r="IA293" s="6"/>
      <c r="IB293" s="6"/>
      <c r="IC293" s="6"/>
      <c r="ID293" s="6"/>
      <c r="IE293" s="6"/>
      <c r="IF293" s="6"/>
    </row>
    <row r="294" spans="1:240" ht="15.75" customHeight="1">
      <c r="A294" s="6"/>
      <c r="B294" s="130" t="s">
        <v>261</v>
      </c>
      <c r="C294" s="130"/>
      <c r="D294" s="130"/>
      <c r="E294" s="130"/>
      <c r="F294" s="130"/>
      <c r="G294" s="130"/>
      <c r="H294" s="130"/>
      <c r="I294" s="130"/>
      <c r="J294" s="130"/>
      <c r="K294" s="130"/>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c r="CP294" s="6"/>
      <c r="CQ294" s="6"/>
      <c r="CR294" s="6"/>
      <c r="CS294" s="6"/>
      <c r="CT294" s="6"/>
      <c r="CU294" s="6"/>
      <c r="CV294" s="6"/>
      <c r="CW294" s="6"/>
      <c r="CX294" s="6"/>
      <c r="CY294" s="6"/>
      <c r="CZ294" s="6"/>
      <c r="DA294" s="6"/>
      <c r="DB294" s="6"/>
      <c r="DC294" s="6"/>
      <c r="DD294" s="6"/>
      <c r="DE294" s="6"/>
      <c r="DF294" s="6"/>
      <c r="DG294" s="6"/>
      <c r="DH294" s="6"/>
      <c r="DI294" s="6"/>
      <c r="DJ294" s="6"/>
      <c r="DK294" s="6"/>
      <c r="DL294" s="6"/>
      <c r="DM294" s="6"/>
      <c r="DN294" s="6"/>
      <c r="DO294" s="6"/>
      <c r="DP294" s="6"/>
      <c r="DQ294" s="6"/>
      <c r="DR294" s="6"/>
      <c r="DS294" s="6"/>
      <c r="DT294" s="6"/>
      <c r="DU294" s="6"/>
      <c r="DV294" s="6"/>
      <c r="DW294" s="6"/>
      <c r="DX294" s="6"/>
      <c r="DY294" s="6"/>
      <c r="DZ294" s="6"/>
      <c r="EA294" s="6"/>
      <c r="EB294" s="6"/>
      <c r="EC294" s="6"/>
      <c r="ED294" s="6"/>
      <c r="EE294" s="6"/>
      <c r="EF294" s="6"/>
      <c r="EG294" s="6"/>
      <c r="EH294" s="6"/>
      <c r="EI294" s="6"/>
      <c r="EJ294" s="6"/>
      <c r="EK294" s="6"/>
      <c r="EL294" s="6"/>
      <c r="EM294" s="6"/>
      <c r="EN294" s="6"/>
      <c r="EO294" s="6"/>
      <c r="EP294" s="6"/>
      <c r="EQ294" s="6"/>
      <c r="ER294" s="6"/>
      <c r="ES294" s="6"/>
      <c r="ET294" s="6"/>
      <c r="EU294" s="6"/>
      <c r="EV294" s="6"/>
      <c r="EW294" s="6"/>
      <c r="EX294" s="6"/>
      <c r="EY294" s="6"/>
      <c r="EZ294" s="6"/>
      <c r="FA294" s="6"/>
      <c r="FB294" s="6"/>
      <c r="FC294" s="6"/>
      <c r="FD294" s="6"/>
      <c r="FE294" s="6"/>
      <c r="FF294" s="6"/>
      <c r="FG294" s="6"/>
      <c r="FH294" s="6"/>
      <c r="FI294" s="6"/>
      <c r="FJ294" s="6"/>
      <c r="FK294" s="6"/>
      <c r="FL294" s="6"/>
      <c r="FM294" s="6"/>
      <c r="FN294" s="6"/>
      <c r="FO294" s="6"/>
      <c r="FP294" s="6"/>
      <c r="FQ294" s="6"/>
      <c r="FR294" s="6"/>
      <c r="FS294" s="6"/>
      <c r="FT294" s="6"/>
      <c r="FU294" s="6"/>
      <c r="FV294" s="6"/>
      <c r="FW294" s="6"/>
      <c r="FX294" s="6"/>
      <c r="FY294" s="6"/>
      <c r="FZ294" s="6"/>
      <c r="GA294" s="6"/>
      <c r="GB294" s="6"/>
      <c r="GC294" s="6"/>
      <c r="GD294" s="6"/>
      <c r="GE294" s="6"/>
      <c r="GF294" s="6"/>
      <c r="GG294" s="6"/>
      <c r="GH294" s="6"/>
      <c r="GI294" s="6"/>
      <c r="GJ294" s="6"/>
      <c r="GK294" s="6"/>
      <c r="GL294" s="6"/>
      <c r="GM294" s="6"/>
      <c r="GN294" s="6"/>
      <c r="GO294" s="6"/>
      <c r="GP294" s="6"/>
      <c r="GQ294" s="6"/>
      <c r="GR294" s="6"/>
      <c r="GS294" s="6"/>
      <c r="GT294" s="6"/>
      <c r="GU294" s="6"/>
      <c r="GV294" s="6"/>
      <c r="GW294" s="6"/>
      <c r="GX294" s="6"/>
      <c r="GY294" s="6"/>
      <c r="GZ294" s="6"/>
      <c r="HA294" s="6"/>
      <c r="HB294" s="6"/>
      <c r="HC294" s="6"/>
      <c r="HD294" s="6"/>
      <c r="HE294" s="6"/>
      <c r="HF294" s="6"/>
      <c r="HG294" s="6"/>
      <c r="HH294" s="6"/>
      <c r="HI294" s="6"/>
      <c r="HJ294" s="6"/>
      <c r="HK294" s="6"/>
      <c r="HL294" s="6"/>
      <c r="HM294" s="6"/>
      <c r="HN294" s="6"/>
      <c r="HO294" s="6"/>
      <c r="HP294" s="6"/>
      <c r="HQ294" s="6"/>
      <c r="HR294" s="6"/>
      <c r="HS294" s="6"/>
      <c r="HT294" s="6"/>
      <c r="HU294" s="6"/>
      <c r="HV294" s="6"/>
      <c r="HW294" s="6"/>
      <c r="HX294" s="6"/>
      <c r="HY294" s="6"/>
      <c r="HZ294" s="6"/>
      <c r="IA294" s="6"/>
      <c r="IB294" s="6"/>
      <c r="IC294" s="6"/>
      <c r="ID294" s="6"/>
      <c r="IE294" s="6"/>
      <c r="IF294" s="6"/>
    </row>
    <row r="295" spans="1:240" ht="15" customHeight="1">
      <c r="A295" s="6"/>
      <c r="B295" s="130" t="s">
        <v>262</v>
      </c>
      <c r="C295" s="130"/>
      <c r="D295" s="130"/>
      <c r="E295" s="130"/>
      <c r="F295" s="130"/>
      <c r="G295" s="130"/>
      <c r="H295" s="130"/>
      <c r="I295" s="130"/>
      <c r="J295" s="130"/>
      <c r="K295" s="130"/>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c r="CP295" s="6"/>
      <c r="CQ295" s="6"/>
      <c r="CR295" s="6"/>
      <c r="CS295" s="6"/>
      <c r="CT295" s="6"/>
      <c r="CU295" s="6"/>
      <c r="CV295" s="6"/>
      <c r="CW295" s="6"/>
      <c r="CX295" s="6"/>
      <c r="CY295" s="6"/>
      <c r="CZ295" s="6"/>
      <c r="DA295" s="6"/>
      <c r="DB295" s="6"/>
      <c r="DC295" s="6"/>
      <c r="DD295" s="6"/>
      <c r="DE295" s="6"/>
      <c r="DF295" s="6"/>
      <c r="DG295" s="6"/>
      <c r="DH295" s="6"/>
      <c r="DI295" s="6"/>
      <c r="DJ295" s="6"/>
      <c r="DK295" s="6"/>
      <c r="DL295" s="6"/>
      <c r="DM295" s="6"/>
      <c r="DN295" s="6"/>
      <c r="DO295" s="6"/>
      <c r="DP295" s="6"/>
      <c r="DQ295" s="6"/>
      <c r="DR295" s="6"/>
      <c r="DS295" s="6"/>
      <c r="DT295" s="6"/>
      <c r="DU295" s="6"/>
      <c r="DV295" s="6"/>
      <c r="DW295" s="6"/>
      <c r="DX295" s="6"/>
      <c r="DY295" s="6"/>
      <c r="DZ295" s="6"/>
      <c r="EA295" s="6"/>
      <c r="EB295" s="6"/>
      <c r="EC295" s="6"/>
      <c r="ED295" s="6"/>
      <c r="EE295" s="6"/>
      <c r="EF295" s="6"/>
      <c r="EG295" s="6"/>
      <c r="EH295" s="6"/>
      <c r="EI295" s="6"/>
      <c r="EJ295" s="6"/>
      <c r="EK295" s="6"/>
      <c r="EL295" s="6"/>
      <c r="EM295" s="6"/>
      <c r="EN295" s="6"/>
      <c r="EO295" s="6"/>
      <c r="EP295" s="6"/>
      <c r="EQ295" s="6"/>
      <c r="ER295" s="6"/>
      <c r="ES295" s="6"/>
      <c r="ET295" s="6"/>
      <c r="EU295" s="6"/>
      <c r="EV295" s="6"/>
      <c r="EW295" s="6"/>
      <c r="EX295" s="6"/>
      <c r="EY295" s="6"/>
      <c r="EZ295" s="6"/>
      <c r="FA295" s="6"/>
      <c r="FB295" s="6"/>
      <c r="FC295" s="6"/>
      <c r="FD295" s="6"/>
      <c r="FE295" s="6"/>
      <c r="FF295" s="6"/>
      <c r="FG295" s="6"/>
      <c r="FH295" s="6"/>
      <c r="FI295" s="6"/>
      <c r="FJ295" s="6"/>
      <c r="FK295" s="6"/>
      <c r="FL295" s="6"/>
      <c r="FM295" s="6"/>
      <c r="FN295" s="6"/>
      <c r="FO295" s="6"/>
      <c r="FP295" s="6"/>
      <c r="FQ295" s="6"/>
      <c r="FR295" s="6"/>
      <c r="FS295" s="6"/>
      <c r="FT295" s="6"/>
      <c r="FU295" s="6"/>
      <c r="FV295" s="6"/>
      <c r="FW295" s="6"/>
      <c r="FX295" s="6"/>
      <c r="FY295" s="6"/>
      <c r="FZ295" s="6"/>
      <c r="GA295" s="6"/>
      <c r="GB295" s="6"/>
      <c r="GC295" s="6"/>
      <c r="GD295" s="6"/>
      <c r="GE295" s="6"/>
      <c r="GF295" s="6"/>
      <c r="GG295" s="6"/>
      <c r="GH295" s="6"/>
      <c r="GI295" s="6"/>
      <c r="GJ295" s="6"/>
      <c r="GK295" s="6"/>
      <c r="GL295" s="6"/>
      <c r="GM295" s="6"/>
      <c r="GN295" s="6"/>
      <c r="GO295" s="6"/>
      <c r="GP295" s="6"/>
      <c r="GQ295" s="6"/>
      <c r="GR295" s="6"/>
      <c r="GS295" s="6"/>
      <c r="GT295" s="6"/>
      <c r="GU295" s="6"/>
      <c r="GV295" s="6"/>
      <c r="GW295" s="6"/>
      <c r="GX295" s="6"/>
      <c r="GY295" s="6"/>
      <c r="GZ295" s="6"/>
      <c r="HA295" s="6"/>
      <c r="HB295" s="6"/>
      <c r="HC295" s="6"/>
      <c r="HD295" s="6"/>
      <c r="HE295" s="6"/>
      <c r="HF295" s="6"/>
      <c r="HG295" s="6"/>
      <c r="HH295" s="6"/>
      <c r="HI295" s="6"/>
      <c r="HJ295" s="6"/>
      <c r="HK295" s="6"/>
      <c r="HL295" s="6"/>
      <c r="HM295" s="6"/>
      <c r="HN295" s="6"/>
      <c r="HO295" s="6"/>
      <c r="HP295" s="6"/>
      <c r="HQ295" s="6"/>
      <c r="HR295" s="6"/>
      <c r="HS295" s="6"/>
      <c r="HT295" s="6"/>
      <c r="HU295" s="6"/>
      <c r="HV295" s="6"/>
      <c r="HW295" s="6"/>
      <c r="HX295" s="6"/>
      <c r="HY295" s="6"/>
      <c r="HZ295" s="6"/>
      <c r="IA295" s="6"/>
      <c r="IB295" s="6"/>
      <c r="IC295" s="6"/>
      <c r="ID295" s="6"/>
      <c r="IE295" s="6"/>
      <c r="IF295" s="6"/>
    </row>
    <row r="296" spans="1:240">
      <c r="A296" s="6"/>
      <c r="B296" s="132" t="s">
        <v>263</v>
      </c>
      <c r="C296" s="132"/>
      <c r="D296" s="132"/>
      <c r="E296" s="132"/>
      <c r="F296" s="132"/>
      <c r="G296" s="132"/>
      <c r="H296" s="132"/>
      <c r="I296" s="132"/>
      <c r="J296" s="132"/>
      <c r="K296" s="132"/>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c r="CP296" s="6"/>
      <c r="CQ296" s="6"/>
      <c r="CR296" s="6"/>
      <c r="CS296" s="6"/>
      <c r="CT296" s="6"/>
      <c r="CU296" s="6"/>
      <c r="CV296" s="6"/>
      <c r="CW296" s="6"/>
      <c r="CX296" s="6"/>
      <c r="CY296" s="6"/>
      <c r="CZ296" s="6"/>
      <c r="DA296" s="6"/>
      <c r="DB296" s="6"/>
      <c r="DC296" s="6"/>
      <c r="DD296" s="6"/>
      <c r="DE296" s="6"/>
      <c r="DF296" s="6"/>
      <c r="DG296" s="6"/>
      <c r="DH296" s="6"/>
      <c r="DI296" s="6"/>
      <c r="DJ296" s="6"/>
      <c r="DK296" s="6"/>
      <c r="DL296" s="6"/>
      <c r="DM296" s="6"/>
      <c r="DN296" s="6"/>
      <c r="DO296" s="6"/>
      <c r="DP296" s="6"/>
      <c r="DQ296" s="6"/>
      <c r="DR296" s="6"/>
      <c r="DS296" s="6"/>
      <c r="DT296" s="6"/>
      <c r="DU296" s="6"/>
      <c r="DV296" s="6"/>
      <c r="DW296" s="6"/>
      <c r="DX296" s="6"/>
      <c r="DY296" s="6"/>
      <c r="DZ296" s="6"/>
      <c r="EA296" s="6"/>
      <c r="EB296" s="6"/>
      <c r="EC296" s="6"/>
      <c r="ED296" s="6"/>
      <c r="EE296" s="6"/>
      <c r="EF296" s="6"/>
      <c r="EG296" s="6"/>
      <c r="EH296" s="6"/>
      <c r="EI296" s="6"/>
      <c r="EJ296" s="6"/>
      <c r="EK296" s="6"/>
      <c r="EL296" s="6"/>
      <c r="EM296" s="6"/>
      <c r="EN296" s="6"/>
      <c r="EO296" s="6"/>
      <c r="EP296" s="6"/>
      <c r="EQ296" s="6"/>
      <c r="ER296" s="6"/>
      <c r="ES296" s="6"/>
      <c r="ET296" s="6"/>
      <c r="EU296" s="6"/>
      <c r="EV296" s="6"/>
      <c r="EW296" s="6"/>
      <c r="EX296" s="6"/>
      <c r="EY296" s="6"/>
      <c r="EZ296" s="6"/>
      <c r="FA296" s="6"/>
      <c r="FB296" s="6"/>
      <c r="FC296" s="6"/>
      <c r="FD296" s="6"/>
      <c r="FE296" s="6"/>
      <c r="FF296" s="6"/>
      <c r="FG296" s="6"/>
      <c r="FH296" s="6"/>
      <c r="FI296" s="6"/>
      <c r="FJ296" s="6"/>
      <c r="FK296" s="6"/>
      <c r="FL296" s="6"/>
      <c r="FM296" s="6"/>
      <c r="FN296" s="6"/>
      <c r="FO296" s="6"/>
      <c r="FP296" s="6"/>
      <c r="FQ296" s="6"/>
      <c r="FR296" s="6"/>
      <c r="FS296" s="6"/>
      <c r="FT296" s="6"/>
      <c r="FU296" s="6"/>
      <c r="FV296" s="6"/>
      <c r="FW296" s="6"/>
      <c r="FX296" s="6"/>
      <c r="FY296" s="6"/>
      <c r="FZ296" s="6"/>
      <c r="GA296" s="6"/>
      <c r="GB296" s="6"/>
      <c r="GC296" s="6"/>
      <c r="GD296" s="6"/>
      <c r="GE296" s="6"/>
      <c r="GF296" s="6"/>
      <c r="GG296" s="6"/>
      <c r="GH296" s="6"/>
      <c r="GI296" s="6"/>
      <c r="GJ296" s="6"/>
      <c r="GK296" s="6"/>
      <c r="GL296" s="6"/>
      <c r="GM296" s="6"/>
      <c r="GN296" s="6"/>
      <c r="GO296" s="6"/>
      <c r="GP296" s="6"/>
      <c r="GQ296" s="6"/>
      <c r="GR296" s="6"/>
      <c r="GS296" s="6"/>
      <c r="GT296" s="6"/>
      <c r="GU296" s="6"/>
      <c r="GV296" s="6"/>
      <c r="GW296" s="6"/>
      <c r="GX296" s="6"/>
      <c r="GY296" s="6"/>
      <c r="GZ296" s="6"/>
      <c r="HA296" s="6"/>
      <c r="HB296" s="6"/>
      <c r="HC296" s="6"/>
      <c r="HD296" s="6"/>
      <c r="HE296" s="6"/>
      <c r="HF296" s="6"/>
      <c r="HG296" s="6"/>
      <c r="HH296" s="6"/>
      <c r="HI296" s="6"/>
      <c r="HJ296" s="6"/>
      <c r="HK296" s="6"/>
      <c r="HL296" s="6"/>
      <c r="HM296" s="6"/>
      <c r="HN296" s="6"/>
      <c r="HO296" s="6"/>
      <c r="HP296" s="6"/>
      <c r="HQ296" s="6"/>
      <c r="HR296" s="6"/>
      <c r="HS296" s="6"/>
      <c r="HT296" s="6"/>
      <c r="HU296" s="6"/>
      <c r="HV296" s="6"/>
      <c r="HW296" s="6"/>
      <c r="HX296" s="6"/>
      <c r="HY296" s="6"/>
      <c r="HZ296" s="6"/>
      <c r="IA296" s="6"/>
      <c r="IB296" s="6"/>
      <c r="IC296" s="6"/>
      <c r="ID296" s="6"/>
      <c r="IE296" s="6"/>
      <c r="IF296" s="6"/>
    </row>
    <row r="297" spans="1:240">
      <c r="A297" s="6"/>
      <c r="B297" s="132" t="s">
        <v>264</v>
      </c>
      <c r="C297" s="132"/>
      <c r="D297" s="132"/>
      <c r="E297" s="132"/>
      <c r="F297" s="132"/>
      <c r="G297" s="132"/>
      <c r="H297" s="132"/>
      <c r="I297" s="132"/>
      <c r="J297" s="132"/>
      <c r="K297" s="132"/>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c r="CP297" s="6"/>
      <c r="CQ297" s="6"/>
      <c r="CR297" s="6"/>
      <c r="CS297" s="6"/>
      <c r="CT297" s="6"/>
      <c r="CU297" s="6"/>
      <c r="CV297" s="6"/>
      <c r="CW297" s="6"/>
      <c r="CX297" s="6"/>
      <c r="CY297" s="6"/>
      <c r="CZ297" s="6"/>
      <c r="DA297" s="6"/>
      <c r="DB297" s="6"/>
      <c r="DC297" s="6"/>
      <c r="DD297" s="6"/>
      <c r="DE297" s="6"/>
      <c r="DF297" s="6"/>
      <c r="DG297" s="6"/>
      <c r="DH297" s="6"/>
      <c r="DI297" s="6"/>
      <c r="DJ297" s="6"/>
      <c r="DK297" s="6"/>
      <c r="DL297" s="6"/>
      <c r="DM297" s="6"/>
      <c r="DN297" s="6"/>
      <c r="DO297" s="6"/>
      <c r="DP297" s="6"/>
      <c r="DQ297" s="6"/>
      <c r="DR297" s="6"/>
      <c r="DS297" s="6"/>
      <c r="DT297" s="6"/>
      <c r="DU297" s="6"/>
      <c r="DV297" s="6"/>
      <c r="DW297" s="6"/>
      <c r="DX297" s="6"/>
      <c r="DY297" s="6"/>
      <c r="DZ297" s="6"/>
      <c r="EA297" s="6"/>
      <c r="EB297" s="6"/>
      <c r="EC297" s="6"/>
      <c r="ED297" s="6"/>
      <c r="EE297" s="6"/>
      <c r="EF297" s="6"/>
      <c r="EG297" s="6"/>
      <c r="EH297" s="6"/>
      <c r="EI297" s="6"/>
      <c r="EJ297" s="6"/>
      <c r="EK297" s="6"/>
      <c r="EL297" s="6"/>
      <c r="EM297" s="6"/>
      <c r="EN297" s="6"/>
      <c r="EO297" s="6"/>
      <c r="EP297" s="6"/>
      <c r="EQ297" s="6"/>
      <c r="ER297" s="6"/>
      <c r="ES297" s="6"/>
      <c r="ET297" s="6"/>
      <c r="EU297" s="6"/>
      <c r="EV297" s="6"/>
      <c r="EW297" s="6"/>
      <c r="EX297" s="6"/>
      <c r="EY297" s="6"/>
      <c r="EZ297" s="6"/>
      <c r="FA297" s="6"/>
      <c r="FB297" s="6"/>
      <c r="FC297" s="6"/>
      <c r="FD297" s="6"/>
      <c r="FE297" s="6"/>
      <c r="FF297" s="6"/>
      <c r="FG297" s="6"/>
      <c r="FH297" s="6"/>
      <c r="FI297" s="6"/>
      <c r="FJ297" s="6"/>
      <c r="FK297" s="6"/>
      <c r="FL297" s="6"/>
      <c r="FM297" s="6"/>
      <c r="FN297" s="6"/>
      <c r="FO297" s="6"/>
      <c r="FP297" s="6"/>
      <c r="FQ297" s="6"/>
      <c r="FR297" s="6"/>
      <c r="FS297" s="6"/>
      <c r="FT297" s="6"/>
      <c r="FU297" s="6"/>
      <c r="FV297" s="6"/>
      <c r="FW297" s="6"/>
      <c r="FX297" s="6"/>
      <c r="FY297" s="6"/>
      <c r="FZ297" s="6"/>
      <c r="GA297" s="6"/>
      <c r="GB297" s="6"/>
      <c r="GC297" s="6"/>
      <c r="GD297" s="6"/>
      <c r="GE297" s="6"/>
      <c r="GF297" s="6"/>
      <c r="GG297" s="6"/>
      <c r="GH297" s="6"/>
      <c r="GI297" s="6"/>
      <c r="GJ297" s="6"/>
      <c r="GK297" s="6"/>
      <c r="GL297" s="6"/>
      <c r="GM297" s="6"/>
      <c r="GN297" s="6"/>
      <c r="GO297" s="6"/>
      <c r="GP297" s="6"/>
      <c r="GQ297" s="6"/>
      <c r="GR297" s="6"/>
      <c r="GS297" s="6"/>
      <c r="GT297" s="6"/>
      <c r="GU297" s="6"/>
      <c r="GV297" s="6"/>
      <c r="GW297" s="6"/>
      <c r="GX297" s="6"/>
      <c r="GY297" s="6"/>
      <c r="GZ297" s="6"/>
      <c r="HA297" s="6"/>
      <c r="HB297" s="6"/>
      <c r="HC297" s="6"/>
      <c r="HD297" s="6"/>
      <c r="HE297" s="6"/>
      <c r="HF297" s="6"/>
      <c r="HG297" s="6"/>
      <c r="HH297" s="6"/>
      <c r="HI297" s="6"/>
      <c r="HJ297" s="6"/>
      <c r="HK297" s="6"/>
      <c r="HL297" s="6"/>
      <c r="HM297" s="6"/>
      <c r="HN297" s="6"/>
      <c r="HO297" s="6"/>
      <c r="HP297" s="6"/>
      <c r="HQ297" s="6"/>
      <c r="HR297" s="6"/>
      <c r="HS297" s="6"/>
      <c r="HT297" s="6"/>
      <c r="HU297" s="6"/>
      <c r="HV297" s="6"/>
      <c r="HW297" s="6"/>
      <c r="HX297" s="6"/>
      <c r="HY297" s="6"/>
      <c r="HZ297" s="6"/>
      <c r="IA297" s="6"/>
      <c r="IB297" s="6"/>
      <c r="IC297" s="6"/>
      <c r="ID297" s="6"/>
      <c r="IE297" s="6"/>
      <c r="IF297" s="6"/>
    </row>
    <row r="298" spans="1:240" ht="27.75" customHeight="1">
      <c r="A298" s="6"/>
      <c r="B298" s="132" t="s">
        <v>265</v>
      </c>
      <c r="C298" s="132"/>
      <c r="D298" s="132"/>
      <c r="E298" s="132"/>
      <c r="F298" s="132"/>
      <c r="G298" s="132"/>
      <c r="H298" s="132"/>
      <c r="I298" s="132"/>
      <c r="J298" s="132"/>
      <c r="K298" s="132"/>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c r="CT298" s="6"/>
      <c r="CU298" s="6"/>
      <c r="CV298" s="6"/>
      <c r="CW298" s="6"/>
      <c r="CX298" s="6"/>
      <c r="CY298" s="6"/>
      <c r="CZ298" s="6"/>
      <c r="DA298" s="6"/>
      <c r="DB298" s="6"/>
      <c r="DC298" s="6"/>
      <c r="DD298" s="6"/>
      <c r="DE298" s="6"/>
      <c r="DF298" s="6"/>
      <c r="DG298" s="6"/>
      <c r="DH298" s="6"/>
      <c r="DI298" s="6"/>
      <c r="DJ298" s="6"/>
      <c r="DK298" s="6"/>
      <c r="DL298" s="6"/>
      <c r="DM298" s="6"/>
      <c r="DN298" s="6"/>
      <c r="DO298" s="6"/>
      <c r="DP298" s="6"/>
      <c r="DQ298" s="6"/>
      <c r="DR298" s="6"/>
      <c r="DS298" s="6"/>
      <c r="DT298" s="6"/>
      <c r="DU298" s="6"/>
      <c r="DV298" s="6"/>
      <c r="DW298" s="6"/>
      <c r="DX298" s="6"/>
      <c r="DY298" s="6"/>
      <c r="DZ298" s="6"/>
      <c r="EA298" s="6"/>
      <c r="EB298" s="6"/>
      <c r="EC298" s="6"/>
      <c r="ED298" s="6"/>
      <c r="EE298" s="6"/>
      <c r="EF298" s="6"/>
      <c r="EG298" s="6"/>
      <c r="EH298" s="6"/>
      <c r="EI298" s="6"/>
      <c r="EJ298" s="6"/>
      <c r="EK298" s="6"/>
      <c r="EL298" s="6"/>
      <c r="EM298" s="6"/>
      <c r="EN298" s="6"/>
      <c r="EO298" s="6"/>
      <c r="EP298" s="6"/>
      <c r="EQ298" s="6"/>
      <c r="ER298" s="6"/>
      <c r="ES298" s="6"/>
      <c r="ET298" s="6"/>
      <c r="EU298" s="6"/>
      <c r="EV298" s="6"/>
      <c r="EW298" s="6"/>
      <c r="EX298" s="6"/>
      <c r="EY298" s="6"/>
      <c r="EZ298" s="6"/>
      <c r="FA298" s="6"/>
      <c r="FB298" s="6"/>
      <c r="FC298" s="6"/>
      <c r="FD298" s="6"/>
      <c r="FE298" s="6"/>
      <c r="FF298" s="6"/>
      <c r="FG298" s="6"/>
      <c r="FH298" s="6"/>
      <c r="FI298" s="6"/>
      <c r="FJ298" s="6"/>
      <c r="FK298" s="6"/>
      <c r="FL298" s="6"/>
      <c r="FM298" s="6"/>
      <c r="FN298" s="6"/>
      <c r="FO298" s="6"/>
      <c r="FP298" s="6"/>
      <c r="FQ298" s="6"/>
      <c r="FR298" s="6"/>
      <c r="FS298" s="6"/>
      <c r="FT298" s="6"/>
      <c r="FU298" s="6"/>
      <c r="FV298" s="6"/>
      <c r="FW298" s="6"/>
      <c r="FX298" s="6"/>
      <c r="FY298" s="6"/>
      <c r="FZ298" s="6"/>
      <c r="GA298" s="6"/>
      <c r="GB298" s="6"/>
      <c r="GC298" s="6"/>
      <c r="GD298" s="6"/>
      <c r="GE298" s="6"/>
      <c r="GF298" s="6"/>
      <c r="GG298" s="6"/>
      <c r="GH298" s="6"/>
      <c r="GI298" s="6"/>
      <c r="GJ298" s="6"/>
      <c r="GK298" s="6"/>
      <c r="GL298" s="6"/>
      <c r="GM298" s="6"/>
      <c r="GN298" s="6"/>
      <c r="GO298" s="6"/>
      <c r="GP298" s="6"/>
      <c r="GQ298" s="6"/>
      <c r="GR298" s="6"/>
      <c r="GS298" s="6"/>
      <c r="GT298" s="6"/>
      <c r="GU298" s="6"/>
      <c r="GV298" s="6"/>
      <c r="GW298" s="6"/>
      <c r="GX298" s="6"/>
      <c r="GY298" s="6"/>
      <c r="GZ298" s="6"/>
      <c r="HA298" s="6"/>
      <c r="HB298" s="6"/>
      <c r="HC298" s="6"/>
      <c r="HD298" s="6"/>
      <c r="HE298" s="6"/>
      <c r="HF298" s="6"/>
      <c r="HG298" s="6"/>
      <c r="HH298" s="6"/>
      <c r="HI298" s="6"/>
      <c r="HJ298" s="6"/>
      <c r="HK298" s="6"/>
      <c r="HL298" s="6"/>
      <c r="HM298" s="6"/>
      <c r="HN298" s="6"/>
      <c r="HO298" s="6"/>
      <c r="HP298" s="6"/>
      <c r="HQ298" s="6"/>
      <c r="HR298" s="6"/>
      <c r="HS298" s="6"/>
      <c r="HT298" s="6"/>
      <c r="HU298" s="6"/>
      <c r="HV298" s="6"/>
      <c r="HW298" s="6"/>
      <c r="HX298" s="6"/>
      <c r="HY298" s="6"/>
      <c r="HZ298" s="6"/>
      <c r="IA298" s="6"/>
      <c r="IB298" s="6"/>
      <c r="IC298" s="6"/>
      <c r="ID298" s="6"/>
      <c r="IE298" s="6"/>
      <c r="IF298" s="6"/>
    </row>
    <row r="299" spans="1:240" ht="15" customHeight="1">
      <c r="B299" s="124" t="s">
        <v>266</v>
      </c>
      <c r="C299" s="124"/>
      <c r="D299" s="124"/>
      <c r="E299" s="124"/>
      <c r="F299" s="124"/>
      <c r="G299" s="124"/>
      <c r="H299" s="124"/>
      <c r="I299" s="124"/>
      <c r="J299" s="124"/>
      <c r="K299" s="124"/>
    </row>
    <row r="300" spans="1:240" ht="15" customHeight="1">
      <c r="B300" s="117" t="s">
        <v>267</v>
      </c>
      <c r="C300" s="117"/>
      <c r="D300" s="117"/>
      <c r="E300" s="117"/>
      <c r="F300" s="117"/>
      <c r="G300" s="117"/>
      <c r="H300" s="117"/>
      <c r="I300" s="117"/>
      <c r="J300" s="117"/>
      <c r="K300" s="117"/>
    </row>
    <row r="301" spans="1:240" ht="15.75" customHeight="1">
      <c r="A301" s="6"/>
      <c r="B301" s="125" t="s">
        <v>268</v>
      </c>
      <c r="C301" s="125"/>
      <c r="D301" s="125"/>
      <c r="E301" s="125"/>
      <c r="F301" s="125"/>
      <c r="G301" s="125"/>
      <c r="H301" s="125"/>
      <c r="I301" s="125"/>
      <c r="J301" s="125"/>
      <c r="K301" s="125"/>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c r="CO301" s="6"/>
      <c r="CP301" s="6"/>
      <c r="CQ301" s="6"/>
      <c r="CR301" s="6"/>
      <c r="CS301" s="6"/>
      <c r="CT301" s="6"/>
      <c r="CU301" s="6"/>
      <c r="CV301" s="6"/>
      <c r="CW301" s="6"/>
      <c r="CX301" s="6"/>
      <c r="CY301" s="6"/>
      <c r="CZ301" s="6"/>
      <c r="DA301" s="6"/>
      <c r="DB301" s="6"/>
      <c r="DC301" s="6"/>
      <c r="DD301" s="6"/>
      <c r="DE301" s="6"/>
      <c r="DF301" s="6"/>
      <c r="DG301" s="6"/>
      <c r="DH301" s="6"/>
      <c r="DI301" s="6"/>
      <c r="DJ301" s="6"/>
      <c r="DK301" s="6"/>
      <c r="DL301" s="6"/>
      <c r="DM301" s="6"/>
      <c r="DN301" s="6"/>
      <c r="DO301" s="6"/>
      <c r="DP301" s="6"/>
      <c r="DQ301" s="6"/>
      <c r="DR301" s="6"/>
      <c r="DS301" s="6"/>
      <c r="DT301" s="6"/>
      <c r="DU301" s="6"/>
      <c r="DV301" s="6"/>
      <c r="DW301" s="6"/>
      <c r="DX301" s="6"/>
      <c r="DY301" s="6"/>
      <c r="DZ301" s="6"/>
      <c r="EA301" s="6"/>
      <c r="EB301" s="6"/>
      <c r="EC301" s="6"/>
      <c r="ED301" s="6"/>
      <c r="EE301" s="6"/>
      <c r="EF301" s="6"/>
      <c r="EG301" s="6"/>
      <c r="EH301" s="6"/>
      <c r="EI301" s="6"/>
      <c r="EJ301" s="6"/>
      <c r="EK301" s="6"/>
      <c r="EL301" s="6"/>
      <c r="EM301" s="6"/>
      <c r="EN301" s="6"/>
      <c r="EO301" s="6"/>
      <c r="EP301" s="6"/>
      <c r="EQ301" s="6"/>
      <c r="ER301" s="6"/>
      <c r="ES301" s="6"/>
      <c r="ET301" s="6"/>
      <c r="EU301" s="6"/>
      <c r="EV301" s="6"/>
      <c r="EW301" s="6"/>
      <c r="EX301" s="6"/>
      <c r="EY301" s="6"/>
      <c r="EZ301" s="6"/>
      <c r="FA301" s="6"/>
      <c r="FB301" s="6"/>
      <c r="FC301" s="6"/>
      <c r="FD301" s="6"/>
      <c r="FE301" s="6"/>
      <c r="FF301" s="6"/>
      <c r="FG301" s="6"/>
      <c r="FH301" s="6"/>
      <c r="FI301" s="6"/>
      <c r="FJ301" s="6"/>
      <c r="FK301" s="6"/>
      <c r="FL301" s="6"/>
      <c r="FM301" s="6"/>
      <c r="FN301" s="6"/>
      <c r="FO301" s="6"/>
      <c r="FP301" s="6"/>
      <c r="FQ301" s="6"/>
      <c r="FR301" s="6"/>
      <c r="FS301" s="6"/>
      <c r="FT301" s="6"/>
      <c r="FU301" s="6"/>
      <c r="FV301" s="6"/>
      <c r="FW301" s="6"/>
      <c r="FX301" s="6"/>
      <c r="FY301" s="6"/>
      <c r="FZ301" s="6"/>
      <c r="GA301" s="6"/>
      <c r="GB301" s="6"/>
      <c r="GC301" s="6"/>
      <c r="GD301" s="6"/>
      <c r="GE301" s="6"/>
      <c r="GF301" s="6"/>
      <c r="GG301" s="6"/>
      <c r="GH301" s="6"/>
      <c r="GI301" s="6"/>
      <c r="GJ301" s="6"/>
      <c r="GK301" s="6"/>
      <c r="GL301" s="6"/>
      <c r="GM301" s="6"/>
      <c r="GN301" s="6"/>
      <c r="GO301" s="6"/>
      <c r="GP301" s="6"/>
      <c r="GQ301" s="6"/>
      <c r="GR301" s="6"/>
      <c r="GS301" s="6"/>
      <c r="GT301" s="6"/>
      <c r="GU301" s="6"/>
      <c r="GV301" s="6"/>
      <c r="GW301" s="6"/>
      <c r="GX301" s="6"/>
      <c r="GY301" s="6"/>
      <c r="GZ301" s="6"/>
      <c r="HA301" s="6"/>
      <c r="HB301" s="6"/>
      <c r="HC301" s="6"/>
      <c r="HD301" s="6"/>
      <c r="HE301" s="6"/>
      <c r="HF301" s="6"/>
      <c r="HG301" s="6"/>
      <c r="HH301" s="6"/>
      <c r="HI301" s="6"/>
      <c r="HJ301" s="6"/>
      <c r="HK301" s="6"/>
      <c r="HL301" s="6"/>
      <c r="HM301" s="6"/>
      <c r="HN301" s="6"/>
      <c r="HO301" s="6"/>
      <c r="HP301" s="6"/>
      <c r="HQ301" s="6"/>
      <c r="HR301" s="6"/>
      <c r="HS301" s="6"/>
      <c r="HT301" s="6"/>
      <c r="HU301" s="6"/>
      <c r="HV301" s="6"/>
      <c r="HW301" s="6"/>
      <c r="HX301" s="6"/>
      <c r="HY301" s="6"/>
      <c r="HZ301" s="6"/>
      <c r="IA301" s="6"/>
      <c r="IB301" s="6"/>
      <c r="IC301" s="6"/>
      <c r="ID301" s="6"/>
      <c r="IE301" s="6"/>
      <c r="IF301" s="6"/>
    </row>
    <row r="302" spans="1:240" ht="15.75" customHeight="1">
      <c r="A302" s="6"/>
      <c r="B302" s="124" t="s">
        <v>269</v>
      </c>
      <c r="C302" s="124"/>
      <c r="D302" s="124"/>
      <c r="E302" s="124"/>
      <c r="F302" s="124"/>
      <c r="G302" s="124"/>
      <c r="H302" s="124"/>
      <c r="I302" s="124"/>
      <c r="J302" s="124"/>
      <c r="K302" s="124"/>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c r="CO302" s="6"/>
      <c r="CP302" s="6"/>
      <c r="CQ302" s="6"/>
      <c r="CR302" s="6"/>
      <c r="CS302" s="6"/>
      <c r="CT302" s="6"/>
      <c r="CU302" s="6"/>
      <c r="CV302" s="6"/>
      <c r="CW302" s="6"/>
      <c r="CX302" s="6"/>
      <c r="CY302" s="6"/>
      <c r="CZ302" s="6"/>
      <c r="DA302" s="6"/>
      <c r="DB302" s="6"/>
      <c r="DC302" s="6"/>
      <c r="DD302" s="6"/>
      <c r="DE302" s="6"/>
      <c r="DF302" s="6"/>
      <c r="DG302" s="6"/>
      <c r="DH302" s="6"/>
      <c r="DI302" s="6"/>
      <c r="DJ302" s="6"/>
      <c r="DK302" s="6"/>
      <c r="DL302" s="6"/>
      <c r="DM302" s="6"/>
      <c r="DN302" s="6"/>
      <c r="DO302" s="6"/>
      <c r="DP302" s="6"/>
      <c r="DQ302" s="6"/>
      <c r="DR302" s="6"/>
      <c r="DS302" s="6"/>
      <c r="DT302" s="6"/>
      <c r="DU302" s="6"/>
      <c r="DV302" s="6"/>
      <c r="DW302" s="6"/>
      <c r="DX302" s="6"/>
      <c r="DY302" s="6"/>
      <c r="DZ302" s="6"/>
      <c r="EA302" s="6"/>
      <c r="EB302" s="6"/>
      <c r="EC302" s="6"/>
      <c r="ED302" s="6"/>
      <c r="EE302" s="6"/>
      <c r="EF302" s="6"/>
      <c r="EG302" s="6"/>
      <c r="EH302" s="6"/>
      <c r="EI302" s="6"/>
      <c r="EJ302" s="6"/>
      <c r="EK302" s="6"/>
      <c r="EL302" s="6"/>
      <c r="EM302" s="6"/>
      <c r="EN302" s="6"/>
      <c r="EO302" s="6"/>
      <c r="EP302" s="6"/>
      <c r="EQ302" s="6"/>
      <c r="ER302" s="6"/>
      <c r="ES302" s="6"/>
      <c r="ET302" s="6"/>
      <c r="EU302" s="6"/>
      <c r="EV302" s="6"/>
      <c r="EW302" s="6"/>
      <c r="EX302" s="6"/>
      <c r="EY302" s="6"/>
      <c r="EZ302" s="6"/>
      <c r="FA302" s="6"/>
      <c r="FB302" s="6"/>
      <c r="FC302" s="6"/>
      <c r="FD302" s="6"/>
      <c r="FE302" s="6"/>
      <c r="FF302" s="6"/>
      <c r="FG302" s="6"/>
      <c r="FH302" s="6"/>
      <c r="FI302" s="6"/>
      <c r="FJ302" s="6"/>
      <c r="FK302" s="6"/>
      <c r="FL302" s="6"/>
      <c r="FM302" s="6"/>
      <c r="FN302" s="6"/>
      <c r="FO302" s="6"/>
      <c r="FP302" s="6"/>
      <c r="FQ302" s="6"/>
      <c r="FR302" s="6"/>
      <c r="FS302" s="6"/>
      <c r="FT302" s="6"/>
      <c r="FU302" s="6"/>
      <c r="FV302" s="6"/>
      <c r="FW302" s="6"/>
      <c r="FX302" s="6"/>
      <c r="FY302" s="6"/>
      <c r="FZ302" s="6"/>
      <c r="GA302" s="6"/>
      <c r="GB302" s="6"/>
      <c r="GC302" s="6"/>
      <c r="GD302" s="6"/>
      <c r="GE302" s="6"/>
      <c r="GF302" s="6"/>
      <c r="GG302" s="6"/>
      <c r="GH302" s="6"/>
      <c r="GI302" s="6"/>
      <c r="GJ302" s="6"/>
      <c r="GK302" s="6"/>
      <c r="GL302" s="6"/>
      <c r="GM302" s="6"/>
      <c r="GN302" s="6"/>
      <c r="GO302" s="6"/>
      <c r="GP302" s="6"/>
      <c r="GQ302" s="6"/>
      <c r="GR302" s="6"/>
      <c r="GS302" s="6"/>
      <c r="GT302" s="6"/>
      <c r="GU302" s="6"/>
      <c r="GV302" s="6"/>
      <c r="GW302" s="6"/>
      <c r="GX302" s="6"/>
      <c r="GY302" s="6"/>
      <c r="GZ302" s="6"/>
      <c r="HA302" s="6"/>
      <c r="HB302" s="6"/>
      <c r="HC302" s="6"/>
      <c r="HD302" s="6"/>
      <c r="HE302" s="6"/>
      <c r="HF302" s="6"/>
      <c r="HG302" s="6"/>
      <c r="HH302" s="6"/>
      <c r="HI302" s="6"/>
      <c r="HJ302" s="6"/>
      <c r="HK302" s="6"/>
      <c r="HL302" s="6"/>
      <c r="HM302" s="6"/>
      <c r="HN302" s="6"/>
      <c r="HO302" s="6"/>
      <c r="HP302" s="6"/>
      <c r="HQ302" s="6"/>
      <c r="HR302" s="6"/>
      <c r="HS302" s="6"/>
      <c r="HT302" s="6"/>
      <c r="HU302" s="6"/>
      <c r="HV302" s="6"/>
      <c r="HW302" s="6"/>
      <c r="HX302" s="6"/>
      <c r="HY302" s="6"/>
      <c r="HZ302" s="6"/>
      <c r="IA302" s="6"/>
      <c r="IB302" s="6"/>
      <c r="IC302" s="6"/>
      <c r="ID302" s="6"/>
      <c r="IE302" s="6"/>
      <c r="IF302" s="6"/>
    </row>
    <row r="303" spans="1:240" ht="15.75" customHeight="1">
      <c r="A303" s="6"/>
      <c r="B303" s="124" t="s">
        <v>270</v>
      </c>
      <c r="C303" s="124"/>
      <c r="D303" s="124"/>
      <c r="E303" s="124"/>
      <c r="F303" s="124"/>
      <c r="G303" s="124"/>
      <c r="H303" s="124"/>
      <c r="I303" s="124"/>
      <c r="J303" s="124"/>
      <c r="K303" s="124"/>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c r="CO303" s="6"/>
      <c r="CP303" s="6"/>
      <c r="CQ303" s="6"/>
      <c r="CR303" s="6"/>
      <c r="CS303" s="6"/>
      <c r="CT303" s="6"/>
      <c r="CU303" s="6"/>
      <c r="CV303" s="6"/>
      <c r="CW303" s="6"/>
      <c r="CX303" s="6"/>
      <c r="CY303" s="6"/>
      <c r="CZ303" s="6"/>
      <c r="DA303" s="6"/>
      <c r="DB303" s="6"/>
      <c r="DC303" s="6"/>
      <c r="DD303" s="6"/>
      <c r="DE303" s="6"/>
      <c r="DF303" s="6"/>
      <c r="DG303" s="6"/>
      <c r="DH303" s="6"/>
      <c r="DI303" s="6"/>
      <c r="DJ303" s="6"/>
      <c r="DK303" s="6"/>
      <c r="DL303" s="6"/>
      <c r="DM303" s="6"/>
      <c r="DN303" s="6"/>
      <c r="DO303" s="6"/>
      <c r="DP303" s="6"/>
      <c r="DQ303" s="6"/>
      <c r="DR303" s="6"/>
      <c r="DS303" s="6"/>
      <c r="DT303" s="6"/>
      <c r="DU303" s="6"/>
      <c r="DV303" s="6"/>
      <c r="DW303" s="6"/>
      <c r="DX303" s="6"/>
      <c r="DY303" s="6"/>
      <c r="DZ303" s="6"/>
      <c r="EA303" s="6"/>
      <c r="EB303" s="6"/>
      <c r="EC303" s="6"/>
      <c r="ED303" s="6"/>
      <c r="EE303" s="6"/>
      <c r="EF303" s="6"/>
      <c r="EG303" s="6"/>
      <c r="EH303" s="6"/>
      <c r="EI303" s="6"/>
      <c r="EJ303" s="6"/>
      <c r="EK303" s="6"/>
      <c r="EL303" s="6"/>
      <c r="EM303" s="6"/>
      <c r="EN303" s="6"/>
      <c r="EO303" s="6"/>
      <c r="EP303" s="6"/>
      <c r="EQ303" s="6"/>
      <c r="ER303" s="6"/>
      <c r="ES303" s="6"/>
      <c r="ET303" s="6"/>
      <c r="EU303" s="6"/>
      <c r="EV303" s="6"/>
      <c r="EW303" s="6"/>
      <c r="EX303" s="6"/>
      <c r="EY303" s="6"/>
      <c r="EZ303" s="6"/>
      <c r="FA303" s="6"/>
      <c r="FB303" s="6"/>
      <c r="FC303" s="6"/>
      <c r="FD303" s="6"/>
      <c r="FE303" s="6"/>
      <c r="FF303" s="6"/>
      <c r="FG303" s="6"/>
      <c r="FH303" s="6"/>
      <c r="FI303" s="6"/>
      <c r="FJ303" s="6"/>
      <c r="FK303" s="6"/>
      <c r="FL303" s="6"/>
      <c r="FM303" s="6"/>
      <c r="FN303" s="6"/>
      <c r="FO303" s="6"/>
      <c r="FP303" s="6"/>
      <c r="FQ303" s="6"/>
      <c r="FR303" s="6"/>
      <c r="FS303" s="6"/>
      <c r="FT303" s="6"/>
      <c r="FU303" s="6"/>
      <c r="FV303" s="6"/>
      <c r="FW303" s="6"/>
      <c r="FX303" s="6"/>
      <c r="FY303" s="6"/>
      <c r="FZ303" s="6"/>
      <c r="GA303" s="6"/>
      <c r="GB303" s="6"/>
      <c r="GC303" s="6"/>
      <c r="GD303" s="6"/>
      <c r="GE303" s="6"/>
      <c r="GF303" s="6"/>
      <c r="GG303" s="6"/>
      <c r="GH303" s="6"/>
      <c r="GI303" s="6"/>
      <c r="GJ303" s="6"/>
      <c r="GK303" s="6"/>
      <c r="GL303" s="6"/>
      <c r="GM303" s="6"/>
      <c r="GN303" s="6"/>
      <c r="GO303" s="6"/>
      <c r="GP303" s="6"/>
      <c r="GQ303" s="6"/>
      <c r="GR303" s="6"/>
      <c r="GS303" s="6"/>
      <c r="GT303" s="6"/>
      <c r="GU303" s="6"/>
      <c r="GV303" s="6"/>
      <c r="GW303" s="6"/>
      <c r="GX303" s="6"/>
      <c r="GY303" s="6"/>
      <c r="GZ303" s="6"/>
      <c r="HA303" s="6"/>
      <c r="HB303" s="6"/>
      <c r="HC303" s="6"/>
      <c r="HD303" s="6"/>
      <c r="HE303" s="6"/>
      <c r="HF303" s="6"/>
      <c r="HG303" s="6"/>
      <c r="HH303" s="6"/>
      <c r="HI303" s="6"/>
      <c r="HJ303" s="6"/>
      <c r="HK303" s="6"/>
      <c r="HL303" s="6"/>
      <c r="HM303" s="6"/>
      <c r="HN303" s="6"/>
      <c r="HO303" s="6"/>
      <c r="HP303" s="6"/>
      <c r="HQ303" s="6"/>
      <c r="HR303" s="6"/>
      <c r="HS303" s="6"/>
      <c r="HT303" s="6"/>
      <c r="HU303" s="6"/>
      <c r="HV303" s="6"/>
      <c r="HW303" s="6"/>
      <c r="HX303" s="6"/>
      <c r="HY303" s="6"/>
      <c r="HZ303" s="6"/>
      <c r="IA303" s="6"/>
      <c r="IB303" s="6"/>
      <c r="IC303" s="6"/>
      <c r="ID303" s="6"/>
      <c r="IE303" s="6"/>
      <c r="IF303" s="6"/>
    </row>
    <row r="304" spans="1:240" ht="15.75" customHeight="1">
      <c r="A304" s="6"/>
      <c r="B304" s="117" t="s">
        <v>271</v>
      </c>
      <c r="C304" s="117"/>
      <c r="D304" s="117"/>
      <c r="E304" s="117"/>
      <c r="F304" s="117"/>
      <c r="G304" s="117"/>
      <c r="H304" s="117"/>
      <c r="I304" s="117"/>
      <c r="J304" s="117"/>
      <c r="K304" s="117"/>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c r="CP304" s="6"/>
      <c r="CQ304" s="6"/>
      <c r="CR304" s="6"/>
      <c r="CS304" s="6"/>
      <c r="CT304" s="6"/>
      <c r="CU304" s="6"/>
      <c r="CV304" s="6"/>
      <c r="CW304" s="6"/>
      <c r="CX304" s="6"/>
      <c r="CY304" s="6"/>
      <c r="CZ304" s="6"/>
      <c r="DA304" s="6"/>
      <c r="DB304" s="6"/>
      <c r="DC304" s="6"/>
      <c r="DD304" s="6"/>
      <c r="DE304" s="6"/>
      <c r="DF304" s="6"/>
      <c r="DG304" s="6"/>
      <c r="DH304" s="6"/>
      <c r="DI304" s="6"/>
      <c r="DJ304" s="6"/>
      <c r="DK304" s="6"/>
      <c r="DL304" s="6"/>
      <c r="DM304" s="6"/>
      <c r="DN304" s="6"/>
      <c r="DO304" s="6"/>
      <c r="DP304" s="6"/>
      <c r="DQ304" s="6"/>
      <c r="DR304" s="6"/>
      <c r="DS304" s="6"/>
      <c r="DT304" s="6"/>
      <c r="DU304" s="6"/>
      <c r="DV304" s="6"/>
      <c r="DW304" s="6"/>
      <c r="DX304" s="6"/>
      <c r="DY304" s="6"/>
      <c r="DZ304" s="6"/>
      <c r="EA304" s="6"/>
      <c r="EB304" s="6"/>
      <c r="EC304" s="6"/>
      <c r="ED304" s="6"/>
      <c r="EE304" s="6"/>
      <c r="EF304" s="6"/>
      <c r="EG304" s="6"/>
      <c r="EH304" s="6"/>
      <c r="EI304" s="6"/>
      <c r="EJ304" s="6"/>
      <c r="EK304" s="6"/>
      <c r="EL304" s="6"/>
      <c r="EM304" s="6"/>
      <c r="EN304" s="6"/>
      <c r="EO304" s="6"/>
      <c r="EP304" s="6"/>
      <c r="EQ304" s="6"/>
      <c r="ER304" s="6"/>
      <c r="ES304" s="6"/>
      <c r="ET304" s="6"/>
      <c r="EU304" s="6"/>
      <c r="EV304" s="6"/>
      <c r="EW304" s="6"/>
      <c r="EX304" s="6"/>
      <c r="EY304" s="6"/>
      <c r="EZ304" s="6"/>
      <c r="FA304" s="6"/>
      <c r="FB304" s="6"/>
      <c r="FC304" s="6"/>
      <c r="FD304" s="6"/>
      <c r="FE304" s="6"/>
      <c r="FF304" s="6"/>
      <c r="FG304" s="6"/>
      <c r="FH304" s="6"/>
      <c r="FI304" s="6"/>
      <c r="FJ304" s="6"/>
      <c r="FK304" s="6"/>
      <c r="FL304" s="6"/>
      <c r="FM304" s="6"/>
      <c r="FN304" s="6"/>
      <c r="FO304" s="6"/>
      <c r="FP304" s="6"/>
      <c r="FQ304" s="6"/>
      <c r="FR304" s="6"/>
      <c r="FS304" s="6"/>
      <c r="FT304" s="6"/>
      <c r="FU304" s="6"/>
      <c r="FV304" s="6"/>
      <c r="FW304" s="6"/>
      <c r="FX304" s="6"/>
      <c r="FY304" s="6"/>
      <c r="FZ304" s="6"/>
      <c r="GA304" s="6"/>
      <c r="GB304" s="6"/>
      <c r="GC304" s="6"/>
      <c r="GD304" s="6"/>
      <c r="GE304" s="6"/>
      <c r="GF304" s="6"/>
      <c r="GG304" s="6"/>
      <c r="GH304" s="6"/>
      <c r="GI304" s="6"/>
      <c r="GJ304" s="6"/>
      <c r="GK304" s="6"/>
      <c r="GL304" s="6"/>
      <c r="GM304" s="6"/>
      <c r="GN304" s="6"/>
      <c r="GO304" s="6"/>
      <c r="GP304" s="6"/>
      <c r="GQ304" s="6"/>
      <c r="GR304" s="6"/>
      <c r="GS304" s="6"/>
      <c r="GT304" s="6"/>
      <c r="GU304" s="6"/>
      <c r="GV304" s="6"/>
      <c r="GW304" s="6"/>
      <c r="GX304" s="6"/>
      <c r="GY304" s="6"/>
      <c r="GZ304" s="6"/>
      <c r="HA304" s="6"/>
      <c r="HB304" s="6"/>
      <c r="HC304" s="6"/>
      <c r="HD304" s="6"/>
      <c r="HE304" s="6"/>
      <c r="HF304" s="6"/>
      <c r="HG304" s="6"/>
      <c r="HH304" s="6"/>
      <c r="HI304" s="6"/>
      <c r="HJ304" s="6"/>
      <c r="HK304" s="6"/>
      <c r="HL304" s="6"/>
      <c r="HM304" s="6"/>
      <c r="HN304" s="6"/>
      <c r="HO304" s="6"/>
      <c r="HP304" s="6"/>
      <c r="HQ304" s="6"/>
      <c r="HR304" s="6"/>
      <c r="HS304" s="6"/>
      <c r="HT304" s="6"/>
      <c r="HU304" s="6"/>
      <c r="HV304" s="6"/>
      <c r="HW304" s="6"/>
      <c r="HX304" s="6"/>
      <c r="HY304" s="6"/>
      <c r="HZ304" s="6"/>
      <c r="IA304" s="6"/>
      <c r="IB304" s="6"/>
      <c r="IC304" s="6"/>
      <c r="ID304" s="6"/>
      <c r="IE304" s="6"/>
      <c r="IF304" s="6"/>
    </row>
    <row r="305" spans="1:240" ht="15.75" customHeight="1">
      <c r="A305" s="6"/>
      <c r="B305" s="118" t="s">
        <v>272</v>
      </c>
      <c r="C305" s="118"/>
      <c r="D305" s="118"/>
      <c r="E305" s="118"/>
      <c r="F305" s="118"/>
      <c r="G305" s="118"/>
      <c r="H305" s="118"/>
      <c r="I305" s="118"/>
      <c r="J305" s="118"/>
      <c r="K305" s="118"/>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c r="CO305" s="6"/>
      <c r="CP305" s="6"/>
      <c r="CQ305" s="6"/>
      <c r="CR305" s="6"/>
      <c r="CS305" s="6"/>
      <c r="CT305" s="6"/>
      <c r="CU305" s="6"/>
      <c r="CV305" s="6"/>
      <c r="CW305" s="6"/>
      <c r="CX305" s="6"/>
      <c r="CY305" s="6"/>
      <c r="CZ305" s="6"/>
      <c r="DA305" s="6"/>
      <c r="DB305" s="6"/>
      <c r="DC305" s="6"/>
      <c r="DD305" s="6"/>
      <c r="DE305" s="6"/>
      <c r="DF305" s="6"/>
      <c r="DG305" s="6"/>
      <c r="DH305" s="6"/>
      <c r="DI305" s="6"/>
      <c r="DJ305" s="6"/>
      <c r="DK305" s="6"/>
      <c r="DL305" s="6"/>
      <c r="DM305" s="6"/>
      <c r="DN305" s="6"/>
      <c r="DO305" s="6"/>
      <c r="DP305" s="6"/>
      <c r="DQ305" s="6"/>
      <c r="DR305" s="6"/>
      <c r="DS305" s="6"/>
      <c r="DT305" s="6"/>
      <c r="DU305" s="6"/>
      <c r="DV305" s="6"/>
      <c r="DW305" s="6"/>
      <c r="DX305" s="6"/>
      <c r="DY305" s="6"/>
      <c r="DZ305" s="6"/>
      <c r="EA305" s="6"/>
      <c r="EB305" s="6"/>
      <c r="EC305" s="6"/>
      <c r="ED305" s="6"/>
      <c r="EE305" s="6"/>
      <c r="EF305" s="6"/>
      <c r="EG305" s="6"/>
      <c r="EH305" s="6"/>
      <c r="EI305" s="6"/>
      <c r="EJ305" s="6"/>
      <c r="EK305" s="6"/>
      <c r="EL305" s="6"/>
      <c r="EM305" s="6"/>
      <c r="EN305" s="6"/>
      <c r="EO305" s="6"/>
      <c r="EP305" s="6"/>
      <c r="EQ305" s="6"/>
      <c r="ER305" s="6"/>
      <c r="ES305" s="6"/>
      <c r="ET305" s="6"/>
      <c r="EU305" s="6"/>
      <c r="EV305" s="6"/>
      <c r="EW305" s="6"/>
      <c r="EX305" s="6"/>
      <c r="EY305" s="6"/>
      <c r="EZ305" s="6"/>
      <c r="FA305" s="6"/>
      <c r="FB305" s="6"/>
      <c r="FC305" s="6"/>
      <c r="FD305" s="6"/>
      <c r="FE305" s="6"/>
      <c r="FF305" s="6"/>
      <c r="FG305" s="6"/>
      <c r="FH305" s="6"/>
      <c r="FI305" s="6"/>
      <c r="FJ305" s="6"/>
      <c r="FK305" s="6"/>
      <c r="FL305" s="6"/>
      <c r="FM305" s="6"/>
      <c r="FN305" s="6"/>
      <c r="FO305" s="6"/>
      <c r="FP305" s="6"/>
      <c r="FQ305" s="6"/>
      <c r="FR305" s="6"/>
      <c r="FS305" s="6"/>
      <c r="FT305" s="6"/>
      <c r="FU305" s="6"/>
      <c r="FV305" s="6"/>
      <c r="FW305" s="6"/>
      <c r="FX305" s="6"/>
      <c r="FY305" s="6"/>
      <c r="FZ305" s="6"/>
      <c r="GA305" s="6"/>
      <c r="GB305" s="6"/>
      <c r="GC305" s="6"/>
      <c r="GD305" s="6"/>
      <c r="GE305" s="6"/>
      <c r="GF305" s="6"/>
      <c r="GG305" s="6"/>
      <c r="GH305" s="6"/>
      <c r="GI305" s="6"/>
      <c r="GJ305" s="6"/>
      <c r="GK305" s="6"/>
      <c r="GL305" s="6"/>
      <c r="GM305" s="6"/>
      <c r="GN305" s="6"/>
      <c r="GO305" s="6"/>
      <c r="GP305" s="6"/>
      <c r="GQ305" s="6"/>
      <c r="GR305" s="6"/>
      <c r="GS305" s="6"/>
      <c r="GT305" s="6"/>
      <c r="GU305" s="6"/>
      <c r="GV305" s="6"/>
      <c r="GW305" s="6"/>
      <c r="GX305" s="6"/>
      <c r="GY305" s="6"/>
      <c r="GZ305" s="6"/>
      <c r="HA305" s="6"/>
      <c r="HB305" s="6"/>
      <c r="HC305" s="6"/>
      <c r="HD305" s="6"/>
      <c r="HE305" s="6"/>
      <c r="HF305" s="6"/>
      <c r="HG305" s="6"/>
      <c r="HH305" s="6"/>
      <c r="HI305" s="6"/>
      <c r="HJ305" s="6"/>
      <c r="HK305" s="6"/>
      <c r="HL305" s="6"/>
      <c r="HM305" s="6"/>
      <c r="HN305" s="6"/>
      <c r="HO305" s="6"/>
      <c r="HP305" s="6"/>
      <c r="HQ305" s="6"/>
      <c r="HR305" s="6"/>
      <c r="HS305" s="6"/>
      <c r="HT305" s="6"/>
      <c r="HU305" s="6"/>
      <c r="HV305" s="6"/>
      <c r="HW305" s="6"/>
      <c r="HX305" s="6"/>
      <c r="HY305" s="6"/>
      <c r="HZ305" s="6"/>
      <c r="IA305" s="6"/>
      <c r="IB305" s="6"/>
      <c r="IC305" s="6"/>
      <c r="ID305" s="6"/>
      <c r="IE305" s="6"/>
      <c r="IF305" s="6"/>
    </row>
    <row r="306" spans="1:240" ht="15.75" customHeight="1">
      <c r="A306" s="6"/>
      <c r="B306" s="119" t="s">
        <v>273</v>
      </c>
      <c r="C306" s="119"/>
      <c r="D306" s="119"/>
      <c r="E306" s="119"/>
      <c r="F306" s="119"/>
      <c r="G306" s="119"/>
      <c r="H306" s="119"/>
      <c r="I306" s="119"/>
      <c r="J306" s="119"/>
      <c r="K306" s="119"/>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c r="CO306" s="6"/>
      <c r="CP306" s="6"/>
      <c r="CQ306" s="6"/>
      <c r="CR306" s="6"/>
      <c r="CS306" s="6"/>
      <c r="CT306" s="6"/>
      <c r="CU306" s="6"/>
      <c r="CV306" s="6"/>
      <c r="CW306" s="6"/>
      <c r="CX306" s="6"/>
      <c r="CY306" s="6"/>
      <c r="CZ306" s="6"/>
      <c r="DA306" s="6"/>
      <c r="DB306" s="6"/>
      <c r="DC306" s="6"/>
      <c r="DD306" s="6"/>
      <c r="DE306" s="6"/>
      <c r="DF306" s="6"/>
      <c r="DG306" s="6"/>
      <c r="DH306" s="6"/>
      <c r="DI306" s="6"/>
      <c r="DJ306" s="6"/>
      <c r="DK306" s="6"/>
      <c r="DL306" s="6"/>
      <c r="DM306" s="6"/>
      <c r="DN306" s="6"/>
      <c r="DO306" s="6"/>
      <c r="DP306" s="6"/>
      <c r="DQ306" s="6"/>
      <c r="DR306" s="6"/>
      <c r="DS306" s="6"/>
      <c r="DT306" s="6"/>
      <c r="DU306" s="6"/>
      <c r="DV306" s="6"/>
      <c r="DW306" s="6"/>
      <c r="DX306" s="6"/>
      <c r="DY306" s="6"/>
      <c r="DZ306" s="6"/>
      <c r="EA306" s="6"/>
      <c r="EB306" s="6"/>
      <c r="EC306" s="6"/>
      <c r="ED306" s="6"/>
      <c r="EE306" s="6"/>
      <c r="EF306" s="6"/>
      <c r="EG306" s="6"/>
      <c r="EH306" s="6"/>
      <c r="EI306" s="6"/>
      <c r="EJ306" s="6"/>
      <c r="EK306" s="6"/>
      <c r="EL306" s="6"/>
      <c r="EM306" s="6"/>
      <c r="EN306" s="6"/>
      <c r="EO306" s="6"/>
      <c r="EP306" s="6"/>
      <c r="EQ306" s="6"/>
      <c r="ER306" s="6"/>
      <c r="ES306" s="6"/>
      <c r="ET306" s="6"/>
      <c r="EU306" s="6"/>
      <c r="EV306" s="6"/>
      <c r="EW306" s="6"/>
      <c r="EX306" s="6"/>
      <c r="EY306" s="6"/>
      <c r="EZ306" s="6"/>
      <c r="FA306" s="6"/>
      <c r="FB306" s="6"/>
      <c r="FC306" s="6"/>
      <c r="FD306" s="6"/>
      <c r="FE306" s="6"/>
      <c r="FF306" s="6"/>
      <c r="FG306" s="6"/>
      <c r="FH306" s="6"/>
      <c r="FI306" s="6"/>
      <c r="FJ306" s="6"/>
      <c r="FK306" s="6"/>
      <c r="FL306" s="6"/>
      <c r="FM306" s="6"/>
      <c r="FN306" s="6"/>
      <c r="FO306" s="6"/>
      <c r="FP306" s="6"/>
      <c r="FQ306" s="6"/>
      <c r="FR306" s="6"/>
      <c r="FS306" s="6"/>
      <c r="FT306" s="6"/>
      <c r="FU306" s="6"/>
      <c r="FV306" s="6"/>
      <c r="FW306" s="6"/>
      <c r="FX306" s="6"/>
      <c r="FY306" s="6"/>
      <c r="FZ306" s="6"/>
      <c r="GA306" s="6"/>
      <c r="GB306" s="6"/>
      <c r="GC306" s="6"/>
      <c r="GD306" s="6"/>
      <c r="GE306" s="6"/>
      <c r="GF306" s="6"/>
      <c r="GG306" s="6"/>
      <c r="GH306" s="6"/>
      <c r="GI306" s="6"/>
      <c r="GJ306" s="6"/>
      <c r="GK306" s="6"/>
      <c r="GL306" s="6"/>
      <c r="GM306" s="6"/>
      <c r="GN306" s="6"/>
      <c r="GO306" s="6"/>
      <c r="GP306" s="6"/>
      <c r="GQ306" s="6"/>
      <c r="GR306" s="6"/>
      <c r="GS306" s="6"/>
      <c r="GT306" s="6"/>
      <c r="GU306" s="6"/>
      <c r="GV306" s="6"/>
      <c r="GW306" s="6"/>
      <c r="GX306" s="6"/>
      <c r="GY306" s="6"/>
      <c r="GZ306" s="6"/>
      <c r="HA306" s="6"/>
      <c r="HB306" s="6"/>
      <c r="HC306" s="6"/>
      <c r="HD306" s="6"/>
      <c r="HE306" s="6"/>
      <c r="HF306" s="6"/>
      <c r="HG306" s="6"/>
      <c r="HH306" s="6"/>
      <c r="HI306" s="6"/>
      <c r="HJ306" s="6"/>
      <c r="HK306" s="6"/>
      <c r="HL306" s="6"/>
      <c r="HM306" s="6"/>
      <c r="HN306" s="6"/>
      <c r="HO306" s="6"/>
      <c r="HP306" s="6"/>
      <c r="HQ306" s="6"/>
      <c r="HR306" s="6"/>
      <c r="HS306" s="6"/>
      <c r="HT306" s="6"/>
      <c r="HU306" s="6"/>
      <c r="HV306" s="6"/>
      <c r="HW306" s="6"/>
      <c r="HX306" s="6"/>
      <c r="HY306" s="6"/>
      <c r="HZ306" s="6"/>
      <c r="IA306" s="6"/>
      <c r="IB306" s="6"/>
      <c r="IC306" s="6"/>
      <c r="ID306" s="6"/>
      <c r="IE306" s="6"/>
      <c r="IF306" s="6"/>
    </row>
    <row r="307" spans="1:240" ht="31.5" customHeight="1">
      <c r="B307" s="116" t="s">
        <v>274</v>
      </c>
      <c r="C307" s="116"/>
      <c r="D307" s="116"/>
      <c r="E307" s="116"/>
      <c r="F307" s="116"/>
      <c r="G307" s="116"/>
      <c r="H307" s="116"/>
      <c r="I307" s="116"/>
      <c r="J307" s="116"/>
      <c r="K307" s="116"/>
    </row>
    <row r="308" spans="1:240" ht="14.5">
      <c r="B308" s="117" t="s">
        <v>275</v>
      </c>
      <c r="C308" s="117"/>
      <c r="D308" s="117"/>
      <c r="E308" s="117"/>
      <c r="F308" s="117"/>
      <c r="G308" s="117"/>
      <c r="H308" s="117"/>
      <c r="I308" s="117"/>
      <c r="J308" s="117"/>
      <c r="K308" s="117"/>
    </row>
    <row r="309" spans="1:240">
      <c r="B309" s="117"/>
      <c r="C309" s="117"/>
      <c r="D309" s="117"/>
      <c r="E309" s="117"/>
      <c r="F309" s="117"/>
      <c r="G309" s="117"/>
      <c r="H309" s="117"/>
      <c r="I309" s="117"/>
      <c r="J309" s="117"/>
      <c r="K309" s="117"/>
    </row>
    <row r="310" spans="1:240">
      <c r="A310" s="6"/>
      <c r="B310" s="118"/>
      <c r="C310" s="118"/>
      <c r="D310" s="118"/>
      <c r="E310" s="118"/>
      <c r="F310" s="118"/>
      <c r="G310" s="118"/>
      <c r="H310" s="118"/>
      <c r="I310" s="118"/>
      <c r="J310" s="118"/>
      <c r="K310" s="118"/>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c r="CP310" s="6"/>
      <c r="CQ310" s="6"/>
      <c r="CR310" s="6"/>
      <c r="CS310" s="6"/>
      <c r="CT310" s="6"/>
      <c r="CU310" s="6"/>
      <c r="CV310" s="6"/>
      <c r="CW310" s="6"/>
      <c r="CX310" s="6"/>
      <c r="CY310" s="6"/>
      <c r="CZ310" s="6"/>
      <c r="DA310" s="6"/>
      <c r="DB310" s="6"/>
      <c r="DC310" s="6"/>
      <c r="DD310" s="6"/>
      <c r="DE310" s="6"/>
      <c r="DF310" s="6"/>
      <c r="DG310" s="6"/>
      <c r="DH310" s="6"/>
      <c r="DI310" s="6"/>
      <c r="DJ310" s="6"/>
      <c r="DK310" s="6"/>
      <c r="DL310" s="6"/>
      <c r="DM310" s="6"/>
      <c r="DN310" s="6"/>
      <c r="DO310" s="6"/>
      <c r="DP310" s="6"/>
      <c r="DQ310" s="6"/>
      <c r="DR310" s="6"/>
      <c r="DS310" s="6"/>
      <c r="DT310" s="6"/>
      <c r="DU310" s="6"/>
      <c r="DV310" s="6"/>
      <c r="DW310" s="6"/>
      <c r="DX310" s="6"/>
      <c r="DY310" s="6"/>
      <c r="DZ310" s="6"/>
      <c r="EA310" s="6"/>
      <c r="EB310" s="6"/>
      <c r="EC310" s="6"/>
      <c r="ED310" s="6"/>
      <c r="EE310" s="6"/>
      <c r="EF310" s="6"/>
      <c r="EG310" s="6"/>
      <c r="EH310" s="6"/>
      <c r="EI310" s="6"/>
      <c r="EJ310" s="6"/>
      <c r="EK310" s="6"/>
      <c r="EL310" s="6"/>
      <c r="EM310" s="6"/>
      <c r="EN310" s="6"/>
      <c r="EO310" s="6"/>
      <c r="EP310" s="6"/>
      <c r="EQ310" s="6"/>
      <c r="ER310" s="6"/>
      <c r="ES310" s="6"/>
      <c r="ET310" s="6"/>
      <c r="EU310" s="6"/>
      <c r="EV310" s="6"/>
      <c r="EW310" s="6"/>
      <c r="EX310" s="6"/>
      <c r="EY310" s="6"/>
      <c r="EZ310" s="6"/>
      <c r="FA310" s="6"/>
      <c r="FB310" s="6"/>
      <c r="FC310" s="6"/>
      <c r="FD310" s="6"/>
      <c r="FE310" s="6"/>
      <c r="FF310" s="6"/>
      <c r="FG310" s="6"/>
      <c r="FH310" s="6"/>
      <c r="FI310" s="6"/>
      <c r="FJ310" s="6"/>
      <c r="FK310" s="6"/>
      <c r="FL310" s="6"/>
      <c r="FM310" s="6"/>
      <c r="FN310" s="6"/>
      <c r="FO310" s="6"/>
      <c r="FP310" s="6"/>
      <c r="FQ310" s="6"/>
      <c r="FR310" s="6"/>
      <c r="FS310" s="6"/>
      <c r="FT310" s="6"/>
      <c r="FU310" s="6"/>
      <c r="FV310" s="6"/>
      <c r="FW310" s="6"/>
      <c r="FX310" s="6"/>
      <c r="FY310" s="6"/>
      <c r="FZ310" s="6"/>
      <c r="GA310" s="6"/>
      <c r="GB310" s="6"/>
      <c r="GC310" s="6"/>
      <c r="GD310" s="6"/>
      <c r="GE310" s="6"/>
      <c r="GF310" s="6"/>
      <c r="GG310" s="6"/>
      <c r="GH310" s="6"/>
      <c r="GI310" s="6"/>
      <c r="GJ310" s="6"/>
      <c r="GK310" s="6"/>
      <c r="GL310" s="6"/>
      <c r="GM310" s="6"/>
      <c r="GN310" s="6"/>
      <c r="GO310" s="6"/>
      <c r="GP310" s="6"/>
      <c r="GQ310" s="6"/>
      <c r="GR310" s="6"/>
      <c r="GS310" s="6"/>
      <c r="GT310" s="6"/>
      <c r="GU310" s="6"/>
      <c r="GV310" s="6"/>
      <c r="GW310" s="6"/>
      <c r="GX310" s="6"/>
      <c r="GY310" s="6"/>
      <c r="GZ310" s="6"/>
      <c r="HA310" s="6"/>
      <c r="HB310" s="6"/>
      <c r="HC310" s="6"/>
      <c r="HD310" s="6"/>
      <c r="HE310" s="6"/>
      <c r="HF310" s="6"/>
      <c r="HG310" s="6"/>
      <c r="HH310" s="6"/>
      <c r="HI310" s="6"/>
      <c r="HJ310" s="6"/>
      <c r="HK310" s="6"/>
      <c r="HL310" s="6"/>
      <c r="HM310" s="6"/>
      <c r="HN310" s="6"/>
      <c r="HO310" s="6"/>
      <c r="HP310" s="6"/>
      <c r="HQ310" s="6"/>
      <c r="HR310" s="6"/>
      <c r="HS310" s="6"/>
      <c r="HT310" s="6"/>
      <c r="HU310" s="6"/>
      <c r="HV310" s="6"/>
      <c r="HW310" s="6"/>
      <c r="HX310" s="6"/>
      <c r="HY310" s="6"/>
      <c r="HZ310" s="6"/>
      <c r="IA310" s="6"/>
      <c r="IB310" s="6"/>
      <c r="IC310" s="6"/>
      <c r="ID310" s="6"/>
      <c r="IE310" s="6"/>
      <c r="IF310" s="6"/>
    </row>
    <row r="311" spans="1:240">
      <c r="A311" s="6"/>
      <c r="B311" s="119"/>
      <c r="C311" s="119"/>
      <c r="D311" s="119"/>
      <c r="E311" s="119"/>
      <c r="F311" s="119"/>
      <c r="G311" s="119"/>
      <c r="H311" s="119"/>
      <c r="I311" s="119"/>
      <c r="J311" s="119"/>
      <c r="K311" s="119"/>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c r="CO311" s="6"/>
      <c r="CP311" s="6"/>
      <c r="CQ311" s="6"/>
      <c r="CR311" s="6"/>
      <c r="CS311" s="6"/>
      <c r="CT311" s="6"/>
      <c r="CU311" s="6"/>
      <c r="CV311" s="6"/>
      <c r="CW311" s="6"/>
      <c r="CX311" s="6"/>
      <c r="CY311" s="6"/>
      <c r="CZ311" s="6"/>
      <c r="DA311" s="6"/>
      <c r="DB311" s="6"/>
      <c r="DC311" s="6"/>
      <c r="DD311" s="6"/>
      <c r="DE311" s="6"/>
      <c r="DF311" s="6"/>
      <c r="DG311" s="6"/>
      <c r="DH311" s="6"/>
      <c r="DI311" s="6"/>
      <c r="DJ311" s="6"/>
      <c r="DK311" s="6"/>
      <c r="DL311" s="6"/>
      <c r="DM311" s="6"/>
      <c r="DN311" s="6"/>
      <c r="DO311" s="6"/>
      <c r="DP311" s="6"/>
      <c r="DQ311" s="6"/>
      <c r="DR311" s="6"/>
      <c r="DS311" s="6"/>
      <c r="DT311" s="6"/>
      <c r="DU311" s="6"/>
      <c r="DV311" s="6"/>
      <c r="DW311" s="6"/>
      <c r="DX311" s="6"/>
      <c r="DY311" s="6"/>
      <c r="DZ311" s="6"/>
      <c r="EA311" s="6"/>
      <c r="EB311" s="6"/>
      <c r="EC311" s="6"/>
      <c r="ED311" s="6"/>
      <c r="EE311" s="6"/>
      <c r="EF311" s="6"/>
      <c r="EG311" s="6"/>
      <c r="EH311" s="6"/>
      <c r="EI311" s="6"/>
      <c r="EJ311" s="6"/>
      <c r="EK311" s="6"/>
      <c r="EL311" s="6"/>
      <c r="EM311" s="6"/>
      <c r="EN311" s="6"/>
      <c r="EO311" s="6"/>
      <c r="EP311" s="6"/>
      <c r="EQ311" s="6"/>
      <c r="ER311" s="6"/>
      <c r="ES311" s="6"/>
      <c r="ET311" s="6"/>
      <c r="EU311" s="6"/>
      <c r="EV311" s="6"/>
      <c r="EW311" s="6"/>
      <c r="EX311" s="6"/>
      <c r="EY311" s="6"/>
      <c r="EZ311" s="6"/>
      <c r="FA311" s="6"/>
      <c r="FB311" s="6"/>
      <c r="FC311" s="6"/>
      <c r="FD311" s="6"/>
      <c r="FE311" s="6"/>
      <c r="FF311" s="6"/>
      <c r="FG311" s="6"/>
      <c r="FH311" s="6"/>
      <c r="FI311" s="6"/>
      <c r="FJ311" s="6"/>
      <c r="FK311" s="6"/>
      <c r="FL311" s="6"/>
      <c r="FM311" s="6"/>
      <c r="FN311" s="6"/>
      <c r="FO311" s="6"/>
      <c r="FP311" s="6"/>
      <c r="FQ311" s="6"/>
      <c r="FR311" s="6"/>
      <c r="FS311" s="6"/>
      <c r="FT311" s="6"/>
      <c r="FU311" s="6"/>
      <c r="FV311" s="6"/>
      <c r="FW311" s="6"/>
      <c r="FX311" s="6"/>
      <c r="FY311" s="6"/>
      <c r="FZ311" s="6"/>
      <c r="GA311" s="6"/>
      <c r="GB311" s="6"/>
      <c r="GC311" s="6"/>
      <c r="GD311" s="6"/>
      <c r="GE311" s="6"/>
      <c r="GF311" s="6"/>
      <c r="GG311" s="6"/>
      <c r="GH311" s="6"/>
      <c r="GI311" s="6"/>
      <c r="GJ311" s="6"/>
      <c r="GK311" s="6"/>
      <c r="GL311" s="6"/>
      <c r="GM311" s="6"/>
      <c r="GN311" s="6"/>
      <c r="GO311" s="6"/>
      <c r="GP311" s="6"/>
      <c r="GQ311" s="6"/>
      <c r="GR311" s="6"/>
      <c r="GS311" s="6"/>
      <c r="GT311" s="6"/>
      <c r="GU311" s="6"/>
      <c r="GV311" s="6"/>
      <c r="GW311" s="6"/>
      <c r="GX311" s="6"/>
      <c r="GY311" s="6"/>
      <c r="GZ311" s="6"/>
      <c r="HA311" s="6"/>
      <c r="HB311" s="6"/>
      <c r="HC311" s="6"/>
      <c r="HD311" s="6"/>
      <c r="HE311" s="6"/>
      <c r="HF311" s="6"/>
      <c r="HG311" s="6"/>
      <c r="HH311" s="6"/>
      <c r="HI311" s="6"/>
      <c r="HJ311" s="6"/>
      <c r="HK311" s="6"/>
      <c r="HL311" s="6"/>
      <c r="HM311" s="6"/>
      <c r="HN311" s="6"/>
      <c r="HO311" s="6"/>
      <c r="HP311" s="6"/>
      <c r="HQ311" s="6"/>
      <c r="HR311" s="6"/>
      <c r="HS311" s="6"/>
      <c r="HT311" s="6"/>
      <c r="HU311" s="6"/>
      <c r="HV311" s="6"/>
      <c r="HW311" s="6"/>
      <c r="HX311" s="6"/>
      <c r="HY311" s="6"/>
      <c r="HZ311" s="6"/>
      <c r="IA311" s="6"/>
      <c r="IB311" s="6"/>
      <c r="IC311" s="6"/>
      <c r="ID311" s="6"/>
      <c r="IE311" s="6"/>
      <c r="IF311" s="6"/>
    </row>
    <row r="312" spans="1:240" ht="28.5" customHeight="1">
      <c r="A312" s="6"/>
      <c r="B312" s="116"/>
      <c r="C312" s="116"/>
      <c r="D312" s="116"/>
      <c r="E312" s="116"/>
      <c r="F312" s="116"/>
      <c r="G312" s="116"/>
      <c r="H312" s="116"/>
      <c r="I312" s="116"/>
      <c r="J312" s="116"/>
      <c r="K312" s="11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c r="CO312" s="6"/>
      <c r="CP312" s="6"/>
      <c r="CQ312" s="6"/>
      <c r="CR312" s="6"/>
      <c r="CS312" s="6"/>
      <c r="CT312" s="6"/>
      <c r="CU312" s="6"/>
      <c r="CV312" s="6"/>
      <c r="CW312" s="6"/>
      <c r="CX312" s="6"/>
      <c r="CY312" s="6"/>
      <c r="CZ312" s="6"/>
      <c r="DA312" s="6"/>
      <c r="DB312" s="6"/>
      <c r="DC312" s="6"/>
      <c r="DD312" s="6"/>
      <c r="DE312" s="6"/>
      <c r="DF312" s="6"/>
      <c r="DG312" s="6"/>
      <c r="DH312" s="6"/>
      <c r="DI312" s="6"/>
      <c r="DJ312" s="6"/>
      <c r="DK312" s="6"/>
      <c r="DL312" s="6"/>
      <c r="DM312" s="6"/>
      <c r="DN312" s="6"/>
      <c r="DO312" s="6"/>
      <c r="DP312" s="6"/>
      <c r="DQ312" s="6"/>
      <c r="DR312" s="6"/>
      <c r="DS312" s="6"/>
      <c r="DT312" s="6"/>
      <c r="DU312" s="6"/>
      <c r="DV312" s="6"/>
      <c r="DW312" s="6"/>
      <c r="DX312" s="6"/>
      <c r="DY312" s="6"/>
      <c r="DZ312" s="6"/>
      <c r="EA312" s="6"/>
      <c r="EB312" s="6"/>
      <c r="EC312" s="6"/>
      <c r="ED312" s="6"/>
      <c r="EE312" s="6"/>
      <c r="EF312" s="6"/>
      <c r="EG312" s="6"/>
      <c r="EH312" s="6"/>
      <c r="EI312" s="6"/>
      <c r="EJ312" s="6"/>
      <c r="EK312" s="6"/>
      <c r="EL312" s="6"/>
      <c r="EM312" s="6"/>
      <c r="EN312" s="6"/>
      <c r="EO312" s="6"/>
      <c r="EP312" s="6"/>
      <c r="EQ312" s="6"/>
      <c r="ER312" s="6"/>
      <c r="ES312" s="6"/>
      <c r="ET312" s="6"/>
      <c r="EU312" s="6"/>
      <c r="EV312" s="6"/>
      <c r="EW312" s="6"/>
      <c r="EX312" s="6"/>
      <c r="EY312" s="6"/>
      <c r="EZ312" s="6"/>
      <c r="FA312" s="6"/>
      <c r="FB312" s="6"/>
      <c r="FC312" s="6"/>
      <c r="FD312" s="6"/>
      <c r="FE312" s="6"/>
      <c r="FF312" s="6"/>
      <c r="FG312" s="6"/>
      <c r="FH312" s="6"/>
      <c r="FI312" s="6"/>
      <c r="FJ312" s="6"/>
      <c r="FK312" s="6"/>
      <c r="FL312" s="6"/>
      <c r="FM312" s="6"/>
      <c r="FN312" s="6"/>
      <c r="FO312" s="6"/>
      <c r="FP312" s="6"/>
      <c r="FQ312" s="6"/>
      <c r="FR312" s="6"/>
      <c r="FS312" s="6"/>
      <c r="FT312" s="6"/>
      <c r="FU312" s="6"/>
      <c r="FV312" s="6"/>
      <c r="FW312" s="6"/>
      <c r="FX312" s="6"/>
      <c r="FY312" s="6"/>
      <c r="FZ312" s="6"/>
      <c r="GA312" s="6"/>
      <c r="GB312" s="6"/>
      <c r="GC312" s="6"/>
      <c r="GD312" s="6"/>
      <c r="GE312" s="6"/>
      <c r="GF312" s="6"/>
      <c r="GG312" s="6"/>
      <c r="GH312" s="6"/>
      <c r="GI312" s="6"/>
      <c r="GJ312" s="6"/>
      <c r="GK312" s="6"/>
      <c r="GL312" s="6"/>
      <c r="GM312" s="6"/>
      <c r="GN312" s="6"/>
      <c r="GO312" s="6"/>
      <c r="GP312" s="6"/>
      <c r="GQ312" s="6"/>
      <c r="GR312" s="6"/>
      <c r="GS312" s="6"/>
      <c r="GT312" s="6"/>
      <c r="GU312" s="6"/>
      <c r="GV312" s="6"/>
      <c r="GW312" s="6"/>
      <c r="GX312" s="6"/>
      <c r="GY312" s="6"/>
      <c r="GZ312" s="6"/>
      <c r="HA312" s="6"/>
      <c r="HB312" s="6"/>
      <c r="HC312" s="6"/>
      <c r="HD312" s="6"/>
      <c r="HE312" s="6"/>
      <c r="HF312" s="6"/>
      <c r="HG312" s="6"/>
      <c r="HH312" s="6"/>
      <c r="HI312" s="6"/>
      <c r="HJ312" s="6"/>
      <c r="HK312" s="6"/>
      <c r="HL312" s="6"/>
      <c r="HM312" s="6"/>
      <c r="HN312" s="6"/>
      <c r="HO312" s="6"/>
      <c r="HP312" s="6"/>
      <c r="HQ312" s="6"/>
      <c r="HR312" s="6"/>
      <c r="HS312" s="6"/>
      <c r="HT312" s="6"/>
      <c r="HU312" s="6"/>
      <c r="HV312" s="6"/>
      <c r="HW312" s="6"/>
      <c r="HX312" s="6"/>
      <c r="HY312" s="6"/>
      <c r="HZ312" s="6"/>
      <c r="IA312" s="6"/>
      <c r="IB312" s="6"/>
      <c r="IC312" s="6"/>
      <c r="ID312" s="6"/>
      <c r="IE312" s="6"/>
      <c r="IF312" s="6"/>
    </row>
    <row r="313" spans="1:240">
      <c r="B313" s="117"/>
      <c r="C313" s="117"/>
      <c r="D313" s="117"/>
      <c r="E313" s="117"/>
      <c r="F313" s="117"/>
      <c r="G313" s="117"/>
      <c r="H313" s="117"/>
      <c r="I313" s="117"/>
      <c r="J313" s="117"/>
      <c r="K313" s="117"/>
    </row>
    <row r="314" spans="1:240">
      <c r="B314" s="103"/>
    </row>
    <row r="315" spans="1:240">
      <c r="B315" s="103"/>
    </row>
    <row r="316" spans="1:240">
      <c r="B316" s="103"/>
    </row>
    <row r="317" spans="1:240">
      <c r="A317" s="6"/>
      <c r="B317" s="9"/>
      <c r="C317" s="9"/>
      <c r="D317" s="6"/>
      <c r="E317" s="6"/>
      <c r="F317" s="6"/>
      <c r="G317" s="6"/>
      <c r="H317" s="6"/>
      <c r="I317" s="81"/>
      <c r="J317" s="81"/>
      <c r="K317" s="81"/>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c r="CO317" s="6"/>
      <c r="CP317" s="6"/>
      <c r="CQ317" s="6"/>
      <c r="CR317" s="6"/>
      <c r="CS317" s="6"/>
      <c r="CT317" s="6"/>
      <c r="CU317" s="6"/>
      <c r="CV317" s="6"/>
      <c r="CW317" s="6"/>
      <c r="CX317" s="6"/>
      <c r="CY317" s="6"/>
      <c r="CZ317" s="6"/>
      <c r="DA317" s="6"/>
      <c r="DB317" s="6"/>
      <c r="DC317" s="6"/>
      <c r="DD317" s="6"/>
      <c r="DE317" s="6"/>
      <c r="DF317" s="6"/>
      <c r="DG317" s="6"/>
      <c r="DH317" s="6"/>
      <c r="DI317" s="6"/>
      <c r="DJ317" s="6"/>
      <c r="DK317" s="6"/>
      <c r="DL317" s="6"/>
      <c r="DM317" s="6"/>
      <c r="DN317" s="6"/>
      <c r="DO317" s="6"/>
      <c r="DP317" s="6"/>
      <c r="DQ317" s="6"/>
      <c r="DR317" s="6"/>
      <c r="DS317" s="6"/>
      <c r="DT317" s="6"/>
      <c r="DU317" s="6"/>
      <c r="DV317" s="6"/>
      <c r="DW317" s="6"/>
      <c r="DX317" s="6"/>
      <c r="DY317" s="6"/>
      <c r="DZ317" s="6"/>
      <c r="EA317" s="6"/>
      <c r="EB317" s="6"/>
      <c r="EC317" s="6"/>
      <c r="ED317" s="6"/>
      <c r="EE317" s="6"/>
      <c r="EF317" s="6"/>
      <c r="EG317" s="6"/>
      <c r="EH317" s="6"/>
      <c r="EI317" s="6"/>
      <c r="EJ317" s="6"/>
      <c r="EK317" s="6"/>
      <c r="EL317" s="6"/>
      <c r="EM317" s="6"/>
      <c r="EN317" s="6"/>
      <c r="EO317" s="6"/>
      <c r="EP317" s="6"/>
      <c r="EQ317" s="6"/>
      <c r="ER317" s="6"/>
      <c r="ES317" s="6"/>
      <c r="ET317" s="6"/>
      <c r="EU317" s="6"/>
      <c r="EV317" s="6"/>
      <c r="EW317" s="6"/>
      <c r="EX317" s="6"/>
      <c r="EY317" s="6"/>
      <c r="EZ317" s="6"/>
      <c r="FA317" s="6"/>
      <c r="FB317" s="6"/>
      <c r="FC317" s="6"/>
      <c r="FD317" s="6"/>
      <c r="FE317" s="6"/>
      <c r="FF317" s="6"/>
      <c r="FG317" s="6"/>
      <c r="FH317" s="6"/>
      <c r="FI317" s="6"/>
      <c r="FJ317" s="6"/>
      <c r="FK317" s="6"/>
      <c r="FL317" s="6"/>
      <c r="FM317" s="6"/>
      <c r="FN317" s="6"/>
      <c r="FO317" s="6"/>
      <c r="FP317" s="6"/>
      <c r="FQ317" s="6"/>
      <c r="FR317" s="6"/>
      <c r="FS317" s="6"/>
      <c r="FT317" s="6"/>
      <c r="FU317" s="6"/>
      <c r="FV317" s="6"/>
      <c r="FW317" s="6"/>
      <c r="FX317" s="6"/>
      <c r="FY317" s="6"/>
      <c r="FZ317" s="6"/>
      <c r="GA317" s="6"/>
      <c r="GB317" s="6"/>
      <c r="GC317" s="6"/>
      <c r="GD317" s="6"/>
      <c r="GE317" s="6"/>
      <c r="GF317" s="6"/>
      <c r="GG317" s="6"/>
      <c r="GH317" s="6"/>
      <c r="GI317" s="6"/>
      <c r="GJ317" s="6"/>
      <c r="GK317" s="6"/>
      <c r="GL317" s="6"/>
      <c r="GM317" s="6"/>
      <c r="GN317" s="6"/>
      <c r="GO317" s="6"/>
      <c r="GP317" s="6"/>
      <c r="GQ317" s="6"/>
      <c r="GR317" s="6"/>
      <c r="GS317" s="6"/>
      <c r="GT317" s="6"/>
      <c r="GU317" s="6"/>
      <c r="GV317" s="6"/>
      <c r="GW317" s="6"/>
      <c r="GX317" s="6"/>
      <c r="GY317" s="6"/>
      <c r="GZ317" s="6"/>
      <c r="HA317" s="6"/>
      <c r="HB317" s="6"/>
      <c r="HC317" s="6"/>
      <c r="HD317" s="6"/>
      <c r="HE317" s="6"/>
      <c r="HF317" s="6"/>
      <c r="HG317" s="6"/>
      <c r="HH317" s="6"/>
      <c r="HI317" s="6"/>
      <c r="HJ317" s="6"/>
      <c r="HK317" s="6"/>
      <c r="HL317" s="6"/>
      <c r="HM317" s="6"/>
      <c r="HN317" s="6"/>
      <c r="HO317" s="6"/>
      <c r="HP317" s="6"/>
      <c r="HQ317" s="6"/>
      <c r="HR317" s="6"/>
      <c r="HS317" s="6"/>
      <c r="HT317" s="6"/>
      <c r="HU317" s="6"/>
      <c r="HV317" s="6"/>
      <c r="HW317" s="6"/>
      <c r="HX317" s="6"/>
      <c r="HY317" s="6"/>
      <c r="HZ317" s="6"/>
      <c r="IA317" s="6"/>
      <c r="IB317" s="6"/>
      <c r="IC317" s="6"/>
      <c r="ID317" s="6"/>
      <c r="IE317" s="6"/>
      <c r="IF317" s="6"/>
    </row>
    <row r="318" spans="1:240" ht="13">
      <c r="A318" s="6"/>
      <c r="B318" s="17" t="s">
        <v>155</v>
      </c>
      <c r="C318" s="24"/>
      <c r="D318" s="25"/>
      <c r="E318" s="25"/>
      <c r="F318" s="25"/>
      <c r="G318" s="25"/>
      <c r="H318" s="25"/>
      <c r="I318" s="81"/>
      <c r="J318" s="81"/>
      <c r="K318" s="81"/>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c r="CO318" s="6"/>
      <c r="CP318" s="6"/>
      <c r="CQ318" s="6"/>
      <c r="CR318" s="6"/>
      <c r="CS318" s="6"/>
      <c r="CT318" s="6"/>
      <c r="CU318" s="6"/>
      <c r="CV318" s="6"/>
      <c r="CW318" s="6"/>
      <c r="CX318" s="6"/>
      <c r="CY318" s="6"/>
      <c r="CZ318" s="6"/>
      <c r="DA318" s="6"/>
      <c r="DB318" s="6"/>
      <c r="DC318" s="6"/>
      <c r="DD318" s="6"/>
      <c r="DE318" s="6"/>
      <c r="DF318" s="6"/>
      <c r="DG318" s="6"/>
      <c r="DH318" s="6"/>
      <c r="DI318" s="6"/>
      <c r="DJ318" s="6"/>
      <c r="DK318" s="6"/>
      <c r="DL318" s="6"/>
      <c r="DM318" s="6"/>
      <c r="DN318" s="6"/>
      <c r="DO318" s="6"/>
      <c r="DP318" s="6"/>
      <c r="DQ318" s="6"/>
      <c r="DR318" s="6"/>
      <c r="DS318" s="6"/>
      <c r="DT318" s="6"/>
      <c r="DU318" s="6"/>
      <c r="DV318" s="6"/>
      <c r="DW318" s="6"/>
      <c r="DX318" s="6"/>
      <c r="DY318" s="6"/>
      <c r="DZ318" s="6"/>
      <c r="EA318" s="6"/>
      <c r="EB318" s="6"/>
      <c r="EC318" s="6"/>
      <c r="ED318" s="6"/>
      <c r="EE318" s="6"/>
      <c r="EF318" s="6"/>
      <c r="EG318" s="6"/>
      <c r="EH318" s="6"/>
      <c r="EI318" s="6"/>
      <c r="EJ318" s="6"/>
      <c r="EK318" s="6"/>
      <c r="EL318" s="6"/>
      <c r="EM318" s="6"/>
      <c r="EN318" s="6"/>
      <c r="EO318" s="6"/>
      <c r="EP318" s="6"/>
      <c r="EQ318" s="6"/>
      <c r="ER318" s="6"/>
      <c r="ES318" s="6"/>
      <c r="ET318" s="6"/>
      <c r="EU318" s="6"/>
      <c r="EV318" s="6"/>
      <c r="EW318" s="6"/>
      <c r="EX318" s="6"/>
      <c r="EY318" s="6"/>
      <c r="EZ318" s="6"/>
      <c r="FA318" s="6"/>
      <c r="FB318" s="6"/>
      <c r="FC318" s="6"/>
      <c r="FD318" s="6"/>
      <c r="FE318" s="6"/>
      <c r="FF318" s="6"/>
      <c r="FG318" s="6"/>
      <c r="FH318" s="6"/>
      <c r="FI318" s="6"/>
      <c r="FJ318" s="6"/>
      <c r="FK318" s="6"/>
      <c r="FL318" s="6"/>
      <c r="FM318" s="6"/>
      <c r="FN318" s="6"/>
      <c r="FO318" s="6"/>
      <c r="FP318" s="6"/>
      <c r="FQ318" s="6"/>
      <c r="FR318" s="6"/>
      <c r="FS318" s="6"/>
      <c r="FT318" s="6"/>
      <c r="FU318" s="6"/>
      <c r="FV318" s="6"/>
      <c r="FW318" s="6"/>
      <c r="FX318" s="6"/>
      <c r="FY318" s="6"/>
      <c r="FZ318" s="6"/>
      <c r="GA318" s="6"/>
      <c r="GB318" s="6"/>
      <c r="GC318" s="6"/>
      <c r="GD318" s="6"/>
      <c r="GE318" s="6"/>
      <c r="GF318" s="6"/>
      <c r="GG318" s="6"/>
      <c r="GH318" s="6"/>
      <c r="GI318" s="6"/>
      <c r="GJ318" s="6"/>
      <c r="GK318" s="6"/>
      <c r="GL318" s="6"/>
      <c r="GM318" s="6"/>
      <c r="GN318" s="6"/>
      <c r="GO318" s="6"/>
      <c r="GP318" s="6"/>
      <c r="GQ318" s="6"/>
      <c r="GR318" s="6"/>
      <c r="GS318" s="6"/>
      <c r="GT318" s="6"/>
      <c r="GU318" s="6"/>
      <c r="GV318" s="6"/>
      <c r="GW318" s="6"/>
      <c r="GX318" s="6"/>
      <c r="GY318" s="6"/>
      <c r="GZ318" s="6"/>
      <c r="HA318" s="6"/>
      <c r="HB318" s="6"/>
      <c r="HC318" s="6"/>
      <c r="HD318" s="6"/>
      <c r="HE318" s="6"/>
      <c r="HF318" s="6"/>
      <c r="HG318" s="6"/>
      <c r="HH318" s="6"/>
      <c r="HI318" s="6"/>
      <c r="HJ318" s="6"/>
      <c r="HK318" s="6"/>
      <c r="HL318" s="6"/>
      <c r="HM318" s="6"/>
      <c r="HN318" s="6"/>
      <c r="HO318" s="6"/>
      <c r="HP318" s="6"/>
      <c r="HQ318" s="6"/>
      <c r="HR318" s="6"/>
      <c r="HS318" s="6"/>
      <c r="HT318" s="6"/>
      <c r="HU318" s="6"/>
      <c r="HV318" s="6"/>
      <c r="HW318" s="6"/>
      <c r="HX318" s="6"/>
      <c r="HY318" s="6"/>
      <c r="HZ318" s="6"/>
      <c r="IA318" s="6"/>
      <c r="IB318" s="6"/>
      <c r="IC318" s="6"/>
      <c r="ID318" s="6"/>
      <c r="IE318" s="6"/>
      <c r="IF318" s="6"/>
    </row>
    <row r="319" spans="1:240">
      <c r="A319" s="6"/>
      <c r="B319" s="26"/>
      <c r="C319" s="26"/>
      <c r="D319" s="25"/>
      <c r="E319" s="25"/>
      <c r="F319" s="25"/>
      <c r="G319" s="25"/>
      <c r="H319" s="25"/>
      <c r="I319" s="81"/>
      <c r="J319" s="81"/>
      <c r="K319" s="81"/>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c r="CP319" s="6"/>
      <c r="CQ319" s="6"/>
      <c r="CR319" s="6"/>
      <c r="CS319" s="6"/>
      <c r="CT319" s="6"/>
      <c r="CU319" s="6"/>
      <c r="CV319" s="6"/>
      <c r="CW319" s="6"/>
      <c r="CX319" s="6"/>
      <c r="CY319" s="6"/>
      <c r="CZ319" s="6"/>
      <c r="DA319" s="6"/>
      <c r="DB319" s="6"/>
      <c r="DC319" s="6"/>
      <c r="DD319" s="6"/>
      <c r="DE319" s="6"/>
      <c r="DF319" s="6"/>
      <c r="DG319" s="6"/>
      <c r="DH319" s="6"/>
      <c r="DI319" s="6"/>
      <c r="DJ319" s="6"/>
      <c r="DK319" s="6"/>
      <c r="DL319" s="6"/>
      <c r="DM319" s="6"/>
      <c r="DN319" s="6"/>
      <c r="DO319" s="6"/>
      <c r="DP319" s="6"/>
      <c r="DQ319" s="6"/>
      <c r="DR319" s="6"/>
      <c r="DS319" s="6"/>
      <c r="DT319" s="6"/>
      <c r="DU319" s="6"/>
      <c r="DV319" s="6"/>
      <c r="DW319" s="6"/>
      <c r="DX319" s="6"/>
      <c r="DY319" s="6"/>
      <c r="DZ319" s="6"/>
      <c r="EA319" s="6"/>
      <c r="EB319" s="6"/>
      <c r="EC319" s="6"/>
      <c r="ED319" s="6"/>
      <c r="EE319" s="6"/>
      <c r="EF319" s="6"/>
      <c r="EG319" s="6"/>
      <c r="EH319" s="6"/>
      <c r="EI319" s="6"/>
      <c r="EJ319" s="6"/>
      <c r="EK319" s="6"/>
      <c r="EL319" s="6"/>
      <c r="EM319" s="6"/>
      <c r="EN319" s="6"/>
      <c r="EO319" s="6"/>
      <c r="EP319" s="6"/>
      <c r="EQ319" s="6"/>
      <c r="ER319" s="6"/>
      <c r="ES319" s="6"/>
      <c r="ET319" s="6"/>
      <c r="EU319" s="6"/>
      <c r="EV319" s="6"/>
      <c r="EW319" s="6"/>
      <c r="EX319" s="6"/>
      <c r="EY319" s="6"/>
      <c r="EZ319" s="6"/>
      <c r="FA319" s="6"/>
      <c r="FB319" s="6"/>
      <c r="FC319" s="6"/>
      <c r="FD319" s="6"/>
      <c r="FE319" s="6"/>
      <c r="FF319" s="6"/>
      <c r="FG319" s="6"/>
      <c r="FH319" s="6"/>
      <c r="FI319" s="6"/>
      <c r="FJ319" s="6"/>
      <c r="FK319" s="6"/>
      <c r="FL319" s="6"/>
      <c r="FM319" s="6"/>
      <c r="FN319" s="6"/>
      <c r="FO319" s="6"/>
      <c r="FP319" s="6"/>
      <c r="FQ319" s="6"/>
      <c r="FR319" s="6"/>
      <c r="FS319" s="6"/>
      <c r="FT319" s="6"/>
      <c r="FU319" s="6"/>
      <c r="FV319" s="6"/>
      <c r="FW319" s="6"/>
      <c r="FX319" s="6"/>
      <c r="FY319" s="6"/>
      <c r="FZ319" s="6"/>
      <c r="GA319" s="6"/>
      <c r="GB319" s="6"/>
      <c r="GC319" s="6"/>
      <c r="GD319" s="6"/>
      <c r="GE319" s="6"/>
      <c r="GF319" s="6"/>
      <c r="GG319" s="6"/>
      <c r="GH319" s="6"/>
      <c r="GI319" s="6"/>
      <c r="GJ319" s="6"/>
      <c r="GK319" s="6"/>
      <c r="GL319" s="6"/>
      <c r="GM319" s="6"/>
      <c r="GN319" s="6"/>
      <c r="GO319" s="6"/>
      <c r="GP319" s="6"/>
      <c r="GQ319" s="6"/>
      <c r="GR319" s="6"/>
      <c r="GS319" s="6"/>
      <c r="GT319" s="6"/>
      <c r="GU319" s="6"/>
      <c r="GV319" s="6"/>
      <c r="GW319" s="6"/>
      <c r="GX319" s="6"/>
      <c r="GY319" s="6"/>
      <c r="GZ319" s="6"/>
      <c r="HA319" s="6"/>
      <c r="HB319" s="6"/>
      <c r="HC319" s="6"/>
      <c r="HD319" s="6"/>
      <c r="HE319" s="6"/>
      <c r="HF319" s="6"/>
      <c r="HG319" s="6"/>
      <c r="HH319" s="6"/>
      <c r="HI319" s="6"/>
      <c r="HJ319" s="6"/>
      <c r="HK319" s="6"/>
      <c r="HL319" s="6"/>
      <c r="HM319" s="6"/>
      <c r="HN319" s="6"/>
      <c r="HO319" s="6"/>
      <c r="HP319" s="6"/>
      <c r="HQ319" s="6"/>
      <c r="HR319" s="6"/>
      <c r="HS319" s="6"/>
      <c r="HT319" s="6"/>
      <c r="HU319" s="6"/>
      <c r="HV319" s="6"/>
      <c r="HW319" s="6"/>
      <c r="HX319" s="6"/>
      <c r="HY319" s="6"/>
      <c r="HZ319" s="6"/>
      <c r="IA319" s="6"/>
      <c r="IB319" s="6"/>
      <c r="IC319" s="6"/>
      <c r="ID319" s="6"/>
      <c r="IE319" s="6"/>
      <c r="IF319" s="6"/>
    </row>
    <row r="320" spans="1:240">
      <c r="A320" s="6"/>
      <c r="B320" s="9" t="s">
        <v>156</v>
      </c>
      <c r="C320" s="9" t="s">
        <v>157</v>
      </c>
      <c r="D320" s="6"/>
      <c r="E320" s="6"/>
      <c r="F320" s="6"/>
      <c r="G320" s="6"/>
      <c r="H320" s="6"/>
      <c r="I320" s="81"/>
      <c r="J320" s="81"/>
      <c r="K320" s="81"/>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c r="CO320" s="6"/>
      <c r="CP320" s="6"/>
      <c r="CQ320" s="6"/>
      <c r="CR320" s="6"/>
      <c r="CS320" s="6"/>
      <c r="CT320" s="6"/>
      <c r="CU320" s="6"/>
      <c r="CV320" s="6"/>
      <c r="CW320" s="6"/>
      <c r="CX320" s="6"/>
      <c r="CY320" s="6"/>
      <c r="CZ320" s="6"/>
      <c r="DA320" s="6"/>
      <c r="DB320" s="6"/>
      <c r="DC320" s="6"/>
      <c r="DD320" s="6"/>
      <c r="DE320" s="6"/>
      <c r="DF320" s="6"/>
      <c r="DG320" s="6"/>
      <c r="DH320" s="6"/>
      <c r="DI320" s="6"/>
      <c r="DJ320" s="6"/>
      <c r="DK320" s="6"/>
      <c r="DL320" s="6"/>
      <c r="DM320" s="6"/>
      <c r="DN320" s="6"/>
      <c r="DO320" s="6"/>
      <c r="DP320" s="6"/>
      <c r="DQ320" s="6"/>
      <c r="DR320" s="6"/>
      <c r="DS320" s="6"/>
      <c r="DT320" s="6"/>
      <c r="DU320" s="6"/>
      <c r="DV320" s="6"/>
      <c r="DW320" s="6"/>
      <c r="DX320" s="6"/>
      <c r="DY320" s="6"/>
      <c r="DZ320" s="6"/>
      <c r="EA320" s="6"/>
      <c r="EB320" s="6"/>
      <c r="EC320" s="6"/>
      <c r="ED320" s="6"/>
      <c r="EE320" s="6"/>
      <c r="EF320" s="6"/>
      <c r="EG320" s="6"/>
      <c r="EH320" s="6"/>
      <c r="EI320" s="6"/>
      <c r="EJ320" s="6"/>
      <c r="EK320" s="6"/>
      <c r="EL320" s="6"/>
      <c r="EM320" s="6"/>
      <c r="EN320" s="6"/>
      <c r="EO320" s="6"/>
      <c r="EP320" s="6"/>
      <c r="EQ320" s="6"/>
      <c r="ER320" s="6"/>
      <c r="ES320" s="6"/>
      <c r="ET320" s="6"/>
      <c r="EU320" s="6"/>
      <c r="EV320" s="6"/>
      <c r="EW320" s="6"/>
      <c r="EX320" s="6"/>
      <c r="EY320" s="6"/>
      <c r="EZ320" s="6"/>
      <c r="FA320" s="6"/>
      <c r="FB320" s="6"/>
      <c r="FC320" s="6"/>
      <c r="FD320" s="6"/>
      <c r="FE320" s="6"/>
      <c r="FF320" s="6"/>
      <c r="FG320" s="6"/>
      <c r="FH320" s="6"/>
      <c r="FI320" s="6"/>
      <c r="FJ320" s="6"/>
      <c r="FK320" s="6"/>
      <c r="FL320" s="6"/>
      <c r="FM320" s="6"/>
      <c r="FN320" s="6"/>
      <c r="FO320" s="6"/>
      <c r="FP320" s="6"/>
      <c r="FQ320" s="6"/>
      <c r="FR320" s="6"/>
      <c r="FS320" s="6"/>
      <c r="FT320" s="6"/>
      <c r="FU320" s="6"/>
      <c r="FV320" s="6"/>
      <c r="FW320" s="6"/>
      <c r="FX320" s="6"/>
      <c r="FY320" s="6"/>
      <c r="FZ320" s="6"/>
      <c r="GA320" s="6"/>
      <c r="GB320" s="6"/>
      <c r="GC320" s="6"/>
      <c r="GD320" s="6"/>
      <c r="GE320" s="6"/>
      <c r="GF320" s="6"/>
      <c r="GG320" s="6"/>
      <c r="GH320" s="6"/>
      <c r="GI320" s="6"/>
      <c r="GJ320" s="6"/>
      <c r="GK320" s="6"/>
      <c r="GL320" s="6"/>
      <c r="GM320" s="6"/>
      <c r="GN320" s="6"/>
      <c r="GO320" s="6"/>
      <c r="GP320" s="6"/>
      <c r="GQ320" s="6"/>
      <c r="GR320" s="6"/>
      <c r="GS320" s="6"/>
      <c r="GT320" s="6"/>
      <c r="GU320" s="6"/>
      <c r="GV320" s="6"/>
      <c r="GW320" s="6"/>
      <c r="GX320" s="6"/>
      <c r="GY320" s="6"/>
      <c r="GZ320" s="6"/>
      <c r="HA320" s="6"/>
      <c r="HB320" s="6"/>
      <c r="HC320" s="6"/>
      <c r="HD320" s="6"/>
      <c r="HE320" s="6"/>
      <c r="HF320" s="6"/>
      <c r="HG320" s="6"/>
      <c r="HH320" s="6"/>
      <c r="HI320" s="6"/>
      <c r="HJ320" s="6"/>
      <c r="HK320" s="6"/>
      <c r="HL320" s="6"/>
      <c r="HM320" s="6"/>
      <c r="HN320" s="6"/>
      <c r="HO320" s="6"/>
      <c r="HP320" s="6"/>
      <c r="HQ320" s="6"/>
      <c r="HR320" s="6"/>
      <c r="HS320" s="6"/>
      <c r="HT320" s="6"/>
      <c r="HU320" s="6"/>
      <c r="HV320" s="6"/>
      <c r="HW320" s="6"/>
      <c r="HX320" s="6"/>
      <c r="HY320" s="6"/>
      <c r="HZ320" s="6"/>
      <c r="IA320" s="6"/>
      <c r="IB320" s="6"/>
      <c r="IC320" s="6"/>
      <c r="ID320" s="6"/>
      <c r="IE320" s="6"/>
      <c r="IF320" s="6"/>
    </row>
    <row r="321" spans="1:240">
      <c r="A321" s="6"/>
      <c r="B321" s="9" t="s">
        <v>158</v>
      </c>
      <c r="C321" s="9" t="s">
        <v>159</v>
      </c>
      <c r="D321" s="6"/>
      <c r="E321" s="6"/>
      <c r="F321" s="6"/>
      <c r="G321" s="6"/>
      <c r="H321" s="6"/>
      <c r="I321" s="81"/>
      <c r="J321" s="81"/>
      <c r="K321" s="81"/>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c r="CP321" s="6"/>
      <c r="CQ321" s="6"/>
      <c r="CR321" s="6"/>
      <c r="CS321" s="6"/>
      <c r="CT321" s="6"/>
      <c r="CU321" s="6"/>
      <c r="CV321" s="6"/>
      <c r="CW321" s="6"/>
      <c r="CX321" s="6"/>
      <c r="CY321" s="6"/>
      <c r="CZ321" s="6"/>
      <c r="DA321" s="6"/>
      <c r="DB321" s="6"/>
      <c r="DC321" s="6"/>
      <c r="DD321" s="6"/>
      <c r="DE321" s="6"/>
      <c r="DF321" s="6"/>
      <c r="DG321" s="6"/>
      <c r="DH321" s="6"/>
      <c r="DI321" s="6"/>
      <c r="DJ321" s="6"/>
      <c r="DK321" s="6"/>
      <c r="DL321" s="6"/>
      <c r="DM321" s="6"/>
      <c r="DN321" s="6"/>
      <c r="DO321" s="6"/>
      <c r="DP321" s="6"/>
      <c r="DQ321" s="6"/>
      <c r="DR321" s="6"/>
      <c r="DS321" s="6"/>
      <c r="DT321" s="6"/>
      <c r="DU321" s="6"/>
      <c r="DV321" s="6"/>
      <c r="DW321" s="6"/>
      <c r="DX321" s="6"/>
      <c r="DY321" s="6"/>
      <c r="DZ321" s="6"/>
      <c r="EA321" s="6"/>
      <c r="EB321" s="6"/>
      <c r="EC321" s="6"/>
      <c r="ED321" s="6"/>
      <c r="EE321" s="6"/>
      <c r="EF321" s="6"/>
      <c r="EG321" s="6"/>
      <c r="EH321" s="6"/>
      <c r="EI321" s="6"/>
      <c r="EJ321" s="6"/>
      <c r="EK321" s="6"/>
      <c r="EL321" s="6"/>
      <c r="EM321" s="6"/>
      <c r="EN321" s="6"/>
      <c r="EO321" s="6"/>
      <c r="EP321" s="6"/>
      <c r="EQ321" s="6"/>
      <c r="ER321" s="6"/>
      <c r="ES321" s="6"/>
      <c r="ET321" s="6"/>
      <c r="EU321" s="6"/>
      <c r="EV321" s="6"/>
      <c r="EW321" s="6"/>
      <c r="EX321" s="6"/>
      <c r="EY321" s="6"/>
      <c r="EZ321" s="6"/>
      <c r="FA321" s="6"/>
      <c r="FB321" s="6"/>
      <c r="FC321" s="6"/>
      <c r="FD321" s="6"/>
      <c r="FE321" s="6"/>
      <c r="FF321" s="6"/>
      <c r="FG321" s="6"/>
      <c r="FH321" s="6"/>
      <c r="FI321" s="6"/>
      <c r="FJ321" s="6"/>
      <c r="FK321" s="6"/>
      <c r="FL321" s="6"/>
      <c r="FM321" s="6"/>
      <c r="FN321" s="6"/>
      <c r="FO321" s="6"/>
      <c r="FP321" s="6"/>
      <c r="FQ321" s="6"/>
      <c r="FR321" s="6"/>
      <c r="FS321" s="6"/>
      <c r="FT321" s="6"/>
      <c r="FU321" s="6"/>
      <c r="FV321" s="6"/>
      <c r="FW321" s="6"/>
      <c r="FX321" s="6"/>
      <c r="FY321" s="6"/>
      <c r="FZ321" s="6"/>
      <c r="GA321" s="6"/>
      <c r="GB321" s="6"/>
      <c r="GC321" s="6"/>
      <c r="GD321" s="6"/>
      <c r="GE321" s="6"/>
      <c r="GF321" s="6"/>
      <c r="GG321" s="6"/>
      <c r="GH321" s="6"/>
      <c r="GI321" s="6"/>
      <c r="GJ321" s="6"/>
      <c r="GK321" s="6"/>
      <c r="GL321" s="6"/>
      <c r="GM321" s="6"/>
      <c r="GN321" s="6"/>
      <c r="GO321" s="6"/>
      <c r="GP321" s="6"/>
      <c r="GQ321" s="6"/>
      <c r="GR321" s="6"/>
      <c r="GS321" s="6"/>
      <c r="GT321" s="6"/>
      <c r="GU321" s="6"/>
      <c r="GV321" s="6"/>
      <c r="GW321" s="6"/>
      <c r="GX321" s="6"/>
      <c r="GY321" s="6"/>
      <c r="GZ321" s="6"/>
      <c r="HA321" s="6"/>
      <c r="HB321" s="6"/>
      <c r="HC321" s="6"/>
      <c r="HD321" s="6"/>
      <c r="HE321" s="6"/>
      <c r="HF321" s="6"/>
      <c r="HG321" s="6"/>
      <c r="HH321" s="6"/>
      <c r="HI321" s="6"/>
      <c r="HJ321" s="6"/>
      <c r="HK321" s="6"/>
      <c r="HL321" s="6"/>
      <c r="HM321" s="6"/>
      <c r="HN321" s="6"/>
      <c r="HO321" s="6"/>
      <c r="HP321" s="6"/>
      <c r="HQ321" s="6"/>
      <c r="HR321" s="6"/>
      <c r="HS321" s="6"/>
      <c r="HT321" s="6"/>
      <c r="HU321" s="6"/>
      <c r="HV321" s="6"/>
      <c r="HW321" s="6"/>
      <c r="HX321" s="6"/>
      <c r="HY321" s="6"/>
      <c r="HZ321" s="6"/>
      <c r="IA321" s="6"/>
      <c r="IB321" s="6"/>
      <c r="IC321" s="6"/>
      <c r="ID321" s="6"/>
      <c r="IE321" s="6"/>
      <c r="IF321" s="6"/>
    </row>
    <row r="322" spans="1:240">
      <c r="A322" s="6"/>
      <c r="B322" s="9" t="s">
        <v>160</v>
      </c>
      <c r="C322" s="9" t="s">
        <v>161</v>
      </c>
      <c r="D322" s="6"/>
      <c r="E322" s="6"/>
      <c r="F322" s="6"/>
      <c r="G322" s="6"/>
      <c r="H322" s="6"/>
      <c r="I322" s="81"/>
      <c r="J322" s="81"/>
      <c r="K322" s="81"/>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c r="CP322" s="6"/>
      <c r="CQ322" s="6"/>
      <c r="CR322" s="6"/>
      <c r="CS322" s="6"/>
      <c r="CT322" s="6"/>
      <c r="CU322" s="6"/>
      <c r="CV322" s="6"/>
      <c r="CW322" s="6"/>
      <c r="CX322" s="6"/>
      <c r="CY322" s="6"/>
      <c r="CZ322" s="6"/>
      <c r="DA322" s="6"/>
      <c r="DB322" s="6"/>
      <c r="DC322" s="6"/>
      <c r="DD322" s="6"/>
      <c r="DE322" s="6"/>
      <c r="DF322" s="6"/>
      <c r="DG322" s="6"/>
      <c r="DH322" s="6"/>
      <c r="DI322" s="6"/>
      <c r="DJ322" s="6"/>
      <c r="DK322" s="6"/>
      <c r="DL322" s="6"/>
      <c r="DM322" s="6"/>
      <c r="DN322" s="6"/>
      <c r="DO322" s="6"/>
      <c r="DP322" s="6"/>
      <c r="DQ322" s="6"/>
      <c r="DR322" s="6"/>
      <c r="DS322" s="6"/>
      <c r="DT322" s="6"/>
      <c r="DU322" s="6"/>
      <c r="DV322" s="6"/>
      <c r="DW322" s="6"/>
      <c r="DX322" s="6"/>
      <c r="DY322" s="6"/>
      <c r="DZ322" s="6"/>
      <c r="EA322" s="6"/>
      <c r="EB322" s="6"/>
      <c r="EC322" s="6"/>
      <c r="ED322" s="6"/>
      <c r="EE322" s="6"/>
      <c r="EF322" s="6"/>
      <c r="EG322" s="6"/>
      <c r="EH322" s="6"/>
      <c r="EI322" s="6"/>
      <c r="EJ322" s="6"/>
      <c r="EK322" s="6"/>
      <c r="EL322" s="6"/>
      <c r="EM322" s="6"/>
      <c r="EN322" s="6"/>
      <c r="EO322" s="6"/>
      <c r="EP322" s="6"/>
      <c r="EQ322" s="6"/>
      <c r="ER322" s="6"/>
      <c r="ES322" s="6"/>
      <c r="ET322" s="6"/>
      <c r="EU322" s="6"/>
      <c r="EV322" s="6"/>
      <c r="EW322" s="6"/>
      <c r="EX322" s="6"/>
      <c r="EY322" s="6"/>
      <c r="EZ322" s="6"/>
      <c r="FA322" s="6"/>
      <c r="FB322" s="6"/>
      <c r="FC322" s="6"/>
      <c r="FD322" s="6"/>
      <c r="FE322" s="6"/>
      <c r="FF322" s="6"/>
      <c r="FG322" s="6"/>
      <c r="FH322" s="6"/>
      <c r="FI322" s="6"/>
      <c r="FJ322" s="6"/>
      <c r="FK322" s="6"/>
      <c r="FL322" s="6"/>
      <c r="FM322" s="6"/>
      <c r="FN322" s="6"/>
      <c r="FO322" s="6"/>
      <c r="FP322" s="6"/>
      <c r="FQ322" s="6"/>
      <c r="FR322" s="6"/>
      <c r="FS322" s="6"/>
      <c r="FT322" s="6"/>
      <c r="FU322" s="6"/>
      <c r="FV322" s="6"/>
      <c r="FW322" s="6"/>
      <c r="FX322" s="6"/>
      <c r="FY322" s="6"/>
      <c r="FZ322" s="6"/>
      <c r="GA322" s="6"/>
      <c r="GB322" s="6"/>
      <c r="GC322" s="6"/>
      <c r="GD322" s="6"/>
      <c r="GE322" s="6"/>
      <c r="GF322" s="6"/>
      <c r="GG322" s="6"/>
      <c r="GH322" s="6"/>
      <c r="GI322" s="6"/>
      <c r="GJ322" s="6"/>
      <c r="GK322" s="6"/>
      <c r="GL322" s="6"/>
      <c r="GM322" s="6"/>
      <c r="GN322" s="6"/>
      <c r="GO322" s="6"/>
      <c r="GP322" s="6"/>
      <c r="GQ322" s="6"/>
      <c r="GR322" s="6"/>
      <c r="GS322" s="6"/>
      <c r="GT322" s="6"/>
      <c r="GU322" s="6"/>
      <c r="GV322" s="6"/>
      <c r="GW322" s="6"/>
      <c r="GX322" s="6"/>
      <c r="GY322" s="6"/>
      <c r="GZ322" s="6"/>
      <c r="HA322" s="6"/>
      <c r="HB322" s="6"/>
      <c r="HC322" s="6"/>
      <c r="HD322" s="6"/>
      <c r="HE322" s="6"/>
      <c r="HF322" s="6"/>
      <c r="HG322" s="6"/>
      <c r="HH322" s="6"/>
      <c r="HI322" s="6"/>
      <c r="HJ322" s="6"/>
      <c r="HK322" s="6"/>
      <c r="HL322" s="6"/>
      <c r="HM322" s="6"/>
      <c r="HN322" s="6"/>
      <c r="HO322" s="6"/>
      <c r="HP322" s="6"/>
      <c r="HQ322" s="6"/>
      <c r="HR322" s="6"/>
      <c r="HS322" s="6"/>
      <c r="HT322" s="6"/>
      <c r="HU322" s="6"/>
      <c r="HV322" s="6"/>
      <c r="HW322" s="6"/>
      <c r="HX322" s="6"/>
      <c r="HY322" s="6"/>
      <c r="HZ322" s="6"/>
      <c r="IA322" s="6"/>
      <c r="IB322" s="6"/>
      <c r="IC322" s="6"/>
      <c r="ID322" s="6"/>
      <c r="IE322" s="6"/>
      <c r="IF322" s="6"/>
    </row>
    <row r="323" spans="1:240">
      <c r="A323" s="6"/>
      <c r="B323" s="9" t="s">
        <v>162</v>
      </c>
      <c r="C323" s="9" t="s">
        <v>163</v>
      </c>
      <c r="D323" s="6"/>
      <c r="E323" s="6"/>
      <c r="F323" s="6"/>
      <c r="G323" s="6"/>
      <c r="H323" s="6"/>
      <c r="I323" s="81"/>
      <c r="J323" s="81"/>
      <c r="K323" s="81"/>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c r="CP323" s="6"/>
      <c r="CQ323" s="6"/>
      <c r="CR323" s="6"/>
      <c r="CS323" s="6"/>
      <c r="CT323" s="6"/>
      <c r="CU323" s="6"/>
      <c r="CV323" s="6"/>
      <c r="CW323" s="6"/>
      <c r="CX323" s="6"/>
      <c r="CY323" s="6"/>
      <c r="CZ323" s="6"/>
      <c r="DA323" s="6"/>
      <c r="DB323" s="6"/>
      <c r="DC323" s="6"/>
      <c r="DD323" s="6"/>
      <c r="DE323" s="6"/>
      <c r="DF323" s="6"/>
      <c r="DG323" s="6"/>
      <c r="DH323" s="6"/>
      <c r="DI323" s="6"/>
      <c r="DJ323" s="6"/>
      <c r="DK323" s="6"/>
      <c r="DL323" s="6"/>
      <c r="DM323" s="6"/>
      <c r="DN323" s="6"/>
      <c r="DO323" s="6"/>
      <c r="DP323" s="6"/>
      <c r="DQ323" s="6"/>
      <c r="DR323" s="6"/>
      <c r="DS323" s="6"/>
      <c r="DT323" s="6"/>
      <c r="DU323" s="6"/>
      <c r="DV323" s="6"/>
      <c r="DW323" s="6"/>
      <c r="DX323" s="6"/>
      <c r="DY323" s="6"/>
      <c r="DZ323" s="6"/>
      <c r="EA323" s="6"/>
      <c r="EB323" s="6"/>
      <c r="EC323" s="6"/>
      <c r="ED323" s="6"/>
      <c r="EE323" s="6"/>
      <c r="EF323" s="6"/>
      <c r="EG323" s="6"/>
      <c r="EH323" s="6"/>
      <c r="EI323" s="6"/>
      <c r="EJ323" s="6"/>
      <c r="EK323" s="6"/>
      <c r="EL323" s="6"/>
      <c r="EM323" s="6"/>
      <c r="EN323" s="6"/>
      <c r="EO323" s="6"/>
      <c r="EP323" s="6"/>
      <c r="EQ323" s="6"/>
      <c r="ER323" s="6"/>
      <c r="ES323" s="6"/>
      <c r="ET323" s="6"/>
      <c r="EU323" s="6"/>
      <c r="EV323" s="6"/>
      <c r="EW323" s="6"/>
      <c r="EX323" s="6"/>
      <c r="EY323" s="6"/>
      <c r="EZ323" s="6"/>
      <c r="FA323" s="6"/>
      <c r="FB323" s="6"/>
      <c r="FC323" s="6"/>
      <c r="FD323" s="6"/>
      <c r="FE323" s="6"/>
      <c r="FF323" s="6"/>
      <c r="FG323" s="6"/>
      <c r="FH323" s="6"/>
      <c r="FI323" s="6"/>
      <c r="FJ323" s="6"/>
      <c r="FK323" s="6"/>
      <c r="FL323" s="6"/>
      <c r="FM323" s="6"/>
      <c r="FN323" s="6"/>
      <c r="FO323" s="6"/>
      <c r="FP323" s="6"/>
      <c r="FQ323" s="6"/>
      <c r="FR323" s="6"/>
      <c r="FS323" s="6"/>
      <c r="FT323" s="6"/>
      <c r="FU323" s="6"/>
      <c r="FV323" s="6"/>
      <c r="FW323" s="6"/>
      <c r="FX323" s="6"/>
      <c r="FY323" s="6"/>
      <c r="FZ323" s="6"/>
      <c r="GA323" s="6"/>
      <c r="GB323" s="6"/>
      <c r="GC323" s="6"/>
      <c r="GD323" s="6"/>
      <c r="GE323" s="6"/>
      <c r="GF323" s="6"/>
      <c r="GG323" s="6"/>
      <c r="GH323" s="6"/>
      <c r="GI323" s="6"/>
      <c r="GJ323" s="6"/>
      <c r="GK323" s="6"/>
      <c r="GL323" s="6"/>
      <c r="GM323" s="6"/>
      <c r="GN323" s="6"/>
      <c r="GO323" s="6"/>
      <c r="GP323" s="6"/>
      <c r="GQ323" s="6"/>
      <c r="GR323" s="6"/>
      <c r="GS323" s="6"/>
      <c r="GT323" s="6"/>
      <c r="GU323" s="6"/>
      <c r="GV323" s="6"/>
      <c r="GW323" s="6"/>
      <c r="GX323" s="6"/>
      <c r="GY323" s="6"/>
      <c r="GZ323" s="6"/>
      <c r="HA323" s="6"/>
      <c r="HB323" s="6"/>
      <c r="HC323" s="6"/>
      <c r="HD323" s="6"/>
      <c r="HE323" s="6"/>
      <c r="HF323" s="6"/>
      <c r="HG323" s="6"/>
      <c r="HH323" s="6"/>
      <c r="HI323" s="6"/>
      <c r="HJ323" s="6"/>
      <c r="HK323" s="6"/>
      <c r="HL323" s="6"/>
      <c r="HM323" s="6"/>
      <c r="HN323" s="6"/>
      <c r="HO323" s="6"/>
      <c r="HP323" s="6"/>
      <c r="HQ323" s="6"/>
      <c r="HR323" s="6"/>
      <c r="HS323" s="6"/>
      <c r="HT323" s="6"/>
      <c r="HU323" s="6"/>
      <c r="HV323" s="6"/>
      <c r="HW323" s="6"/>
      <c r="HX323" s="6"/>
      <c r="HY323" s="6"/>
      <c r="HZ323" s="6"/>
      <c r="IA323" s="6"/>
      <c r="IB323" s="6"/>
      <c r="IC323" s="6"/>
      <c r="ID323" s="6"/>
      <c r="IE323" s="6"/>
      <c r="IF323" s="6"/>
    </row>
    <row r="324" spans="1:240">
      <c r="A324" s="8"/>
      <c r="B324" s="104"/>
      <c r="C324" s="9"/>
      <c r="D324" s="9"/>
      <c r="E324" s="9"/>
      <c r="F324" s="9"/>
      <c r="G324" s="9"/>
      <c r="H324" s="9"/>
      <c r="I324" s="81"/>
      <c r="J324" s="81"/>
      <c r="K324" s="81"/>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c r="CP324" s="6"/>
      <c r="CQ324" s="6"/>
      <c r="CR324" s="6"/>
      <c r="CS324" s="6"/>
      <c r="CT324" s="6"/>
      <c r="CU324" s="6"/>
      <c r="CV324" s="6"/>
      <c r="CW324" s="6"/>
      <c r="CX324" s="6"/>
      <c r="CY324" s="6"/>
      <c r="CZ324" s="6"/>
      <c r="DA324" s="6"/>
      <c r="DB324" s="6"/>
      <c r="DC324" s="6"/>
      <c r="DD324" s="6"/>
      <c r="DE324" s="6"/>
      <c r="DF324" s="6"/>
      <c r="DG324" s="6"/>
      <c r="DH324" s="6"/>
      <c r="DI324" s="6"/>
      <c r="DJ324" s="6"/>
      <c r="DK324" s="6"/>
      <c r="DL324" s="6"/>
      <c r="DM324" s="6"/>
      <c r="DN324" s="6"/>
      <c r="DO324" s="6"/>
      <c r="DP324" s="6"/>
      <c r="DQ324" s="6"/>
      <c r="DR324" s="6"/>
      <c r="DS324" s="6"/>
      <c r="DT324" s="6"/>
      <c r="DU324" s="6"/>
      <c r="DV324" s="6"/>
      <c r="DW324" s="6"/>
      <c r="DX324" s="6"/>
      <c r="DY324" s="6"/>
      <c r="DZ324" s="6"/>
      <c r="EA324" s="6"/>
      <c r="EB324" s="6"/>
      <c r="EC324" s="6"/>
      <c r="ED324" s="6"/>
      <c r="EE324" s="6"/>
      <c r="EF324" s="6"/>
      <c r="EG324" s="6"/>
      <c r="EH324" s="6"/>
      <c r="EI324" s="6"/>
      <c r="EJ324" s="6"/>
      <c r="EK324" s="6"/>
      <c r="EL324" s="6"/>
      <c r="EM324" s="6"/>
      <c r="EN324" s="6"/>
      <c r="EO324" s="6"/>
      <c r="EP324" s="6"/>
      <c r="EQ324" s="6"/>
      <c r="ER324" s="6"/>
      <c r="ES324" s="6"/>
      <c r="ET324" s="6"/>
      <c r="EU324" s="6"/>
      <c r="EV324" s="6"/>
      <c r="EW324" s="6"/>
      <c r="EX324" s="6"/>
      <c r="EY324" s="6"/>
      <c r="EZ324" s="6"/>
      <c r="FA324" s="6"/>
      <c r="FB324" s="6"/>
      <c r="FC324" s="6"/>
      <c r="FD324" s="6"/>
      <c r="FE324" s="6"/>
      <c r="FF324" s="6"/>
      <c r="FG324" s="6"/>
      <c r="FH324" s="6"/>
      <c r="FI324" s="6"/>
      <c r="FJ324" s="6"/>
      <c r="FK324" s="6"/>
      <c r="FL324" s="6"/>
      <c r="FM324" s="6"/>
      <c r="FN324" s="6"/>
      <c r="FO324" s="6"/>
      <c r="FP324" s="6"/>
      <c r="FQ324" s="6"/>
      <c r="FR324" s="6"/>
      <c r="FS324" s="6"/>
      <c r="FT324" s="6"/>
      <c r="FU324" s="6"/>
      <c r="FV324" s="6"/>
      <c r="FW324" s="6"/>
      <c r="FX324" s="6"/>
      <c r="FY324" s="6"/>
      <c r="FZ324" s="6"/>
      <c r="GA324" s="6"/>
      <c r="GB324" s="6"/>
      <c r="GC324" s="6"/>
      <c r="GD324" s="6"/>
      <c r="GE324" s="6"/>
      <c r="GF324" s="6"/>
      <c r="GG324" s="6"/>
      <c r="GH324" s="6"/>
      <c r="GI324" s="6"/>
      <c r="GJ324" s="6"/>
      <c r="GK324" s="6"/>
      <c r="GL324" s="6"/>
      <c r="GM324" s="6"/>
      <c r="GN324" s="6"/>
      <c r="GO324" s="6"/>
      <c r="GP324" s="6"/>
      <c r="GQ324" s="6"/>
      <c r="GR324" s="6"/>
      <c r="GS324" s="6"/>
      <c r="GT324" s="6"/>
      <c r="GU324" s="6"/>
      <c r="GV324" s="6"/>
      <c r="GW324" s="6"/>
      <c r="GX324" s="6"/>
      <c r="GY324" s="6"/>
      <c r="GZ324" s="6"/>
      <c r="HA324" s="6"/>
      <c r="HB324" s="6"/>
      <c r="HC324" s="6"/>
      <c r="HD324" s="6"/>
      <c r="HE324" s="6"/>
      <c r="HF324" s="6"/>
      <c r="HG324" s="6"/>
      <c r="HH324" s="6"/>
      <c r="HI324" s="6"/>
      <c r="HJ324" s="6"/>
      <c r="HK324" s="6"/>
      <c r="HL324" s="6"/>
      <c r="HM324" s="6"/>
      <c r="HN324" s="6"/>
      <c r="HO324" s="6"/>
      <c r="HP324" s="6"/>
      <c r="HQ324" s="6"/>
      <c r="HR324" s="6"/>
      <c r="HS324" s="6"/>
      <c r="HT324" s="6"/>
      <c r="HU324" s="6"/>
      <c r="HV324" s="6"/>
      <c r="HW324" s="6"/>
      <c r="HX324" s="6"/>
      <c r="HY324" s="6"/>
      <c r="HZ324" s="6"/>
      <c r="IA324" s="6"/>
      <c r="IB324" s="6"/>
      <c r="IC324" s="6"/>
      <c r="ID324" s="6"/>
      <c r="IE324" s="6"/>
      <c r="IF324" s="6"/>
    </row>
    <row r="325" spans="1:240">
      <c r="B325" s="103"/>
    </row>
  </sheetData>
  <sheetProtection formatCells="0" formatColumns="0" formatRows="0" sort="0" autoFilter="0" pivotTables="0"/>
  <mergeCells count="47">
    <mergeCell ref="B288:K288"/>
    <mergeCell ref="B289:K289"/>
    <mergeCell ref="B291:K291"/>
    <mergeCell ref="B292:K292"/>
    <mergeCell ref="B304:K304"/>
    <mergeCell ref="B299:K299"/>
    <mergeCell ref="B293:K293"/>
    <mergeCell ref="B295:K295"/>
    <mergeCell ref="B296:K296"/>
    <mergeCell ref="B297:K297"/>
    <mergeCell ref="B298:K298"/>
    <mergeCell ref="B294:K294"/>
    <mergeCell ref="B306:K306"/>
    <mergeCell ref="B305:K305"/>
    <mergeCell ref="B302:K302"/>
    <mergeCell ref="B272:K272"/>
    <mergeCell ref="B303:K303"/>
    <mergeCell ref="B300:K300"/>
    <mergeCell ref="B301:K301"/>
    <mergeCell ref="B280:K280"/>
    <mergeCell ref="B282:K282"/>
    <mergeCell ref="B283:K283"/>
    <mergeCell ref="B281:K281"/>
    <mergeCell ref="B284:K284"/>
    <mergeCell ref="B285:K285"/>
    <mergeCell ref="B286:K286"/>
    <mergeCell ref="B287:K287"/>
    <mergeCell ref="B290:K290"/>
    <mergeCell ref="D3:G5"/>
    <mergeCell ref="B270:K270"/>
    <mergeCell ref="B277:K277"/>
    <mergeCell ref="B278:K278"/>
    <mergeCell ref="B279:K279"/>
    <mergeCell ref="D6:H6"/>
    <mergeCell ref="D17:H17"/>
    <mergeCell ref="B271:K271"/>
    <mergeCell ref="B273:K273"/>
    <mergeCell ref="B274:K274"/>
    <mergeCell ref="B275:K275"/>
    <mergeCell ref="B276:K276"/>
    <mergeCell ref="B312:K312"/>
    <mergeCell ref="B313:K313"/>
    <mergeCell ref="B307:K307"/>
    <mergeCell ref="B308:K308"/>
    <mergeCell ref="B309:K309"/>
    <mergeCell ref="B310:K310"/>
    <mergeCell ref="B311:K311"/>
  </mergeCells>
  <phoneticPr fontId="94" type="noConversion"/>
  <conditionalFormatting sqref="D6:D7 E7:F13 D10:D14 E79:E106 F106:H106 F117:H117 E117:E119 F131:H138 E131:E143 F143:H143">
    <cfRule type="cellIs" dxfId="45" priority="61" operator="equal">
      <formula>0</formula>
    </cfRule>
  </conditionalFormatting>
  <conditionalFormatting sqref="D41">
    <cfRule type="cellIs" dxfId="44" priority="131" operator="equal">
      <formula>0</formula>
    </cfRule>
  </conditionalFormatting>
  <conditionalFormatting sqref="D52">
    <cfRule type="cellIs" dxfId="43" priority="42" operator="equal">
      <formula>0</formula>
    </cfRule>
  </conditionalFormatting>
  <conditionalFormatting sqref="D72">
    <cfRule type="cellIs" dxfId="42" priority="167" operator="equal">
      <formula>0</formula>
    </cfRule>
  </conditionalFormatting>
  <conditionalFormatting sqref="D136:D137">
    <cfRule type="cellIs" dxfId="41" priority="121" operator="equal">
      <formula>0</formula>
    </cfRule>
  </conditionalFormatting>
  <conditionalFormatting sqref="D245:D246">
    <cfRule type="cellIs" dxfId="40" priority="120" operator="equal">
      <formula>0</formula>
    </cfRule>
  </conditionalFormatting>
  <conditionalFormatting sqref="D252:D253">
    <cfRule type="cellIs" dxfId="39" priority="119" operator="equal">
      <formula>0</formula>
    </cfRule>
  </conditionalFormatting>
  <conditionalFormatting sqref="D74:E78">
    <cfRule type="cellIs" dxfId="38" priority="159" operator="equal">
      <formula>0</formula>
    </cfRule>
  </conditionalFormatting>
  <conditionalFormatting sqref="D120:E130">
    <cfRule type="cellIs" dxfId="37" priority="173" operator="equal">
      <formula>0</formula>
    </cfRule>
  </conditionalFormatting>
  <conditionalFormatting sqref="D166:E188">
    <cfRule type="cellIs" dxfId="36" priority="70" operator="equal">
      <formula>0</formula>
    </cfRule>
  </conditionalFormatting>
  <conditionalFormatting sqref="D227:E239">
    <cfRule type="cellIs" dxfId="35" priority="67" operator="equal">
      <formula>0</formula>
    </cfRule>
  </conditionalFormatting>
  <conditionalFormatting sqref="D1:H2 D3:E3 D14:G14 D15:F15 E15:F16 D16:H16 D17 D18:H18 D34:H35 D43:H44 D49:H50 D55:H56 D61 E61:H62 D63:E67 E68:H68 F71:H71 E71:E72 D79:D82 F83:H84 D85:D86 F87 F88:H88 D89:D93 F94:H95 D96:D105 G96:H105 D108:D112 E108:E114 F113:H114 D133:D134 D139:D142 G139:H142 E144:H145 D146:E163 G146:H163 E164:H165 G166:H171 G174:H188 E189:H190 D191:E208 G191:G208 H191:H221 E209:G210 D211:E221 G211:G224 D222 H223:H239 D224:E224 E225:G226 G227:G242 D241:D242 H241:H242 E241:E251 F243:H247 D248:D249 G248:H249 F250:H254 E253:E254 D254:E259 G254:H259 D261:E263 E266:H266 D267:H269 D317:H1048576">
    <cfRule type="cellIs" dxfId="34" priority="218" operator="equal">
      <formula>0</formula>
    </cfRule>
  </conditionalFormatting>
  <conditionalFormatting sqref="D20:H26">
    <cfRule type="cellIs" dxfId="33" priority="16" operator="equal">
      <formula>0</formula>
    </cfRule>
  </conditionalFormatting>
  <conditionalFormatting sqref="D265:H265">
    <cfRule type="cellIs" dxfId="32" priority="94" operator="equal">
      <formula>0</formula>
    </cfRule>
  </conditionalFormatting>
  <conditionalFormatting sqref="D36:I42">
    <cfRule type="cellIs" dxfId="31" priority="1" operator="equal">
      <formula>0</formula>
    </cfRule>
  </conditionalFormatting>
  <conditionalFormatting sqref="D45:I48">
    <cfRule type="cellIs" dxfId="30" priority="13" operator="equal">
      <formula>0</formula>
    </cfRule>
  </conditionalFormatting>
  <conditionalFormatting sqref="D51:I54">
    <cfRule type="cellIs" dxfId="29" priority="11" operator="equal">
      <formula>0</formula>
    </cfRule>
  </conditionalFormatting>
  <conditionalFormatting sqref="D57:I60">
    <cfRule type="cellIs" dxfId="28" priority="10" operator="equal">
      <formula>0</formula>
    </cfRule>
  </conditionalFormatting>
  <conditionalFormatting sqref="D69:K70">
    <cfRule type="cellIs" dxfId="27" priority="28" operator="equal">
      <formula>0</formula>
    </cfRule>
  </conditionalFormatting>
  <conditionalFormatting sqref="D115:K130">
    <cfRule type="cellIs" dxfId="26" priority="20" operator="equal">
      <formula>0</formula>
    </cfRule>
  </conditionalFormatting>
  <conditionalFormatting sqref="E27:E29 D27:D31 F27:G31 E31 D32:G33">
    <cfRule type="cellIs" dxfId="25" priority="14" operator="equal">
      <formula>0</formula>
    </cfRule>
  </conditionalFormatting>
  <conditionalFormatting sqref="F65:F67">
    <cfRule type="cellIs" dxfId="24" priority="125" operator="equal">
      <formula>0</formula>
    </cfRule>
  </conditionalFormatting>
  <conditionalFormatting sqref="F103:F104">
    <cfRule type="cellIs" dxfId="23" priority="92" operator="equal">
      <formula>0</formula>
    </cfRule>
  </conditionalFormatting>
  <conditionalFormatting sqref="F111">
    <cfRule type="cellIs" dxfId="22" priority="122" operator="equal">
      <formula>0</formula>
    </cfRule>
  </conditionalFormatting>
  <conditionalFormatting sqref="F41:G41">
    <cfRule type="cellIs" dxfId="21" priority="123" operator="equal">
      <formula>0</formula>
    </cfRule>
  </conditionalFormatting>
  <conditionalFormatting sqref="F52:G52">
    <cfRule type="cellIs" dxfId="20" priority="39" operator="equal">
      <formula>0</formula>
    </cfRule>
  </conditionalFormatting>
  <conditionalFormatting sqref="F56:H56">
    <cfRule type="cellIs" dxfId="19" priority="169" operator="equal">
      <formula>0</formula>
    </cfRule>
  </conditionalFormatting>
  <conditionalFormatting sqref="G8:H14">
    <cfRule type="cellIs" dxfId="18" priority="18" operator="equal">
      <formula>0</formula>
    </cfRule>
  </conditionalFormatting>
  <conditionalFormatting sqref="G63:H67">
    <cfRule type="cellIs" dxfId="17" priority="9" operator="equal">
      <formula>0</formula>
    </cfRule>
  </conditionalFormatting>
  <conditionalFormatting sqref="G72:H72">
    <cfRule type="cellIs" dxfId="16" priority="8" operator="equal">
      <formula>0</formula>
    </cfRule>
  </conditionalFormatting>
  <conditionalFormatting sqref="G74:H74">
    <cfRule type="cellIs" dxfId="15" priority="7" operator="equal">
      <formula>0</formula>
    </cfRule>
  </conditionalFormatting>
  <conditionalFormatting sqref="G76:H81">
    <cfRule type="cellIs" dxfId="14" priority="6" operator="equal">
      <formula>0</formula>
    </cfRule>
  </conditionalFormatting>
  <conditionalFormatting sqref="G85:H86">
    <cfRule type="cellIs" dxfId="13" priority="5" operator="equal">
      <formula>0</formula>
    </cfRule>
  </conditionalFormatting>
  <conditionalFormatting sqref="G89:H93">
    <cfRule type="cellIs" dxfId="12" priority="81" operator="equal">
      <formula>0</formula>
    </cfRule>
  </conditionalFormatting>
  <conditionalFormatting sqref="G108:H112">
    <cfRule type="cellIs" dxfId="11" priority="4" operator="equal">
      <formula>0</formula>
    </cfRule>
  </conditionalFormatting>
  <conditionalFormatting sqref="G261:H263">
    <cfRule type="cellIs" dxfId="10" priority="3" operator="equal">
      <formula>0</formula>
    </cfRule>
  </conditionalFormatting>
  <conditionalFormatting sqref="G7:K7">
    <cfRule type="cellIs" dxfId="9" priority="22" operator="equal">
      <formula>0</formula>
    </cfRule>
  </conditionalFormatting>
  <conditionalFormatting sqref="H27:H33">
    <cfRule type="cellIs" dxfId="8" priority="15" operator="equal">
      <formula>0</formula>
    </cfRule>
  </conditionalFormatting>
  <conditionalFormatting sqref="I2:K2">
    <cfRule type="cellIs" dxfId="7" priority="23" operator="equal">
      <formula>0</formula>
    </cfRule>
  </conditionalFormatting>
  <conditionalFormatting sqref="I10:K11">
    <cfRule type="cellIs" dxfId="6" priority="31" operator="equal">
      <formula>0</formula>
    </cfRule>
  </conditionalFormatting>
  <conditionalFormatting sqref="I20:K21">
    <cfRule type="cellIs" dxfId="5" priority="30" operator="equal">
      <formula>0</formula>
    </cfRule>
  </conditionalFormatting>
  <conditionalFormatting sqref="I31:K31">
    <cfRule type="cellIs" dxfId="4" priority="29" operator="equal">
      <formula>0</formula>
    </cfRule>
  </conditionalFormatting>
  <conditionalFormatting sqref="I136:K137">
    <cfRule type="cellIs" dxfId="3" priority="27" operator="equal">
      <formula>0</formula>
    </cfRule>
  </conditionalFormatting>
  <conditionalFormatting sqref="I245:K246">
    <cfRule type="cellIs" dxfId="2" priority="26" operator="equal">
      <formula>0</formula>
    </cfRule>
  </conditionalFormatting>
  <conditionalFormatting sqref="I252:K253">
    <cfRule type="cellIs" dxfId="1" priority="25" operator="equal">
      <formula>0</formula>
    </cfRule>
  </conditionalFormatting>
  <conditionalFormatting sqref="I268:K269">
    <cfRule type="cellIs" dxfId="0" priority="24" operator="equal">
      <formula>0</formula>
    </cfRule>
  </conditionalFormatting>
  <pageMargins left="0.5" right="0.4" top="0.5" bottom="0" header="0.75" footer="0.39"/>
  <pageSetup scale="55" fitToHeight="8" orientation="portrait" r:id="rId1"/>
  <headerFooter>
    <oddFooter>&amp;R&amp;P of &amp;N</oddFooter>
  </headerFooter>
  <ignoredErrors>
    <ignoredError sqref="D118 F118:H118"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b2489833-8b1e-44ca-badd-e803b46be494" xsi:nil="true"/>
    <lcf76f155ced4ddcb4097134ff3c332f xmlns="b5c83d36-6b3e-42ba-8ee3-100325a63de4">
      <Terms xmlns="http://schemas.microsoft.com/office/infopath/2007/PartnerControls"/>
    </lcf76f155ced4ddcb4097134ff3c332f>
    <SharedWithUsers xmlns="9fc062f7-da3d-45c0-bbaa-e183b1ca8cd3">
      <UserInfo>
        <DisplayName>Hein, Jesse</DisplayName>
        <AccountId>135</AccountId>
        <AccountType/>
      </UserInfo>
      <UserInfo>
        <DisplayName>Kong, Davy</DisplayName>
        <AccountId>54</AccountId>
        <AccountType/>
      </UserInfo>
      <UserInfo>
        <DisplayName>Pettipas, Roxanne M.</DisplayName>
        <AccountId>96</AccountId>
        <AccountType/>
      </UserInfo>
      <UserInfo>
        <DisplayName>McGhee, Robyn E</DisplayName>
        <AccountId>136</AccountId>
        <AccountType/>
      </UserInfo>
      <UserInfo>
        <DisplayName>Yu, Liang</DisplayName>
        <AccountId>100</AccountId>
        <AccountType/>
      </UserInfo>
      <UserInfo>
        <DisplayName>Lin, Cheryl D</DisplayName>
        <AccountId>55</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230FC7721ADAB429BE220CF608D2E9F" ma:contentTypeVersion="16" ma:contentTypeDescription="Create a new document." ma:contentTypeScope="" ma:versionID="c69ef8cf067ed40c1830b4bee094226f">
  <xsd:schema xmlns:xsd="http://www.w3.org/2001/XMLSchema" xmlns:xs="http://www.w3.org/2001/XMLSchema" xmlns:p="http://schemas.microsoft.com/office/2006/metadata/properties" xmlns:ns1="http://schemas.microsoft.com/sharepoint/v3" xmlns:ns2="b5c83d36-6b3e-42ba-8ee3-100325a63de4" xmlns:ns3="9fc062f7-da3d-45c0-bbaa-e183b1ca8cd3" xmlns:ns4="b2489833-8b1e-44ca-badd-e803b46be494" targetNamespace="http://schemas.microsoft.com/office/2006/metadata/properties" ma:root="true" ma:fieldsID="78be28c9ca3bdb29dba3cd8e3c26ea70" ns1:_="" ns2:_="" ns3:_="" ns4:_="">
    <xsd:import namespace="http://schemas.microsoft.com/sharepoint/v3"/>
    <xsd:import namespace="b5c83d36-6b3e-42ba-8ee3-100325a63de4"/>
    <xsd:import namespace="9fc062f7-da3d-45c0-bbaa-e183b1ca8cd3"/>
    <xsd:import namespace="b2489833-8b1e-44ca-badd-e803b46be49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DateTaken" minOccurs="0"/>
                <xsd:element ref="ns2:MediaServiceSearchProperties" minOccurs="0"/>
                <xsd:element ref="ns2:lcf76f155ced4ddcb4097134ff3c332f" minOccurs="0"/>
                <xsd:element ref="ns4: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5c83d36-6b3e-42ba-8ee3-100325a63d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88149ea-5c97-453a-a87d-899d4766f5dd"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c062f7-da3d-45c0-bbaa-e183b1ca8cd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489833-8b1e-44ca-badd-e803b46be494"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811a265-843c-4dbd-9c58-3f095e7a5d56}" ma:internalName="TaxCatchAll" ma:showField="CatchAllData" ma:web="9fc062f7-da3d-45c0-bbaa-e183b1ca8cd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27B7B6-4D3B-4541-99AA-562BD5AB176F}">
  <ds:schemaRefs>
    <ds:schemaRef ds:uri="http://schemas.microsoft.com/office/2006/documentManagement/types"/>
    <ds:schemaRef ds:uri="http://schemas.microsoft.com/office/2006/metadata/properties"/>
    <ds:schemaRef ds:uri="b5c83d36-6b3e-42ba-8ee3-100325a63de4"/>
    <ds:schemaRef ds:uri="http://schemas.openxmlformats.org/package/2006/metadata/core-properties"/>
    <ds:schemaRef ds:uri="http://purl.org/dc/elements/1.1/"/>
    <ds:schemaRef ds:uri="http://schemas.microsoft.com/office/infopath/2007/PartnerControls"/>
    <ds:schemaRef ds:uri="http://purl.org/dc/dcmitype/"/>
    <ds:schemaRef ds:uri="http://purl.org/dc/terms/"/>
    <ds:schemaRef ds:uri="b2489833-8b1e-44ca-badd-e803b46be494"/>
    <ds:schemaRef ds:uri="9fc062f7-da3d-45c0-bbaa-e183b1ca8cd3"/>
    <ds:schemaRef ds:uri="http://schemas.microsoft.com/sharepoint/v3"/>
    <ds:schemaRef ds:uri="http://www.w3.org/XML/1998/namespace"/>
  </ds:schemaRefs>
</ds:datastoreItem>
</file>

<file path=customXml/itemProps2.xml><?xml version="1.0" encoding="utf-8"?>
<ds:datastoreItem xmlns:ds="http://schemas.openxmlformats.org/officeDocument/2006/customXml" ds:itemID="{DAD37C30-0013-47A6-A85D-96B1305F7A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5c83d36-6b3e-42ba-8ee3-100325a63de4"/>
    <ds:schemaRef ds:uri="9fc062f7-da3d-45c0-bbaa-e183b1ca8cd3"/>
    <ds:schemaRef ds:uri="b2489833-8b1e-44ca-badd-e803b46be4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BE748BF-6061-4F55-B2A2-E77E6C0A91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Performance by Year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airhal</dc:creator>
  <cp:keywords/>
  <dc:description/>
  <cp:lastModifiedBy>Jonathan Falou</cp:lastModifiedBy>
  <cp:revision/>
  <dcterms:created xsi:type="dcterms:W3CDTF">2012-08-28T21:24:50Z</dcterms:created>
  <dcterms:modified xsi:type="dcterms:W3CDTF">2024-02-10T19:39:39Z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0x0101005230FC7721ADAB429BE220CF608D2E9F</vt:lpwstr>
  </property>
  <property fmtid="{D5CDD505-2E9C-101B-9397-08002B2CF9AE}" pid="3" name="MediaServiceImageTags">
    <vt:lpwstr/>
  </property>
  <property fmtid="{D5CDD505-2E9C-101B-9397-08002B2CF9AE}" pid="4" name="SV_QUERY_LIST_4F35BF76-6C0D-4D9B-82B2-816C12CF3733">
    <vt:lpwstr>empty_477D106A-C0D6-4607-AEBD-E2C9D60EA279</vt:lpwstr>
  </property>
  <property fmtid="{D5CDD505-2E9C-101B-9397-08002B2CF9AE}" pid="5" name="SV_HIDDEN_GRID_QUERY_LIST_4F35BF76-6C0D-4D9B-82B2-816C12CF3733">
    <vt:lpwstr>empty_477D106A-C0D6-4607-AEBD-E2C9D60EA279</vt:lpwstr>
  </property>
</Properties>
</file>