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0" documentId="8_{B116884D-3ADB-43C2-93BC-1D797EACA0EC}" xr6:coauthVersionLast="47" xr6:coauthVersionMax="47" xr10:uidLastSave="{00000000-0000-0000-0000-000000000000}"/>
  <bookViews>
    <workbookView xWindow="-110" yWindow="-110" windowWidth="25820" windowHeight="15500" firstSheet="6" activeTab="1" xr2:uid="{01528FDC-71FA-430E-A617-D3435C6CD15B}"/>
  </bookViews>
  <sheets>
    <sheet name="ALL" sheetId="1" r:id="rId1"/>
    <sheet name="Sheet1" sheetId="8" r:id="rId2"/>
    <sheet name="GHG" sheetId="2" r:id="rId3"/>
    <sheet name="Energy" sheetId="3" r:id="rId4"/>
    <sheet name="Water" sheetId="4" r:id="rId5"/>
    <sheet name="Waste" sheetId="5" r:id="rId6"/>
    <sheet name="Spills" sheetId="6" r:id="rId7"/>
    <sheet name="Production and Facility Info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B6" i="7"/>
  <c r="F6" i="7" s="1"/>
  <c r="B5" i="7"/>
  <c r="F5" i="7" s="1"/>
  <c r="B4" i="7"/>
  <c r="F4" i="7" s="1"/>
  <c r="B3" i="7"/>
  <c r="F3" i="7" s="1"/>
  <c r="E32" i="1"/>
  <c r="E33" i="1"/>
  <c r="E34" i="1"/>
  <c r="E35" i="1"/>
  <c r="E36" i="1"/>
  <c r="E37" i="1"/>
  <c r="E31" i="1"/>
  <c r="A34" i="1" l="1"/>
  <c r="A33" i="1"/>
  <c r="A32" i="1"/>
  <c r="A31" i="1"/>
</calcChain>
</file>

<file path=xl/sharedStrings.xml><?xml version="1.0" encoding="utf-8"?>
<sst xmlns="http://schemas.openxmlformats.org/spreadsheetml/2006/main" count="153" uniqueCount="62">
  <si>
    <t>U.S.A.</t>
  </si>
  <si>
    <t>Canada</t>
  </si>
  <si>
    <t>Europe/Middle East</t>
  </si>
  <si>
    <t>Asia Pacific</t>
  </si>
  <si>
    <t>Total</t>
  </si>
  <si>
    <t>Australia</t>
  </si>
  <si>
    <t>All Others</t>
  </si>
  <si>
    <t xml:space="preserve">  CO2 from Operations</t>
  </si>
  <si>
    <t>GHGs (thousand tonnes)</t>
  </si>
  <si>
    <t>&lt;1</t>
  </si>
  <si>
    <t xml:space="preserve">  CO2 from Imported Electricity</t>
  </si>
  <si>
    <t>0</t>
  </si>
  <si>
    <t xml:space="preserve">  Methane (CO2e) </t>
  </si>
  <si>
    <t xml:space="preserve">  Nitrous Oxide (CO2e) </t>
  </si>
  <si>
    <t xml:space="preserve">Total Greenhouse Gases </t>
  </si>
  <si>
    <t>Total Greenhouse Gas Intensity</t>
  </si>
  <si>
    <t>(kg CO2e/BOE)</t>
  </si>
  <si>
    <t>Flaring Volume</t>
  </si>
  <si>
    <t>(million cubic feet, routine and non-routine)</t>
  </si>
  <si>
    <t xml:space="preserve">  Volatile Organic Compounds (VOCs)</t>
  </si>
  <si>
    <t>Other Air Emissions (tonnes)</t>
  </si>
  <si>
    <t xml:space="preserve">  Nitrogen Oxides (NOx)</t>
  </si>
  <si>
    <t xml:space="preserve">  Sulfur Oxides (SOx)</t>
  </si>
  <si>
    <t xml:space="preserve">  Particulate Matter (PM)</t>
  </si>
  <si>
    <t xml:space="preserve">  Combustion Energy</t>
  </si>
  <si>
    <t>Energy Use (trillion BTUs)</t>
  </si>
  <si>
    <t xml:space="preserve">  Imported Electricity</t>
  </si>
  <si>
    <t>Total Energy</t>
  </si>
  <si>
    <t>&lt;0.2</t>
  </si>
  <si>
    <t xml:space="preserve">  Fresh Water Withdrawn (million cubic meters)</t>
  </si>
  <si>
    <t xml:space="preserve">Water </t>
  </si>
  <si>
    <t>&lt;0.1</t>
  </si>
  <si>
    <t xml:space="preserve">  Non-Fresh Water Withdrawn (million cubic meters)</t>
  </si>
  <si>
    <t xml:space="preserve">  Produced Water Recycle/Reuse (million cubic meters)</t>
  </si>
  <si>
    <t xml:space="preserve">  Hydrocarbons in Overboard Discharges (tonnes)</t>
  </si>
  <si>
    <t xml:space="preserve">  Number of Spills &gt; 100 Barrels</t>
  </si>
  <si>
    <t>Liquid Hydrocarbon Spills to the Environment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</si>
  <si>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</si>
  <si>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</si>
  <si>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</si>
  <si>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</si>
  <si>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</si>
  <si>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>Waste (tonnes)</t>
  </si>
  <si>
    <t xml:space="preserve">  Non-Hazardous Waste</t>
  </si>
  <si>
    <t xml:space="preserve">  Recycled Waste</t>
  </si>
  <si>
    <t>Total Waste Generated</t>
  </si>
  <si>
    <t>Waste Disposed</t>
  </si>
  <si>
    <t>Total Operated Production</t>
  </si>
  <si>
    <t>PRODUCTION (MMBOE)</t>
  </si>
  <si>
    <t>Production</t>
  </si>
  <si>
    <t>MBOED</t>
  </si>
  <si>
    <t>Proved Reserves</t>
  </si>
  <si>
    <t>BBOE</t>
  </si>
  <si>
    <t>Capitol Expenditure</t>
  </si>
  <si>
    <t>Billions of USD</t>
  </si>
  <si>
    <t>Net Acreage</t>
  </si>
  <si>
    <t>Millions of Acres</t>
  </si>
  <si>
    <t>Exploration and Production Facilities</t>
  </si>
  <si>
    <t># Facilities</t>
  </si>
  <si>
    <t>Key Development of Program</t>
  </si>
  <si>
    <t>Key Office Locations (including headquarters)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</si>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</sst>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Calibri Light"/>
      <scheme val="major"/>
    </font>
    <font>
      <i/>
      <sz val="14"/>
      <color rgb="FF000000"/>
      <name val="Calibri Light"/>
      <scheme val="major"/>
    </font>
    <font>
      <sz val="11"/>
      <color rgb="FF000000"/>
      <name val="Calibri Ligh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8" fillId="0" borderId="8" xfId="5" applyFont="1" applyFill="1" applyBorder="1"/>
    <xf numFmtId="0" fontId="8" fillId="0" borderId="9" xfId="5" applyFont="1" applyFill="1" applyBorder="1"/>
    <xf numFmtId="0" fontId="7" fillId="0" borderId="0" xfId="0" applyFont="1" applyBorder="1"/>
    <xf numFmtId="0" fontId="9" fillId="0" borderId="0" xfId="0" applyFont="1" applyFill="1" applyBorder="1"/>
    <xf numFmtId="0" fontId="9" fillId="0" borderId="26" xfId="0" applyFont="1" applyFill="1" applyBorder="1"/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activeCell="I11" sqref="I11"/>
    </sheetView>
  </sheetViews>
  <sheetFormatPr defaultRowHeight="14.45"/>
  <cols>
    <col min="1" max="2" width="11.85546875" bestFit="1" customWidth="1"/>
    <col min="3" max="3" width="26.140625" bestFit="1" customWidth="1"/>
    <col min="4" max="4" width="16.5703125" bestFit="1" customWidth="1"/>
    <col min="5" max="5" width="11.85546875" bestFit="1" customWidth="1"/>
    <col min="6" max="6" width="51.7109375" bestFit="1" customWidth="1"/>
    <col min="7" max="7" width="42.85546875" customWidth="1"/>
    <col min="8" max="8" width="50.5703125" bestFit="1" customWidth="1"/>
    <col min="9" max="9" width="42.140625" style="17" bestFit="1" customWidth="1"/>
    <col min="13" max="13" width="12.85546875" bestFit="1" customWidth="1"/>
    <col min="14" max="14" width="14.28515625" bestFit="1" customWidth="1"/>
  </cols>
  <sheetData>
    <row r="1" spans="1:14" ht="18.600000000000001" thickTop="1" thickBot="1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5"/>
      <c r="G1" s="16"/>
      <c r="M1" s="10" t="s">
        <v>5</v>
      </c>
      <c r="N1" s="10" t="s">
        <v>6</v>
      </c>
    </row>
    <row r="2" spans="1:14" ht="15.6" thickTop="1" thickBot="1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7</v>
      </c>
      <c r="G2" s="29" t="s">
        <v>8</v>
      </c>
      <c r="M2" s="8">
        <v>2103.5511800000004</v>
      </c>
      <c r="N2" s="8">
        <v>685.36830000000009</v>
      </c>
    </row>
    <row r="3" spans="1:14" ht="15" thickBot="1">
      <c r="A3" s="3">
        <v>710.73203000000001</v>
      </c>
      <c r="B3" s="4">
        <v>335.60883000000001</v>
      </c>
      <c r="C3" s="4">
        <v>13.548</v>
      </c>
      <c r="D3" s="8" t="s">
        <v>9</v>
      </c>
      <c r="E3" s="13">
        <v>1059.88886</v>
      </c>
      <c r="F3" s="19" t="s">
        <v>10</v>
      </c>
      <c r="G3" s="30"/>
      <c r="M3" s="4" t="s">
        <v>11</v>
      </c>
      <c r="N3" s="4" t="s">
        <v>9</v>
      </c>
    </row>
    <row r="4" spans="1:14" ht="15" thickBot="1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12</v>
      </c>
      <c r="G4" s="30"/>
      <c r="M4" s="4">
        <v>28.360250000000001</v>
      </c>
      <c r="N4" s="4">
        <v>9.9607500000000009</v>
      </c>
    </row>
    <row r="5" spans="1:14" ht="15" thickBot="1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13</v>
      </c>
      <c r="G5" s="30"/>
      <c r="M5" s="4">
        <v>1.7284000000000002</v>
      </c>
      <c r="N5" s="4">
        <v>1.1741199999999998</v>
      </c>
    </row>
    <row r="6" spans="1:14" ht="15" thickBot="1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14</v>
      </c>
      <c r="G6" s="30"/>
      <c r="M6" s="4">
        <v>2133.6398300000005</v>
      </c>
      <c r="N6" s="4">
        <v>696.50317000000007</v>
      </c>
    </row>
    <row r="7" spans="1:14" ht="26.45" thickBot="1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15</v>
      </c>
      <c r="G7" s="20" t="s">
        <v>16</v>
      </c>
      <c r="M7" s="4">
        <v>25.843505692829464</v>
      </c>
      <c r="N7" s="4">
        <v>43.26106645962733</v>
      </c>
    </row>
    <row r="8" spans="1:14" ht="52.5" thickBot="1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17</v>
      </c>
      <c r="G8" s="20" t="s">
        <v>18</v>
      </c>
      <c r="M8" s="4">
        <v>665.71</v>
      </c>
      <c r="N8" s="4">
        <v>380.8</v>
      </c>
    </row>
    <row r="9" spans="1:14" ht="15" thickBot="1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19</v>
      </c>
      <c r="G9" s="30" t="s">
        <v>20</v>
      </c>
      <c r="M9" s="4">
        <v>77.12</v>
      </c>
      <c r="N9" s="4">
        <v>105.59</v>
      </c>
    </row>
    <row r="10" spans="1:14" ht="15" thickBot="1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21</v>
      </c>
      <c r="G10" s="30"/>
      <c r="M10" s="4">
        <v>1193.19</v>
      </c>
      <c r="N10" s="4">
        <v>469.8</v>
      </c>
    </row>
    <row r="11" spans="1:14" ht="15" thickBot="1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22</v>
      </c>
      <c r="G11" s="30"/>
      <c r="M11" s="4">
        <v>14.73</v>
      </c>
      <c r="N11" s="4">
        <v>88.02000000000001</v>
      </c>
    </row>
    <row r="12" spans="1:14" ht="15" thickBot="1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23</v>
      </c>
      <c r="G12" s="30"/>
      <c r="M12" s="4">
        <v>52</v>
      </c>
      <c r="N12" s="4">
        <v>16.399999999999999</v>
      </c>
    </row>
    <row r="13" spans="1:14" ht="15" thickBot="1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24</v>
      </c>
      <c r="G13" s="31" t="s">
        <v>25</v>
      </c>
      <c r="M13" s="4">
        <v>38.119999999999997</v>
      </c>
      <c r="N13" s="4">
        <v>4.165</v>
      </c>
    </row>
    <row r="14" spans="1:14" ht="15" thickBot="1">
      <c r="A14" s="3">
        <v>5.6031334342578987</v>
      </c>
      <c r="B14" s="4">
        <v>1.7892880000319999</v>
      </c>
      <c r="C14" s="4" t="s">
        <v>9</v>
      </c>
      <c r="D14" s="8" t="s">
        <v>9</v>
      </c>
      <c r="E14" s="13">
        <v>7.3924214342898988</v>
      </c>
      <c r="F14" s="19" t="s">
        <v>26</v>
      </c>
      <c r="G14" s="31"/>
      <c r="M14" s="4">
        <v>0</v>
      </c>
      <c r="N14" s="4" t="s">
        <v>9</v>
      </c>
    </row>
    <row r="15" spans="1:14" ht="15" thickBot="1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27</v>
      </c>
      <c r="G15" s="31"/>
      <c r="M15" s="4">
        <v>38.119999999999997</v>
      </c>
      <c r="N15" s="4">
        <v>4.165</v>
      </c>
    </row>
    <row r="16" spans="1:14" ht="15" thickBot="1">
      <c r="A16" s="3">
        <v>5.4</v>
      </c>
      <c r="B16" s="4">
        <v>2.1</v>
      </c>
      <c r="C16" s="4">
        <v>1.6238950000000001</v>
      </c>
      <c r="D16" s="8" t="s">
        <v>28</v>
      </c>
      <c r="E16" s="13">
        <v>9.2238950000000006</v>
      </c>
      <c r="F16" s="23" t="s">
        <v>29</v>
      </c>
      <c r="G16" s="32" t="s">
        <v>30</v>
      </c>
      <c r="M16" s="4" t="s">
        <v>31</v>
      </c>
      <c r="N16" s="4">
        <v>0.1</v>
      </c>
    </row>
    <row r="17" spans="1:14" ht="15" thickBot="1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32</v>
      </c>
      <c r="G17" s="32"/>
      <c r="M17" s="4">
        <v>0</v>
      </c>
      <c r="N17" s="4">
        <v>1.1000000000000001E-3</v>
      </c>
    </row>
    <row r="18" spans="1:14" ht="15" thickBot="1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33</v>
      </c>
      <c r="G18" s="32"/>
      <c r="M18" s="4">
        <v>0</v>
      </c>
      <c r="N18" s="4">
        <v>0</v>
      </c>
    </row>
    <row r="19" spans="1:14" ht="15" thickBot="1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34</v>
      </c>
      <c r="G19" s="32"/>
      <c r="M19" s="4">
        <v>0</v>
      </c>
      <c r="N19" s="4">
        <v>0</v>
      </c>
    </row>
    <row r="20" spans="1:14" ht="15" thickBot="1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35</v>
      </c>
      <c r="G20" s="33" t="s">
        <v>36</v>
      </c>
      <c r="M20" s="4">
        <v>0</v>
      </c>
      <c r="N20" s="4">
        <v>0</v>
      </c>
    </row>
    <row r="21" spans="1:14" ht="15" thickBot="1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37</v>
      </c>
      <c r="G21" s="33"/>
      <c r="M21" s="4">
        <v>0</v>
      </c>
      <c r="N21" s="4">
        <v>0</v>
      </c>
    </row>
    <row r="22" spans="1:14" ht="15" thickBot="1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38</v>
      </c>
      <c r="G22" s="33"/>
      <c r="M22" s="4">
        <v>0</v>
      </c>
      <c r="N22" s="4">
        <v>0</v>
      </c>
    </row>
    <row r="23" spans="1:14" ht="15" thickBot="1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39</v>
      </c>
      <c r="G23" s="33"/>
      <c r="M23" s="4">
        <v>0</v>
      </c>
      <c r="N23" s="4">
        <v>0</v>
      </c>
    </row>
    <row r="24" spans="1:14" ht="15" thickBot="1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40</v>
      </c>
      <c r="G24" s="33"/>
      <c r="M24" s="4">
        <v>0</v>
      </c>
      <c r="N24" s="4">
        <v>0</v>
      </c>
    </row>
    <row r="25" spans="1:14" ht="15" thickBot="1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41</v>
      </c>
      <c r="G25" s="32" t="s">
        <v>42</v>
      </c>
      <c r="M25" s="4">
        <v>4.42</v>
      </c>
      <c r="N25" s="4">
        <v>240.92</v>
      </c>
    </row>
    <row r="26" spans="1:14" ht="15" thickBot="1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43</v>
      </c>
      <c r="G26" s="32"/>
      <c r="M26" s="4">
        <v>144.52000000000001</v>
      </c>
      <c r="N26" s="4">
        <v>129.26300000000001</v>
      </c>
    </row>
    <row r="27" spans="1:14" ht="15" thickBot="1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44</v>
      </c>
      <c r="G27" s="32"/>
      <c r="M27" s="4">
        <v>518.64</v>
      </c>
      <c r="N27" s="4">
        <v>25.83</v>
      </c>
    </row>
    <row r="28" spans="1:14" ht="15" thickBot="1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45</v>
      </c>
      <c r="G28" s="32"/>
      <c r="M28" s="4">
        <v>667.57999999999993</v>
      </c>
      <c r="N28" s="4">
        <v>396.01299999999998</v>
      </c>
    </row>
    <row r="29" spans="1:14" ht="15" thickBot="1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46</v>
      </c>
      <c r="G29" s="32"/>
      <c r="M29" s="4">
        <v>148.94</v>
      </c>
      <c r="N29" s="4">
        <v>370.18299999999999</v>
      </c>
    </row>
    <row r="30" spans="1:14" ht="15" thickBot="1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47</v>
      </c>
      <c r="G30" s="22" t="s">
        <v>48</v>
      </c>
      <c r="M30" s="6">
        <v>82.56</v>
      </c>
      <c r="N30" s="6">
        <v>16.100000000000001</v>
      </c>
    </row>
    <row r="31" spans="1:14" ht="15" thickBot="1">
      <c r="A31" s="7">
        <f>989+200</f>
        <v>1189</v>
      </c>
      <c r="B31" s="8">
        <v>85</v>
      </c>
      <c r="C31" s="8">
        <v>248</v>
      </c>
      <c r="D31" s="12">
        <v>216</v>
      </c>
      <c r="E31" s="27">
        <f>SUM(A31:D31)</f>
        <v>1738</v>
      </c>
      <c r="F31" s="25" t="s">
        <v>49</v>
      </c>
      <c r="G31" s="26" t="s">
        <v>50</v>
      </c>
    </row>
    <row r="32" spans="1:14" ht="15" thickBot="1">
      <c r="A32" s="3">
        <f>3+1.5</f>
        <v>4.5</v>
      </c>
      <c r="B32" s="4">
        <v>0.2</v>
      </c>
      <c r="C32" s="4">
        <v>0.5</v>
      </c>
      <c r="D32" s="13">
        <v>0.2</v>
      </c>
      <c r="E32" s="27">
        <f t="shared" ref="E32:E37" si="0">SUM(A32:D32)</f>
        <v>5.4</v>
      </c>
      <c r="F32" s="19" t="s">
        <v>51</v>
      </c>
      <c r="G32" s="20" t="s">
        <v>52</v>
      </c>
    </row>
    <row r="33" spans="1:9" ht="15" thickBot="1">
      <c r="A33" s="3">
        <f>5.6+1.1</f>
        <v>6.6999999999999993</v>
      </c>
      <c r="B33" s="4">
        <v>0.5</v>
      </c>
      <c r="C33" s="4">
        <v>1</v>
      </c>
      <c r="D33" s="13">
        <v>1.9</v>
      </c>
      <c r="E33" s="27">
        <f t="shared" si="0"/>
        <v>10.1</v>
      </c>
      <c r="F33" s="19" t="s">
        <v>53</v>
      </c>
      <c r="G33" s="20" t="s">
        <v>54</v>
      </c>
    </row>
    <row r="34" spans="1:9" ht="15" thickBot="1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27">
        <f t="shared" si="0"/>
        <v>24.6</v>
      </c>
      <c r="F34" s="19" t="s">
        <v>55</v>
      </c>
      <c r="G34" s="20" t="s">
        <v>56</v>
      </c>
    </row>
    <row r="35" spans="1:9" ht="15" thickBot="1">
      <c r="A35" s="3">
        <v>2</v>
      </c>
      <c r="B35" s="4">
        <v>1</v>
      </c>
      <c r="C35" s="4">
        <v>3</v>
      </c>
      <c r="D35" s="13">
        <v>3</v>
      </c>
      <c r="E35" s="27">
        <f t="shared" si="0"/>
        <v>9</v>
      </c>
      <c r="F35" s="19" t="s">
        <v>57</v>
      </c>
      <c r="G35" s="34" t="s">
        <v>58</v>
      </c>
    </row>
    <row r="36" spans="1:9" ht="15" thickBot="1">
      <c r="A36" s="3">
        <v>7</v>
      </c>
      <c r="B36" s="4">
        <v>2</v>
      </c>
      <c r="C36" s="4">
        <v>6</v>
      </c>
      <c r="D36" s="13">
        <v>5</v>
      </c>
      <c r="E36" s="27">
        <f t="shared" si="0"/>
        <v>20</v>
      </c>
      <c r="F36" s="19" t="s">
        <v>59</v>
      </c>
      <c r="G36" s="35"/>
    </row>
    <row r="37" spans="1:9" ht="15" thickBot="1">
      <c r="A37" s="5">
        <v>3</v>
      </c>
      <c r="B37" s="6">
        <v>1</v>
      </c>
      <c r="C37" s="6">
        <v>5</v>
      </c>
      <c r="D37" s="14">
        <v>4</v>
      </c>
      <c r="E37" s="28">
        <f t="shared" si="0"/>
        <v>13</v>
      </c>
      <c r="F37" s="24" t="s">
        <v>60</v>
      </c>
      <c r="G37" s="36"/>
    </row>
    <row r="38" spans="1:9" ht="15" thickTop="1">
      <c r="H38" s="1"/>
      <c r="I38" s="16"/>
    </row>
    <row r="39" spans="1:9">
      <c r="A39" s="1"/>
      <c r="B39" s="1"/>
      <c r="C39" s="1"/>
      <c r="D39" s="1"/>
      <c r="F39" s="1"/>
      <c r="G39" s="1"/>
      <c r="H39" s="1"/>
      <c r="I39" s="16"/>
    </row>
    <row r="40" spans="1:9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5:G29"/>
    <mergeCell ref="G35:G37"/>
    <mergeCell ref="G2:G6"/>
    <mergeCell ref="G9:G12"/>
    <mergeCell ref="G13:G15"/>
    <mergeCell ref="G16:G19"/>
    <mergeCell ref="G20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851B-1F9A-45D7-B557-1A55394C9595}">
  <dimension ref="A1:A7"/>
  <sheetViews>
    <sheetView tabSelected="1" workbookViewId="0">
      <selection activeCell="A6" sqref="A6"/>
    </sheetView>
  </sheetViews>
  <sheetFormatPr defaultRowHeight="15"/>
  <cols>
    <col min="1" max="1" width="29.5703125" customWidth="1"/>
  </cols>
  <sheetData>
    <row r="1" spans="1:1">
      <c r="A1" s="39" t="s">
        <v>61</v>
      </c>
    </row>
    <row r="2" spans="1:1" ht="18.75">
      <c r="A2" s="37" t="s">
        <v>0</v>
      </c>
    </row>
    <row r="3" spans="1:1" ht="18.75">
      <c r="A3" s="38" t="s">
        <v>1</v>
      </c>
    </row>
    <row r="4" spans="1:1" ht="18.75">
      <c r="A4" s="38" t="s">
        <v>2</v>
      </c>
    </row>
    <row r="5" spans="1:1" ht="18.75">
      <c r="A5" s="38" t="s">
        <v>3</v>
      </c>
    </row>
    <row r="6" spans="1:1">
      <c r="A6" s="40"/>
    </row>
    <row r="7" spans="1:1">
      <c r="A7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83" workbookViewId="0">
      <selection activeCell="B1" sqref="B1:E1"/>
    </sheetView>
  </sheetViews>
  <sheetFormatPr defaultRowHeight="15" customHeight="1"/>
  <cols>
    <col min="1" max="1" width="50.5703125" bestFit="1" customWidth="1"/>
    <col min="2" max="3" width="11.85546875" bestFit="1" customWidth="1"/>
    <col min="4" max="4" width="26.140625" bestFit="1" customWidth="1"/>
    <col min="5" max="5" width="16.5703125" bestFit="1" customWidth="1"/>
    <col min="6" max="6" width="11.85546875" bestFit="1" customWidth="1"/>
    <col min="7" max="7" width="50.5703125" bestFit="1" customWidth="1"/>
    <col min="8" max="8" width="42.140625" bestFit="1" customWidth="1"/>
  </cols>
  <sheetData>
    <row r="1" spans="1:7" ht="18.7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>
      <c r="A2" s="18" t="s">
        <v>7</v>
      </c>
      <c r="B2" s="7">
        <v>6129.1431650302193</v>
      </c>
      <c r="C2" s="8">
        <v>3216.65688</v>
      </c>
      <c r="D2" s="8">
        <v>1093.52761317</v>
      </c>
      <c r="E2" s="8">
        <v>2788.9194800000005</v>
      </c>
      <c r="F2" s="12">
        <v>13228.247138200219</v>
      </c>
      <c r="G2" s="29" t="s">
        <v>8</v>
      </c>
    </row>
    <row r="3" spans="1:7">
      <c r="A3" s="19" t="s">
        <v>10</v>
      </c>
      <c r="B3" s="3">
        <v>710.73203000000001</v>
      </c>
      <c r="C3" s="4">
        <v>335.60883000000001</v>
      </c>
      <c r="D3" s="4">
        <v>13.548</v>
      </c>
      <c r="E3" s="8">
        <v>0.9</v>
      </c>
      <c r="F3" s="13">
        <v>1059.88886</v>
      </c>
      <c r="G3" s="30"/>
    </row>
    <row r="4" spans="1:7">
      <c r="A4" s="19" t="s">
        <v>12</v>
      </c>
      <c r="B4" s="3">
        <v>1592.901827801438</v>
      </c>
      <c r="C4" s="4">
        <v>46.285925000000006</v>
      </c>
      <c r="D4" s="4">
        <v>26.986585121249998</v>
      </c>
      <c r="E4" s="8">
        <v>38.320999999999998</v>
      </c>
      <c r="F4" s="13">
        <v>1704.4953379226879</v>
      </c>
      <c r="G4" s="30"/>
    </row>
    <row r="5" spans="1:7">
      <c r="A5" s="19" t="s">
        <v>13</v>
      </c>
      <c r="B5" s="3">
        <v>7.9033390978040003</v>
      </c>
      <c r="C5" s="4">
        <v>6.7634080000000001</v>
      </c>
      <c r="D5" s="4">
        <v>3.8740000000000001</v>
      </c>
      <c r="E5" s="8">
        <v>2.90252</v>
      </c>
      <c r="F5" s="13">
        <v>21.443267097804</v>
      </c>
      <c r="G5" s="30"/>
    </row>
    <row r="6" spans="1:7">
      <c r="A6" s="19" t="s">
        <v>14</v>
      </c>
      <c r="B6" s="3">
        <v>8440.6803619294606</v>
      </c>
      <c r="C6" s="4">
        <v>3605.3150430000001</v>
      </c>
      <c r="D6" s="4">
        <v>1137.9361982912501</v>
      </c>
      <c r="E6" s="8">
        <v>2830.1430000000005</v>
      </c>
      <c r="F6" s="13">
        <v>16014.07460322071</v>
      </c>
      <c r="G6" s="30"/>
    </row>
    <row r="7" spans="1:7">
      <c r="A7" s="19" t="s">
        <v>15</v>
      </c>
      <c r="B7" s="3">
        <v>18.958874153611692</v>
      </c>
      <c r="C7" s="4">
        <v>56.309847889544507</v>
      </c>
      <c r="D7" s="4">
        <v>14.155931772886333</v>
      </c>
      <c r="E7" s="8">
        <v>69.104572152456797</v>
      </c>
      <c r="F7" s="13">
        <v>23.26672817921397</v>
      </c>
      <c r="G7" s="20" t="s">
        <v>16</v>
      </c>
    </row>
    <row r="8" spans="1:7">
      <c r="A8" s="19" t="s">
        <v>17</v>
      </c>
      <c r="B8" s="3">
        <v>15972.450569727</v>
      </c>
      <c r="C8" s="4">
        <v>238.91200000000001</v>
      </c>
      <c r="D8" s="4">
        <v>600.09470903299996</v>
      </c>
      <c r="E8" s="8">
        <v>1046.51</v>
      </c>
      <c r="F8" s="13">
        <v>17857.967278759999</v>
      </c>
      <c r="G8" s="20" t="s">
        <v>18</v>
      </c>
    </row>
    <row r="9" spans="1:7">
      <c r="A9" s="21" t="s">
        <v>19</v>
      </c>
      <c r="B9" s="3">
        <v>94256.845479921001</v>
      </c>
      <c r="C9" s="4">
        <v>534.73397999999997</v>
      </c>
      <c r="D9" s="4">
        <v>3533.33012328</v>
      </c>
      <c r="E9" s="8">
        <v>182.71</v>
      </c>
      <c r="F9" s="13">
        <v>98507.619583200998</v>
      </c>
      <c r="G9" s="30" t="s">
        <v>20</v>
      </c>
    </row>
    <row r="10" spans="1:7">
      <c r="A10" s="19" t="s">
        <v>21</v>
      </c>
      <c r="B10" s="3">
        <v>42846.268449704003</v>
      </c>
      <c r="C10" s="4">
        <v>2085.8160600000001</v>
      </c>
      <c r="D10" s="4">
        <v>1932.696238665</v>
      </c>
      <c r="E10" s="8">
        <v>1662.99</v>
      </c>
      <c r="F10" s="13">
        <v>48527.770748369003</v>
      </c>
      <c r="G10" s="30"/>
    </row>
    <row r="11" spans="1:7">
      <c r="A11" s="19" t="s">
        <v>22</v>
      </c>
      <c r="B11" s="3">
        <v>1548.1094865510001</v>
      </c>
      <c r="C11" s="4">
        <v>929.76693999999998</v>
      </c>
      <c r="D11" s="4">
        <v>120.18351857499999</v>
      </c>
      <c r="E11" s="8">
        <v>102.75000000000001</v>
      </c>
      <c r="F11" s="13">
        <v>2700.809945126</v>
      </c>
      <c r="G11" s="30"/>
    </row>
    <row r="12" spans="1:7">
      <c r="A12" s="19" t="s">
        <v>23</v>
      </c>
      <c r="B12" s="3">
        <v>1246.1935030069999</v>
      </c>
      <c r="C12" s="4">
        <v>114.93527</v>
      </c>
      <c r="D12" s="4">
        <v>78.333718743999995</v>
      </c>
      <c r="E12" s="8">
        <v>68.400000000000006</v>
      </c>
      <c r="F12" s="13">
        <v>1507.8624917509999</v>
      </c>
      <c r="G12" s="30"/>
    </row>
    <row r="13" spans="1:7">
      <c r="A13" s="1"/>
      <c r="B13" s="1"/>
      <c r="C13" s="1"/>
      <c r="D13" s="1"/>
      <c r="E13" s="1"/>
      <c r="G13" s="1"/>
    </row>
    <row r="14" spans="1:7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H6"/>
  <sheetViews>
    <sheetView zoomScale="96" workbookViewId="0">
      <selection activeCell="B14" sqref="B14"/>
    </sheetView>
  </sheetViews>
  <sheetFormatPr defaultRowHeight="15" customHeight="1"/>
  <cols>
    <col min="1" max="1" width="24.85546875" customWidth="1"/>
    <col min="2" max="2" width="12.28515625" bestFit="1" customWidth="1"/>
    <col min="3" max="3" width="11.140625" bestFit="1" customWidth="1"/>
    <col min="4" max="4" width="26.140625" bestFit="1" customWidth="1"/>
    <col min="5" max="5" width="16.5703125" bestFit="1" customWidth="1"/>
    <col min="6" max="6" width="12.28515625" bestFit="1" customWidth="1"/>
    <col min="7" max="7" width="22.7109375" customWidth="1"/>
    <col min="8" max="8" width="24.7109375" bestFit="1" customWidth="1"/>
  </cols>
  <sheetData>
    <row r="1" spans="1:8" ht="18.7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>
      <c r="A2" s="19" t="s">
        <v>24</v>
      </c>
      <c r="B2" s="3">
        <v>81.33</v>
      </c>
      <c r="C2" s="4">
        <v>58.277000000000001</v>
      </c>
      <c r="D2" s="4">
        <v>16.857970160000001</v>
      </c>
      <c r="E2" s="8">
        <v>42.284999999999997</v>
      </c>
      <c r="F2" s="13">
        <v>198.74997016</v>
      </c>
      <c r="G2" s="31" t="s">
        <v>25</v>
      </c>
    </row>
    <row r="3" spans="1:8">
      <c r="A3" s="19" t="s">
        <v>26</v>
      </c>
      <c r="B3" s="3">
        <v>5.6031334342578987</v>
      </c>
      <c r="C3" s="4">
        <v>1.7892880000319999</v>
      </c>
      <c r="D3" s="4" t="s">
        <v>9</v>
      </c>
      <c r="E3" s="8" t="s">
        <v>9</v>
      </c>
      <c r="F3" s="13">
        <v>7.3924214342898988</v>
      </c>
      <c r="G3" s="31"/>
    </row>
    <row r="4" spans="1:8">
      <c r="A4" s="19" t="s">
        <v>27</v>
      </c>
      <c r="B4" s="3">
        <v>86.933133434257897</v>
      </c>
      <c r="C4" s="4">
        <v>60.066288000032003</v>
      </c>
      <c r="D4" s="4">
        <v>16.857970160000001</v>
      </c>
      <c r="E4" s="8">
        <v>42.284999999999997</v>
      </c>
      <c r="F4" s="13">
        <v>206.1423915942899</v>
      </c>
      <c r="G4" s="31"/>
    </row>
    <row r="5" spans="1:8">
      <c r="A5" s="1"/>
      <c r="B5" s="1"/>
      <c r="C5" s="1"/>
      <c r="D5" s="1"/>
      <c r="E5" s="1"/>
      <c r="G5" s="1"/>
    </row>
    <row r="6" spans="1:8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H6"/>
  <sheetViews>
    <sheetView workbookViewId="0">
      <selection activeCell="G6" sqref="G6"/>
    </sheetView>
  </sheetViews>
  <sheetFormatPr defaultRowHeight="15" customHeight="1"/>
  <cols>
    <col min="1" max="1" width="51.85546875" customWidth="1"/>
    <col min="2" max="2" width="9.42578125" bestFit="1" customWidth="1"/>
    <col min="3" max="3" width="11.140625" bestFit="1" customWidth="1"/>
    <col min="4" max="4" width="26.140625" bestFit="1" customWidth="1"/>
    <col min="5" max="5" width="16.5703125" bestFit="1" customWidth="1"/>
    <col min="6" max="6" width="11.85546875" bestFit="1" customWidth="1"/>
    <col min="7" max="7" width="15.5703125" customWidth="1"/>
    <col min="8" max="8" width="8.28515625" bestFit="1" customWidth="1"/>
  </cols>
  <sheetData>
    <row r="1" spans="1:8" ht="18.7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>
      <c r="A2" s="23" t="s">
        <v>29</v>
      </c>
      <c r="B2" s="3">
        <v>5.4</v>
      </c>
      <c r="C2" s="4">
        <v>2.1</v>
      </c>
      <c r="D2" s="4">
        <v>1.6238950000000001</v>
      </c>
      <c r="E2" s="8" t="s">
        <v>28</v>
      </c>
      <c r="F2" s="13">
        <v>9.2238950000000006</v>
      </c>
      <c r="G2" s="32" t="s">
        <v>30</v>
      </c>
    </row>
    <row r="3" spans="1:8">
      <c r="A3" s="23" t="s">
        <v>32</v>
      </c>
      <c r="B3" s="3">
        <v>26.665239999999997</v>
      </c>
      <c r="C3" s="4">
        <v>0.11321200000000001</v>
      </c>
      <c r="D3" s="4">
        <v>25.853999999999999</v>
      </c>
      <c r="E3" s="8">
        <v>1.1000000000000001E-3</v>
      </c>
      <c r="F3" s="13">
        <v>52.633552000000002</v>
      </c>
      <c r="G3" s="32"/>
    </row>
    <row r="4" spans="1:8">
      <c r="A4" s="23" t="s">
        <v>33</v>
      </c>
      <c r="B4" s="3">
        <v>49.61356</v>
      </c>
      <c r="C4" s="4">
        <v>24.410564999999998</v>
      </c>
      <c r="D4" s="4">
        <v>0</v>
      </c>
      <c r="E4" s="8">
        <v>0</v>
      </c>
      <c r="F4" s="13">
        <v>74.024124999999998</v>
      </c>
      <c r="G4" s="32"/>
    </row>
    <row r="5" spans="1:8">
      <c r="A5" s="23" t="s">
        <v>34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32"/>
    </row>
    <row r="6" spans="1:8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H8"/>
  <sheetViews>
    <sheetView workbookViewId="0">
      <selection activeCell="G2" sqref="G2:G6"/>
    </sheetView>
  </sheetViews>
  <sheetFormatPr defaultRowHeight="15" customHeight="1"/>
  <cols>
    <col min="1" max="1" width="37.140625" customWidth="1"/>
    <col min="2" max="2" width="9.85546875" bestFit="1" customWidth="1"/>
    <col min="3" max="3" width="11.140625" bestFit="1" customWidth="1"/>
    <col min="4" max="4" width="26.140625" bestFit="1" customWidth="1"/>
    <col min="5" max="5" width="16.5703125" bestFit="1" customWidth="1"/>
    <col min="6" max="6" width="11.85546875" bestFit="1" customWidth="1"/>
    <col min="7" max="7" width="23" bestFit="1" customWidth="1"/>
    <col min="8" max="8" width="15.5703125" bestFit="1" customWidth="1"/>
  </cols>
  <sheetData>
    <row r="1" spans="1:8" ht="18.7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>
      <c r="A2" s="23" t="s">
        <v>41</v>
      </c>
      <c r="B2" s="3">
        <v>23.32</v>
      </c>
      <c r="C2" s="4">
        <v>69791</v>
      </c>
      <c r="D2" s="4">
        <v>8540.1005999999998</v>
      </c>
      <c r="E2" s="8">
        <v>245.33999999999997</v>
      </c>
      <c r="F2" s="13">
        <v>78599.760600000009</v>
      </c>
      <c r="G2" s="32" t="s">
        <v>42</v>
      </c>
    </row>
    <row r="3" spans="1:8">
      <c r="A3" s="23" t="s">
        <v>43</v>
      </c>
      <c r="B3" s="3">
        <v>197546.25</v>
      </c>
      <c r="C3" s="4">
        <v>121554</v>
      </c>
      <c r="D3" s="4">
        <v>3114.5836600000002</v>
      </c>
      <c r="E3" s="8">
        <v>273.78300000000002</v>
      </c>
      <c r="F3" s="13">
        <v>322488.61666</v>
      </c>
      <c r="G3" s="32"/>
    </row>
    <row r="4" spans="1:8">
      <c r="A4" s="19" t="s">
        <v>44</v>
      </c>
      <c r="B4" s="3">
        <v>252483.16</v>
      </c>
      <c r="C4" s="4">
        <v>5311</v>
      </c>
      <c r="D4" s="4">
        <v>7168.9109500000004</v>
      </c>
      <c r="E4" s="8">
        <v>544.47</v>
      </c>
      <c r="F4" s="13">
        <v>265507.54095000005</v>
      </c>
      <c r="G4" s="32"/>
    </row>
    <row r="5" spans="1:8">
      <c r="A5" s="19" t="s">
        <v>45</v>
      </c>
      <c r="B5" s="3">
        <v>450052.73</v>
      </c>
      <c r="C5" s="4">
        <v>196656</v>
      </c>
      <c r="D5" s="4">
        <v>18823.595209999999</v>
      </c>
      <c r="E5" s="8">
        <v>1063.5929999999998</v>
      </c>
      <c r="F5" s="13">
        <v>666595.91821000003</v>
      </c>
      <c r="G5" s="32"/>
    </row>
    <row r="6" spans="1:8">
      <c r="A6" s="19" t="s">
        <v>46</v>
      </c>
      <c r="B6" s="3">
        <v>197569.57</v>
      </c>
      <c r="C6" s="4">
        <v>191345</v>
      </c>
      <c r="D6" s="4">
        <v>11654.68426</v>
      </c>
      <c r="E6" s="8">
        <v>519.12300000000005</v>
      </c>
      <c r="F6" s="13">
        <v>401088.37725999998</v>
      </c>
      <c r="G6" s="32"/>
    </row>
    <row r="7" spans="1:8">
      <c r="A7" s="1"/>
      <c r="B7" s="1"/>
      <c r="C7" s="1"/>
      <c r="D7" s="1"/>
      <c r="E7" s="1"/>
      <c r="H7" s="1"/>
    </row>
    <row r="8" spans="1:8">
      <c r="A8" s="1"/>
      <c r="B8" s="1"/>
      <c r="C8" s="1"/>
      <c r="D8" s="1"/>
      <c r="E8" s="1"/>
      <c r="F8" s="1"/>
      <c r="H8" s="1"/>
    </row>
  </sheetData>
  <mergeCells count="1">
    <mergeCell ref="G2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workbookViewId="0">
      <selection activeCell="E3" sqref="E3"/>
    </sheetView>
  </sheetViews>
  <sheetFormatPr defaultRowHeight="14.45"/>
  <cols>
    <col min="1" max="1" width="48.85546875" customWidth="1"/>
    <col min="2" max="2" width="11.140625" bestFit="1" customWidth="1"/>
    <col min="3" max="3" width="26.140625" bestFit="1" customWidth="1"/>
    <col min="4" max="4" width="16.5703125" bestFit="1" customWidth="1"/>
    <col min="5" max="5" width="30.85546875" customWidth="1"/>
    <col min="6" max="6" width="47.42578125" bestFit="1" customWidth="1"/>
    <col min="7" max="7" width="42.140625" bestFit="1" customWidth="1"/>
  </cols>
  <sheetData>
    <row r="1" spans="1:7" ht="18.7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ht="15">
      <c r="A2" s="23" t="s">
        <v>35</v>
      </c>
      <c r="B2" s="3">
        <v>1</v>
      </c>
      <c r="C2" s="4">
        <v>1</v>
      </c>
      <c r="D2" s="4">
        <v>0</v>
      </c>
      <c r="E2" s="8">
        <v>0</v>
      </c>
      <c r="F2" s="13">
        <v>2</v>
      </c>
      <c r="G2" s="33" t="s">
        <v>36</v>
      </c>
    </row>
    <row r="3" spans="1:7" ht="15">
      <c r="A3" s="23" t="s">
        <v>37</v>
      </c>
      <c r="B3" s="3">
        <v>195</v>
      </c>
      <c r="C3" s="4">
        <v>104</v>
      </c>
      <c r="D3" s="4">
        <v>0</v>
      </c>
      <c r="E3" s="8">
        <v>0</v>
      </c>
      <c r="F3" s="13">
        <v>299</v>
      </c>
      <c r="G3" s="33"/>
    </row>
    <row r="4" spans="1:7" ht="15">
      <c r="A4" s="23" t="s">
        <v>38</v>
      </c>
      <c r="B4" s="3">
        <v>96</v>
      </c>
      <c r="C4" s="4">
        <v>3</v>
      </c>
      <c r="D4" s="4">
        <v>0</v>
      </c>
      <c r="E4" s="8">
        <v>0</v>
      </c>
      <c r="F4" s="13">
        <v>99</v>
      </c>
      <c r="G4" s="33"/>
    </row>
    <row r="5" spans="1:7" ht="15">
      <c r="A5" s="23" t="s">
        <v>39</v>
      </c>
      <c r="B5" s="3">
        <v>749</v>
      </c>
      <c r="C5" s="4">
        <v>112</v>
      </c>
      <c r="D5" s="4">
        <v>0</v>
      </c>
      <c r="E5" s="8">
        <v>0</v>
      </c>
      <c r="F5" s="13">
        <v>861</v>
      </c>
      <c r="G5" s="33"/>
    </row>
    <row r="6" spans="1:7" ht="15">
      <c r="A6" s="23" t="s">
        <v>40</v>
      </c>
      <c r="B6" s="3">
        <v>390</v>
      </c>
      <c r="C6" s="4">
        <v>106</v>
      </c>
      <c r="D6" s="4">
        <v>0</v>
      </c>
      <c r="E6" s="8">
        <v>0</v>
      </c>
      <c r="F6" s="13">
        <v>496</v>
      </c>
      <c r="G6" s="33"/>
    </row>
    <row r="7" spans="1:7" ht="15">
      <c r="A7" s="1"/>
      <c r="B7" s="1"/>
      <c r="C7" s="1"/>
      <c r="D7" s="1"/>
      <c r="E7" s="1"/>
      <c r="G7" s="1"/>
    </row>
    <row r="8" spans="1:7" ht="1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zoomScale="110" workbookViewId="0">
      <selection activeCell="C18" sqref="C18"/>
    </sheetView>
  </sheetViews>
  <sheetFormatPr defaultRowHeight="14.45"/>
  <cols>
    <col min="1" max="1" width="45.85546875" customWidth="1"/>
    <col min="2" max="2" width="11.140625" bestFit="1" customWidth="1"/>
    <col min="3" max="3" width="26.140625" bestFit="1" customWidth="1"/>
    <col min="4" max="4" width="16.5703125" bestFit="1" customWidth="1"/>
    <col min="5" max="5" width="12" bestFit="1" customWidth="1"/>
    <col min="6" max="6" width="41.5703125" bestFit="1" customWidth="1"/>
    <col min="7" max="7" width="22.85546875" bestFit="1" customWidth="1"/>
  </cols>
  <sheetData>
    <row r="1" spans="1:8" ht="18.7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8" ht="15">
      <c r="A2" s="19" t="s">
        <v>47</v>
      </c>
      <c r="B2" s="3">
        <v>445.21</v>
      </c>
      <c r="C2" s="4">
        <v>64.026368000000005</v>
      </c>
      <c r="D2" s="4">
        <v>80.385821050000004</v>
      </c>
      <c r="E2" s="4">
        <v>98.66</v>
      </c>
      <c r="F2" s="13">
        <v>688.28218905000006</v>
      </c>
      <c r="G2" s="22" t="s">
        <v>48</v>
      </c>
    </row>
    <row r="3" spans="1:8" ht="15">
      <c r="A3" s="25" t="s">
        <v>49</v>
      </c>
      <c r="B3" s="7">
        <f>989+200</f>
        <v>1189</v>
      </c>
      <c r="C3" s="8">
        <v>85</v>
      </c>
      <c r="D3" s="8">
        <v>248</v>
      </c>
      <c r="E3" s="12">
        <v>216</v>
      </c>
      <c r="F3" s="27">
        <f>SUM(B3:E3)</f>
        <v>1738</v>
      </c>
      <c r="G3" s="26" t="s">
        <v>50</v>
      </c>
    </row>
    <row r="4" spans="1:8" ht="15">
      <c r="A4" s="19" t="s">
        <v>51</v>
      </c>
      <c r="B4" s="3">
        <f>3+1.5</f>
        <v>4.5</v>
      </c>
      <c r="C4" s="4">
        <v>0.2</v>
      </c>
      <c r="D4" s="4">
        <v>0.5</v>
      </c>
      <c r="E4" s="13">
        <v>0.2</v>
      </c>
      <c r="F4" s="27">
        <f t="shared" ref="F4:F9" si="0">SUM(B4:E4)</f>
        <v>5.4</v>
      </c>
      <c r="G4" s="20" t="s">
        <v>52</v>
      </c>
    </row>
    <row r="5" spans="1:8" ht="15">
      <c r="A5" s="19" t="s">
        <v>53</v>
      </c>
      <c r="B5" s="3">
        <f>5.6+1.1</f>
        <v>6.6999999999999993</v>
      </c>
      <c r="C5" s="4">
        <v>0.5</v>
      </c>
      <c r="D5" s="4">
        <v>1</v>
      </c>
      <c r="E5" s="13">
        <v>1.9</v>
      </c>
      <c r="F5" s="27">
        <f t="shared" si="0"/>
        <v>10.1</v>
      </c>
      <c r="G5" s="20" t="s">
        <v>54</v>
      </c>
    </row>
    <row r="6" spans="1:8" ht="15">
      <c r="A6" s="19" t="s">
        <v>55</v>
      </c>
      <c r="B6" s="3">
        <f>10.3+1.8</f>
        <v>12.100000000000001</v>
      </c>
      <c r="C6" s="4">
        <v>2.2000000000000002</v>
      </c>
      <c r="D6" s="4">
        <v>3.2</v>
      </c>
      <c r="E6" s="13">
        <v>7.1</v>
      </c>
      <c r="F6" s="27">
        <f t="shared" si="0"/>
        <v>24.6</v>
      </c>
      <c r="G6" s="20" t="s">
        <v>56</v>
      </c>
    </row>
    <row r="7" spans="1:8" ht="15">
      <c r="A7" s="19" t="s">
        <v>57</v>
      </c>
      <c r="B7" s="3">
        <v>2</v>
      </c>
      <c r="C7" s="4">
        <v>1</v>
      </c>
      <c r="D7" s="4">
        <v>3</v>
      </c>
      <c r="E7" s="13">
        <v>3</v>
      </c>
      <c r="F7" s="27">
        <f t="shared" si="0"/>
        <v>9</v>
      </c>
      <c r="G7" s="34" t="s">
        <v>58</v>
      </c>
    </row>
    <row r="8" spans="1:8" ht="15">
      <c r="A8" s="19" t="s">
        <v>59</v>
      </c>
      <c r="B8" s="3">
        <v>7</v>
      </c>
      <c r="C8" s="4">
        <v>2</v>
      </c>
      <c r="D8" s="4">
        <v>6</v>
      </c>
      <c r="E8" s="13">
        <v>5</v>
      </c>
      <c r="F8" s="27">
        <f t="shared" si="0"/>
        <v>20</v>
      </c>
      <c r="G8" s="35"/>
    </row>
    <row r="9" spans="1:8" ht="15">
      <c r="A9" s="24" t="s">
        <v>60</v>
      </c>
      <c r="B9" s="5">
        <v>3</v>
      </c>
      <c r="C9" s="6">
        <v>1</v>
      </c>
      <c r="D9" s="6">
        <v>5</v>
      </c>
      <c r="E9" s="14">
        <v>4</v>
      </c>
      <c r="F9" s="28">
        <f t="shared" si="0"/>
        <v>13</v>
      </c>
      <c r="G9" s="36"/>
    </row>
    <row r="10" spans="1:8" ht="15">
      <c r="H10" s="1"/>
    </row>
    <row r="11" spans="1:8" ht="15">
      <c r="A11" s="1"/>
      <c r="B11" s="1"/>
      <c r="C11" s="1"/>
      <c r="D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Falou</dc:creator>
  <cp:keywords/>
  <dc:description/>
  <cp:lastModifiedBy/>
  <cp:revision/>
  <dcterms:created xsi:type="dcterms:W3CDTF">2024-02-10T20:16:32Z</dcterms:created>
  <dcterms:modified xsi:type="dcterms:W3CDTF">2024-02-10T23:24:00Z</dcterms:modified>
  <cp:category/>
  <cp:contentStatus/>
</cp:coreProperties>
</file>