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ata Analyst\EXCEL\Task Practice\Excel Task-1\"/>
    </mc:Choice>
  </mc:AlternateContent>
  <bookViews>
    <workbookView xWindow="0" yWindow="0" windowWidth="20490" windowHeight="7185" activeTab="8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7" r:id="rId6"/>
    <sheet name="Q7" sheetId="9" r:id="rId7"/>
    <sheet name="Q8" sheetId="10" r:id="rId8"/>
    <sheet name="Q9" sheetId="12" r:id="rId9"/>
  </sheets>
  <definedNames>
    <definedName name="_xlnm._FilterDatabase" localSheetId="6" hidden="1">'Q7'!$A$1:$B$19</definedName>
  </definedNames>
  <calcPr calcId="162913"/>
  <pivotCaches>
    <pivotCache cacheId="40" r:id="rId10"/>
  </pivotCaches>
</workbook>
</file>

<file path=xl/calcChain.xml><?xml version="1.0" encoding="utf-8"?>
<calcChain xmlns="http://schemas.openxmlformats.org/spreadsheetml/2006/main">
  <c r="H2" i="7" l="1"/>
  <c r="C14" i="12" l="1"/>
  <c r="C15" i="12"/>
  <c r="C16" i="12"/>
  <c r="C17" i="12"/>
  <c r="C18" i="12"/>
  <c r="C19" i="12"/>
  <c r="C13" i="12"/>
  <c r="C3" i="12"/>
  <c r="C4" i="12"/>
  <c r="C5" i="12"/>
  <c r="C6" i="12"/>
  <c r="C7" i="12"/>
  <c r="C8" i="12"/>
  <c r="C9" i="12"/>
  <c r="C10" i="12"/>
  <c r="C11" i="12"/>
  <c r="C12" i="12"/>
  <c r="C2" i="12"/>
  <c r="F3" i="12" s="1"/>
  <c r="E4" i="10"/>
  <c r="E3" i="10"/>
  <c r="D3" i="9"/>
  <c r="V7" i="3"/>
  <c r="U7" i="3"/>
  <c r="T7" i="3"/>
  <c r="N7" i="3"/>
  <c r="O7" i="3"/>
  <c r="P7" i="3"/>
  <c r="Q7" i="3"/>
  <c r="R7" i="3"/>
  <c r="S7" i="3"/>
  <c r="K7" i="3"/>
  <c r="L7" i="3"/>
  <c r="M7" i="3"/>
  <c r="B7" i="3"/>
  <c r="C7" i="3"/>
  <c r="D7" i="3"/>
  <c r="E7" i="3"/>
  <c r="F7" i="3"/>
  <c r="G7" i="3"/>
  <c r="H7" i="3"/>
  <c r="I7" i="3"/>
  <c r="J7" i="3"/>
  <c r="A7" i="3"/>
  <c r="D1" i="2"/>
  <c r="C1" i="1"/>
  <c r="F2" i="12" l="1"/>
  <c r="F12" i="12"/>
  <c r="F10" i="12"/>
  <c r="F8" i="12"/>
  <c r="F6" i="12"/>
  <c r="F4" i="12"/>
  <c r="F13" i="12"/>
  <c r="F11" i="12"/>
  <c r="F9" i="12"/>
  <c r="F7" i="12"/>
  <c r="F5" i="12"/>
</calcChain>
</file>

<file path=xl/sharedStrings.xml><?xml version="1.0" encoding="utf-8"?>
<sst xmlns="http://schemas.openxmlformats.org/spreadsheetml/2006/main" count="100" uniqueCount="58">
  <si>
    <t>Find the average of the no. excluding 0</t>
  </si>
  <si>
    <t>Find the sum of top 5 sales</t>
  </si>
  <si>
    <t>VISUALBASICAPPLICATION</t>
  </si>
  <si>
    <t>V</t>
  </si>
  <si>
    <t>I</t>
  </si>
  <si>
    <t>S</t>
  </si>
  <si>
    <t>U</t>
  </si>
  <si>
    <t>A</t>
  </si>
  <si>
    <t>L</t>
  </si>
  <si>
    <t>B</t>
  </si>
  <si>
    <t>C</t>
  </si>
  <si>
    <t>P</t>
  </si>
  <si>
    <t>T</t>
  </si>
  <si>
    <t>O</t>
  </si>
  <si>
    <t>N</t>
  </si>
  <si>
    <t>Separate the above text string in each cell as per the below example:-</t>
  </si>
  <si>
    <t>Product</t>
  </si>
  <si>
    <t>D</t>
  </si>
  <si>
    <t>E</t>
  </si>
  <si>
    <t>F</t>
  </si>
  <si>
    <t>G</t>
  </si>
  <si>
    <t>H</t>
  </si>
  <si>
    <t>Revenue</t>
  </si>
  <si>
    <t>Expense</t>
  </si>
  <si>
    <t>Q4. Create a pivot table in an existing sheet and calculate profit by adding a calculated field in a pivot</t>
  </si>
  <si>
    <t>Item</t>
  </si>
  <si>
    <t>Sales</t>
  </si>
  <si>
    <t>Profit</t>
  </si>
  <si>
    <t>Create a graph which shows sales in primary axis and profit in secondary axis</t>
  </si>
  <si>
    <t>Product 1</t>
  </si>
  <si>
    <t>Product 2</t>
  </si>
  <si>
    <t>Product 3</t>
  </si>
  <si>
    <t>Product 4</t>
  </si>
  <si>
    <t>Product 5</t>
  </si>
  <si>
    <t>Q1</t>
  </si>
  <si>
    <t>Q2</t>
  </si>
  <si>
    <t>Q3</t>
  </si>
  <si>
    <t>Q4</t>
  </si>
  <si>
    <t>Find  ths sales as per the given validation i.e. for a particular product and quarter</t>
  </si>
  <si>
    <t>Find the sum of latest 11 days</t>
  </si>
  <si>
    <t>Date</t>
  </si>
  <si>
    <t>Description</t>
  </si>
  <si>
    <t>Cash</t>
  </si>
  <si>
    <t>Cheque</t>
  </si>
  <si>
    <t>X</t>
  </si>
  <si>
    <t>Y</t>
  </si>
  <si>
    <t>Z</t>
  </si>
  <si>
    <t>Amount</t>
  </si>
  <si>
    <t>Find the sum of cash in cash and all other in others using sum product</t>
  </si>
  <si>
    <t>Others</t>
  </si>
  <si>
    <t>Find the sum of amount against the given month</t>
  </si>
  <si>
    <t>CYTD</t>
  </si>
  <si>
    <t>FYTD</t>
  </si>
  <si>
    <t>Row Labels</t>
  </si>
  <si>
    <t>Grand Total</t>
  </si>
  <si>
    <t>Sum of Revenue</t>
  </si>
  <si>
    <t>Sum of Expense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</si>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</sst>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</cellStyleXfs>
  <cellXfs count="15">
    <xf numFmtId="0" fontId="0" fillId="0" borderId="0" xfId="0"/>
    <xf numFmtId="0" fontId="0" fillId="4" borderId="0" xfId="0" applyFill="1"/>
    <xf numFmtId="0" fontId="0" fillId="4" borderId="1" xfId="0" applyFill="1" applyBorder="1"/>
    <xf numFmtId="0" fontId="2" fillId="0" borderId="0" xfId="0" applyFont="1"/>
    <xf numFmtId="14" fontId="0" fillId="0" borderId="0" xfId="0" applyNumberFormat="1"/>
    <xf numFmtId="4" fontId="0" fillId="4" borderId="0" xfId="0" applyNumberFormat="1" applyFill="1"/>
    <xf numFmtId="15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3" fillId="5" borderId="1" xfId="0" applyFont="1" applyFill="1" applyBorder="1"/>
    <xf numFmtId="0" fontId="4" fillId="5" borderId="1" xfId="0" applyFont="1" applyFill="1" applyBorder="1"/>
    <xf numFmtId="0" fontId="2" fillId="0" borderId="2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GreyOrWhite" xfId="1"/>
    <cellStyle name="Normal" xfId="0" builtinId="0"/>
    <cellStyle name="Yellow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 and Profit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'Q5'!$B$2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'Q5'!$A$3:$A$10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'Q5'!$B$3:$B$10</c:f>
              <c:numCache>
                <c:formatCode>General</c:formatCode>
                <c:ptCount val="8"/>
                <c:pt idx="0">
                  <c:v>4700</c:v>
                </c:pt>
                <c:pt idx="1">
                  <c:v>2640</c:v>
                </c:pt>
                <c:pt idx="2">
                  <c:v>2187</c:v>
                </c:pt>
                <c:pt idx="3">
                  <c:v>3004</c:v>
                </c:pt>
                <c:pt idx="4">
                  <c:v>2489</c:v>
                </c:pt>
                <c:pt idx="5">
                  <c:v>3122</c:v>
                </c:pt>
                <c:pt idx="6">
                  <c:v>2012</c:v>
                </c:pt>
                <c:pt idx="7">
                  <c:v>3714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B-401E-8091-8005AE8763C7}"/>
            </c:ext>
          </c:extLst>
        </c:ser>
        <c:ser>
          <c:idx val="2"/>
          <c:order val="2"/>
          <c:tx>
            <c:strRef>
              <c:f>'Q5'!$D$2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'Q5'!$A$3:$A$10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'Q5'!$D$3:$D$10</c:f>
              <c:numCache>
                <c:formatCode>General</c:formatCode>
                <c:ptCount val="8"/>
                <c:pt idx="0">
                  <c:v>2677</c:v>
                </c:pt>
                <c:pt idx="1">
                  <c:v>2843</c:v>
                </c:pt>
                <c:pt idx="2">
                  <c:v>3476</c:v>
                </c:pt>
                <c:pt idx="3">
                  <c:v>3468</c:v>
                </c:pt>
                <c:pt idx="4">
                  <c:v>3303</c:v>
                </c:pt>
                <c:pt idx="5">
                  <c:v>4245</c:v>
                </c:pt>
                <c:pt idx="6">
                  <c:v>2217</c:v>
                </c:pt>
                <c:pt idx="7">
                  <c:v>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BB-401E-8091-8005AE876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9003392"/>
        <c:axId val="639010464"/>
      </c:barChart>
      <c:lineChart>
        <c:grouping val="standard"/>
        <c:varyColors val="0"/>
        <c:ser>
          <c:idx val="1"/>
          <c:order val="1"/>
          <c:tx>
            <c:strRef>
              <c:f>'Q5'!$C$2</c:f>
              <c:strCache>
                <c:ptCount val="1"/>
                <c:pt idx="0">
                  <c:v>Profit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'Q5'!$A$3:$A$10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'Q5'!$C$3:$C$10</c:f>
              <c:numCache>
                <c:formatCode>General</c:formatCode>
                <c:ptCount val="8"/>
                <c:pt idx="0">
                  <c:v>2842</c:v>
                </c:pt>
                <c:pt idx="1">
                  <c:v>1249</c:v>
                </c:pt>
                <c:pt idx="2">
                  <c:v>1587</c:v>
                </c:pt>
                <c:pt idx="3">
                  <c:v>2371</c:v>
                </c:pt>
                <c:pt idx="4">
                  <c:v>2738</c:v>
                </c:pt>
                <c:pt idx="5">
                  <c:v>3863</c:v>
                </c:pt>
                <c:pt idx="6">
                  <c:v>3459</c:v>
                </c:pt>
                <c:pt idx="7">
                  <c:v>3419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B-401E-8091-8005AE8763C7}"/>
            </c:ext>
          </c:extLst>
        </c:ser>
        <c:ser>
          <c:idx val="3"/>
          <c:order val="3"/>
          <c:tx>
            <c:strRef>
              <c:f>'Q5'!$E$2</c:f>
              <c:strCache>
                <c:ptCount val="1"/>
                <c:pt idx="0">
                  <c:v>Profit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'Q5'!$A$3:$A$10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'Q5'!$E$3:$E$10</c:f>
              <c:numCache>
                <c:formatCode>General</c:formatCode>
                <c:ptCount val="8"/>
                <c:pt idx="0">
                  <c:v>3636</c:v>
                </c:pt>
                <c:pt idx="1">
                  <c:v>2877</c:v>
                </c:pt>
                <c:pt idx="2">
                  <c:v>3492</c:v>
                </c:pt>
                <c:pt idx="3">
                  <c:v>2333</c:v>
                </c:pt>
                <c:pt idx="4">
                  <c:v>2623</c:v>
                </c:pt>
                <c:pt idx="5">
                  <c:v>2058</c:v>
                </c:pt>
                <c:pt idx="6">
                  <c:v>4209</c:v>
                </c:pt>
                <c:pt idx="7">
                  <c:v>2690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BB-401E-8091-8005AE876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816800"/>
        <c:axId val="645816384"/>
      </c:lineChart>
      <c:catAx>
        <c:axId val="63900339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10464"/>
        <c:crosses val="autoZero"/>
        <c:auto val="1"/>
        <c:lblAlgn val="ctr"/>
        <c:lblOffset val="100"/>
        <c:noMultiLvlLbl val="0"/>
      </c:catAx>
      <c:valAx>
        <c:axId val="6390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03392"/>
        <c:crosses val="autoZero"/>
        <c:crossBetween val="between"/>
      </c:valAx>
      <c:valAx>
        <c:axId val="645816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 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16800"/>
        <c:crosses val="max"/>
        <c:crossBetween val="between"/>
      </c:valAx>
      <c:catAx>
        <c:axId val="645816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58163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2</xdr:row>
      <xdr:rowOff>104775</xdr:rowOff>
    </xdr:from>
    <xdr:to>
      <xdr:col>17</xdr:col>
      <xdr:colOff>495300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821.653168055556" createdVersion="6" refreshedVersion="6" minRefreshableVersion="3" recordCount="9">
  <cacheSource type="worksheet">
    <worksheetSource ref="A1:C10" sheet="Q4"/>
  </cacheSource>
  <cacheFields count="4">
    <cacheField name="Product" numFmtId="0">
      <sharedItems count="9">
        <s v="A"/>
        <s v="B"/>
        <s v="C"/>
        <s v="D"/>
        <s v="E"/>
        <s v="F"/>
        <s v="G"/>
        <s v="H"/>
        <s v="I"/>
      </sharedItems>
    </cacheField>
    <cacheField name="Revenue" numFmtId="0">
      <sharedItems containsSemiMixedTypes="0" containsString="0" containsNumber="1" containsInteger="1" minValue="2352" maxValue="11090"/>
    </cacheField>
    <cacheField name="Expense" numFmtId="0">
      <sharedItems containsSemiMixedTypes="0" containsString="0" containsNumber="1" containsInteger="1" minValue="738" maxValue="2961"/>
    </cacheField>
    <cacheField name="Profit" numFmtId="0" formula="Revenue -Expens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n v="11090"/>
    <n v="2102"/>
  </r>
  <r>
    <x v="1"/>
    <n v="9189"/>
    <n v="1899"/>
  </r>
  <r>
    <x v="2"/>
    <n v="4426"/>
    <n v="1157"/>
  </r>
  <r>
    <x v="3"/>
    <n v="8415"/>
    <n v="738"/>
  </r>
  <r>
    <x v="4"/>
    <n v="4123"/>
    <n v="1886"/>
  </r>
  <r>
    <x v="5"/>
    <n v="3474"/>
    <n v="1425"/>
  </r>
  <r>
    <x v="6"/>
    <n v="10722"/>
    <n v="1465"/>
  </r>
  <r>
    <x v="7"/>
    <n v="2352"/>
    <n v="2961"/>
  </r>
  <r>
    <x v="8"/>
    <n v="7841"/>
    <n v="25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4:N14" firstHeaderRow="0" firstDataRow="1" firstDataCol="1"/>
  <pivotFields count="4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1" baseField="0" baseItem="0"/>
    <dataField name="Sum of Expense" fld="2" baseField="0" baseItem="0"/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7"/>
  <sheetViews>
    <sheetView showGridLines="0" workbookViewId="0">
      <selection activeCell="C1" sqref="C1"/>
    </sheetView>
  </sheetViews>
  <sheetFormatPr defaultRowHeight="15" x14ac:dyDescent="0.25"/>
  <sheetData>
    <row r="1" spans="1:5" x14ac:dyDescent="0.25">
      <c r="A1">
        <v>1</v>
      </c>
      <c r="C1" s="2">
        <f>AVERAGEIF(A1:A7,"&lt;&gt;0",A1:A7)</f>
        <v>4.2</v>
      </c>
      <c r="E1" t="s">
        <v>0</v>
      </c>
    </row>
    <row r="2" spans="1:5" x14ac:dyDescent="0.25">
      <c r="A2">
        <v>2</v>
      </c>
    </row>
    <row r="3" spans="1:5" x14ac:dyDescent="0.25">
      <c r="A3">
        <v>3</v>
      </c>
    </row>
    <row r="4" spans="1:5" x14ac:dyDescent="0.25">
      <c r="A4">
        <v>0</v>
      </c>
    </row>
    <row r="5" spans="1:5" x14ac:dyDescent="0.25">
      <c r="A5">
        <v>12</v>
      </c>
    </row>
    <row r="6" spans="1:5" x14ac:dyDescent="0.25">
      <c r="A6">
        <v>3</v>
      </c>
    </row>
    <row r="7" spans="1:5" x14ac:dyDescent="0.25">
      <c r="A7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showGridLines="0" workbookViewId="0">
      <selection activeCell="D5" sqref="D5"/>
    </sheetView>
  </sheetViews>
  <sheetFormatPr defaultRowHeight="15" x14ac:dyDescent="0.25"/>
  <sheetData>
    <row r="1" spans="1:6" x14ac:dyDescent="0.25">
      <c r="A1">
        <v>88</v>
      </c>
      <c r="D1" s="2">
        <f>SUM(LARGE(A1:A22,{1,2,3,4,5}))</f>
        <v>437</v>
      </c>
      <c r="F1" t="s">
        <v>1</v>
      </c>
    </row>
    <row r="2" spans="1:6" x14ac:dyDescent="0.25">
      <c r="A2">
        <v>62</v>
      </c>
    </row>
    <row r="3" spans="1:6" x14ac:dyDescent="0.25">
      <c r="A3">
        <v>87</v>
      </c>
    </row>
    <row r="4" spans="1:6" x14ac:dyDescent="0.25">
      <c r="A4">
        <v>90</v>
      </c>
    </row>
    <row r="5" spans="1:6" x14ac:dyDescent="0.25">
      <c r="A5">
        <v>80</v>
      </c>
    </row>
    <row r="6" spans="1:6" x14ac:dyDescent="0.25">
      <c r="A6">
        <v>54</v>
      </c>
    </row>
    <row r="7" spans="1:6" x14ac:dyDescent="0.25">
      <c r="A7">
        <v>86</v>
      </c>
    </row>
    <row r="8" spans="1:6" x14ac:dyDescent="0.25">
      <c r="A8">
        <v>66</v>
      </c>
    </row>
    <row r="9" spans="1:6" x14ac:dyDescent="0.25">
      <c r="A9">
        <v>47</v>
      </c>
    </row>
    <row r="10" spans="1:6" x14ac:dyDescent="0.25">
      <c r="A10">
        <v>71</v>
      </c>
    </row>
    <row r="11" spans="1:6" x14ac:dyDescent="0.25">
      <c r="A11">
        <v>52</v>
      </c>
    </row>
    <row r="12" spans="1:6" x14ac:dyDescent="0.25">
      <c r="A12">
        <v>49</v>
      </c>
    </row>
    <row r="13" spans="1:6" x14ac:dyDescent="0.25">
      <c r="A13">
        <v>22</v>
      </c>
    </row>
    <row r="14" spans="1:6" x14ac:dyDescent="0.25">
      <c r="A14">
        <v>52</v>
      </c>
    </row>
    <row r="15" spans="1:6" x14ac:dyDescent="0.25">
      <c r="A15">
        <v>86</v>
      </c>
    </row>
    <row r="16" spans="1:6" x14ac:dyDescent="0.25">
      <c r="A16">
        <v>56</v>
      </c>
    </row>
    <row r="17" spans="1:1" x14ac:dyDescent="0.25">
      <c r="A17">
        <v>78</v>
      </c>
    </row>
    <row r="18" spans="1:1" x14ac:dyDescent="0.25">
      <c r="A18">
        <v>62</v>
      </c>
    </row>
    <row r="19" spans="1:1" x14ac:dyDescent="0.25">
      <c r="A19">
        <v>36</v>
      </c>
    </row>
    <row r="20" spans="1:1" x14ac:dyDescent="0.25">
      <c r="A20">
        <v>15</v>
      </c>
    </row>
    <row r="21" spans="1:1" x14ac:dyDescent="0.25">
      <c r="A21">
        <v>47</v>
      </c>
    </row>
    <row r="22" spans="1:1" x14ac:dyDescent="0.25">
      <c r="A22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showGridLines="0" workbookViewId="0">
      <selection activeCell="A26" sqref="A26"/>
    </sheetView>
  </sheetViews>
  <sheetFormatPr defaultRowHeight="15" x14ac:dyDescent="0.25"/>
  <sheetData>
    <row r="1" spans="1:22" x14ac:dyDescent="0.25">
      <c r="A1" t="s">
        <v>2</v>
      </c>
    </row>
    <row r="3" spans="1:22" x14ac:dyDescent="0.25">
      <c r="A3" t="s">
        <v>15</v>
      </c>
    </row>
    <row r="4" spans="1:22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7</v>
      </c>
      <c r="I4" t="s">
        <v>5</v>
      </c>
      <c r="J4" t="s">
        <v>4</v>
      </c>
      <c r="K4" t="s">
        <v>10</v>
      </c>
      <c r="L4" t="s">
        <v>7</v>
      </c>
      <c r="M4" t="s">
        <v>11</v>
      </c>
      <c r="N4" t="s">
        <v>11</v>
      </c>
      <c r="O4" t="s">
        <v>8</v>
      </c>
      <c r="P4" t="s">
        <v>4</v>
      </c>
      <c r="Q4" t="s">
        <v>10</v>
      </c>
      <c r="R4" t="s">
        <v>7</v>
      </c>
      <c r="S4" t="s">
        <v>12</v>
      </c>
      <c r="T4" t="s">
        <v>4</v>
      </c>
      <c r="U4" t="s">
        <v>13</v>
      </c>
      <c r="V4" t="s">
        <v>14</v>
      </c>
    </row>
    <row r="7" spans="1:22" x14ac:dyDescent="0.25">
      <c r="A7" s="1" t="str">
        <f t="shared" ref="A7:V7" si="0">MID($A$1,COLUMN(A1),1)</f>
        <v>V</v>
      </c>
      <c r="B7" s="1" t="str">
        <f t="shared" si="0"/>
        <v>I</v>
      </c>
      <c r="C7" s="1" t="str">
        <f t="shared" si="0"/>
        <v>S</v>
      </c>
      <c r="D7" s="1" t="str">
        <f t="shared" si="0"/>
        <v>U</v>
      </c>
      <c r="E7" s="1" t="str">
        <f t="shared" si="0"/>
        <v>A</v>
      </c>
      <c r="F7" s="1" t="str">
        <f t="shared" si="0"/>
        <v>L</v>
      </c>
      <c r="G7" s="1" t="str">
        <f t="shared" si="0"/>
        <v>B</v>
      </c>
      <c r="H7" s="1" t="str">
        <f t="shared" si="0"/>
        <v>A</v>
      </c>
      <c r="I7" s="1" t="str">
        <f t="shared" si="0"/>
        <v>S</v>
      </c>
      <c r="J7" s="1" t="str">
        <f t="shared" si="0"/>
        <v>I</v>
      </c>
      <c r="K7" s="1" t="str">
        <f t="shared" si="0"/>
        <v>C</v>
      </c>
      <c r="L7" s="1" t="str">
        <f t="shared" si="0"/>
        <v>A</v>
      </c>
      <c r="M7" s="1" t="str">
        <f t="shared" si="0"/>
        <v>P</v>
      </c>
      <c r="N7" s="1" t="str">
        <f t="shared" si="0"/>
        <v>P</v>
      </c>
      <c r="O7" s="1" t="str">
        <f t="shared" si="0"/>
        <v>L</v>
      </c>
      <c r="P7" s="1" t="str">
        <f t="shared" si="0"/>
        <v>I</v>
      </c>
      <c r="Q7" s="1" t="str">
        <f t="shared" si="0"/>
        <v>C</v>
      </c>
      <c r="R7" s="1" t="str">
        <f t="shared" si="0"/>
        <v>A</v>
      </c>
      <c r="S7" s="1" t="str">
        <f t="shared" si="0"/>
        <v>T</v>
      </c>
      <c r="T7" s="1" t="str">
        <f t="shared" si="0"/>
        <v>I</v>
      </c>
      <c r="U7" s="1" t="str">
        <f t="shared" si="0"/>
        <v>O</v>
      </c>
      <c r="V7" s="1" t="str">
        <f t="shared" si="0"/>
        <v>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showGridLines="0" workbookViewId="0">
      <selection activeCell="H14" sqref="H14"/>
    </sheetView>
  </sheetViews>
  <sheetFormatPr defaultRowHeight="15" x14ac:dyDescent="0.25"/>
  <cols>
    <col min="2" max="3" width="11" customWidth="1"/>
    <col min="5" max="5" width="13.140625" bestFit="1" customWidth="1"/>
    <col min="6" max="6" width="15.5703125" bestFit="1" customWidth="1"/>
    <col min="7" max="7" width="15.140625" bestFit="1" customWidth="1"/>
    <col min="11" max="11" width="13.140625" bestFit="1" customWidth="1"/>
    <col min="12" max="12" width="15.5703125" bestFit="1" customWidth="1"/>
    <col min="13" max="13" width="15.140625" bestFit="1" customWidth="1"/>
    <col min="14" max="14" width="12.5703125" bestFit="1" customWidth="1"/>
  </cols>
  <sheetData>
    <row r="1" spans="1:14" x14ac:dyDescent="0.25">
      <c r="A1" s="9" t="s">
        <v>16</v>
      </c>
      <c r="B1" s="9" t="s">
        <v>22</v>
      </c>
      <c r="C1" s="9" t="s">
        <v>23</v>
      </c>
      <c r="E1" s="3" t="s">
        <v>24</v>
      </c>
    </row>
    <row r="2" spans="1:14" x14ac:dyDescent="0.25">
      <c r="A2" s="7" t="s">
        <v>7</v>
      </c>
      <c r="B2" s="7">
        <v>11090</v>
      </c>
      <c r="C2" s="7">
        <v>2102</v>
      </c>
    </row>
    <row r="3" spans="1:14" x14ac:dyDescent="0.25">
      <c r="A3" s="7" t="s">
        <v>9</v>
      </c>
      <c r="B3" s="7">
        <v>9189</v>
      </c>
      <c r="C3" s="7">
        <v>1899</v>
      </c>
    </row>
    <row r="4" spans="1:14" x14ac:dyDescent="0.25">
      <c r="A4" s="7" t="s">
        <v>10</v>
      </c>
      <c r="B4" s="7">
        <v>4426</v>
      </c>
      <c r="C4" s="7">
        <v>1157</v>
      </c>
      <c r="K4" s="12" t="s">
        <v>53</v>
      </c>
      <c r="L4" t="s">
        <v>55</v>
      </c>
      <c r="M4" t="s">
        <v>56</v>
      </c>
      <c r="N4" t="s">
        <v>57</v>
      </c>
    </row>
    <row r="5" spans="1:14" x14ac:dyDescent="0.25">
      <c r="A5" s="7" t="s">
        <v>17</v>
      </c>
      <c r="B5" s="7">
        <v>8415</v>
      </c>
      <c r="C5" s="7">
        <v>738</v>
      </c>
      <c r="K5" s="13" t="s">
        <v>7</v>
      </c>
      <c r="L5" s="14">
        <v>11090</v>
      </c>
      <c r="M5" s="14">
        <v>2102</v>
      </c>
      <c r="N5" s="14">
        <v>8988</v>
      </c>
    </row>
    <row r="6" spans="1:14" x14ac:dyDescent="0.25">
      <c r="A6" s="7" t="s">
        <v>18</v>
      </c>
      <c r="B6" s="7">
        <v>4123</v>
      </c>
      <c r="C6" s="7">
        <v>1886</v>
      </c>
      <c r="K6" s="13" t="s">
        <v>9</v>
      </c>
      <c r="L6" s="14">
        <v>9189</v>
      </c>
      <c r="M6" s="14">
        <v>1899</v>
      </c>
      <c r="N6" s="14">
        <v>7290</v>
      </c>
    </row>
    <row r="7" spans="1:14" x14ac:dyDescent="0.25">
      <c r="A7" s="7" t="s">
        <v>19</v>
      </c>
      <c r="B7" s="7">
        <v>3474</v>
      </c>
      <c r="C7" s="7">
        <v>1425</v>
      </c>
      <c r="K7" s="13" t="s">
        <v>10</v>
      </c>
      <c r="L7" s="14">
        <v>4426</v>
      </c>
      <c r="M7" s="14">
        <v>1157</v>
      </c>
      <c r="N7" s="14">
        <v>3269</v>
      </c>
    </row>
    <row r="8" spans="1:14" x14ac:dyDescent="0.25">
      <c r="A8" s="7" t="s">
        <v>20</v>
      </c>
      <c r="B8" s="7">
        <v>10722</v>
      </c>
      <c r="C8" s="7">
        <v>1465</v>
      </c>
      <c r="K8" s="13" t="s">
        <v>17</v>
      </c>
      <c r="L8" s="14">
        <v>8415</v>
      </c>
      <c r="M8" s="14">
        <v>738</v>
      </c>
      <c r="N8" s="14">
        <v>7677</v>
      </c>
    </row>
    <row r="9" spans="1:14" x14ac:dyDescent="0.25">
      <c r="A9" s="7" t="s">
        <v>21</v>
      </c>
      <c r="B9" s="7">
        <v>2352</v>
      </c>
      <c r="C9" s="7">
        <v>2961</v>
      </c>
      <c r="K9" s="13" t="s">
        <v>18</v>
      </c>
      <c r="L9" s="14">
        <v>4123</v>
      </c>
      <c r="M9" s="14">
        <v>1886</v>
      </c>
      <c r="N9" s="14">
        <v>2237</v>
      </c>
    </row>
    <row r="10" spans="1:14" x14ac:dyDescent="0.25">
      <c r="A10" s="7" t="s">
        <v>4</v>
      </c>
      <c r="B10" s="7">
        <v>7841</v>
      </c>
      <c r="C10" s="7">
        <v>2556</v>
      </c>
      <c r="K10" s="13" t="s">
        <v>19</v>
      </c>
      <c r="L10" s="14">
        <v>3474</v>
      </c>
      <c r="M10" s="14">
        <v>1425</v>
      </c>
      <c r="N10" s="14">
        <v>2049</v>
      </c>
    </row>
    <row r="11" spans="1:14" x14ac:dyDescent="0.25">
      <c r="K11" s="13" t="s">
        <v>20</v>
      </c>
      <c r="L11" s="14">
        <v>10722</v>
      </c>
      <c r="M11" s="14">
        <v>1465</v>
      </c>
      <c r="N11" s="14">
        <v>9257</v>
      </c>
    </row>
    <row r="12" spans="1:14" x14ac:dyDescent="0.25">
      <c r="K12" s="13" t="s">
        <v>21</v>
      </c>
      <c r="L12" s="14">
        <v>2352</v>
      </c>
      <c r="M12" s="14">
        <v>2961</v>
      </c>
      <c r="N12" s="14">
        <v>-609</v>
      </c>
    </row>
    <row r="13" spans="1:14" x14ac:dyDescent="0.25">
      <c r="K13" s="13" t="s">
        <v>4</v>
      </c>
      <c r="L13" s="14">
        <v>7841</v>
      </c>
      <c r="M13" s="14">
        <v>2556</v>
      </c>
      <c r="N13" s="14">
        <v>5285</v>
      </c>
    </row>
    <row r="14" spans="1:14" x14ac:dyDescent="0.25">
      <c r="K14" s="13" t="s">
        <v>54</v>
      </c>
      <c r="L14" s="14">
        <v>61632</v>
      </c>
      <c r="M14" s="14">
        <v>16189</v>
      </c>
      <c r="N14" s="14">
        <v>45443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showGridLines="0" workbookViewId="0">
      <selection activeCell="R27" sqref="R27"/>
    </sheetView>
  </sheetViews>
  <sheetFormatPr defaultRowHeight="15" x14ac:dyDescent="0.25"/>
  <sheetData>
    <row r="1" spans="1:7" x14ac:dyDescent="0.25">
      <c r="B1" s="11" t="s">
        <v>51</v>
      </c>
      <c r="C1" s="11"/>
      <c r="D1" s="11" t="s">
        <v>52</v>
      </c>
      <c r="E1" s="11"/>
    </row>
    <row r="2" spans="1:7" x14ac:dyDescent="0.25">
      <c r="A2" s="9" t="s">
        <v>25</v>
      </c>
      <c r="B2" s="9" t="s">
        <v>26</v>
      </c>
      <c r="C2" s="9" t="s">
        <v>27</v>
      </c>
      <c r="D2" s="9" t="s">
        <v>26</v>
      </c>
      <c r="E2" s="9" t="s">
        <v>27</v>
      </c>
      <c r="G2" t="s">
        <v>28</v>
      </c>
    </row>
    <row r="3" spans="1:7" x14ac:dyDescent="0.25">
      <c r="A3" s="7" t="s">
        <v>7</v>
      </c>
      <c r="B3" s="7">
        <v>4700</v>
      </c>
      <c r="C3" s="7">
        <v>2842</v>
      </c>
      <c r="D3" s="7">
        <v>2677</v>
      </c>
      <c r="E3" s="7">
        <v>3636</v>
      </c>
    </row>
    <row r="4" spans="1:7" x14ac:dyDescent="0.25">
      <c r="A4" s="7" t="s">
        <v>9</v>
      </c>
      <c r="B4" s="7">
        <v>2640</v>
      </c>
      <c r="C4" s="7">
        <v>1249</v>
      </c>
      <c r="D4" s="7">
        <v>2843</v>
      </c>
      <c r="E4" s="7">
        <v>2877</v>
      </c>
    </row>
    <row r="5" spans="1:7" x14ac:dyDescent="0.25">
      <c r="A5" s="7" t="s">
        <v>10</v>
      </c>
      <c r="B5" s="7">
        <v>2187</v>
      </c>
      <c r="C5" s="7">
        <v>1587</v>
      </c>
      <c r="D5" s="7">
        <v>3476</v>
      </c>
      <c r="E5" s="7">
        <v>3492</v>
      </c>
    </row>
    <row r="6" spans="1:7" x14ac:dyDescent="0.25">
      <c r="A6" s="7" t="s">
        <v>17</v>
      </c>
      <c r="B6" s="7">
        <v>3004</v>
      </c>
      <c r="C6" s="7">
        <v>2371</v>
      </c>
      <c r="D6" s="7">
        <v>3468</v>
      </c>
      <c r="E6" s="7">
        <v>2333</v>
      </c>
    </row>
    <row r="7" spans="1:7" x14ac:dyDescent="0.25">
      <c r="A7" s="7" t="s">
        <v>18</v>
      </c>
      <c r="B7" s="7">
        <v>2489</v>
      </c>
      <c r="C7" s="7">
        <v>2738</v>
      </c>
      <c r="D7" s="7">
        <v>3303</v>
      </c>
      <c r="E7" s="7">
        <v>2623</v>
      </c>
    </row>
    <row r="8" spans="1:7" x14ac:dyDescent="0.25">
      <c r="A8" s="7" t="s">
        <v>19</v>
      </c>
      <c r="B8" s="7">
        <v>3122</v>
      </c>
      <c r="C8" s="7">
        <v>3863</v>
      </c>
      <c r="D8" s="7">
        <v>4245</v>
      </c>
      <c r="E8" s="7">
        <v>2058</v>
      </c>
    </row>
    <row r="9" spans="1:7" x14ac:dyDescent="0.25">
      <c r="A9" s="7" t="s">
        <v>20</v>
      </c>
      <c r="B9" s="7">
        <v>2012</v>
      </c>
      <c r="C9" s="7">
        <v>3459</v>
      </c>
      <c r="D9" s="7">
        <v>2217</v>
      </c>
      <c r="E9" s="7">
        <v>4209</v>
      </c>
    </row>
    <row r="10" spans="1:7" x14ac:dyDescent="0.25">
      <c r="A10" s="7" t="s">
        <v>21</v>
      </c>
      <c r="B10" s="7">
        <v>3714</v>
      </c>
      <c r="C10" s="7">
        <v>3419</v>
      </c>
      <c r="D10" s="7">
        <v>1450</v>
      </c>
      <c r="E10" s="7">
        <v>2690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showGridLines="0" workbookViewId="0">
      <selection activeCell="H3" sqref="H3"/>
    </sheetView>
  </sheetViews>
  <sheetFormatPr defaultRowHeight="15" x14ac:dyDescent="0.25"/>
  <sheetData>
    <row r="1" spans="1:10" x14ac:dyDescent="0.25">
      <c r="A1" s="10"/>
      <c r="B1" s="9" t="s">
        <v>34</v>
      </c>
      <c r="C1" s="9" t="s">
        <v>35</v>
      </c>
      <c r="D1" s="9" t="s">
        <v>36</v>
      </c>
      <c r="E1" s="9" t="s">
        <v>37</v>
      </c>
      <c r="J1" t="s">
        <v>38</v>
      </c>
    </row>
    <row r="2" spans="1:10" x14ac:dyDescent="0.25">
      <c r="A2" s="9" t="s">
        <v>29</v>
      </c>
      <c r="B2" s="7">
        <v>962</v>
      </c>
      <c r="C2" s="7">
        <v>861</v>
      </c>
      <c r="D2" s="7">
        <v>867</v>
      </c>
      <c r="E2" s="7">
        <v>883</v>
      </c>
      <c r="G2" s="3" t="s">
        <v>33</v>
      </c>
      <c r="H2" s="1">
        <f>VLOOKUP(A6,A1:E6,MATCH(E1,A1:E1,0))</f>
        <v>941</v>
      </c>
    </row>
    <row r="3" spans="1:10" x14ac:dyDescent="0.25">
      <c r="A3" s="9" t="s">
        <v>30</v>
      </c>
      <c r="B3" s="7">
        <v>651</v>
      </c>
      <c r="C3" s="7">
        <v>630</v>
      </c>
      <c r="D3" s="7">
        <v>960</v>
      </c>
      <c r="E3" s="7">
        <v>714</v>
      </c>
      <c r="G3" s="3" t="s">
        <v>37</v>
      </c>
    </row>
    <row r="4" spans="1:10" x14ac:dyDescent="0.25">
      <c r="A4" s="9" t="s">
        <v>31</v>
      </c>
      <c r="B4" s="7">
        <v>772</v>
      </c>
      <c r="C4" s="7">
        <v>568</v>
      </c>
      <c r="D4" s="7">
        <v>558</v>
      </c>
      <c r="E4" s="7">
        <v>549</v>
      </c>
    </row>
    <row r="5" spans="1:10" x14ac:dyDescent="0.25">
      <c r="A5" s="9" t="s">
        <v>32</v>
      </c>
      <c r="B5" s="7">
        <v>571</v>
      </c>
      <c r="C5" s="7">
        <v>837</v>
      </c>
      <c r="D5" s="7">
        <v>934</v>
      </c>
      <c r="E5" s="7">
        <v>675</v>
      </c>
    </row>
    <row r="6" spans="1:10" x14ac:dyDescent="0.25">
      <c r="A6" s="9" t="s">
        <v>33</v>
      </c>
      <c r="B6" s="7">
        <v>990</v>
      </c>
      <c r="C6" s="7">
        <v>832</v>
      </c>
      <c r="D6" s="7">
        <v>932</v>
      </c>
      <c r="E6" s="7">
        <v>941</v>
      </c>
    </row>
  </sheetData>
  <dataValidations count="2">
    <dataValidation type="list" allowBlank="1" showInputMessage="1" showErrorMessage="1" sqref="G2">
      <formula1>$A$2:$A$6</formula1>
    </dataValidation>
    <dataValidation type="list" allowBlank="1" showInputMessage="1" showErrorMessage="1" sqref="G3">
      <formula1>$B$1:$E$1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showGridLines="0" workbookViewId="0">
      <selection activeCell="H8" sqref="H8"/>
    </sheetView>
  </sheetViews>
  <sheetFormatPr defaultRowHeight="15" x14ac:dyDescent="0.25"/>
  <cols>
    <col min="1" max="1" width="12" customWidth="1"/>
    <col min="4" max="4" width="10.42578125" bestFit="1" customWidth="1"/>
    <col min="7" max="7" width="10.140625" bestFit="1" customWidth="1"/>
  </cols>
  <sheetData>
    <row r="1" spans="1:7" x14ac:dyDescent="0.25">
      <c r="A1" s="9" t="s">
        <v>40</v>
      </c>
      <c r="B1" s="9" t="s">
        <v>26</v>
      </c>
      <c r="D1" s="4" t="s">
        <v>39</v>
      </c>
    </row>
    <row r="2" spans="1:7" x14ac:dyDescent="0.25">
      <c r="A2" s="8">
        <v>42339</v>
      </c>
      <c r="B2" s="7">
        <v>19</v>
      </c>
      <c r="D2" s="4"/>
    </row>
    <row r="3" spans="1:7" x14ac:dyDescent="0.25">
      <c r="A3" s="8">
        <v>42239</v>
      </c>
      <c r="B3" s="7">
        <v>14</v>
      </c>
      <c r="D3" s="5">
        <f>SUM(B2:B12)</f>
        <v>182</v>
      </c>
      <c r="G3" s="6"/>
    </row>
    <row r="4" spans="1:7" x14ac:dyDescent="0.25">
      <c r="A4" s="8">
        <v>42139</v>
      </c>
      <c r="B4" s="7">
        <v>13</v>
      </c>
      <c r="G4" s="6"/>
    </row>
    <row r="5" spans="1:7" x14ac:dyDescent="0.25">
      <c r="A5" s="8">
        <v>42039</v>
      </c>
      <c r="B5" s="7">
        <v>19</v>
      </c>
      <c r="G5" s="6"/>
    </row>
    <row r="6" spans="1:7" x14ac:dyDescent="0.25">
      <c r="A6" s="8">
        <v>41939</v>
      </c>
      <c r="B6" s="7">
        <v>11</v>
      </c>
      <c r="G6" s="6"/>
    </row>
    <row r="7" spans="1:7" x14ac:dyDescent="0.25">
      <c r="A7" s="8">
        <v>41839</v>
      </c>
      <c r="B7" s="7">
        <v>20</v>
      </c>
      <c r="G7" s="6"/>
    </row>
    <row r="8" spans="1:7" x14ac:dyDescent="0.25">
      <c r="A8" s="8">
        <v>41739</v>
      </c>
      <c r="B8" s="7">
        <v>20</v>
      </c>
      <c r="G8" s="6"/>
    </row>
    <row r="9" spans="1:7" x14ac:dyDescent="0.25">
      <c r="A9" s="8">
        <v>41639</v>
      </c>
      <c r="B9" s="7">
        <v>17</v>
      </c>
      <c r="G9" s="6"/>
    </row>
    <row r="10" spans="1:7" x14ac:dyDescent="0.25">
      <c r="A10" s="8">
        <v>41539</v>
      </c>
      <c r="B10" s="7">
        <v>12</v>
      </c>
      <c r="G10" s="6"/>
    </row>
    <row r="11" spans="1:7" x14ac:dyDescent="0.25">
      <c r="A11" s="8">
        <v>41439</v>
      </c>
      <c r="B11" s="7">
        <v>19</v>
      </c>
      <c r="G11" s="6"/>
    </row>
    <row r="12" spans="1:7" x14ac:dyDescent="0.25">
      <c r="A12" s="8">
        <v>41339</v>
      </c>
      <c r="B12" s="7">
        <v>18</v>
      </c>
      <c r="G12" s="6"/>
    </row>
    <row r="13" spans="1:7" x14ac:dyDescent="0.25">
      <c r="A13" s="8">
        <v>41239</v>
      </c>
      <c r="B13" s="7">
        <v>14</v>
      </c>
      <c r="G13" s="6"/>
    </row>
    <row r="14" spans="1:7" x14ac:dyDescent="0.25">
      <c r="A14" s="8">
        <v>41139</v>
      </c>
      <c r="B14" s="7">
        <v>20</v>
      </c>
    </row>
    <row r="15" spans="1:7" x14ac:dyDescent="0.25">
      <c r="A15" s="8">
        <v>41039</v>
      </c>
      <c r="B15" s="7">
        <v>15</v>
      </c>
    </row>
    <row r="16" spans="1:7" x14ac:dyDescent="0.25">
      <c r="A16" s="8">
        <v>40939</v>
      </c>
      <c r="B16" s="7">
        <v>16</v>
      </c>
    </row>
    <row r="17" spans="1:2" x14ac:dyDescent="0.25">
      <c r="A17" s="8">
        <v>40839</v>
      </c>
      <c r="B17" s="7">
        <v>19</v>
      </c>
    </row>
    <row r="18" spans="1:2" x14ac:dyDescent="0.25">
      <c r="A18" s="8">
        <v>40739</v>
      </c>
      <c r="B18" s="7">
        <v>20</v>
      </c>
    </row>
    <row r="19" spans="1:2" x14ac:dyDescent="0.25">
      <c r="A19" s="8">
        <v>40639</v>
      </c>
      <c r="B19" s="7">
        <v>16</v>
      </c>
    </row>
  </sheetData>
  <autoFilter ref="A1:B19">
    <sortState ref="A2:B19">
      <sortCondition descending="1" ref="A1:A19"/>
    </sortState>
  </autoFilter>
  <sortState ref="G3:G13">
    <sortCondition ref="G3:G1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zoomScaleNormal="100" workbookViewId="0">
      <selection activeCell="E4" sqref="E4"/>
    </sheetView>
  </sheetViews>
  <sheetFormatPr defaultRowHeight="15" x14ac:dyDescent="0.25"/>
  <cols>
    <col min="1" max="1" width="13.140625" customWidth="1"/>
  </cols>
  <sheetData>
    <row r="1" spans="1:5" x14ac:dyDescent="0.25">
      <c r="A1" s="9" t="s">
        <v>41</v>
      </c>
      <c r="B1" s="9" t="s">
        <v>47</v>
      </c>
      <c r="D1" t="s">
        <v>48</v>
      </c>
    </row>
    <row r="2" spans="1:5" x14ac:dyDescent="0.25">
      <c r="A2" s="7" t="s">
        <v>42</v>
      </c>
      <c r="B2" s="7">
        <v>65</v>
      </c>
    </row>
    <row r="3" spans="1:5" x14ac:dyDescent="0.25">
      <c r="A3" s="7" t="s">
        <v>43</v>
      </c>
      <c r="B3" s="7">
        <v>70</v>
      </c>
      <c r="D3" t="s">
        <v>42</v>
      </c>
      <c r="E3">
        <f>SUMIF(A2:A9,"Cash",B2:B9)</f>
        <v>215</v>
      </c>
    </row>
    <row r="4" spans="1:5" x14ac:dyDescent="0.25">
      <c r="A4" s="7" t="s">
        <v>44</v>
      </c>
      <c r="B4" s="7">
        <v>34</v>
      </c>
      <c r="D4" t="s">
        <v>49</v>
      </c>
      <c r="E4">
        <f>SUMIF(A2:A9,"&lt;&gt;Cash",B2:B9)</f>
        <v>321</v>
      </c>
    </row>
    <row r="5" spans="1:5" x14ac:dyDescent="0.25">
      <c r="A5" s="7" t="s">
        <v>45</v>
      </c>
      <c r="B5" s="7">
        <v>58</v>
      </c>
    </row>
    <row r="6" spans="1:5" x14ac:dyDescent="0.25">
      <c r="A6" s="7" t="s">
        <v>46</v>
      </c>
      <c r="B6" s="7">
        <v>64</v>
      </c>
    </row>
    <row r="7" spans="1:5" x14ac:dyDescent="0.25">
      <c r="A7" s="7" t="s">
        <v>42</v>
      </c>
      <c r="B7" s="7">
        <v>89</v>
      </c>
    </row>
    <row r="8" spans="1:5" x14ac:dyDescent="0.25">
      <c r="A8" s="7" t="s">
        <v>43</v>
      </c>
      <c r="B8" s="7">
        <v>95</v>
      </c>
    </row>
    <row r="9" spans="1:5" x14ac:dyDescent="0.25">
      <c r="A9" s="7" t="s">
        <v>42</v>
      </c>
      <c r="B9" s="7">
        <v>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showGridLines="0" tabSelected="1" workbookViewId="0">
      <selection activeCell="F2" sqref="F2"/>
    </sheetView>
  </sheetViews>
  <sheetFormatPr defaultRowHeight="15" x14ac:dyDescent="0.25"/>
  <cols>
    <col min="1" max="1" width="10.42578125" bestFit="1" customWidth="1"/>
  </cols>
  <sheetData>
    <row r="1" spans="1:9" x14ac:dyDescent="0.25">
      <c r="A1" s="9" t="s">
        <v>40</v>
      </c>
      <c r="B1" s="9" t="s">
        <v>47</v>
      </c>
      <c r="I1" t="s">
        <v>50</v>
      </c>
    </row>
    <row r="2" spans="1:9" x14ac:dyDescent="0.25">
      <c r="A2" s="8">
        <v>42340</v>
      </c>
      <c r="B2" s="7">
        <v>30</v>
      </c>
      <c r="C2">
        <f>MONTH(A2)</f>
        <v>12</v>
      </c>
      <c r="E2">
        <v>1</v>
      </c>
      <c r="F2" s="1">
        <f>SUMIF($C$2:$C$19,E2,$B$2:$B$19)</f>
        <v>71</v>
      </c>
    </row>
    <row r="3" spans="1:9" x14ac:dyDescent="0.25">
      <c r="A3" s="8">
        <v>42310</v>
      </c>
      <c r="B3" s="7">
        <v>58</v>
      </c>
      <c r="C3">
        <f t="shared" ref="C3:C12" si="0">MONTH(A3)</f>
        <v>11</v>
      </c>
      <c r="E3">
        <v>2</v>
      </c>
      <c r="F3" s="1">
        <f t="shared" ref="F3:F13" si="1">SUMIF($C$2:$C$19,E3,$B$2:$B$19)</f>
        <v>21</v>
      </c>
    </row>
    <row r="4" spans="1:9" x14ac:dyDescent="0.25">
      <c r="A4" s="8">
        <v>42280</v>
      </c>
      <c r="B4" s="7">
        <v>94</v>
      </c>
      <c r="C4">
        <f t="shared" si="0"/>
        <v>10</v>
      </c>
      <c r="E4">
        <v>3</v>
      </c>
      <c r="F4" s="1">
        <f t="shared" si="1"/>
        <v>70</v>
      </c>
    </row>
    <row r="5" spans="1:9" x14ac:dyDescent="0.25">
      <c r="A5" s="8">
        <v>42250</v>
      </c>
      <c r="B5" s="7">
        <v>35</v>
      </c>
      <c r="C5">
        <f t="shared" si="0"/>
        <v>9</v>
      </c>
      <c r="E5">
        <v>4</v>
      </c>
      <c r="F5" s="1">
        <f t="shared" si="1"/>
        <v>64</v>
      </c>
    </row>
    <row r="6" spans="1:9" x14ac:dyDescent="0.25">
      <c r="A6" s="8">
        <v>42220</v>
      </c>
      <c r="B6" s="7">
        <v>80</v>
      </c>
      <c r="C6">
        <f t="shared" si="0"/>
        <v>8</v>
      </c>
      <c r="E6">
        <v>5</v>
      </c>
      <c r="F6" s="1">
        <f t="shared" si="1"/>
        <v>58</v>
      </c>
    </row>
    <row r="7" spans="1:9" x14ac:dyDescent="0.25">
      <c r="A7" s="8">
        <v>42190</v>
      </c>
      <c r="B7" s="7">
        <v>62</v>
      </c>
      <c r="C7">
        <f t="shared" si="0"/>
        <v>7</v>
      </c>
      <c r="E7">
        <v>6</v>
      </c>
      <c r="F7" s="1">
        <f t="shared" si="1"/>
        <v>81</v>
      </c>
    </row>
    <row r="8" spans="1:9" x14ac:dyDescent="0.25">
      <c r="A8" s="8">
        <v>42160</v>
      </c>
      <c r="B8" s="7">
        <v>81</v>
      </c>
      <c r="C8">
        <f t="shared" si="0"/>
        <v>6</v>
      </c>
      <c r="E8">
        <v>7</v>
      </c>
      <c r="F8" s="1">
        <f t="shared" si="1"/>
        <v>127</v>
      </c>
    </row>
    <row r="9" spans="1:9" x14ac:dyDescent="0.25">
      <c r="A9" s="8">
        <v>42130</v>
      </c>
      <c r="B9" s="7">
        <v>58</v>
      </c>
      <c r="C9">
        <f t="shared" si="0"/>
        <v>5</v>
      </c>
      <c r="E9">
        <v>8</v>
      </c>
      <c r="F9" s="1">
        <f t="shared" si="1"/>
        <v>95</v>
      </c>
    </row>
    <row r="10" spans="1:9" x14ac:dyDescent="0.25">
      <c r="A10" s="8">
        <v>42100</v>
      </c>
      <c r="B10" s="7">
        <v>64</v>
      </c>
      <c r="C10">
        <f t="shared" si="0"/>
        <v>4</v>
      </c>
      <c r="E10">
        <v>9</v>
      </c>
      <c r="F10" s="1">
        <f t="shared" si="1"/>
        <v>126</v>
      </c>
    </row>
    <row r="11" spans="1:9" x14ac:dyDescent="0.25">
      <c r="A11" s="8">
        <v>42070</v>
      </c>
      <c r="B11" s="7">
        <v>70</v>
      </c>
      <c r="C11">
        <f t="shared" si="0"/>
        <v>3</v>
      </c>
      <c r="E11">
        <v>10</v>
      </c>
      <c r="F11" s="1">
        <f t="shared" si="1"/>
        <v>190</v>
      </c>
    </row>
    <row r="12" spans="1:9" x14ac:dyDescent="0.25">
      <c r="A12" s="8">
        <v>42040</v>
      </c>
      <c r="B12" s="7">
        <v>21</v>
      </c>
      <c r="C12">
        <f t="shared" si="0"/>
        <v>2</v>
      </c>
      <c r="E12">
        <v>11</v>
      </c>
      <c r="F12" s="1">
        <f t="shared" si="1"/>
        <v>132</v>
      </c>
    </row>
    <row r="13" spans="1:9" x14ac:dyDescent="0.25">
      <c r="A13" s="8">
        <v>42010</v>
      </c>
      <c r="B13" s="7">
        <v>71</v>
      </c>
      <c r="C13">
        <f>MONTH(A13)</f>
        <v>1</v>
      </c>
      <c r="E13">
        <v>12</v>
      </c>
      <c r="F13" s="1">
        <f t="shared" si="1"/>
        <v>42</v>
      </c>
    </row>
    <row r="14" spans="1:9" x14ac:dyDescent="0.25">
      <c r="A14" s="8">
        <v>41980</v>
      </c>
      <c r="B14" s="7">
        <v>12</v>
      </c>
      <c r="C14">
        <f>MONTH(A14)</f>
        <v>12</v>
      </c>
    </row>
    <row r="15" spans="1:9" x14ac:dyDescent="0.25">
      <c r="A15" s="8">
        <v>41950</v>
      </c>
      <c r="B15" s="7">
        <v>74</v>
      </c>
      <c r="C15">
        <f t="shared" ref="C15:C19" si="2">MONTH(A15)</f>
        <v>11</v>
      </c>
    </row>
    <row r="16" spans="1:9" x14ac:dyDescent="0.25">
      <c r="A16" s="8">
        <v>41920</v>
      </c>
      <c r="B16" s="7">
        <v>96</v>
      </c>
      <c r="C16">
        <f t="shared" si="2"/>
        <v>10</v>
      </c>
    </row>
    <row r="17" spans="1:3" x14ac:dyDescent="0.25">
      <c r="A17" s="8">
        <v>41890</v>
      </c>
      <c r="B17" s="7">
        <v>91</v>
      </c>
      <c r="C17">
        <f t="shared" si="2"/>
        <v>9</v>
      </c>
    </row>
    <row r="18" spans="1:3" x14ac:dyDescent="0.25">
      <c r="A18" s="8">
        <v>41860</v>
      </c>
      <c r="B18" s="7">
        <v>15</v>
      </c>
      <c r="C18">
        <f t="shared" si="2"/>
        <v>8</v>
      </c>
    </row>
    <row r="19" spans="1:3" x14ac:dyDescent="0.25">
      <c r="A19" s="8">
        <v>41830</v>
      </c>
      <c r="B19" s="7">
        <v>65</v>
      </c>
      <c r="C19">
        <f t="shared" si="2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Test</dc:title>
  <dc:creator>Vipul Paighan</dc:creator>
  <cp:lastModifiedBy>Lenovo</cp:lastModifiedBy>
  <dcterms:created xsi:type="dcterms:W3CDTF">2011-07-16T23:54:23Z</dcterms:created>
  <dcterms:modified xsi:type="dcterms:W3CDTF">2025-06-13T10:44:10Z</dcterms:modified>
</cp:coreProperties>
</file>