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3.xml" ContentType="application/vnd.openxmlformats-officedocument.drawing+xml"/>
  <Override PartName="/xl/drawings/drawing1.xml" ContentType="application/vnd.openxmlformats-officedocument.drawing+xml"/>
  <Override PartName="/xl/drawings/drawing4.xml" ContentType="application/vnd.openxmlformats-officedocument.drawing+xml"/>
  <Override PartName="/xl/drawings/vmlDrawing1.vml" ContentType="application/vnd.openxmlformats-officedocument.vmlDrawing"/>
  <Override PartName="/xl/drawings/_rels/drawing5.xml.rels" ContentType="application/vnd.openxmlformats-package.relationships+xml"/>
  <Override PartName="/xl/drawings/_rels/drawing3.xml.rels" ContentType="application/vnd.openxmlformats-package.relationships+xml"/>
  <Override PartName="/xl/drawings/drawing2.xml" ContentType="application/vnd.openxmlformats-officedocument.drawing+xml"/>
  <Override PartName="/xl/drawings/drawing5.xml" ContentType="application/vnd.openxmlformats-officedocument.drawing+xml"/>
  <Override PartName="/xl/drawings/vmlDrawing2.vml" ContentType="application/vnd.openxmlformats-officedocument.vmlDrawing"/>
  <Override PartName="/xl/comments2.xml" ContentType="application/vnd.openxmlformats-officedocument.spreadsheetml.comments+xml"/>
  <Override PartName="/xl/workbook.xml" ContentType="application/vnd.openxmlformats-officedocument.spreadsheetml.sheet.main+xml"/>
  <Override PartName="/xl/comments3.xml" ContentType="application/vnd.openxmlformats-officedocument.spreadsheetml.comments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6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7"/>
  </bookViews>
  <sheets>
    <sheet name="Instructions" sheetId="1" state="visible" r:id="rId2"/>
    <sheet name="Dataset" sheetId="2" state="visible" r:id="rId3"/>
    <sheet name="Descriptive stats" sheetId="3" state="visible" r:id="rId4"/>
    <sheet name="EDA" sheetId="4" state="visible" r:id="rId5"/>
    <sheet name="Split into Training test set" sheetId="5" state="visible" r:id="rId6"/>
    <sheet name="KNN" sheetId="6" state="visible" r:id="rId7"/>
    <sheet name="Preprocessing-transformation" sheetId="7" state="visible" r:id="rId8"/>
    <sheet name="Linear regression" sheetId="8" state="visible" r:id="rId9"/>
    <sheet name="Model eval-Tabulate results" sheetId="9" state="visible" r:id="rId10"/>
  </sheets>
  <definedNames>
    <definedName function="false" hidden="true" localSheetId="1" name="_xlnm._FilterDatabase" vbProcedure="false">Dataset!$A$4:$G$1522</definedName>
    <definedName function="false" hidden="true" localSheetId="4" name="_xlnm._FilterDatabase" vbProcedure="false">'Split into Training test set'!$A$1:$M$1522</definedName>
    <definedName function="false" hidden="false" localSheetId="1" name="_xlnm._FilterDatabase" vbProcedure="false">Dataset!$I$4:$I$1522</definedName>
    <definedName function="false" hidden="false" localSheetId="1" name="_xlnm._FilterDatabase_0" vbProcedure="false">Dataset!$A$4:$G$1522</definedName>
    <definedName function="false" hidden="false" localSheetId="1" name="_xlnm._FilterDatabase_0_0" vbProcedure="false">Dataset!$I$4:$I$1522</definedName>
    <definedName function="false" hidden="false" localSheetId="1" name="_xlnm._FilterDatabase_0_0_0" vbProcedure="false">Dataset!$A$4:$G$1522</definedName>
    <definedName function="false" hidden="false" localSheetId="1" name="_xlnm._FilterDatabase_0_0_0_0" vbProcedure="false">Dataset!$A$4:$G$1522</definedName>
    <definedName function="false" hidden="false" localSheetId="4" name="_xlnm._FilterDatabase" vbProcedure="false">'Split into Training test set'!$A$1:$M$1522</definedName>
    <definedName function="false" hidden="false" localSheetId="5" name="_xlnm._FilterDatabase" vbProcedure="false">KNN!$A$6:$O$6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/>
  </authors>
  <commentList>
    <comment ref="M4" authorId="0">
      <text>
        <r>
          <rPr>
            <sz val="12"/>
            <color rgb="FF000000"/>
            <rFont val="Calibri"/>
            <family val="2"/>
            <charset val="1"/>
          </rPr>
          <t xml:space="preserve">Norm H and Norm W used as final height and weight respectively</t>
        </r>
      </text>
    </comment>
    <comment ref="N4" authorId="0">
      <text>
        <r>
          <rPr>
            <sz val="12"/>
            <color rgb="FF000000"/>
            <rFont val="Calibri"/>
            <family val="2"/>
            <charset val="1"/>
          </rPr>
          <t xml:space="preserve">Used as final weight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/>
  </authors>
  <commentList>
    <comment ref="B49" authorId="0">
      <text>
        <r>
          <rPr>
            <sz val="12"/>
            <color rgb="FF000000"/>
            <rFont val="Calibri"/>
            <family val="2"/>
            <charset val="1"/>
          </rPr>
          <t xml:space="preserve">z=(x1-x2)-(u1-u2)/sqrt(v1/n1 + v2/n2)</t>
        </r>
      </text>
    </comment>
  </commentList>
</comments>
</file>

<file path=xl/sharedStrings.xml><?xml version="1.0" encoding="utf-8"?>
<sst xmlns="http://schemas.openxmlformats.org/spreadsheetml/2006/main" count="10240" uniqueCount="1668">
  <si>
    <t xml:space="preserve">An Effective way teaching machine learning practised in TCS Ignite</t>
  </si>
  <si>
    <t xml:space="preserve">Copyright © 2018 TCS Ignite. All Rights Reserved</t>
  </si>
  <si>
    <r>
      <rPr>
        <b val="true"/>
        <sz val="12"/>
        <color rgb="FF000000"/>
        <rFont val="Calibri"/>
        <family val="2"/>
        <charset val="1"/>
      </rPr>
      <t xml:space="preserve">Problem Definition</t>
    </r>
    <r>
      <rPr>
        <sz val="12"/>
        <color rgb="FF000000"/>
        <rFont val="Calibri"/>
        <family val="2"/>
        <charset val="1"/>
      </rPr>
      <t xml:space="preserve">:</t>
    </r>
  </si>
  <si>
    <t xml:space="preserve">•Classification problem: KNN- Predicting Gender from height and weight</t>
  </si>
  <si>
    <t xml:space="preserve">•Regression problem: Linear regression- Predicting Height from weight and gender</t>
  </si>
  <si>
    <r>
      <rPr>
        <b val="true"/>
        <sz val="12"/>
        <color rgb="FF000000"/>
        <rFont val="Calibri"/>
        <family val="2"/>
        <charset val="1"/>
      </rPr>
      <t xml:space="preserve">Data Selection</t>
    </r>
    <r>
      <rPr>
        <sz val="12"/>
        <color rgb="FF000000"/>
        <rFont val="Calibri"/>
        <family val="2"/>
        <charset val="1"/>
      </rPr>
      <t xml:space="preserve">: </t>
    </r>
  </si>
  <si>
    <t xml:space="preserve">Source, type and method of getting the data</t>
  </si>
  <si>
    <r>
      <rPr>
        <b val="true"/>
        <sz val="12"/>
        <color rgb="FF000000"/>
        <rFont val="Calibri"/>
        <family val="2"/>
        <charset val="1"/>
      </rPr>
      <t xml:space="preserve">Descriptive statistics</t>
    </r>
    <r>
      <rPr>
        <sz val="12"/>
        <color rgb="FF000000"/>
        <rFont val="Calibri"/>
        <family val="2"/>
        <charset val="1"/>
      </rPr>
      <t xml:space="preserve">: </t>
    </r>
  </si>
  <si>
    <t xml:space="preserve">Univariate, Bivariate</t>
  </si>
  <si>
    <r>
      <rPr>
        <b val="true"/>
        <sz val="12"/>
        <color rgb="FF000000"/>
        <rFont val="Calibri"/>
        <family val="2"/>
        <charset val="1"/>
      </rPr>
      <t xml:space="preserve">EDA</t>
    </r>
    <r>
      <rPr>
        <sz val="12"/>
        <color rgb="FF000000"/>
        <rFont val="Calibri"/>
        <family val="2"/>
        <charset val="1"/>
      </rPr>
      <t xml:space="preserve">: </t>
    </r>
  </si>
  <si>
    <t xml:space="preserve">Univariate/Bivariate- histograms, scatter plots, bar plots</t>
  </si>
  <si>
    <t xml:space="preserve">Hypothesis testing: On an average women are shorter than men</t>
  </si>
  <si>
    <r>
      <rPr>
        <b val="true"/>
        <sz val="12"/>
        <color rgb="FF000000"/>
        <rFont val="Calibri"/>
        <family val="2"/>
        <charset val="1"/>
      </rPr>
      <t xml:space="preserve">Data Pre-processing</t>
    </r>
    <r>
      <rPr>
        <sz val="12"/>
        <color rgb="FF000000"/>
        <rFont val="Calibri"/>
        <family val="2"/>
        <charset val="1"/>
      </rPr>
      <t xml:space="preserve">: </t>
    </r>
  </si>
  <si>
    <t xml:space="preserve">Remove outliers, check units, remove whitespaces</t>
  </si>
  <si>
    <r>
      <rPr>
        <b val="true"/>
        <sz val="12"/>
        <color rgb="FF000000"/>
        <rFont val="Calibri"/>
        <family val="2"/>
        <charset val="1"/>
      </rPr>
      <t xml:space="preserve">Data transformation</t>
    </r>
    <r>
      <rPr>
        <sz val="12"/>
        <color rgb="FF000000"/>
        <rFont val="Calibri"/>
        <family val="2"/>
        <charset val="1"/>
      </rPr>
      <t xml:space="preserve">: </t>
    </r>
  </si>
  <si>
    <t xml:space="preserve">Add a new, calculated column called BMI</t>
  </si>
  <si>
    <r>
      <rPr>
        <b val="true"/>
        <sz val="12"/>
        <color rgb="FF000000"/>
        <rFont val="Calibri"/>
        <family val="2"/>
        <charset val="1"/>
      </rPr>
      <t xml:space="preserve">Feature Selection</t>
    </r>
    <r>
      <rPr>
        <sz val="12"/>
        <color rgb="FF000000"/>
        <rFont val="Calibri"/>
        <family val="2"/>
        <charset val="1"/>
      </rPr>
      <t xml:space="preserve">: </t>
    </r>
  </si>
  <si>
    <t xml:space="preserve">Select the best features for your problem</t>
  </si>
  <si>
    <r>
      <rPr>
        <b val="true"/>
        <sz val="12"/>
        <color rgb="FF000000"/>
        <rFont val="Calibri"/>
        <family val="2"/>
        <charset val="1"/>
      </rPr>
      <t xml:space="preserve">Model Selection</t>
    </r>
    <r>
      <rPr>
        <sz val="12"/>
        <color rgb="FF000000"/>
        <rFont val="Calibri"/>
        <family val="2"/>
        <charset val="1"/>
      </rPr>
      <t xml:space="preserve">:</t>
    </r>
  </si>
  <si>
    <r>
      <rPr>
        <b val="true"/>
        <sz val="12"/>
        <color rgb="FF000000"/>
        <rFont val="Calibri"/>
        <family val="2"/>
        <charset val="1"/>
      </rPr>
      <t xml:space="preserve">Model Training</t>
    </r>
    <r>
      <rPr>
        <sz val="12"/>
        <color rgb="FF000000"/>
        <rFont val="Calibri"/>
        <family val="2"/>
        <charset val="1"/>
      </rPr>
      <t xml:space="preserve">:</t>
    </r>
  </si>
  <si>
    <t xml:space="preserve">•Split dataset into training and validation set</t>
  </si>
  <si>
    <t xml:space="preserve">•Train your model on training set</t>
  </si>
  <si>
    <t xml:space="preserve">•Validate your model on validation set </t>
  </si>
  <si>
    <t xml:space="preserve">Model Evaluation</t>
  </si>
  <si>
    <t xml:space="preserve">•RMSE for regression</t>
  </si>
  <si>
    <t xml:space="preserve">•Accuracy for classification</t>
  </si>
  <si>
    <t xml:space="preserve">Applicant Id</t>
  </si>
  <si>
    <t xml:space="preserve">Name as in Certficate</t>
  </si>
  <si>
    <t xml:space="preserve">Date of Birth</t>
  </si>
  <si>
    <t xml:space="preserve">State</t>
  </si>
  <si>
    <t xml:space="preserve">Height</t>
  </si>
  <si>
    <t xml:space="preserve">Weight</t>
  </si>
  <si>
    <t xml:space="preserve">Gender</t>
  </si>
  <si>
    <t xml:space="preserve">remove whitespaces Height</t>
  </si>
  <si>
    <t xml:space="preserve">remove whitespaces weight</t>
  </si>
  <si>
    <t xml:space="preserve">NA remove height</t>
  </si>
  <si>
    <t xml:space="preserve">NA remove weight</t>
  </si>
  <si>
    <t xml:space="preserve">Outliers</t>
  </si>
  <si>
    <t xml:space="preserve">Norm H</t>
  </si>
  <si>
    <t xml:space="preserve">Norm W</t>
  </si>
  <si>
    <t xml:space="preserve">BMI</t>
  </si>
  <si>
    <t xml:space="preserve">Praharsh Dixit</t>
  </si>
  <si>
    <t xml:space="preserve">Madhya Pradesh</t>
  </si>
  <si>
    <t xml:space="preserve">M</t>
  </si>
  <si>
    <t xml:space="preserve">Sangeeta Gorai</t>
  </si>
  <si>
    <t xml:space="preserve">West Bengal</t>
  </si>
  <si>
    <t xml:space="preserve">NA</t>
  </si>
  <si>
    <t xml:space="preserve">F</t>
  </si>
  <si>
    <t xml:space="preserve">Checking Outliers</t>
  </si>
  <si>
    <t xml:space="preserve">Sreeparvathy.S</t>
  </si>
  <si>
    <t xml:space="preserve">Kerala</t>
  </si>
  <si>
    <t xml:space="preserve">Q3</t>
  </si>
  <si>
    <t xml:space="preserve">Akash</t>
  </si>
  <si>
    <t xml:space="preserve">Delhi</t>
  </si>
  <si>
    <t xml:space="preserve">Q1</t>
  </si>
  <si>
    <t xml:space="preserve">Midhat Fatima Rizvi</t>
  </si>
  <si>
    <t xml:space="preserve">Uttar Pradesh</t>
  </si>
  <si>
    <t xml:space="preserve">IQR*1.5</t>
  </si>
  <si>
    <t xml:space="preserve">Rahul Sasidharan</t>
  </si>
  <si>
    <t xml:space="preserve">uppr limit</t>
  </si>
  <si>
    <t xml:space="preserve">Ishitta Kumari</t>
  </si>
  <si>
    <t xml:space="preserve">Jharkhand</t>
  </si>
  <si>
    <t xml:space="preserve">lower limit</t>
  </si>
  <si>
    <t xml:space="preserve">Pragya Soni</t>
  </si>
  <si>
    <t xml:space="preserve">NA  </t>
  </si>
  <si>
    <t xml:space="preserve">Chayan Dutta</t>
  </si>
  <si>
    <t xml:space="preserve">Akansha</t>
  </si>
  <si>
    <t xml:space="preserve">Rajasthan</t>
  </si>
  <si>
    <t xml:space="preserve">Madhurima Manna</t>
  </si>
  <si>
    <t xml:space="preserve">Abhishek Tiwari</t>
  </si>
  <si>
    <t xml:space="preserve">Neelima V C</t>
  </si>
  <si>
    <t xml:space="preserve">Karnataka</t>
  </si>
  <si>
    <t xml:space="preserve">Reshma Raphel</t>
  </si>
  <si>
    <t xml:space="preserve">Bharathi Suya Panneerselvam</t>
  </si>
  <si>
    <t xml:space="preserve">Tamil Nadu</t>
  </si>
  <si>
    <t xml:space="preserve">Dipjyoti Gupta</t>
  </si>
  <si>
    <t xml:space="preserve">Prasanth</t>
  </si>
  <si>
    <t xml:space="preserve">Andhra Pradesh</t>
  </si>
  <si>
    <t xml:space="preserve">Prahalad Chouhan</t>
  </si>
  <si>
    <t xml:space="preserve">Anirban Saha</t>
  </si>
  <si>
    <t xml:space="preserve">Neenu Antony</t>
  </si>
  <si>
    <t xml:space="preserve">Somnath Mukherjee</t>
  </si>
  <si>
    <t xml:space="preserve">Shaik Sirajunnisa Begum</t>
  </si>
  <si>
    <t xml:space="preserve">Varsha .S</t>
  </si>
  <si>
    <t xml:space="preserve">Vivekanandan Natarajan</t>
  </si>
  <si>
    <t xml:space="preserve">Soumalya Hazra</t>
  </si>
  <si>
    <t xml:space="preserve">Kavita Kewat</t>
  </si>
  <si>
    <t xml:space="preserve">Maharashtra</t>
  </si>
  <si>
    <t xml:space="preserve">Sheetal Sharma</t>
  </si>
  <si>
    <t xml:space="preserve">Dilip Prakash</t>
  </si>
  <si>
    <t xml:space="preserve">Monoj Nath</t>
  </si>
  <si>
    <t xml:space="preserve">Mamun Rashid.</t>
  </si>
  <si>
    <t xml:space="preserve">Lopamudra Dutt</t>
  </si>
  <si>
    <t xml:space="preserve">Odisha</t>
  </si>
  <si>
    <t xml:space="preserve">Pauline</t>
  </si>
  <si>
    <t xml:space="preserve">Jasveen Kaur Khare</t>
  </si>
  <si>
    <t xml:space="preserve">Abida Abdullah</t>
  </si>
  <si>
    <t xml:space="preserve">Kanaiyalal Kotak</t>
  </si>
  <si>
    <t xml:space="preserve">Gujarat</t>
  </si>
  <si>
    <t xml:space="preserve">Praneetha.V.L.S</t>
  </si>
  <si>
    <t xml:space="preserve">Kaibalya Sathua</t>
  </si>
  <si>
    <t xml:space="preserve">Swapna</t>
  </si>
  <si>
    <t xml:space="preserve">Shweta Negi</t>
  </si>
  <si>
    <t xml:space="preserve">Jeena Mol Zacharias</t>
  </si>
  <si>
    <t xml:space="preserve">Mandira Bag</t>
  </si>
  <si>
    <t xml:space="preserve">Francis Harry Roy S</t>
  </si>
  <si>
    <t xml:space="preserve">Kumari Niharika</t>
  </si>
  <si>
    <t xml:space="preserve">Assam</t>
  </si>
  <si>
    <t xml:space="preserve">Shamini.M</t>
  </si>
  <si>
    <t xml:space="preserve">Somnath Chakraborty</t>
  </si>
  <si>
    <t xml:space="preserve">Priyanka Kundekar</t>
  </si>
  <si>
    <t xml:space="preserve">Benoldcy Chacko</t>
  </si>
  <si>
    <t xml:space="preserve">Ashwini</t>
  </si>
  <si>
    <t xml:space="preserve">Richa</t>
  </si>
  <si>
    <t xml:space="preserve">Kusuma Naga Valli</t>
  </si>
  <si>
    <t xml:space="preserve">Ritu Sachdeva</t>
  </si>
  <si>
    <t xml:space="preserve">Rohit Gupta</t>
  </si>
  <si>
    <t xml:space="preserve">Navneet Prakash</t>
  </si>
  <si>
    <t xml:space="preserve">Smitraj Suryakant Raut</t>
  </si>
  <si>
    <t xml:space="preserve">Bhakta Prasad Nanda</t>
  </si>
  <si>
    <t xml:space="preserve">Muhammed Shafi</t>
  </si>
  <si>
    <t xml:space="preserve">Vanitha</t>
  </si>
  <si>
    <t xml:space="preserve">Malathi</t>
  </si>
  <si>
    <t xml:space="preserve">Arka Bhattacharjee</t>
  </si>
  <si>
    <t xml:space="preserve">Sajjad Ahmad Khan</t>
  </si>
  <si>
    <t xml:space="preserve">Bihar</t>
  </si>
  <si>
    <t xml:space="preserve">Renu Yadav</t>
  </si>
  <si>
    <t xml:space="preserve">Anshu Handa</t>
  </si>
  <si>
    <t xml:space="preserve">Mazhar Alam Ansari</t>
  </si>
  <si>
    <t xml:space="preserve">Sri Aruna</t>
  </si>
  <si>
    <t xml:space="preserve">Indrajit Paul</t>
  </si>
  <si>
    <t xml:space="preserve">Dipika Das</t>
  </si>
  <si>
    <t xml:space="preserve">Pratik Ambekar</t>
  </si>
  <si>
    <t xml:space="preserve">Priyanka Dey</t>
  </si>
  <si>
    <t xml:space="preserve">Subhradip Saha</t>
  </si>
  <si>
    <t xml:space="preserve">C. Yamini</t>
  </si>
  <si>
    <t xml:space="preserve">Parvatikataria</t>
  </si>
  <si>
    <t xml:space="preserve">Jis Maria Philip</t>
  </si>
  <si>
    <t xml:space="preserve">Anoop Ramakrishnan</t>
  </si>
  <si>
    <t xml:space="preserve">Yashwanthi Priya</t>
  </si>
  <si>
    <t xml:space="preserve">Sankarabhotla Aditya</t>
  </si>
  <si>
    <t xml:space="preserve">Shilpa Rani</t>
  </si>
  <si>
    <t xml:space="preserve">Priyanka M Kotia</t>
  </si>
  <si>
    <t xml:space="preserve">Avu Rajesh</t>
  </si>
  <si>
    <t xml:space="preserve">Sourabh Raut</t>
  </si>
  <si>
    <t xml:space="preserve">Regitha R Nair</t>
  </si>
  <si>
    <t xml:space="preserve">Athira Raju</t>
  </si>
  <si>
    <t xml:space="preserve">Aswathy R</t>
  </si>
  <si>
    <t xml:space="preserve">S.Sharmili</t>
  </si>
  <si>
    <t xml:space="preserve">Bhavisha Keshwala</t>
  </si>
  <si>
    <t xml:space="preserve">Suchismita Nayak</t>
  </si>
  <si>
    <t xml:space="preserve">Purusottam Satyabrat Mohanty</t>
  </si>
  <si>
    <t xml:space="preserve">Pooja</t>
  </si>
  <si>
    <t xml:space="preserve">Sachin Pandey</t>
  </si>
  <si>
    <t xml:space="preserve">Kalaiyarasi Thangavelu</t>
  </si>
  <si>
    <t xml:space="preserve">Veronica</t>
  </si>
  <si>
    <t xml:space="preserve">Irabati Chakraborty</t>
  </si>
  <si>
    <t xml:space="preserve">Mohit Baluni</t>
  </si>
  <si>
    <t xml:space="preserve">Suseendiran G</t>
  </si>
  <si>
    <t xml:space="preserve">Vaisakhy Vijayan</t>
  </si>
  <si>
    <t xml:space="preserve">Parita Mukeshbhai Raichura</t>
  </si>
  <si>
    <t xml:space="preserve">Revathi.G</t>
  </si>
  <si>
    <t xml:space="preserve">Prerna Kaushal</t>
  </si>
  <si>
    <t xml:space="preserve">Harijyothirmai</t>
  </si>
  <si>
    <t xml:space="preserve">Juliana M John</t>
  </si>
  <si>
    <t xml:space="preserve">Rakesh Kumar Sahoo</t>
  </si>
  <si>
    <t xml:space="preserve">Srividya Sivasankar</t>
  </si>
  <si>
    <t xml:space="preserve">Anouksha</t>
  </si>
  <si>
    <t xml:space="preserve">Debarati Majumder</t>
  </si>
  <si>
    <t xml:space="preserve">Sreekutty.R</t>
  </si>
  <si>
    <t xml:space="preserve">Swayambhu Bera</t>
  </si>
  <si>
    <t xml:space="preserve">Syed Kaiser A</t>
  </si>
  <si>
    <t xml:space="preserve">Sanju Mahato</t>
  </si>
  <si>
    <t xml:space="preserve">Shashank Vishwakarma</t>
  </si>
  <si>
    <t xml:space="preserve">Sivakumar.S</t>
  </si>
  <si>
    <t xml:space="preserve">Heena</t>
  </si>
  <si>
    <t xml:space="preserve">Harayana</t>
  </si>
  <si>
    <t xml:space="preserve">Georgekutty Jerome</t>
  </si>
  <si>
    <t xml:space="preserve">Anoop.K.U</t>
  </si>
  <si>
    <t xml:space="preserve">Gopal Gundu</t>
  </si>
  <si>
    <t xml:space="preserve">Siddhesh</t>
  </si>
  <si>
    <t xml:space="preserve">Anoosha.Y</t>
  </si>
  <si>
    <t xml:space="preserve">Kiran George</t>
  </si>
  <si>
    <t xml:space="preserve">Divya S</t>
  </si>
  <si>
    <t xml:space="preserve">Akshay</t>
  </si>
  <si>
    <t xml:space="preserve">Surbhi Chugh</t>
  </si>
  <si>
    <t xml:space="preserve">Mahendri P.H.</t>
  </si>
  <si>
    <t xml:space="preserve">Sonumol N S</t>
  </si>
  <si>
    <t xml:space="preserve">Rohit Kant Thakur</t>
  </si>
  <si>
    <t xml:space="preserve">Santwana</t>
  </si>
  <si>
    <t xml:space="preserve">Krishnendu Roy</t>
  </si>
  <si>
    <t xml:space="preserve">Vaishnavi Sarpotdar</t>
  </si>
  <si>
    <t xml:space="preserve">Tasneem Shahida</t>
  </si>
  <si>
    <t xml:space="preserve">Ekta Goutam</t>
  </si>
  <si>
    <t xml:space="preserve">Saba Naaz</t>
  </si>
  <si>
    <t xml:space="preserve">Karishma</t>
  </si>
  <si>
    <t xml:space="preserve">Nitish Badhwar</t>
  </si>
  <si>
    <t xml:space="preserve">Yashika H</t>
  </si>
  <si>
    <t xml:space="preserve">Asif Adatiya</t>
  </si>
  <si>
    <t xml:space="preserve">Chetan Sareen</t>
  </si>
  <si>
    <t xml:space="preserve">Gangamai Sidheshwar Mhalappa</t>
  </si>
  <si>
    <t xml:space="preserve">Shikha Chaudhary</t>
  </si>
  <si>
    <t xml:space="preserve">Pitrak Sarkar</t>
  </si>
  <si>
    <t xml:space="preserve">Jagath Chithira.J</t>
  </si>
  <si>
    <t xml:space="preserve">Dragpal Singh</t>
  </si>
  <si>
    <t xml:space="preserve">Salushya Varghese</t>
  </si>
  <si>
    <t xml:space="preserve">Sajida Banu S</t>
  </si>
  <si>
    <t xml:space="preserve">Jobin Geordy</t>
  </si>
  <si>
    <t xml:space="preserve">M.Kalpana</t>
  </si>
  <si>
    <t xml:space="preserve">Jayadratha</t>
  </si>
  <si>
    <t xml:space="preserve">Nashrin Begam</t>
  </si>
  <si>
    <t xml:space="preserve">Kannan S Nair</t>
  </si>
  <si>
    <t xml:space="preserve">B Chanikya</t>
  </si>
  <si>
    <t xml:space="preserve">Surumi K Majeed</t>
  </si>
  <si>
    <t xml:space="preserve">Subhajit Roy</t>
  </si>
  <si>
    <t xml:space="preserve">Krupa.K</t>
  </si>
  <si>
    <t xml:space="preserve">Nandini.N</t>
  </si>
  <si>
    <t xml:space="preserve">Vishnu Prasad Kammath V</t>
  </si>
  <si>
    <t xml:space="preserve">Balaji Konar</t>
  </si>
  <si>
    <t xml:space="preserve">Gayathri</t>
  </si>
  <si>
    <t xml:space="preserve">Aswathy R S</t>
  </si>
  <si>
    <t xml:space="preserve">Raja Kumar Ganji</t>
  </si>
  <si>
    <t xml:space="preserve">Baijayanty Pandey</t>
  </si>
  <si>
    <t xml:space="preserve">Mohammed Naushad</t>
  </si>
  <si>
    <t xml:space="preserve">Rinky Gupta</t>
  </si>
  <si>
    <t xml:space="preserve">Meena</t>
  </si>
  <si>
    <t xml:space="preserve">Debashreeta Pattanaik</t>
  </si>
  <si>
    <t xml:space="preserve">Kalyani Madhav Das</t>
  </si>
  <si>
    <t xml:space="preserve">Kanika Kapoor</t>
  </si>
  <si>
    <t xml:space="preserve">Shardha Mommali</t>
  </si>
  <si>
    <t xml:space="preserve">Pallavi Roy</t>
  </si>
  <si>
    <t xml:space="preserve">Arva Vohra</t>
  </si>
  <si>
    <t xml:space="preserve">Anupama S Nair</t>
  </si>
  <si>
    <t xml:space="preserve">Nitin Malhotra</t>
  </si>
  <si>
    <t xml:space="preserve">Nausheen Begum</t>
  </si>
  <si>
    <t xml:space="preserve">Anjali Panchwanee</t>
  </si>
  <si>
    <t xml:space="preserve">Indrajit Pal</t>
  </si>
  <si>
    <t xml:space="preserve">Shubham Khandelwal</t>
  </si>
  <si>
    <t xml:space="preserve">Uttaranchal</t>
  </si>
  <si>
    <t xml:space="preserve">Ayyan</t>
  </si>
  <si>
    <t xml:space="preserve">Taher Patanwala</t>
  </si>
  <si>
    <t xml:space="preserve">Aqil Palitanawala</t>
  </si>
  <si>
    <t xml:space="preserve">Amal Raj</t>
  </si>
  <si>
    <t xml:space="preserve">Arka Dey</t>
  </si>
  <si>
    <t xml:space="preserve">Anupreet Kaur</t>
  </si>
  <si>
    <t xml:space="preserve">Punjab</t>
  </si>
  <si>
    <t xml:space="preserve">Ankan Biswas</t>
  </si>
  <si>
    <t xml:space="preserve">Chidvila Salian</t>
  </si>
  <si>
    <t xml:space="preserve">Amrita Singh</t>
  </si>
  <si>
    <t xml:space="preserve">Ramya G S</t>
  </si>
  <si>
    <t xml:space="preserve">Roja</t>
  </si>
  <si>
    <t xml:space="preserve">Aakansha Arora</t>
  </si>
  <si>
    <t xml:space="preserve">Vicky Pattnaik</t>
  </si>
  <si>
    <t xml:space="preserve">Sreerupa Das</t>
  </si>
  <si>
    <t xml:space="preserve">Rijamaryjacob</t>
  </si>
  <si>
    <t xml:space="preserve">Yati Gurditta</t>
  </si>
  <si>
    <t xml:space="preserve">Jiny Kurian</t>
  </si>
  <si>
    <t xml:space="preserve">Shubhajit Saha</t>
  </si>
  <si>
    <t xml:space="preserve">Hussain</t>
  </si>
  <si>
    <t xml:space="preserve">Onam</t>
  </si>
  <si>
    <t xml:space="preserve">Arvind Kumar</t>
  </si>
  <si>
    <t xml:space="preserve">Pooja Chandrakant Shitole</t>
  </si>
  <si>
    <t xml:space="preserve">Neenu</t>
  </si>
  <si>
    <t xml:space="preserve">Dhiraj Ghole</t>
  </si>
  <si>
    <t xml:space="preserve">Rahulraj</t>
  </si>
  <si>
    <t xml:space="preserve">Anjali M. Nair</t>
  </si>
  <si>
    <t xml:space="preserve">Mohammed Javid Rahman</t>
  </si>
  <si>
    <t xml:space="preserve">K.Narendra</t>
  </si>
  <si>
    <t xml:space="preserve">Priti Jaiswal</t>
  </si>
  <si>
    <t xml:space="preserve">Angshumaan</t>
  </si>
  <si>
    <t xml:space="preserve">Debkrishna Basu</t>
  </si>
  <si>
    <t xml:space="preserve">Nirmalraj</t>
  </si>
  <si>
    <t xml:space="preserve">Piyush Jain</t>
  </si>
  <si>
    <t xml:space="preserve">Abhigna Milanbhai Pota</t>
  </si>
  <si>
    <t xml:space="preserve">P S Ramya</t>
  </si>
  <si>
    <t xml:space="preserve">Rahila.T.M</t>
  </si>
  <si>
    <t xml:space="preserve">Priyadarsini Balraj</t>
  </si>
  <si>
    <t xml:space="preserve">Devi.J</t>
  </si>
  <si>
    <t xml:space="preserve">Suvojit Saha</t>
  </si>
  <si>
    <t xml:space="preserve">Anuvrat Kumar Singh</t>
  </si>
  <si>
    <t xml:space="preserve">Soumyak Chatterjee</t>
  </si>
  <si>
    <t xml:space="preserve">Vinoth K</t>
  </si>
  <si>
    <t xml:space="preserve">Madhuri Bahwnani</t>
  </si>
  <si>
    <t xml:space="preserve">Jasintha Mary</t>
  </si>
  <si>
    <t xml:space="preserve">Vruthika Ganesh Shettigar</t>
  </si>
  <si>
    <t xml:space="preserve">Darshan Kadam</t>
  </si>
  <si>
    <t xml:space="preserve">Swathy S Nair</t>
  </si>
  <si>
    <t xml:space="preserve">Buddiga Manikanta Teja</t>
  </si>
  <si>
    <t xml:space="preserve">Kalyani Kumari</t>
  </si>
  <si>
    <t xml:space="preserve">Jaison John</t>
  </si>
  <si>
    <t xml:space="preserve">Sayonee Das</t>
  </si>
  <si>
    <t xml:space="preserve">Arya Vs</t>
  </si>
  <si>
    <t xml:space="preserve">Gogireddy Krishna Reddy</t>
  </si>
  <si>
    <t xml:space="preserve">Maddipatla Kesava Rao</t>
  </si>
  <si>
    <t xml:space="preserve">Sruthi.K.N</t>
  </si>
  <si>
    <t xml:space="preserve">Aniruddh Sureshbhai Chandegra</t>
  </si>
  <si>
    <t xml:space="preserve">Kaushik Rao</t>
  </si>
  <si>
    <t xml:space="preserve">Tania Bhattacharjee</t>
  </si>
  <si>
    <t xml:space="preserve">Anit Singh</t>
  </si>
  <si>
    <t xml:space="preserve">Chhattisgarh</t>
  </si>
  <si>
    <t xml:space="preserve">Deepsubhra Ghosh</t>
  </si>
  <si>
    <t xml:space="preserve">Soumya Dixit</t>
  </si>
  <si>
    <t xml:space="preserve">Ramakrishnan Swetha</t>
  </si>
  <si>
    <t xml:space="preserve">Ruchit Gandhi</t>
  </si>
  <si>
    <t xml:space="preserve">Athira Venugopal</t>
  </si>
  <si>
    <t xml:space="preserve">Sabna Susan Cherian</t>
  </si>
  <si>
    <t xml:space="preserve">Biplob Das</t>
  </si>
  <si>
    <t xml:space="preserve">Pratima Vasant Jadhav</t>
  </si>
  <si>
    <t xml:space="preserve">Bhavani.S</t>
  </si>
  <si>
    <t xml:space="preserve">Surya B S</t>
  </si>
  <si>
    <t xml:space="preserve">Varsha Bawari</t>
  </si>
  <si>
    <t xml:space="preserve">Jayanthi.T</t>
  </si>
  <si>
    <t xml:space="preserve">Ramyashree.C</t>
  </si>
  <si>
    <t xml:space="preserve">Avni Sharma</t>
  </si>
  <si>
    <t xml:space="preserve">Akshay Jain</t>
  </si>
  <si>
    <t xml:space="preserve">Velugula Soundariya</t>
  </si>
  <si>
    <t xml:space="preserve">Divya</t>
  </si>
  <si>
    <t xml:space="preserve">Manikanta</t>
  </si>
  <si>
    <t xml:space="preserve">Neenu Victoria V.S</t>
  </si>
  <si>
    <t xml:space="preserve">Sravani</t>
  </si>
  <si>
    <t xml:space="preserve">Nagesh Bhat</t>
  </si>
  <si>
    <t xml:space="preserve">Justin Jacob</t>
  </si>
  <si>
    <t xml:space="preserve">Revathi.K</t>
  </si>
  <si>
    <t xml:space="preserve">Namrata</t>
  </si>
  <si>
    <t xml:space="preserve">G.Nandhini</t>
  </si>
  <si>
    <t xml:space="preserve">Moumita Chatterjee</t>
  </si>
  <si>
    <t xml:space="preserve">Heena Pradhan</t>
  </si>
  <si>
    <t xml:space="preserve">Neethu Elias</t>
  </si>
  <si>
    <t xml:space="preserve">U.N.A.Priyanka</t>
  </si>
  <si>
    <t xml:space="preserve">Pranay Anil Dalal</t>
  </si>
  <si>
    <t xml:space="preserve">Carel Concisso</t>
  </si>
  <si>
    <t xml:space="preserve">Jyothi Pathuri</t>
  </si>
  <si>
    <t xml:space="preserve">Jixon Paul</t>
  </si>
  <si>
    <t xml:space="preserve">M.Glarans Negasta</t>
  </si>
  <si>
    <t xml:space="preserve">Vyoma</t>
  </si>
  <si>
    <t xml:space="preserve">Uma Maheshwari</t>
  </si>
  <si>
    <t xml:space="preserve">Maitrayee Sarkar</t>
  </si>
  <si>
    <t xml:space="preserve">Akhil Krishnan</t>
  </si>
  <si>
    <t xml:space="preserve">Rupesh Nirola</t>
  </si>
  <si>
    <t xml:space="preserve">Kiranjeet Kaur</t>
  </si>
  <si>
    <t xml:space="preserve">Aruna Sudha Alaguraj</t>
  </si>
  <si>
    <t xml:space="preserve">Sabitha K</t>
  </si>
  <si>
    <t xml:space="preserve">Ajith.P</t>
  </si>
  <si>
    <t xml:space="preserve">Chitra Sharma</t>
  </si>
  <si>
    <t xml:space="preserve">Sivaprasad K.O</t>
  </si>
  <si>
    <t xml:space="preserve">Nensi Gupta</t>
  </si>
  <si>
    <t xml:space="preserve">Kandipalli Nirmala Sai</t>
  </si>
  <si>
    <t xml:space="preserve">N.Geetha</t>
  </si>
  <si>
    <t xml:space="preserve">Soumita Das Karmakar</t>
  </si>
  <si>
    <t xml:space="preserve">Hemant Gautam</t>
  </si>
  <si>
    <t xml:space="preserve">Omkar Anand</t>
  </si>
  <si>
    <t xml:space="preserve">Anjali Gupta</t>
  </si>
  <si>
    <t xml:space="preserve">Jhulan Banerjee</t>
  </si>
  <si>
    <t xml:space="preserve">Sourav Saha</t>
  </si>
  <si>
    <t xml:space="preserve">Nitish Medhi</t>
  </si>
  <si>
    <t xml:space="preserve">Sneha K.R</t>
  </si>
  <si>
    <t xml:space="preserve">Anuragpayal</t>
  </si>
  <si>
    <t xml:space="preserve">Hemamalini.S</t>
  </si>
  <si>
    <t xml:space="preserve">Jitendra Kumar Bansal</t>
  </si>
  <si>
    <t xml:space="preserve">Jigar Jayantibhai Kaviya</t>
  </si>
  <si>
    <t xml:space="preserve">Shiavani</t>
  </si>
  <si>
    <t xml:space="preserve">Sharumathy C</t>
  </si>
  <si>
    <t xml:space="preserve">Pratalohit Anshuman</t>
  </si>
  <si>
    <t xml:space="preserve">Hillol Majumdar</t>
  </si>
  <si>
    <t xml:space="preserve">Sravani Vishnubhotla</t>
  </si>
  <si>
    <t xml:space="preserve">Sujeeta Yadav</t>
  </si>
  <si>
    <t xml:space="preserve">Nitin Sharma</t>
  </si>
  <si>
    <t xml:space="preserve">Mondaar Bose</t>
  </si>
  <si>
    <t xml:space="preserve">Nidhila Ca</t>
  </si>
  <si>
    <t xml:space="preserve">Pithadia Darshan</t>
  </si>
  <si>
    <t xml:space="preserve">Neha</t>
  </si>
  <si>
    <t xml:space="preserve">Simranjit Singh</t>
  </si>
  <si>
    <t xml:space="preserve">Ganta Venkata Durga Arunchandu</t>
  </si>
  <si>
    <t xml:space="preserve">Onila Mittal</t>
  </si>
  <si>
    <t xml:space="preserve">Rahul</t>
  </si>
  <si>
    <t xml:space="preserve">Trisha Bhattacharyya</t>
  </si>
  <si>
    <t xml:space="preserve">Abhijith T</t>
  </si>
  <si>
    <t xml:space="preserve">Jyoti Kumari</t>
  </si>
  <si>
    <t xml:space="preserve">Sonam Gupta</t>
  </si>
  <si>
    <t xml:space="preserve">Nandana H</t>
  </si>
  <si>
    <t xml:space="preserve">Balasubramani</t>
  </si>
  <si>
    <t xml:space="preserve">Betha Swathi</t>
  </si>
  <si>
    <t xml:space="preserve">Bishnupada Patra</t>
  </si>
  <si>
    <t xml:space="preserve">Law Kumar Sharma</t>
  </si>
  <si>
    <t xml:space="preserve">Mary Jeena</t>
  </si>
  <si>
    <t xml:space="preserve">Zameer Khan</t>
  </si>
  <si>
    <t xml:space="preserve">Shivani</t>
  </si>
  <si>
    <t xml:space="preserve">Rajesh S</t>
  </si>
  <si>
    <t xml:space="preserve">Ipsita Dutta</t>
  </si>
  <si>
    <t xml:space="preserve">Anand M</t>
  </si>
  <si>
    <t xml:space="preserve">Sruthi Nair</t>
  </si>
  <si>
    <t xml:space="preserve">Deeptimayee Sa</t>
  </si>
  <si>
    <t xml:space="preserve">Bikram Thapa</t>
  </si>
  <si>
    <t xml:space="preserve">Jagathamani</t>
  </si>
  <si>
    <t xml:space="preserve">K Sirisha</t>
  </si>
  <si>
    <t xml:space="preserve">Yashika</t>
  </si>
  <si>
    <t xml:space="preserve">Maulik Dave</t>
  </si>
  <si>
    <t xml:space="preserve">Jayalekshmi G J</t>
  </si>
  <si>
    <t xml:space="preserve">Khirod Kumar Rout</t>
  </si>
  <si>
    <t xml:space="preserve">Ninu Paul</t>
  </si>
  <si>
    <t xml:space="preserve">Madhuri B. Gandhi</t>
  </si>
  <si>
    <t xml:space="preserve">Dharani</t>
  </si>
  <si>
    <t xml:space="preserve">Salini U</t>
  </si>
  <si>
    <t xml:space="preserve">P.Subashini</t>
  </si>
  <si>
    <t xml:space="preserve">Arka Dasa</t>
  </si>
  <si>
    <t xml:space="preserve">Kanchan Kumari Shukla</t>
  </si>
  <si>
    <t xml:space="preserve">Serene Godfrey Abraham</t>
  </si>
  <si>
    <t xml:space="preserve">Mohit Srivastav</t>
  </si>
  <si>
    <t xml:space="preserve">Pritam Palai</t>
  </si>
  <si>
    <t xml:space="preserve">Anju A</t>
  </si>
  <si>
    <t xml:space="preserve">Vishal Kumar</t>
  </si>
  <si>
    <t xml:space="preserve">Ashish Panwar</t>
  </si>
  <si>
    <t xml:space="preserve">Harsha Vardhan Chava</t>
  </si>
  <si>
    <t xml:space="preserve">Aryalakshmi.M.S</t>
  </si>
  <si>
    <t xml:space="preserve">S.Gomathi</t>
  </si>
  <si>
    <t xml:space="preserve">Amritesh Patil</t>
  </si>
  <si>
    <t xml:space="preserve">Nideesh.K.B</t>
  </si>
  <si>
    <t xml:space="preserve">Suraj Shaw</t>
  </si>
  <si>
    <t xml:space="preserve">Rose Taniya Alex</t>
  </si>
  <si>
    <t xml:space="preserve">Yogesh Palav</t>
  </si>
  <si>
    <t xml:space="preserve">Deepgagan</t>
  </si>
  <si>
    <t xml:space="preserve">Balachandran J</t>
  </si>
  <si>
    <t xml:space="preserve">Pankaj Kumar Sinha</t>
  </si>
  <si>
    <t xml:space="preserve">Meenakshi Sahu</t>
  </si>
  <si>
    <t xml:space="preserve">Ekta Singhal</t>
  </si>
  <si>
    <t xml:space="preserve">Jajisree</t>
  </si>
  <si>
    <t xml:space="preserve">Thazeem Thaha</t>
  </si>
  <si>
    <t xml:space="preserve">Nikhil Kumar</t>
  </si>
  <si>
    <t xml:space="preserve">Alicia Binny Nair</t>
  </si>
  <si>
    <t xml:space="preserve">Kranti Rupini Pattanaik</t>
  </si>
  <si>
    <t xml:space="preserve">Shikha Garg</t>
  </si>
  <si>
    <t xml:space="preserve">Sharmila.E</t>
  </si>
  <si>
    <t xml:space="preserve">Sukanya Vs</t>
  </si>
  <si>
    <t xml:space="preserve">Narayani</t>
  </si>
  <si>
    <t xml:space="preserve">Aparna S</t>
  </si>
  <si>
    <t xml:space="preserve">Rounak Naik</t>
  </si>
  <si>
    <t xml:space="preserve">Swathi</t>
  </si>
  <si>
    <t xml:space="preserve">Abhishek Bal</t>
  </si>
  <si>
    <t xml:space="preserve">Shabnam Sultana</t>
  </si>
  <si>
    <t xml:space="preserve">S Yamini</t>
  </si>
  <si>
    <t xml:space="preserve">Eben Raj.R</t>
  </si>
  <si>
    <t xml:space="preserve">P.Srividhya</t>
  </si>
  <si>
    <t xml:space="preserve">Mythri Sabath</t>
  </si>
  <si>
    <t xml:space="preserve">Jayanta Basu</t>
  </si>
  <si>
    <t xml:space="preserve">Amrita N</t>
  </si>
  <si>
    <t xml:space="preserve">Akhil S Kamath</t>
  </si>
  <si>
    <t xml:space="preserve">Parul Goyal</t>
  </si>
  <si>
    <t xml:space="preserve">Neha Sahni</t>
  </si>
  <si>
    <t xml:space="preserve">A.Sreevalli Kameswari</t>
  </si>
  <si>
    <t xml:space="preserve">Debalina Panda</t>
  </si>
  <si>
    <t xml:space="preserve">Aswani Das</t>
  </si>
  <si>
    <t xml:space="preserve">Kiruthika</t>
  </si>
  <si>
    <t xml:space="preserve">Philip Thomas</t>
  </si>
  <si>
    <t xml:space="preserve">Jaison Johny</t>
  </si>
  <si>
    <t xml:space="preserve">Ansmol Antony</t>
  </si>
  <si>
    <t xml:space="preserve">Shilpa Tribhuwan</t>
  </si>
  <si>
    <t xml:space="preserve">Anusha.D.M</t>
  </si>
  <si>
    <t xml:space="preserve">Srinivasrao D Phatage</t>
  </si>
  <si>
    <t xml:space="preserve">Suparnabanerjee</t>
  </si>
  <si>
    <t xml:space="preserve">Shinoy</t>
  </si>
  <si>
    <t xml:space="preserve">Antara Ghosh</t>
  </si>
  <si>
    <t xml:space="preserve">Rabinder Singh</t>
  </si>
  <si>
    <t xml:space="preserve">Ausali Srivani</t>
  </si>
  <si>
    <t xml:space="preserve">Drashti Pareshbhai Monani</t>
  </si>
  <si>
    <t xml:space="preserve">Krishna Chaitanya</t>
  </si>
  <si>
    <t xml:space="preserve">Biraja Prasad Rath</t>
  </si>
  <si>
    <t xml:space="preserve">Krupasindhu Muduli</t>
  </si>
  <si>
    <t xml:space="preserve">Dharmesh</t>
  </si>
  <si>
    <t xml:space="preserve">Shruti Gupta</t>
  </si>
  <si>
    <t xml:space="preserve">Soorya</t>
  </si>
  <si>
    <t xml:space="preserve">Ramkrishna Bhadaniya</t>
  </si>
  <si>
    <t xml:space="preserve">Japleen Singh</t>
  </si>
  <si>
    <t xml:space="preserve">Doniya George</t>
  </si>
  <si>
    <t xml:space="preserve">Nishikant Pawaskar</t>
  </si>
  <si>
    <t xml:space="preserve">Pritha Mukherjee</t>
  </si>
  <si>
    <t xml:space="preserve">Geethu Juvana P B</t>
  </si>
  <si>
    <t xml:space="preserve">Alka Rupani</t>
  </si>
  <si>
    <t xml:space="preserve">Gouri Sankar Das</t>
  </si>
  <si>
    <t xml:space="preserve">Shaban Ashraf</t>
  </si>
  <si>
    <t xml:space="preserve">Lakshmi Raju</t>
  </si>
  <si>
    <t xml:space="preserve">Siddhartha Das</t>
  </si>
  <si>
    <t xml:space="preserve">Rupam Radhika</t>
  </si>
  <si>
    <t xml:space="preserve">Rajat Karandikar</t>
  </si>
  <si>
    <t xml:space="preserve">Sakshi Kapoor</t>
  </si>
  <si>
    <t xml:space="preserve">Shwetajoshi</t>
  </si>
  <si>
    <t xml:space="preserve">Shilpa Kumari</t>
  </si>
  <si>
    <t xml:space="preserve">Jaya Sri V C</t>
  </si>
  <si>
    <t xml:space="preserve">Diksha Jain</t>
  </si>
  <si>
    <t xml:space="preserve">Amrit Pal Singh Luthra</t>
  </si>
  <si>
    <t xml:space="preserve">Manila Chhabra</t>
  </si>
  <si>
    <t xml:space="preserve">Satyasmita Pattanaik</t>
  </si>
  <si>
    <t xml:space="preserve">M.Latha</t>
  </si>
  <si>
    <t xml:space="preserve">Pinky</t>
  </si>
  <si>
    <t xml:space="preserve">Jeevapreethi.J</t>
  </si>
  <si>
    <t xml:space="preserve">Rima Rai</t>
  </si>
  <si>
    <t xml:space="preserve">Perakam Anusha</t>
  </si>
  <si>
    <t xml:space="preserve">Nimit Gupta</t>
  </si>
  <si>
    <t xml:space="preserve">Nitesh Madhukar</t>
  </si>
  <si>
    <t xml:space="preserve">Susan Jolly K.</t>
  </si>
  <si>
    <t xml:space="preserve">Varsha Chandran.C</t>
  </si>
  <si>
    <t xml:space="preserve">Meryl Jathanna</t>
  </si>
  <si>
    <t xml:space="preserve">Boby Borah</t>
  </si>
  <si>
    <t xml:space="preserve">Menakshi.G</t>
  </si>
  <si>
    <t xml:space="preserve">Premkumar Singh</t>
  </si>
  <si>
    <t xml:space="preserve">Bharat Budhrani</t>
  </si>
  <si>
    <t xml:space="preserve">Reena Chugh</t>
  </si>
  <si>
    <t xml:space="preserve">Rishabh Seth</t>
  </si>
  <si>
    <t xml:space="preserve">Shruthi R M</t>
  </si>
  <si>
    <t xml:space="preserve">Jayanta Borah</t>
  </si>
  <si>
    <t xml:space="preserve">Naveen</t>
  </si>
  <si>
    <t xml:space="preserve">Susavan Das</t>
  </si>
  <si>
    <t xml:space="preserve">Majji Devi</t>
  </si>
  <si>
    <t xml:space="preserve">Janma.G</t>
  </si>
  <si>
    <t xml:space="preserve">Suchandra Chatterjee</t>
  </si>
  <si>
    <t xml:space="preserve">Shakti</t>
  </si>
  <si>
    <t xml:space="preserve">Dilna Priya Correya</t>
  </si>
  <si>
    <t xml:space="preserve">Harshan</t>
  </si>
  <si>
    <t xml:space="preserve">Morisha Grover</t>
  </si>
  <si>
    <t xml:space="preserve">Ranjeet Kumar Yadav</t>
  </si>
  <si>
    <t xml:space="preserve">Anuj Kumar Mittal</t>
  </si>
  <si>
    <t xml:space="preserve">Pradip Kumar Pal</t>
  </si>
  <si>
    <t xml:space="preserve">Vaibhav Gaonkar</t>
  </si>
  <si>
    <t xml:space="preserve">Vijaya Sharma</t>
  </si>
  <si>
    <t xml:space="preserve">Manigandan.G</t>
  </si>
  <si>
    <t xml:space="preserve">Indrani Roy Sarkar</t>
  </si>
  <si>
    <t xml:space="preserve">Anitha</t>
  </si>
  <si>
    <t xml:space="preserve">Naresh Kumar</t>
  </si>
  <si>
    <t xml:space="preserve">Faisal</t>
  </si>
  <si>
    <t xml:space="preserve">Pankaj Bhanushali</t>
  </si>
  <si>
    <t xml:space="preserve">Rahoof.K</t>
  </si>
  <si>
    <t xml:space="preserve">Ushadevi</t>
  </si>
  <si>
    <t xml:space="preserve">Sarfaraz</t>
  </si>
  <si>
    <t xml:space="preserve">Nidhi Bansal</t>
  </si>
  <si>
    <t xml:space="preserve">Amrita Paul</t>
  </si>
  <si>
    <t xml:space="preserve">Aarif Shaikh</t>
  </si>
  <si>
    <t xml:space="preserve">Amritesh Kumar</t>
  </si>
  <si>
    <t xml:space="preserve">Shruti Bailwad</t>
  </si>
  <si>
    <t xml:space="preserve">Shailesh Rajak</t>
  </si>
  <si>
    <t xml:space="preserve">Maddula.Pavani Venkata Krishnaveni</t>
  </si>
  <si>
    <t xml:space="preserve">Goushia Naaz</t>
  </si>
  <si>
    <t xml:space="preserve">Anjali Sharma</t>
  </si>
  <si>
    <t xml:space="preserve">Mahalakshmi</t>
  </si>
  <si>
    <t xml:space="preserve">Suma V R</t>
  </si>
  <si>
    <t xml:space="preserve">Mrinal Kanti Das</t>
  </si>
  <si>
    <t xml:space="preserve">Kaustav</t>
  </si>
  <si>
    <t xml:space="preserve">Mohamed Abdul Kalam Azad.A</t>
  </si>
  <si>
    <t xml:space="preserve">Pondicherry</t>
  </si>
  <si>
    <t xml:space="preserve">Kamalprajapati</t>
  </si>
  <si>
    <t xml:space="preserve">Surya</t>
  </si>
  <si>
    <t xml:space="preserve">Nitin</t>
  </si>
  <si>
    <t xml:space="preserve">Atish Chaudhary</t>
  </si>
  <si>
    <t xml:space="preserve">K.Jayapal</t>
  </si>
  <si>
    <t xml:space="preserve">Satyam Saxena</t>
  </si>
  <si>
    <t xml:space="preserve">Nikita Vasudeo Parab</t>
  </si>
  <si>
    <t xml:space="preserve">Nitish Chopra</t>
  </si>
  <si>
    <t xml:space="preserve">Steffi</t>
  </si>
  <si>
    <t xml:space="preserve">Dittakavi Sriharsha</t>
  </si>
  <si>
    <t xml:space="preserve">Ashish Tyagi</t>
  </si>
  <si>
    <t xml:space="preserve">Pramod Tiwari</t>
  </si>
  <si>
    <t xml:space="preserve">Sreelatha.N</t>
  </si>
  <si>
    <t xml:space="preserve">Anubha Jain</t>
  </si>
  <si>
    <t xml:space="preserve">Meka Satya Vamsi</t>
  </si>
  <si>
    <t xml:space="preserve">Dileep S</t>
  </si>
  <si>
    <t xml:space="preserve">Joice</t>
  </si>
  <si>
    <t xml:space="preserve">Vankayala Gowtham Kumar</t>
  </si>
  <si>
    <t xml:space="preserve">Netra</t>
  </si>
  <si>
    <t xml:space="preserve">Deepika Kumari</t>
  </si>
  <si>
    <t xml:space="preserve">Souradeep Banerjee</t>
  </si>
  <si>
    <t xml:space="preserve">B.Kalpana</t>
  </si>
  <si>
    <t xml:space="preserve">Neetu</t>
  </si>
  <si>
    <t xml:space="preserve">Sreelekshmi S</t>
  </si>
  <si>
    <t xml:space="preserve">Shravasti Das</t>
  </si>
  <si>
    <t xml:space="preserve">K.Prathyusha</t>
  </si>
  <si>
    <t xml:space="preserve">Preeti Ghai</t>
  </si>
  <si>
    <t xml:space="preserve">Akhil.K.R.</t>
  </si>
  <si>
    <t xml:space="preserve">Anurag Dhakar</t>
  </si>
  <si>
    <t xml:space="preserve">Devi Sangeetha.R</t>
  </si>
  <si>
    <t xml:space="preserve">Vinaya Kini</t>
  </si>
  <si>
    <t xml:space="preserve">Jobin Thomas</t>
  </si>
  <si>
    <t xml:space="preserve">Shalu Jha</t>
  </si>
  <si>
    <t xml:space="preserve">Sravani Somepalli</t>
  </si>
  <si>
    <t xml:space="preserve">Arindam Ganguly</t>
  </si>
  <si>
    <t xml:space="preserve">Pratik Bhagat</t>
  </si>
  <si>
    <t xml:space="preserve">Sagar Verma</t>
  </si>
  <si>
    <t xml:space="preserve">Anusree Chowdhury</t>
  </si>
  <si>
    <t xml:space="preserve">J.Preethakala</t>
  </si>
  <si>
    <t xml:space="preserve">Komal</t>
  </si>
  <si>
    <t xml:space="preserve">Shagufta</t>
  </si>
  <si>
    <t xml:space="preserve">Shwetha Shree M J</t>
  </si>
  <si>
    <t xml:space="preserve">Shweta</t>
  </si>
  <si>
    <t xml:space="preserve">Nitika</t>
  </si>
  <si>
    <t xml:space="preserve">Sivani Maharana</t>
  </si>
  <si>
    <t xml:space="preserve">Madhusudan</t>
  </si>
  <si>
    <t xml:space="preserve">Jini Joseph</t>
  </si>
  <si>
    <t xml:space="preserve">Shwetha B  K</t>
  </si>
  <si>
    <t xml:space="preserve">Adnan Ahmed Hameedi</t>
  </si>
  <si>
    <t xml:space="preserve">Srinibas Sahoo</t>
  </si>
  <si>
    <t xml:space="preserve">Dibakar Das</t>
  </si>
  <si>
    <t xml:space="preserve">Angad Srivastava</t>
  </si>
  <si>
    <t xml:space="preserve">Sharmistha Chowdhury</t>
  </si>
  <si>
    <t xml:space="preserve">Soumita</t>
  </si>
  <si>
    <t xml:space="preserve">Sanjeev Jyothikrishnan.E</t>
  </si>
  <si>
    <t xml:space="preserve">Pratheesh P</t>
  </si>
  <si>
    <t xml:space="preserve">Raj Kumar Yadav</t>
  </si>
  <si>
    <t xml:space="preserve">Ritwick Upadhyay</t>
  </si>
  <si>
    <t xml:space="preserve">Gayatri</t>
  </si>
  <si>
    <t xml:space="preserve">Shubham Kumar Jain</t>
  </si>
  <si>
    <t xml:space="preserve">Debjit Karmakar</t>
  </si>
  <si>
    <t xml:space="preserve">Sarath S. Prasad</t>
  </si>
  <si>
    <t xml:space="preserve">Vijayarani</t>
  </si>
  <si>
    <t xml:space="preserve">Punit Dabhi</t>
  </si>
  <si>
    <t xml:space="preserve">Krishnakumar P</t>
  </si>
  <si>
    <t xml:space="preserve">Deepak Goyal</t>
  </si>
  <si>
    <t xml:space="preserve">Varsha Dattatraya Jagtap</t>
  </si>
  <si>
    <t xml:space="preserve">Koritala Juhi Kumar</t>
  </si>
  <si>
    <t xml:space="preserve">Madhubabu</t>
  </si>
  <si>
    <t xml:space="preserve">Prabhu P</t>
  </si>
  <si>
    <t xml:space="preserve">Surya P</t>
  </si>
  <si>
    <t xml:space="preserve">Ksatyavalli</t>
  </si>
  <si>
    <t xml:space="preserve">Arun Raj</t>
  </si>
  <si>
    <t xml:space="preserve">Nisha Kumari Panday</t>
  </si>
  <si>
    <t xml:space="preserve">Shruti Sneha</t>
  </si>
  <si>
    <t xml:space="preserve">Divya Gopinath</t>
  </si>
  <si>
    <t xml:space="preserve">Ali Khan</t>
  </si>
  <si>
    <t xml:space="preserve">A Vinay Sai Krishna</t>
  </si>
  <si>
    <t xml:space="preserve">Saket Kumar</t>
  </si>
  <si>
    <t xml:space="preserve">Naitik</t>
  </si>
  <si>
    <t xml:space="preserve">Vidya</t>
  </si>
  <si>
    <t xml:space="preserve">Sarbeswar Prusty</t>
  </si>
  <si>
    <t xml:space="preserve">Selvaganesh M.</t>
  </si>
  <si>
    <t xml:space="preserve">Srirangam Kalyan Chakravarthy</t>
  </si>
  <si>
    <t xml:space="preserve">Kommina Sravani</t>
  </si>
  <si>
    <t xml:space="preserve">Tharun Jacob George</t>
  </si>
  <si>
    <t xml:space="preserve">Ashish Sharma</t>
  </si>
  <si>
    <t xml:space="preserve">Arya Chandran S</t>
  </si>
  <si>
    <t xml:space="preserve">Chinjukrishnan.P.K</t>
  </si>
  <si>
    <t xml:space="preserve">N Priyadarshini</t>
  </si>
  <si>
    <t xml:space="preserve">Shristi Maurya</t>
  </si>
  <si>
    <t xml:space="preserve">Nikhitha Patnaik</t>
  </si>
  <si>
    <t xml:space="preserve">Natasha Juneja</t>
  </si>
  <si>
    <t xml:space="preserve">Pragya</t>
  </si>
  <si>
    <t xml:space="preserve">Jitesh Soni</t>
  </si>
  <si>
    <t xml:space="preserve">Suriya Devi.M</t>
  </si>
  <si>
    <t xml:space="preserve">Madhab Das</t>
  </si>
  <si>
    <t xml:space="preserve">Medha Pundir</t>
  </si>
  <si>
    <t xml:space="preserve">Nikhil Nautiyal</t>
  </si>
  <si>
    <t xml:space="preserve">Priyanka Sarkar</t>
  </si>
  <si>
    <t xml:space="preserve">Dheeraj</t>
  </si>
  <si>
    <t xml:space="preserve">Pulkit Gosain</t>
  </si>
  <si>
    <t xml:space="preserve">Silpa Raj</t>
  </si>
  <si>
    <t xml:space="preserve">Ranjeet Singh Kushwah</t>
  </si>
  <si>
    <t xml:space="preserve">Dinakrushna Sethy</t>
  </si>
  <si>
    <t xml:space="preserve">Hemavathy</t>
  </si>
  <si>
    <t xml:space="preserve">Disha Kapoor</t>
  </si>
  <si>
    <t xml:space="preserve">Leelu Odedra Saramanbhai</t>
  </si>
  <si>
    <t xml:space="preserve">Avinash Passi</t>
  </si>
  <si>
    <t xml:space="preserve">Jaisudhababu.P</t>
  </si>
  <si>
    <t xml:space="preserve">Sainath</t>
  </si>
  <si>
    <t xml:space="preserve">Himani Tiwari</t>
  </si>
  <si>
    <t xml:space="preserve">Abhijit Biswas</t>
  </si>
  <si>
    <t xml:space="preserve">Kamal Rupnarayan</t>
  </si>
  <si>
    <t xml:space="preserve">Himmy Chauhan</t>
  </si>
  <si>
    <t xml:space="preserve">Nehu Gumber</t>
  </si>
  <si>
    <t xml:space="preserve">Hima R Nair</t>
  </si>
  <si>
    <t xml:space="preserve">Smitha Sebastian</t>
  </si>
  <si>
    <t xml:space="preserve">Ramyashree.K</t>
  </si>
  <si>
    <t xml:space="preserve">Prem Singh</t>
  </si>
  <si>
    <t xml:space="preserve">Minu Thomas M</t>
  </si>
  <si>
    <t xml:space="preserve">Shebika Nath</t>
  </si>
  <si>
    <t xml:space="preserve">Bobby Nayak</t>
  </si>
  <si>
    <t xml:space="preserve">Dalip Singh</t>
  </si>
  <si>
    <t xml:space="preserve">Preeti Das</t>
  </si>
  <si>
    <t xml:space="preserve">N. Vignesh Babu</t>
  </si>
  <si>
    <t xml:space="preserve">Dimple Purohhit</t>
  </si>
  <si>
    <t xml:space="preserve">Sumit Jain</t>
  </si>
  <si>
    <t xml:space="preserve">Arjunsinh B Jadav</t>
  </si>
  <si>
    <t xml:space="preserve">Adnan Salehjee</t>
  </si>
  <si>
    <t xml:space="preserve">Hirak Karan</t>
  </si>
  <si>
    <t xml:space="preserve">Harjyoti Sharma</t>
  </si>
  <si>
    <t xml:space="preserve">Usha Prabhunath Chauhan</t>
  </si>
  <si>
    <t xml:space="preserve">Rajkumar</t>
  </si>
  <si>
    <t xml:space="preserve">Nitesh</t>
  </si>
  <si>
    <t xml:space="preserve">Shellu Abraham</t>
  </si>
  <si>
    <t xml:space="preserve">V Vanisree</t>
  </si>
  <si>
    <t xml:space="preserve">Sreelakshmi T</t>
  </si>
  <si>
    <t xml:space="preserve">Simranjeet Singh</t>
  </si>
  <si>
    <t xml:space="preserve">Vegireddy Venkata Ramana</t>
  </si>
  <si>
    <t xml:space="preserve">Manisha</t>
  </si>
  <si>
    <t xml:space="preserve">Rajat</t>
  </si>
  <si>
    <t xml:space="preserve">Josin Joseph</t>
  </si>
  <si>
    <t xml:space="preserve">Neha Parmar</t>
  </si>
  <si>
    <t xml:space="preserve">Leena</t>
  </si>
  <si>
    <t xml:space="preserve">Anusuya Ghosh</t>
  </si>
  <si>
    <t xml:space="preserve">Josna Jose</t>
  </si>
  <si>
    <t xml:space="preserve">S. Deepa</t>
  </si>
  <si>
    <t xml:space="preserve">Ann Marie P. Domini</t>
  </si>
  <si>
    <t xml:space="preserve">Jyotirlaxmi Nayak</t>
  </si>
  <si>
    <t xml:space="preserve">Anju Varghese</t>
  </si>
  <si>
    <t xml:space="preserve">Sandipta Kumar Das</t>
  </si>
  <si>
    <t xml:space="preserve">Sudha Kumari Gupta</t>
  </si>
  <si>
    <t xml:space="preserve">Khushboo Agrawal</t>
  </si>
  <si>
    <t xml:space="preserve">K.Krishna Rani Samal</t>
  </si>
  <si>
    <t xml:space="preserve">Kanak Sharma</t>
  </si>
  <si>
    <t xml:space="preserve">Selvakumar. G</t>
  </si>
  <si>
    <t xml:space="preserve">Shivani Yaduwanshi</t>
  </si>
  <si>
    <t xml:space="preserve">Priyanka R</t>
  </si>
  <si>
    <t xml:space="preserve">Surojit Maity</t>
  </si>
  <si>
    <t xml:space="preserve">Avinash Kumar</t>
  </si>
  <si>
    <t xml:space="preserve">Vindesvar Kumar</t>
  </si>
  <si>
    <t xml:space="preserve">Thejaswini M</t>
  </si>
  <si>
    <t xml:space="preserve">Chirag</t>
  </si>
  <si>
    <t xml:space="preserve">Maulik  Shah</t>
  </si>
  <si>
    <t xml:space="preserve">Vimal Venugopal</t>
  </si>
  <si>
    <t xml:space="preserve">Abunur Hossain</t>
  </si>
  <si>
    <t xml:space="preserve">Arpitha P M</t>
  </si>
  <si>
    <t xml:space="preserve">Sreemoyee Majumder</t>
  </si>
  <si>
    <t xml:space="preserve">Pankhaniya Hiren Vinod</t>
  </si>
  <si>
    <t xml:space="preserve">Deepali</t>
  </si>
  <si>
    <t xml:space="preserve">Krishnendu Arun Ghosh</t>
  </si>
  <si>
    <t xml:space="preserve">Zaibunnisa Sayyeda</t>
  </si>
  <si>
    <t xml:space="preserve">Caroline Mary Infanta</t>
  </si>
  <si>
    <t xml:space="preserve">Raina Johnson</t>
  </si>
  <si>
    <t xml:space="preserve">Rathijit Adhikary</t>
  </si>
  <si>
    <t xml:space="preserve">Ankita Shrivastava</t>
  </si>
  <si>
    <t xml:space="preserve">Monideepa Biswas</t>
  </si>
  <si>
    <t xml:space="preserve">Ganesh Kumar</t>
  </si>
  <si>
    <t xml:space="preserve">Suman Ghosh</t>
  </si>
  <si>
    <t xml:space="preserve">Aaina Sharma</t>
  </si>
  <si>
    <t xml:space="preserve">Ankit Kataria</t>
  </si>
  <si>
    <t xml:space="preserve">Arindam Banerjee</t>
  </si>
  <si>
    <t xml:space="preserve">D Satyanarayana</t>
  </si>
  <si>
    <t xml:space="preserve">R.Mohanapriya</t>
  </si>
  <si>
    <t xml:space="preserve">Jose Thomas</t>
  </si>
  <si>
    <t xml:space="preserve">Tuhin Guha</t>
  </si>
  <si>
    <t xml:space="preserve">Govind Deshmukh</t>
  </si>
  <si>
    <t xml:space="preserve">Nabanita Halder</t>
  </si>
  <si>
    <t xml:space="preserve">Neha Kumari</t>
  </si>
  <si>
    <t xml:space="preserve">Anindya</t>
  </si>
  <si>
    <t xml:space="preserve">Rasmy.T</t>
  </si>
  <si>
    <t xml:space="preserve">Avhirup Nag</t>
  </si>
  <si>
    <t xml:space="preserve">Jasmy Jose</t>
  </si>
  <si>
    <t xml:space="preserve">Ayyappaswamy</t>
  </si>
  <si>
    <t xml:space="preserve">Matta.Sai Kishore</t>
  </si>
  <si>
    <t xml:space="preserve">Baishali Mukherjee</t>
  </si>
  <si>
    <t xml:space="preserve">Brian Fernandes</t>
  </si>
  <si>
    <t xml:space="preserve">Monodeep Banerjee</t>
  </si>
  <si>
    <t xml:space="preserve">Vobbilisetty Gopal</t>
  </si>
  <si>
    <t xml:space="preserve">Nitish Kumar Mallick</t>
  </si>
  <si>
    <t xml:space="preserve">Debika Sen</t>
  </si>
  <si>
    <t xml:space="preserve">Rohit Arya</t>
  </si>
  <si>
    <t xml:space="preserve">Khadarvali Shaik</t>
  </si>
  <si>
    <t xml:space="preserve">Bharadava Bhavesh Bhupatbhai</t>
  </si>
  <si>
    <t xml:space="preserve">Samiksha Dutta</t>
  </si>
  <si>
    <t xml:space="preserve">Barnik</t>
  </si>
  <si>
    <t xml:space="preserve">Moutushi Maji</t>
  </si>
  <si>
    <t xml:space="preserve">Shruti Mitra</t>
  </si>
  <si>
    <t xml:space="preserve">Alpana Rana</t>
  </si>
  <si>
    <t xml:space="preserve">Paturu Roja</t>
  </si>
  <si>
    <t xml:space="preserve">Donna Dsouza</t>
  </si>
  <si>
    <t xml:space="preserve">Thajudheen Vk</t>
  </si>
  <si>
    <t xml:space="preserve">Meher Shahi</t>
  </si>
  <si>
    <t xml:space="preserve">Dollar Dhingra</t>
  </si>
  <si>
    <t xml:space="preserve">Anum Shahab</t>
  </si>
  <si>
    <t xml:space="preserve">Praveen Kumar</t>
  </si>
  <si>
    <t xml:space="preserve">Princy Paul</t>
  </si>
  <si>
    <t xml:space="preserve">Kaushik Banerjee</t>
  </si>
  <si>
    <t xml:space="preserve">Kotha Lavanya</t>
  </si>
  <si>
    <t xml:space="preserve">Neeraja T P</t>
  </si>
  <si>
    <t xml:space="preserve">M  X Merina Deepthi</t>
  </si>
  <si>
    <t xml:space="preserve">Shweta Kumari</t>
  </si>
  <si>
    <t xml:space="preserve">Jayanthi</t>
  </si>
  <si>
    <t xml:space="preserve">Manisha Bharali</t>
  </si>
  <si>
    <t xml:space="preserve">Binila Mathew</t>
  </si>
  <si>
    <t xml:space="preserve">Anjali Nair</t>
  </si>
  <si>
    <t xml:space="preserve">Jainesh Shah</t>
  </si>
  <si>
    <t xml:space="preserve">Anjali Susan Sajan</t>
  </si>
  <si>
    <t xml:space="preserve">Durga Prasad Pradhan</t>
  </si>
  <si>
    <t xml:space="preserve">Karthikeyan S</t>
  </si>
  <si>
    <t xml:space="preserve">Rashi</t>
  </si>
  <si>
    <t xml:space="preserve">Himachal Pradesh</t>
  </si>
  <si>
    <t xml:space="preserve">Uddipta Mitra</t>
  </si>
  <si>
    <t xml:space="preserve">Naman Jain</t>
  </si>
  <si>
    <t xml:space="preserve">Abhishek Basak</t>
  </si>
  <si>
    <t xml:space="preserve">Pallavi Sinha</t>
  </si>
  <si>
    <t xml:space="preserve">Poulami Basu</t>
  </si>
  <si>
    <t xml:space="preserve">Punitha R</t>
  </si>
  <si>
    <t xml:space="preserve">Anbazhagan V</t>
  </si>
  <si>
    <t xml:space="preserve">Chandan Mishra</t>
  </si>
  <si>
    <t xml:space="preserve">Nirajkuar Patel</t>
  </si>
  <si>
    <t xml:space="preserve">Ronit Kumar Maity</t>
  </si>
  <si>
    <t xml:space="preserve">Jagran Pandey</t>
  </si>
  <si>
    <t xml:space="preserve">M .Rukmini Manasa</t>
  </si>
  <si>
    <t xml:space="preserve">Suman Kumar</t>
  </si>
  <si>
    <t xml:space="preserve">Swati Panda</t>
  </si>
  <si>
    <t xml:space="preserve">Mayank Dargan</t>
  </si>
  <si>
    <t xml:space="preserve">Richa Garg</t>
  </si>
  <si>
    <t xml:space="preserve">Ritesh Shetty</t>
  </si>
  <si>
    <t xml:space="preserve">Dipali Bhanushali</t>
  </si>
  <si>
    <t xml:space="preserve">Liju Raju</t>
  </si>
  <si>
    <t xml:space="preserve">Thakrar Vipul Bharatkumar</t>
  </si>
  <si>
    <t xml:space="preserve">Deepak Chandra Amola</t>
  </si>
  <si>
    <t xml:space="preserve">Akshita</t>
  </si>
  <si>
    <t xml:space="preserve">Karthikeyan</t>
  </si>
  <si>
    <t xml:space="preserve">Debayan Chandra</t>
  </si>
  <si>
    <t xml:space="preserve">Nallagatla Bhavana</t>
  </si>
  <si>
    <t xml:space="preserve">Rasheed.A</t>
  </si>
  <si>
    <t xml:space="preserve">Sudeep Sharma</t>
  </si>
  <si>
    <t xml:space="preserve">Ceeta Ponseka</t>
  </si>
  <si>
    <t xml:space="preserve">Rajalakshmi</t>
  </si>
  <si>
    <t xml:space="preserve">Aravind Radhakrishnan</t>
  </si>
  <si>
    <t xml:space="preserve">Punitha.J</t>
  </si>
  <si>
    <t xml:space="preserve">Sayli Paranjpe</t>
  </si>
  <si>
    <t xml:space="preserve">Sumit Sachdeva</t>
  </si>
  <si>
    <t xml:space="preserve">Yadav Rajesh</t>
  </si>
  <si>
    <t xml:space="preserve">Rahul Kumar Mishra</t>
  </si>
  <si>
    <t xml:space="preserve">Chandan Kumar</t>
  </si>
  <si>
    <t xml:space="preserve">Mamta Gangwani</t>
  </si>
  <si>
    <t xml:space="preserve">Chandrani Das</t>
  </si>
  <si>
    <t xml:space="preserve">Reshma Raj R</t>
  </si>
  <si>
    <t xml:space="preserve">Suvabrata Das</t>
  </si>
  <si>
    <t xml:space="preserve">Shivani Gupta</t>
  </si>
  <si>
    <t xml:space="preserve">Ipsita Pathak</t>
  </si>
  <si>
    <t xml:space="preserve">Abdulla</t>
  </si>
  <si>
    <t xml:space="preserve">Rajammal S</t>
  </si>
  <si>
    <t xml:space="preserve">A.Eswari</t>
  </si>
  <si>
    <t xml:space="preserve">Rishabh Gupta</t>
  </si>
  <si>
    <t xml:space="preserve">Nivedita P.Ganguly</t>
  </si>
  <si>
    <t xml:space="preserve">Jyothilakshmi Vijayan</t>
  </si>
  <si>
    <t xml:space="preserve">Sharmistha Bhattacharya</t>
  </si>
  <si>
    <t xml:space="preserve">Tarandeep Kour Hora</t>
  </si>
  <si>
    <t xml:space="preserve">Ankit Takkar</t>
  </si>
  <si>
    <t xml:space="preserve">Shiji M</t>
  </si>
  <si>
    <t xml:space="preserve">Deepisha Pradeep</t>
  </si>
  <si>
    <t xml:space="preserve">Priyal Gandhi</t>
  </si>
  <si>
    <t xml:space="preserve">Teenu Augustin</t>
  </si>
  <si>
    <t xml:space="preserve">Parvesh</t>
  </si>
  <si>
    <t xml:space="preserve">Abarna</t>
  </si>
  <si>
    <t xml:space="preserve">Jyotichauhan</t>
  </si>
  <si>
    <t xml:space="preserve">Utpal Gogoi</t>
  </si>
  <si>
    <t xml:space="preserve">Aditya Vmv</t>
  </si>
  <si>
    <t xml:space="preserve">Sudhanshu Kumr Raj</t>
  </si>
  <si>
    <t xml:space="preserve">Albin K Thomas</t>
  </si>
  <si>
    <t xml:space="preserve">Srinath Babu</t>
  </si>
  <si>
    <t xml:space="preserve">Madhuparna Das</t>
  </si>
  <si>
    <t xml:space="preserve">Hammad Masood</t>
  </si>
  <si>
    <t xml:space="preserve">Arpan Saluja</t>
  </si>
  <si>
    <t xml:space="preserve">Priti Gupta</t>
  </si>
  <si>
    <t xml:space="preserve">Cordelia</t>
  </si>
  <si>
    <t xml:space="preserve">Shashank Sukumar Mucheli</t>
  </si>
  <si>
    <t xml:space="preserve">Ishita Agrawal</t>
  </si>
  <si>
    <t xml:space="preserve">Pranabendu Bhattacharya</t>
  </si>
  <si>
    <t xml:space="preserve">Scaria Sebastian</t>
  </si>
  <si>
    <t xml:space="preserve">Akshara K</t>
  </si>
  <si>
    <t xml:space="preserve">Anshika Dhingra</t>
  </si>
  <si>
    <t xml:space="preserve">Aswathy</t>
  </si>
  <si>
    <t xml:space="preserve">Lachhmi</t>
  </si>
  <si>
    <t xml:space="preserve">Nandhinidevi R</t>
  </si>
  <si>
    <t xml:space="preserve">Somya Rungta</t>
  </si>
  <si>
    <t xml:space="preserve">Susanta Kumar Maharana</t>
  </si>
  <si>
    <t xml:space="preserve">Mohammed Ubaidulla Vm</t>
  </si>
  <si>
    <t xml:space="preserve">T.Kusuma Kavya</t>
  </si>
  <si>
    <t xml:space="preserve">Maharajan</t>
  </si>
  <si>
    <t xml:space="preserve">Anjana B</t>
  </si>
  <si>
    <t xml:space="preserve">Snehalatha</t>
  </si>
  <si>
    <t xml:space="preserve">Nalini.N</t>
  </si>
  <si>
    <t xml:space="preserve">Renu Sharma</t>
  </si>
  <si>
    <t xml:space="preserve">Priya Naidu</t>
  </si>
  <si>
    <t xml:space="preserve">Geetanjali</t>
  </si>
  <si>
    <t xml:space="preserve">Shanmukhsai.Garapati</t>
  </si>
  <si>
    <t xml:space="preserve">Reena Shethiya</t>
  </si>
  <si>
    <t xml:space="preserve">Avnish Mishra</t>
  </si>
  <si>
    <t xml:space="preserve">Suman Kumari</t>
  </si>
  <si>
    <t xml:space="preserve">Ranjitha.S</t>
  </si>
  <si>
    <t xml:space="preserve">Rohini</t>
  </si>
  <si>
    <t xml:space="preserve">Anjali Sinha</t>
  </si>
  <si>
    <t xml:space="preserve">Das Jenifer</t>
  </si>
  <si>
    <t xml:space="preserve">Krysia Sequeira</t>
  </si>
  <si>
    <t xml:space="preserve">Dhiraj Goplani</t>
  </si>
  <si>
    <t xml:space="preserve">Kripali Jaisur</t>
  </si>
  <si>
    <t xml:space="preserve">Nishtha Sharma</t>
  </si>
  <si>
    <t xml:space="preserve">P. Nagmani</t>
  </si>
  <si>
    <t xml:space="preserve">Mansoor Ahamed.I</t>
  </si>
  <si>
    <t xml:space="preserve">A.Ramya</t>
  </si>
  <si>
    <t xml:space="preserve">Nupur</t>
  </si>
  <si>
    <t xml:space="preserve">Vishnuvandana Chennamchetty</t>
  </si>
  <si>
    <t xml:space="preserve">Anik Chudhury</t>
  </si>
  <si>
    <t xml:space="preserve">Abhishek  Gaurav</t>
  </si>
  <si>
    <t xml:space="preserve">Sreejith.P.V</t>
  </si>
  <si>
    <t xml:space="preserve">Nidhi Thanki</t>
  </si>
  <si>
    <t xml:space="preserve">Rashid Kamal</t>
  </si>
  <si>
    <t xml:space="preserve">Arindom Mukherjee</t>
  </si>
  <si>
    <t xml:space="preserve">Akash Kanodia</t>
  </si>
  <si>
    <t xml:space="preserve">Saberi Goswami</t>
  </si>
  <si>
    <t xml:space="preserve">K Gunasekhar</t>
  </si>
  <si>
    <t xml:space="preserve">Arathi</t>
  </si>
  <si>
    <t xml:space="preserve">Ullas Kishan.K</t>
  </si>
  <si>
    <t xml:space="preserve">Rohan</t>
  </si>
  <si>
    <t xml:space="preserve">Mohammed Gafoor</t>
  </si>
  <si>
    <t xml:space="preserve">Ekta</t>
  </si>
  <si>
    <t xml:space="preserve">Tincymol James</t>
  </si>
  <si>
    <t xml:space="preserve">Avdesh Kumar Singh</t>
  </si>
  <si>
    <t xml:space="preserve">Nayana Jacob</t>
  </si>
  <si>
    <t xml:space="preserve">Anindita Paul</t>
  </si>
  <si>
    <t xml:space="preserve">Payel Das</t>
  </si>
  <si>
    <t xml:space="preserve">Rajal Joshi</t>
  </si>
  <si>
    <t xml:space="preserve">Neha Singla</t>
  </si>
  <si>
    <t xml:space="preserve">Jithin Mohan P.M</t>
  </si>
  <si>
    <t xml:space="preserve">Syama.P</t>
  </si>
  <si>
    <t xml:space="preserve">Vaibhav Sharma</t>
  </si>
  <si>
    <t xml:space="preserve">Malam Hitesh</t>
  </si>
  <si>
    <t xml:space="preserve">Shivangi Goyal</t>
  </si>
  <si>
    <t xml:space="preserve">Vimal Cyriac</t>
  </si>
  <si>
    <t xml:space="preserve">Snl Revathi</t>
  </si>
  <si>
    <t xml:space="preserve">B K Girishma Reddy</t>
  </si>
  <si>
    <t xml:space="preserve">Megha Kishor Jhaveri</t>
  </si>
  <si>
    <t xml:space="preserve">Abhisek Dash</t>
  </si>
  <si>
    <t xml:space="preserve">Deepakkumar</t>
  </si>
  <si>
    <t xml:space="preserve">Anik Acharjee</t>
  </si>
  <si>
    <t xml:space="preserve">Sree Ram Kumar M</t>
  </si>
  <si>
    <t xml:space="preserve">Sneha Nair</t>
  </si>
  <si>
    <t xml:space="preserve">Biva Maji</t>
  </si>
  <si>
    <t xml:space="preserve">Senthamizhkaviya.T</t>
  </si>
  <si>
    <t xml:space="preserve">Naheeda</t>
  </si>
  <si>
    <t xml:space="preserve">Sahil Thakral</t>
  </si>
  <si>
    <t xml:space="preserve">Priyanka</t>
  </si>
  <si>
    <t xml:space="preserve">Niraj Prasad</t>
  </si>
  <si>
    <t xml:space="preserve">Bhaskar Pal</t>
  </si>
  <si>
    <t xml:space="preserve">Praveen</t>
  </si>
  <si>
    <t xml:space="preserve">Sivakumar</t>
  </si>
  <si>
    <t xml:space="preserve">Mayank Narsaria</t>
  </si>
  <si>
    <t xml:space="preserve">K.Venu Gopal Reddy</t>
  </si>
  <si>
    <t xml:space="preserve">Ashish Mehta</t>
  </si>
  <si>
    <t xml:space="preserve">Subhankar Dubey</t>
  </si>
  <si>
    <t xml:space="preserve">Subuhi Naaz</t>
  </si>
  <si>
    <t xml:space="preserve">E.Padmini</t>
  </si>
  <si>
    <t xml:space="preserve">Maitri Gupta</t>
  </si>
  <si>
    <t xml:space="preserve">Amrutha Satheesh</t>
  </si>
  <si>
    <t xml:space="preserve">Chanda Khandelwal</t>
  </si>
  <si>
    <t xml:space="preserve">Shruthi S R</t>
  </si>
  <si>
    <t xml:space="preserve">Devidas Kedar</t>
  </si>
  <si>
    <t xml:space="preserve">Arnab Shit</t>
  </si>
  <si>
    <t xml:space="preserve">Payal V Jain Mandoth</t>
  </si>
  <si>
    <t xml:space="preserve">Divya. M</t>
  </si>
  <si>
    <t xml:space="preserve">Debojit Dutta</t>
  </si>
  <si>
    <t xml:space="preserve">Midhun M Chandran</t>
  </si>
  <si>
    <t xml:space="preserve">Arati Maurya</t>
  </si>
  <si>
    <t xml:space="preserve">Ashish</t>
  </si>
  <si>
    <t xml:space="preserve">Gourav Gupta</t>
  </si>
  <si>
    <t xml:space="preserve">Lalit Narayan Phukon</t>
  </si>
  <si>
    <t xml:space="preserve">Mahesh Menon</t>
  </si>
  <si>
    <t xml:space="preserve">Vijay</t>
  </si>
  <si>
    <t xml:space="preserve">Aanchal Rout</t>
  </si>
  <si>
    <t xml:space="preserve">Ravneet Kaur Gill</t>
  </si>
  <si>
    <t xml:space="preserve">Raman Kumar Sharma</t>
  </si>
  <si>
    <t xml:space="preserve">Bijay Jha</t>
  </si>
  <si>
    <t xml:space="preserve">Sapna Sharma</t>
  </si>
  <si>
    <t xml:space="preserve">Fuaad</t>
  </si>
  <si>
    <t xml:space="preserve">A.Dhanalakshmi</t>
  </si>
  <si>
    <t xml:space="preserve">Gangadhar</t>
  </si>
  <si>
    <t xml:space="preserve">Souvik Ghosh</t>
  </si>
  <si>
    <t xml:space="preserve">Gazal</t>
  </si>
  <si>
    <t xml:space="preserve">Amruta</t>
  </si>
  <si>
    <t xml:space="preserve">Vinit Kadam</t>
  </si>
  <si>
    <t xml:space="preserve">Iniyageerdhana.P</t>
  </si>
  <si>
    <t xml:space="preserve">Sonia Sebastian</t>
  </si>
  <si>
    <t xml:space="preserve">Pravir Karna</t>
  </si>
  <si>
    <t xml:space="preserve">Purnima Wadhawan</t>
  </si>
  <si>
    <t xml:space="preserve">Saranya</t>
  </si>
  <si>
    <t xml:space="preserve">Harshad Yesane</t>
  </si>
  <si>
    <t xml:space="preserve">Nishant</t>
  </si>
  <si>
    <t xml:space="preserve">Jisa Joseph</t>
  </si>
  <si>
    <t xml:space="preserve">Aravind</t>
  </si>
  <si>
    <t xml:space="preserve">Tadepalli Priyanka</t>
  </si>
  <si>
    <t xml:space="preserve">Kaustav Kanti Saha</t>
  </si>
  <si>
    <t xml:space="preserve">Sonali Shelar</t>
  </si>
  <si>
    <t xml:space="preserve">Shahad C</t>
  </si>
  <si>
    <t xml:space="preserve">Arun.N.K</t>
  </si>
  <si>
    <t xml:space="preserve">Bulbul Agarwal</t>
  </si>
  <si>
    <t xml:space="preserve">Sudipta Dandpat</t>
  </si>
  <si>
    <t xml:space="preserve">Ananda Subhash Mali</t>
  </si>
  <si>
    <t xml:space="preserve">Subhajit Mandal</t>
  </si>
  <si>
    <t xml:space="preserve">Moumita Bakshi</t>
  </si>
  <si>
    <t xml:space="preserve">A Prasanna Jyothi</t>
  </si>
  <si>
    <t xml:space="preserve">Karuna Rawat</t>
  </si>
  <si>
    <t xml:space="preserve">Lakshmi Narayana P</t>
  </si>
  <si>
    <t xml:space="preserve">Akshaya</t>
  </si>
  <si>
    <t xml:space="preserve">Priya</t>
  </si>
  <si>
    <t xml:space="preserve">Shibin Thomas</t>
  </si>
  <si>
    <t xml:space="preserve">Priyadharshini S</t>
  </si>
  <si>
    <t xml:space="preserve">Puja Basak</t>
  </si>
  <si>
    <t xml:space="preserve">Dikshita Gohil</t>
  </si>
  <si>
    <t xml:space="preserve">Monami Deb</t>
  </si>
  <si>
    <t xml:space="preserve">Himani Singhal</t>
  </si>
  <si>
    <t xml:space="preserve">Subhadeep Biswas</t>
  </si>
  <si>
    <t xml:space="preserve">Amrita Bhadra</t>
  </si>
  <si>
    <t xml:space="preserve">Shaik Nargis</t>
  </si>
  <si>
    <t xml:space="preserve">Shaikh Tazeen</t>
  </si>
  <si>
    <t xml:space="preserve">Ramees C</t>
  </si>
  <si>
    <t xml:space="preserve">Deepika Dewangan</t>
  </si>
  <si>
    <t xml:space="preserve">Pallavi Chopra</t>
  </si>
  <si>
    <t xml:space="preserve">R.Mohanasundari</t>
  </si>
  <si>
    <t xml:space="preserve">Priyam Mahajan</t>
  </si>
  <si>
    <t xml:space="preserve">Gunjan S Aswani</t>
  </si>
  <si>
    <t xml:space="preserve">Srujana</t>
  </si>
  <si>
    <t xml:space="preserve">Jaydeep Maheshwari</t>
  </si>
  <si>
    <t xml:space="preserve">Ajay Singh</t>
  </si>
  <si>
    <t xml:space="preserve">Balasubramaniyam</t>
  </si>
  <si>
    <t xml:space="preserve">S.Gayathri</t>
  </si>
  <si>
    <t xml:space="preserve">Selvi Murugesan</t>
  </si>
  <si>
    <t xml:space="preserve">Nilima Paul</t>
  </si>
  <si>
    <t xml:space="preserve">Rajan Chaudhary</t>
  </si>
  <si>
    <t xml:space="preserve">Supriya Kumari</t>
  </si>
  <si>
    <t xml:space="preserve">Sandhiya.B</t>
  </si>
  <si>
    <t xml:space="preserve">Sourabh Bajaj</t>
  </si>
  <si>
    <t xml:space="preserve">Samrat Chatterjee</t>
  </si>
  <si>
    <t xml:space="preserve">Rakesh Kumar Mahto</t>
  </si>
  <si>
    <t xml:space="preserve">Prathyusha</t>
  </si>
  <si>
    <t xml:space="preserve">Laxmikant</t>
  </si>
  <si>
    <t xml:space="preserve">Toleti Venkanna</t>
  </si>
  <si>
    <t xml:space="preserve">Atheena Galdin</t>
  </si>
  <si>
    <t xml:space="preserve">Priyanka Singh</t>
  </si>
  <si>
    <t xml:space="preserve">Suryakanta Sahoo</t>
  </si>
  <si>
    <t xml:space="preserve">Md Merajul Islam</t>
  </si>
  <si>
    <t xml:space="preserve">Saraswati Maharana</t>
  </si>
  <si>
    <t xml:space="preserve">Rijuwan Akhtar</t>
  </si>
  <si>
    <t xml:space="preserve">Shilpa Manilal</t>
  </si>
  <si>
    <t xml:space="preserve">Bikash Kumar Nayak</t>
  </si>
  <si>
    <t xml:space="preserve">Shebin Johnson</t>
  </si>
  <si>
    <t xml:space="preserve">Md. Khaja Mohiddin</t>
  </si>
  <si>
    <t xml:space="preserve">Saujanya S Rao</t>
  </si>
  <si>
    <t xml:space="preserve">Meena.K.B.</t>
  </si>
  <si>
    <t xml:space="preserve">G.Vpavankumar</t>
  </si>
  <si>
    <t xml:space="preserve">Aaysha Khan</t>
  </si>
  <si>
    <t xml:space="preserve">Komal Nandkumar Bardia</t>
  </si>
  <si>
    <t xml:space="preserve">Ayush Saxena</t>
  </si>
  <si>
    <t xml:space="preserve">Mounisha.V</t>
  </si>
  <si>
    <t xml:space="preserve">P.Kalyana Gowri</t>
  </si>
  <si>
    <t xml:space="preserve">Jayashree.V</t>
  </si>
  <si>
    <t xml:space="preserve">Rachna Rajpal</t>
  </si>
  <si>
    <t xml:space="preserve">Vivek D</t>
  </si>
  <si>
    <t xml:space="preserve">Pradnesh</t>
  </si>
  <si>
    <t xml:space="preserve">V V V L Prasad</t>
  </si>
  <si>
    <t xml:space="preserve">Pooja Bansal</t>
  </si>
  <si>
    <t xml:space="preserve">Steffania Sebastian</t>
  </si>
  <si>
    <t xml:space="preserve">Raviteja</t>
  </si>
  <si>
    <t xml:space="preserve">Richie</t>
  </si>
  <si>
    <t xml:space="preserve">Sapna Mali</t>
  </si>
  <si>
    <t xml:space="preserve">Rose Ignatious</t>
  </si>
  <si>
    <t xml:space="preserve">Meghana P Poojari</t>
  </si>
  <si>
    <t xml:space="preserve">Surabhi Purwar</t>
  </si>
  <si>
    <t xml:space="preserve">Heena Shafi Mohammed Sayed</t>
  </si>
  <si>
    <t xml:space="preserve">Bhuvaneswari</t>
  </si>
  <si>
    <t xml:space="preserve">Neelakannan R</t>
  </si>
  <si>
    <t xml:space="preserve">Namitha.R</t>
  </si>
  <si>
    <t xml:space="preserve">Nadar Jeyaselvi</t>
  </si>
  <si>
    <t xml:space="preserve">Ans Mathew</t>
  </si>
  <si>
    <t xml:space="preserve">Hemalatha</t>
  </si>
  <si>
    <t xml:space="preserve">Aswani N V</t>
  </si>
  <si>
    <t xml:space="preserve">Swechchha Agrawal</t>
  </si>
  <si>
    <t xml:space="preserve">Jaisha P J</t>
  </si>
  <si>
    <t xml:space="preserve">S.M.Karthick</t>
  </si>
  <si>
    <t xml:space="preserve">Amanpreet</t>
  </si>
  <si>
    <t xml:space="preserve">Aakash Prajapati</t>
  </si>
  <si>
    <t xml:space="preserve">Anumod P</t>
  </si>
  <si>
    <t xml:space="preserve">Balakrushna Das</t>
  </si>
  <si>
    <t xml:space="preserve">Vysale Ph</t>
  </si>
  <si>
    <t xml:space="preserve">A.Sandhya</t>
  </si>
  <si>
    <t xml:space="preserve">Ankur</t>
  </si>
  <si>
    <t xml:space="preserve">Manoranjan Kumar Jha</t>
  </si>
  <si>
    <t xml:space="preserve">Utkarsh.Bais</t>
  </si>
  <si>
    <t xml:space="preserve">Padmapriya</t>
  </si>
  <si>
    <t xml:space="preserve">Soniya Shinde</t>
  </si>
  <si>
    <t xml:space="preserve">Sayan Dasgupta</t>
  </si>
  <si>
    <t xml:space="preserve">Sherin Rahim</t>
  </si>
  <si>
    <t xml:space="preserve">Anisha Menon</t>
  </si>
  <si>
    <t xml:space="preserve">Vineesh K.V</t>
  </si>
  <si>
    <t xml:space="preserve">Charanya</t>
  </si>
  <si>
    <t xml:space="preserve">Alex Manikam</t>
  </si>
  <si>
    <t xml:space="preserve">Shobana</t>
  </si>
  <si>
    <t xml:space="preserve">Rashmiranjan Sahoo</t>
  </si>
  <si>
    <t xml:space="preserve">Trishita</t>
  </si>
  <si>
    <t xml:space="preserve">Ajinkya</t>
  </si>
  <si>
    <t xml:space="preserve">Heema Harishankar Sharma</t>
  </si>
  <si>
    <t xml:space="preserve">Jagadeesh Mavududru</t>
  </si>
  <si>
    <t xml:space="preserve">Anita Sahoo</t>
  </si>
  <si>
    <t xml:space="preserve">Hetal Desai</t>
  </si>
  <si>
    <t xml:space="preserve">Tadikonda Lakshminarayana</t>
  </si>
  <si>
    <t xml:space="preserve">Foram Merchant</t>
  </si>
  <si>
    <t xml:space="preserve">Arjun B</t>
  </si>
  <si>
    <t xml:space="preserve">Aneek Roy</t>
  </si>
  <si>
    <t xml:space="preserve">Sneha Bose</t>
  </si>
  <si>
    <t xml:space="preserve">Amitha Elizabeth T J</t>
  </si>
  <si>
    <t xml:space="preserve">Divia Raj</t>
  </si>
  <si>
    <t xml:space="preserve">Vishal Dnyanoba Deshmukh</t>
  </si>
  <si>
    <t xml:space="preserve">Divu</t>
  </si>
  <si>
    <t xml:space="preserve">Pratiksha Hanumant Kalbhor</t>
  </si>
  <si>
    <t xml:space="preserve">Vineet Sharma</t>
  </si>
  <si>
    <t xml:space="preserve">Kumardip Mukherjee</t>
  </si>
  <si>
    <t xml:space="preserve">Abhishek Pyne</t>
  </si>
  <si>
    <t xml:space="preserve">Deepali Panwar</t>
  </si>
  <si>
    <t xml:space="preserve">Jobin Kochekan John</t>
  </si>
  <si>
    <t xml:space="preserve">Reena Sharma</t>
  </si>
  <si>
    <t xml:space="preserve">Shalini Dutta</t>
  </si>
  <si>
    <t xml:space="preserve">Nagisetty Girija</t>
  </si>
  <si>
    <t xml:space="preserve">Kumari Nitu Singh</t>
  </si>
  <si>
    <t xml:space="preserve">Prasenjit Kumar</t>
  </si>
  <si>
    <t xml:space="preserve">Abin Kuruvilla</t>
  </si>
  <si>
    <t xml:space="preserve">Rudrajit Chanda</t>
  </si>
  <si>
    <t xml:space="preserve">Bhagyeshree Patel</t>
  </si>
  <si>
    <t xml:space="preserve">Manjinder</t>
  </si>
  <si>
    <t xml:space="preserve">Partha Pratim Das</t>
  </si>
  <si>
    <t xml:space="preserve">Arnab Kar</t>
  </si>
  <si>
    <t xml:space="preserve">Pallabi Biswal</t>
  </si>
  <si>
    <t xml:space="preserve">Jyoti Bhairu Shedage</t>
  </si>
  <si>
    <t xml:space="preserve">Iswarya. M</t>
  </si>
  <si>
    <t xml:space="preserve">Anukampa Raghav</t>
  </si>
  <si>
    <t xml:space="preserve">Amrita Kabasi</t>
  </si>
  <si>
    <t xml:space="preserve">Bhavani.K</t>
  </si>
  <si>
    <t xml:space="preserve">Mandeep Singh</t>
  </si>
  <si>
    <t xml:space="preserve">Kalyani Gopal Badgujar</t>
  </si>
  <si>
    <t xml:space="preserve">Raina Mariya John</t>
  </si>
  <si>
    <t xml:space="preserve">Abhishek Kumar</t>
  </si>
  <si>
    <t xml:space="preserve">Triparna Ghosh</t>
  </si>
  <si>
    <t xml:space="preserve">Jagruti</t>
  </si>
  <si>
    <t xml:space="preserve">Soumya Ranjan Acharya</t>
  </si>
  <si>
    <t xml:space="preserve">Shilpi Aggarwal</t>
  </si>
  <si>
    <t xml:space="preserve">Juhi Agarwal</t>
  </si>
  <si>
    <t xml:space="preserve">Syamkumar.N.R</t>
  </si>
  <si>
    <t xml:space="preserve">Archana R</t>
  </si>
  <si>
    <t xml:space="preserve">Tej Pratap</t>
  </si>
  <si>
    <t xml:space="preserve">Raman Bisen</t>
  </si>
  <si>
    <t xml:space="preserve">Sino Baby</t>
  </si>
  <si>
    <t xml:space="preserve">Bhumika Gogia</t>
  </si>
  <si>
    <t xml:space="preserve">Ruma Chakraborty</t>
  </si>
  <si>
    <t xml:space="preserve">Arun.P</t>
  </si>
  <si>
    <t xml:space="preserve">Sandeep Raj S</t>
  </si>
  <si>
    <t xml:space="preserve">Mavelin Niloffer</t>
  </si>
  <si>
    <t xml:space="preserve">Chalapaka Umamaheswara Rao</t>
  </si>
  <si>
    <t xml:space="preserve">Prasannavenkatesh</t>
  </si>
  <si>
    <t xml:space="preserve">Debjyoti Dey</t>
  </si>
  <si>
    <t xml:space="preserve">Vyshak S Kumar</t>
  </si>
  <si>
    <t xml:space="preserve">Nandini</t>
  </si>
  <si>
    <t xml:space="preserve">A Preetha</t>
  </si>
  <si>
    <t xml:space="preserve">Ramen Mukherjee</t>
  </si>
  <si>
    <t xml:space="preserve">Sheena Raj</t>
  </si>
  <si>
    <t xml:space="preserve">Anupama Chaurasia</t>
  </si>
  <si>
    <t xml:space="preserve">Deepak Kumar Singh</t>
  </si>
  <si>
    <t xml:space="preserve">Preeti Ranga</t>
  </si>
  <si>
    <t xml:space="preserve">Chiranjit Saha</t>
  </si>
  <si>
    <t xml:space="preserve">Shilpa Rv</t>
  </si>
  <si>
    <t xml:space="preserve">Sachin</t>
  </si>
  <si>
    <t xml:space="preserve">Bhuwan</t>
  </si>
  <si>
    <t xml:space="preserve">Prem Prasad Saw</t>
  </si>
  <si>
    <t xml:space="preserve">Shipra Kandele</t>
  </si>
  <si>
    <t xml:space="preserve">Bhavika Wadher</t>
  </si>
  <si>
    <t xml:space="preserve">Kumar Satyam</t>
  </si>
  <si>
    <t xml:space="preserve">Arpit</t>
  </si>
  <si>
    <t xml:space="preserve">Tushar Mehan</t>
  </si>
  <si>
    <t xml:space="preserve">Shoubhik Sengupta</t>
  </si>
  <si>
    <t xml:space="preserve">Shuli Dutta</t>
  </si>
  <si>
    <t xml:space="preserve">Abhishek Ghosh</t>
  </si>
  <si>
    <t xml:space="preserve">Sooraj K</t>
  </si>
  <si>
    <t xml:space="preserve">Kumari Pallavi</t>
  </si>
  <si>
    <t xml:space="preserve">Ankita Verma</t>
  </si>
  <si>
    <t xml:space="preserve">Nikita Nath Pujari</t>
  </si>
  <si>
    <t xml:space="preserve">Akanksha Goswami</t>
  </si>
  <si>
    <t xml:space="preserve">Sudhanshu Verma</t>
  </si>
  <si>
    <t xml:space="preserve">Bharat Ghimire</t>
  </si>
  <si>
    <t xml:space="preserve">Shamli.A</t>
  </si>
  <si>
    <t xml:space="preserve">Ajeesh.S.R</t>
  </si>
  <si>
    <t xml:space="preserve">Shanmugapriyan</t>
  </si>
  <si>
    <t xml:space="preserve">Somdyuti Das</t>
  </si>
  <si>
    <t xml:space="preserve">T. Gopinath</t>
  </si>
  <si>
    <t xml:space="preserve">Qadir Sulthan</t>
  </si>
  <si>
    <t xml:space="preserve">Devesh Yadav</t>
  </si>
  <si>
    <t xml:space="preserve">Saima Sajid</t>
  </si>
  <si>
    <t xml:space="preserve">Anchal</t>
  </si>
  <si>
    <t xml:space="preserve">Puja Chandra</t>
  </si>
  <si>
    <t xml:space="preserve">Piyali Maity</t>
  </si>
  <si>
    <t xml:space="preserve">Akash Rajesh Katla</t>
  </si>
  <si>
    <t xml:space="preserve">Bibin Devasia</t>
  </si>
  <si>
    <t xml:space="preserve">A.Saraswathi</t>
  </si>
  <si>
    <t xml:space="preserve">Souptik Bhattacharjee</t>
  </si>
  <si>
    <t xml:space="preserve">Sanjay Joshi</t>
  </si>
  <si>
    <t xml:space="preserve">Thanki Tanvi Venilal</t>
  </si>
  <si>
    <t xml:space="preserve">Mohammed Haris</t>
  </si>
  <si>
    <t xml:space="preserve">S.Sowmya</t>
  </si>
  <si>
    <t xml:space="preserve">Lakshmi Swaminathan</t>
  </si>
  <si>
    <t xml:space="preserve">P Anusha</t>
  </si>
  <si>
    <t xml:space="preserve">Armaan Kohli</t>
  </si>
  <si>
    <t xml:space="preserve">Prasanjit Bera</t>
  </si>
  <si>
    <t xml:space="preserve">Jayita Pathak</t>
  </si>
  <si>
    <t xml:space="preserve">Lopamudra Sahoo</t>
  </si>
  <si>
    <t xml:space="preserve">Prti Agarwal</t>
  </si>
  <si>
    <t xml:space="preserve">Tonmoy Das</t>
  </si>
  <si>
    <t xml:space="preserve">Payel Banerjee</t>
  </si>
  <si>
    <t xml:space="preserve">Shivanee Shah</t>
  </si>
  <si>
    <t xml:space="preserve">Praseetha.P</t>
  </si>
  <si>
    <t xml:space="preserve">Snigdha Garg</t>
  </si>
  <si>
    <t xml:space="preserve">Srikanth</t>
  </si>
  <si>
    <t xml:space="preserve">Suman Baul</t>
  </si>
  <si>
    <t xml:space="preserve">Pinky Dixit</t>
  </si>
  <si>
    <t xml:space="preserve">Sruthy Ms</t>
  </si>
  <si>
    <t xml:space="preserve">Manish Kumar</t>
  </si>
  <si>
    <t xml:space="preserve">Deiji Deka</t>
  </si>
  <si>
    <t xml:space="preserve">Akshay Kulkarni</t>
  </si>
  <si>
    <t xml:space="preserve">Maryam Khundmiri</t>
  </si>
  <si>
    <t xml:space="preserve">Nikita Soni</t>
  </si>
  <si>
    <t xml:space="preserve">Gandhrokia Khyati Ashokbhai</t>
  </si>
  <si>
    <t xml:space="preserve">Ravathi G</t>
  </si>
  <si>
    <t xml:space="preserve">Tapasree Mukherjee</t>
  </si>
  <si>
    <t xml:space="preserve">Shashank Shekhar</t>
  </si>
  <si>
    <t xml:space="preserve">Praveen Pandey</t>
  </si>
  <si>
    <t xml:space="preserve">Remya Alroy</t>
  </si>
  <si>
    <t xml:space="preserve">Subhashini Dhanenkula</t>
  </si>
  <si>
    <t xml:space="preserve">Biswajit Nayak</t>
  </si>
  <si>
    <t xml:space="preserve">Jagadish Babu</t>
  </si>
  <si>
    <t xml:space="preserve">Pavithra</t>
  </si>
  <si>
    <t xml:space="preserve">Ridhima</t>
  </si>
  <si>
    <t xml:space="preserve">Sharmilaa Shanmugam</t>
  </si>
  <si>
    <t xml:space="preserve">Priyanka.S</t>
  </si>
  <si>
    <t xml:space="preserve">Chandrima Dhar</t>
  </si>
  <si>
    <t xml:space="preserve">Manoj Pandey</t>
  </si>
  <si>
    <t xml:space="preserve">Om Prakash Yadav</t>
  </si>
  <si>
    <t xml:space="preserve">Indurani Nambirajan</t>
  </si>
  <si>
    <t xml:space="preserve">Bullirani</t>
  </si>
  <si>
    <t xml:space="preserve">Sreekumar K.T</t>
  </si>
  <si>
    <t xml:space="preserve">Amrita Bhardwaj</t>
  </si>
  <si>
    <t xml:space="preserve">Mukesh Kumar</t>
  </si>
  <si>
    <t xml:space="preserve">Revati Surykant Kesharkar</t>
  </si>
  <si>
    <t xml:space="preserve">Manish</t>
  </si>
  <si>
    <t xml:space="preserve">Krishan</t>
  </si>
  <si>
    <t xml:space="preserve">Neenu Elenjikal</t>
  </si>
  <si>
    <t xml:space="preserve">Dhara</t>
  </si>
  <si>
    <t xml:space="preserve">Tobin Mathew</t>
  </si>
  <si>
    <t xml:space="preserve">Abhinaya</t>
  </si>
  <si>
    <t xml:space="preserve">Apeksha</t>
  </si>
  <si>
    <t xml:space="preserve">Goriga Sai Krishna</t>
  </si>
  <si>
    <t xml:space="preserve">Riddhi</t>
  </si>
  <si>
    <t xml:space="preserve">Geethanjali Anil K</t>
  </si>
  <si>
    <t xml:space="preserve">Jobin George</t>
  </si>
  <si>
    <t xml:space="preserve">Dharmendra</t>
  </si>
  <si>
    <t xml:space="preserve">Protibha Chakravorty</t>
  </si>
  <si>
    <t xml:space="preserve">Trudy Thomas</t>
  </si>
  <si>
    <t xml:space="preserve">Harsh Gaurav</t>
  </si>
  <si>
    <t xml:space="preserve">Nkita Khokhari</t>
  </si>
  <si>
    <t xml:space="preserve">Bhuvaneshwari.M</t>
  </si>
  <si>
    <t xml:space="preserve">Ayushi Jain</t>
  </si>
  <si>
    <t xml:space="preserve">Alwinjose</t>
  </si>
  <si>
    <t xml:space="preserve">Vijaya Sri V C</t>
  </si>
  <si>
    <t xml:space="preserve">Pritam Kumar</t>
  </si>
  <si>
    <t xml:space="preserve">Govindhasami.D</t>
  </si>
  <si>
    <t xml:space="preserve">Jayasree Nidumolu</t>
  </si>
  <si>
    <t xml:space="preserve">Sourav Malakar</t>
  </si>
  <si>
    <t xml:space="preserve">Kavitha Sekar</t>
  </si>
  <si>
    <t xml:space="preserve">Krishnakumari</t>
  </si>
  <si>
    <t xml:space="preserve">Shehnaz Chowdhury</t>
  </si>
  <si>
    <t xml:space="preserve">Suranja Barat</t>
  </si>
  <si>
    <t xml:space="preserve">Glory Khajuria</t>
  </si>
  <si>
    <t xml:space="preserve">R.Johnson Gnanraj</t>
  </si>
  <si>
    <t xml:space="preserve">Mina Dey</t>
  </si>
  <si>
    <t xml:space="preserve">Ratheesh G.R</t>
  </si>
  <si>
    <t xml:space="preserve">Sanu Das</t>
  </si>
  <si>
    <t xml:space="preserve">Devi</t>
  </si>
  <si>
    <t xml:space="preserve">Phanindra</t>
  </si>
  <si>
    <t xml:space="preserve">V.Lydia Susan</t>
  </si>
  <si>
    <t xml:space="preserve">Vishal Kumar Gupta</t>
  </si>
  <si>
    <t xml:space="preserve">Manasa Ravindra Dayvanpalli</t>
  </si>
  <si>
    <t xml:space="preserve">Mowmita Das</t>
  </si>
  <si>
    <t xml:space="preserve">Surojit Gharami</t>
  </si>
  <si>
    <t xml:space="preserve">Madhurimachakraborty</t>
  </si>
  <si>
    <t xml:space="preserve">Narendar Kumar</t>
  </si>
  <si>
    <t xml:space="preserve">M.Manasi</t>
  </si>
  <si>
    <t xml:space="preserve">Amandeep Singh Bhamra</t>
  </si>
  <si>
    <t xml:space="preserve">Sangeeta Patra</t>
  </si>
  <si>
    <t xml:space="preserve">Ansh Vats</t>
  </si>
  <si>
    <t xml:space="preserve">Bhaskar Nandy</t>
  </si>
  <si>
    <t xml:space="preserve">Mary Niveda G</t>
  </si>
  <si>
    <t xml:space="preserve">Pilla Sampath Narayana</t>
  </si>
  <si>
    <t xml:space="preserve">Sajith S</t>
  </si>
  <si>
    <t xml:space="preserve">Shikha Verma</t>
  </si>
  <si>
    <t xml:space="preserve">Meganathan</t>
  </si>
  <si>
    <t xml:space="preserve">Kritika Joshi</t>
  </si>
  <si>
    <t xml:space="preserve">D. Hema</t>
  </si>
  <si>
    <t xml:space="preserve">Pooja Ajaykumar Bharati</t>
  </si>
  <si>
    <t xml:space="preserve">Dhanya Sasidharan</t>
  </si>
  <si>
    <t xml:space="preserve">Ruchi Kadam</t>
  </si>
  <si>
    <t xml:space="preserve">Srawanthi.J</t>
  </si>
  <si>
    <t xml:space="preserve">Anurag Mishra</t>
  </si>
  <si>
    <t xml:space="preserve">Vikram Sarkar</t>
  </si>
  <si>
    <t xml:space="preserve">Reshma.K.R</t>
  </si>
  <si>
    <t xml:space="preserve">Nishu Tomar</t>
  </si>
  <si>
    <t xml:space="preserve">Arunima Biswas</t>
  </si>
  <si>
    <t xml:space="preserve">Shweta Arora</t>
  </si>
  <si>
    <t xml:space="preserve">Satish Parida</t>
  </si>
  <si>
    <t xml:space="preserve">Nikita Bannanje</t>
  </si>
  <si>
    <t xml:space="preserve">Shriraman Vijayaraghavan</t>
  </si>
  <si>
    <t xml:space="preserve">Prashant Annaso Kurde</t>
  </si>
  <si>
    <t xml:space="preserve">Srija Sridhar</t>
  </si>
  <si>
    <t xml:space="preserve">Ann Mary Antony</t>
  </si>
  <si>
    <t xml:space="preserve">Chayan Debnath</t>
  </si>
  <si>
    <t xml:space="preserve">Nirav Kapasi</t>
  </si>
  <si>
    <t xml:space="preserve">Pradyut Saha</t>
  </si>
  <si>
    <t xml:space="preserve">Winit Kumar</t>
  </si>
  <si>
    <t xml:space="preserve">Divya Thomas</t>
  </si>
  <si>
    <t xml:space="preserve">Avalakatyayiniratnamala</t>
  </si>
  <si>
    <t xml:space="preserve">Nagendra Babu</t>
  </si>
  <si>
    <t xml:space="preserve">Sasmita Kumari Maharana</t>
  </si>
  <si>
    <t xml:space="preserve">Sneha Pawar</t>
  </si>
  <si>
    <t xml:space="preserve">Pratheek</t>
  </si>
  <si>
    <t xml:space="preserve">Harikrishnan Menon</t>
  </si>
  <si>
    <t xml:space="preserve">Mounika Gogula</t>
  </si>
  <si>
    <t xml:space="preserve">Gourab</t>
  </si>
  <si>
    <t xml:space="preserve">Manisha Kumari</t>
  </si>
  <si>
    <t xml:space="preserve">Priyanka Minocha</t>
  </si>
  <si>
    <t xml:space="preserve">Dadhich</t>
  </si>
  <si>
    <t xml:space="preserve">Gayathri S V</t>
  </si>
  <si>
    <t xml:space="preserve">Pathan Ruzwan Khan</t>
  </si>
  <si>
    <t xml:space="preserve">Sarat Bhuyan</t>
  </si>
  <si>
    <t xml:space="preserve">Saddam.M.Sayyad</t>
  </si>
  <si>
    <t xml:space="preserve">Anusha</t>
  </si>
  <si>
    <t xml:space="preserve">Kanuri Raj Koti</t>
  </si>
  <si>
    <t xml:space="preserve">Neena Joseph.K</t>
  </si>
  <si>
    <t xml:space="preserve">Rosemary.P.X</t>
  </si>
  <si>
    <t xml:space="preserve">Janani.V</t>
  </si>
  <si>
    <t xml:space="preserve">Heena Jain</t>
  </si>
  <si>
    <t xml:space="preserve">Rupali Singh</t>
  </si>
  <si>
    <t xml:space="preserve">Mouparna Gupta</t>
  </si>
  <si>
    <t xml:space="preserve">Basant Tiwari</t>
  </si>
  <si>
    <t xml:space="preserve">Gayatree Priyadarsini</t>
  </si>
  <si>
    <t xml:space="preserve">Bhuneshwar Kr Mandal</t>
  </si>
  <si>
    <t xml:space="preserve">Bharti</t>
  </si>
  <si>
    <t xml:space="preserve">Rohit Kumar</t>
  </si>
  <si>
    <t xml:space="preserve">Jayanta</t>
  </si>
  <si>
    <t xml:space="preserve">Disha Dharod</t>
  </si>
  <si>
    <t xml:space="preserve">Sanitha.T.</t>
  </si>
  <si>
    <t xml:space="preserve">Venkat Sai</t>
  </si>
  <si>
    <t xml:space="preserve">Kailasrisaiganesh</t>
  </si>
  <si>
    <t xml:space="preserve">Puneet</t>
  </si>
  <si>
    <t xml:space="preserve">Alison</t>
  </si>
  <si>
    <t xml:space="preserve">Stuti</t>
  </si>
  <si>
    <t xml:space="preserve">Aryamol V.C</t>
  </si>
  <si>
    <t xml:space="preserve">Nandita Awasthi</t>
  </si>
  <si>
    <t xml:space="preserve">S. Sofiya</t>
  </si>
  <si>
    <t xml:space="preserve">Kshitij Mathur</t>
  </si>
  <si>
    <t xml:space="preserve">G.Divya Harika</t>
  </si>
  <si>
    <t xml:space="preserve">Bikash Kalita</t>
  </si>
  <si>
    <t xml:space="preserve">Arka Modak</t>
  </si>
  <si>
    <t xml:space="preserve">Raja Subbiya.R</t>
  </si>
  <si>
    <t xml:space="preserve">Dhananjaya M S</t>
  </si>
  <si>
    <t xml:space="preserve">Yogeshan Chettiyar</t>
  </si>
  <si>
    <t xml:space="preserve">Shilpakar</t>
  </si>
  <si>
    <t xml:space="preserve">Sangeeta Nair</t>
  </si>
  <si>
    <t xml:space="preserve">Bhanu Priya</t>
  </si>
  <si>
    <t xml:space="preserve">Nitu Kumari</t>
  </si>
  <si>
    <t xml:space="preserve">Shreya Jain</t>
  </si>
  <si>
    <t xml:space="preserve">Sourav Das</t>
  </si>
  <si>
    <t xml:space="preserve">Bristirekha Bhuyan</t>
  </si>
  <si>
    <t xml:space="preserve">Prajith Kumar</t>
  </si>
  <si>
    <t xml:space="preserve">Nithin Mathew.K</t>
  </si>
  <si>
    <t xml:space="preserve">Subha Bhattacharjee</t>
  </si>
  <si>
    <t xml:space="preserve">Riya Abraham</t>
  </si>
  <si>
    <t xml:space="preserve">Paban Sarma</t>
  </si>
  <si>
    <t xml:space="preserve">Harsh Lulla</t>
  </si>
  <si>
    <t xml:space="preserve">Himesh</t>
  </si>
  <si>
    <t xml:space="preserve">Jyoti Nagar</t>
  </si>
  <si>
    <t xml:space="preserve">Nidhin.T.M</t>
  </si>
  <si>
    <t xml:space="preserve">Manami Bose</t>
  </si>
  <si>
    <t xml:space="preserve">Smrithy.P.K</t>
  </si>
  <si>
    <t xml:space="preserve">Jeswin Mammen Raju</t>
  </si>
  <si>
    <t xml:space="preserve">Revathy</t>
  </si>
  <si>
    <t xml:space="preserve">Sreerag Kv</t>
  </si>
  <si>
    <t xml:space="preserve">Manish Narang</t>
  </si>
  <si>
    <t xml:space="preserve">Prabuddha Guhathakurta</t>
  </si>
  <si>
    <t xml:space="preserve">Kunal Bhattacharjee</t>
  </si>
  <si>
    <t xml:space="preserve">Ramani</t>
  </si>
  <si>
    <t xml:space="preserve">Shraddha R Gupta</t>
  </si>
  <si>
    <t xml:space="preserve">Varun</t>
  </si>
  <si>
    <t xml:space="preserve">Suman Patel</t>
  </si>
  <si>
    <t xml:space="preserve">Saranya K Sasi</t>
  </si>
  <si>
    <t xml:space="preserve">Gayathri.C.M</t>
  </si>
  <si>
    <t xml:space="preserve">Nitheesh Poyyil</t>
  </si>
  <si>
    <t xml:space="preserve">Honey Ps</t>
  </si>
  <si>
    <t xml:space="preserve">Chandan Kumar Singh</t>
  </si>
  <si>
    <t xml:space="preserve">Abhishek Bhatnagar</t>
  </si>
  <si>
    <t xml:space="preserve">Mohan .V</t>
  </si>
  <si>
    <t xml:space="preserve">Twinkle</t>
  </si>
  <si>
    <t xml:space="preserve">Swathy Raj</t>
  </si>
  <si>
    <t xml:space="preserve">Pranav Singhi</t>
  </si>
  <si>
    <t xml:space="preserve">Arpan</t>
  </si>
  <si>
    <t xml:space="preserve">Ramya.B.S</t>
  </si>
  <si>
    <t xml:space="preserve">M.Shankar</t>
  </si>
  <si>
    <t xml:space="preserve">Bhagyashree Dadhichi</t>
  </si>
  <si>
    <t xml:space="preserve">Harsha Pm</t>
  </si>
  <si>
    <t xml:space="preserve">Ekta Kumari</t>
  </si>
  <si>
    <t xml:space="preserve">Kishore</t>
  </si>
  <si>
    <t xml:space="preserve">Ishwar</t>
  </si>
  <si>
    <t xml:space="preserve">K.Suganya</t>
  </si>
  <si>
    <t xml:space="preserve">Saurabh Tripathi</t>
  </si>
  <si>
    <t xml:space="preserve">Amit Bhatt</t>
  </si>
  <si>
    <t xml:space="preserve">Md Faizul Haque</t>
  </si>
  <si>
    <t xml:space="preserve">Shambo Deb Chatterjee</t>
  </si>
  <si>
    <t xml:space="preserve">Pinki</t>
  </si>
  <si>
    <t xml:space="preserve">Aparna Mondal</t>
  </si>
  <si>
    <t xml:space="preserve">Sreeraj V P</t>
  </si>
  <si>
    <t xml:space="preserve">Rupam Banerjee</t>
  </si>
  <si>
    <t xml:space="preserve">Gaji Mandal</t>
  </si>
  <si>
    <t xml:space="preserve">Gouraw Kumar Tiwari</t>
  </si>
  <si>
    <t xml:space="preserve">Avishek Chattaraj</t>
  </si>
  <si>
    <t xml:space="preserve">A Suman Bharti</t>
  </si>
  <si>
    <t xml:space="preserve">Sachin Ranka .S</t>
  </si>
  <si>
    <t xml:space="preserve">Jyoti</t>
  </si>
  <si>
    <t xml:space="preserve">Satish Kumar</t>
  </si>
  <si>
    <t xml:space="preserve">Pallavi Jadon</t>
  </si>
  <si>
    <t xml:space="preserve">Jyotshna Singh</t>
  </si>
  <si>
    <t xml:space="preserve">Kaustav Gohain</t>
  </si>
  <si>
    <t xml:space="preserve">Karpagam.C</t>
  </si>
  <si>
    <t xml:space="preserve">Cherukuri Anil Kumar</t>
  </si>
  <si>
    <t xml:space="preserve">Flavia</t>
  </si>
  <si>
    <t xml:space="preserve">Dhanalakshmi</t>
  </si>
  <si>
    <t xml:space="preserve">Nitesh Rana</t>
  </si>
  <si>
    <t xml:space="preserve">Soufia T.S</t>
  </si>
  <si>
    <t xml:space="preserve">Chitra Devi</t>
  </si>
  <si>
    <t xml:space="preserve">Mintu Maan Dutta</t>
  </si>
  <si>
    <t xml:space="preserve">Sapna Takuli</t>
  </si>
  <si>
    <t xml:space="preserve">Pranjul</t>
  </si>
  <si>
    <t xml:space="preserve">Abinash Das</t>
  </si>
  <si>
    <t xml:space="preserve">Paulpandi</t>
  </si>
  <si>
    <t xml:space="preserve">Nivedhidha Sudhakaran</t>
  </si>
  <si>
    <t xml:space="preserve">M.Mythily</t>
  </si>
  <si>
    <t xml:space="preserve">Rewant</t>
  </si>
  <si>
    <t xml:space="preserve">Aswathy Babu</t>
  </si>
  <si>
    <t xml:space="preserve">Dinil K Thomas</t>
  </si>
  <si>
    <t xml:space="preserve">Anisha</t>
  </si>
  <si>
    <t xml:space="preserve">Umesh Prasad Sinha</t>
  </si>
  <si>
    <t xml:space="preserve">Poulami Roy</t>
  </si>
  <si>
    <t xml:space="preserve">Arindam Adhikari</t>
  </si>
  <si>
    <t xml:space="preserve">Yutika Agarwal</t>
  </si>
  <si>
    <t xml:space="preserve">Chandan Ghosh</t>
  </si>
  <si>
    <t xml:space="preserve">Hemlata</t>
  </si>
  <si>
    <t xml:space="preserve">Vasundhara Kataria</t>
  </si>
  <si>
    <t xml:space="preserve">Gowtham R</t>
  </si>
  <si>
    <t xml:space="preserve">Arup Kumar Das</t>
  </si>
  <si>
    <t xml:space="preserve">Jeevithagopalan</t>
  </si>
  <si>
    <t xml:space="preserve">Avinash</t>
  </si>
  <si>
    <t xml:space="preserve">Jasmy Davis</t>
  </si>
  <si>
    <t xml:space="preserve">Hamza Yahya Dairywala</t>
  </si>
  <si>
    <t xml:space="preserve">Sneha Bhowmick</t>
  </si>
  <si>
    <t xml:space="preserve">Ruchi Samdariya</t>
  </si>
  <si>
    <t xml:space="preserve">Priyanka Arora</t>
  </si>
  <si>
    <t xml:space="preserve">Joydeep Basu</t>
  </si>
  <si>
    <t xml:space="preserve">Alwin Francis</t>
  </si>
  <si>
    <t xml:space="preserve">Usharanig</t>
  </si>
  <si>
    <t xml:space="preserve">Amutha</t>
  </si>
  <si>
    <t xml:space="preserve">Surbhi Jain</t>
  </si>
  <si>
    <t xml:space="preserve">Mukesh R Pandey</t>
  </si>
  <si>
    <t xml:space="preserve">Rakesh Takuli</t>
  </si>
  <si>
    <t xml:space="preserve">Smita Pandurang Kadam</t>
  </si>
  <si>
    <t xml:space="preserve">Prathamesh Phatak</t>
  </si>
  <si>
    <t xml:space="preserve">Lalnuntluanga</t>
  </si>
  <si>
    <t xml:space="preserve">Mizoram</t>
  </si>
  <si>
    <t xml:space="preserve">D. Mugundhan</t>
  </si>
  <si>
    <t xml:space="preserve">Hitesh Dogra</t>
  </si>
  <si>
    <t xml:space="preserve">Ghouse Basha</t>
  </si>
  <si>
    <t xml:space="preserve">R.Swetha</t>
  </si>
  <si>
    <t xml:space="preserve">Mohammad Afsar Imam</t>
  </si>
  <si>
    <t xml:space="preserve">G.Pradeep Kumar</t>
  </si>
  <si>
    <t xml:space="preserve">Ketul Shah</t>
  </si>
  <si>
    <t xml:space="preserve">Anand Lad</t>
  </si>
  <si>
    <t xml:space="preserve">A.Loganathan</t>
  </si>
  <si>
    <t xml:space="preserve">Mubashir Ahmad Khan</t>
  </si>
  <si>
    <t xml:space="preserve">Jiten Modi</t>
  </si>
  <si>
    <t xml:space="preserve">Dipika Karmakar</t>
  </si>
  <si>
    <t xml:space="preserve">Anithakumari P</t>
  </si>
  <si>
    <t xml:space="preserve">Meghana Gaur</t>
  </si>
  <si>
    <t xml:space="preserve">Khumaan Rajain</t>
  </si>
  <si>
    <t xml:space="preserve">Madhur Jaiswal</t>
  </si>
  <si>
    <t xml:space="preserve">Ayan Paul</t>
  </si>
  <si>
    <t xml:space="preserve">Aakash Uppal</t>
  </si>
  <si>
    <t xml:space="preserve">Sonika Sharma</t>
  </si>
  <si>
    <t xml:space="preserve">Abhisek Behera</t>
  </si>
  <si>
    <t xml:space="preserve">Ajay Visvkarma</t>
  </si>
  <si>
    <t xml:space="preserve">Tanaya Mukhopadhyay</t>
  </si>
  <si>
    <t xml:space="preserve">Saloni Jain</t>
  </si>
  <si>
    <t xml:space="preserve">Swati Nanda</t>
  </si>
  <si>
    <t xml:space="preserve">Debasis Swain</t>
  </si>
  <si>
    <t xml:space="preserve">Venubothsa</t>
  </si>
  <si>
    <t xml:space="preserve">Saswata Deb</t>
  </si>
  <si>
    <t xml:space="preserve">Geethu Vijayakumar</t>
  </si>
  <si>
    <t xml:space="preserve">Sireesha Nuvvula</t>
  </si>
  <si>
    <t xml:space="preserve">U Deepa</t>
  </si>
  <si>
    <t xml:space="preserve">Zubin Kerman Kadva</t>
  </si>
  <si>
    <t xml:space="preserve">Shreyas Hundekari</t>
  </si>
  <si>
    <t xml:space="preserve">Pallavi Subhash Navale</t>
  </si>
  <si>
    <t xml:space="preserve">Karabi Das</t>
  </si>
  <si>
    <t xml:space="preserve">Jomin Jose</t>
  </si>
  <si>
    <t xml:space="preserve">Sanjay Kumar</t>
  </si>
  <si>
    <t xml:space="preserve">S.Venkateswaran</t>
  </si>
  <si>
    <t xml:space="preserve">Sushma.B</t>
  </si>
  <si>
    <t xml:space="preserve">G.Sharmila</t>
  </si>
  <si>
    <t xml:space="preserve">Shikha</t>
  </si>
  <si>
    <t xml:space="preserve">Sumit Goswami</t>
  </si>
  <si>
    <t xml:space="preserve">Reshma</t>
  </si>
  <si>
    <t xml:space="preserve">Seetha.E</t>
  </si>
  <si>
    <t xml:space="preserve">Debal Kanta Chakraborty</t>
  </si>
  <si>
    <t xml:space="preserve">Sandaka</t>
  </si>
  <si>
    <t xml:space="preserve">Bhargav</t>
  </si>
  <si>
    <t xml:space="preserve">Ramathilagam</t>
  </si>
  <si>
    <t xml:space="preserve">R.Priyadarshini</t>
  </si>
  <si>
    <t xml:space="preserve">Subrat Kumar Majhi</t>
  </si>
  <si>
    <t xml:space="preserve">Deepha</t>
  </si>
  <si>
    <t xml:space="preserve">Impana.G.S</t>
  </si>
  <si>
    <t xml:space="preserve">Puneeta Bedi</t>
  </si>
  <si>
    <t xml:space="preserve">Shafat Ali</t>
  </si>
  <si>
    <t xml:space="preserve">Nikita  Sinha</t>
  </si>
  <si>
    <t xml:space="preserve">Anjali K Laheru</t>
  </si>
  <si>
    <t xml:space="preserve">Kanchana.U</t>
  </si>
  <si>
    <t xml:space="preserve">Rahul Kant Thakur</t>
  </si>
  <si>
    <t xml:space="preserve">Maanu</t>
  </si>
  <si>
    <t xml:space="preserve">Abdhesh</t>
  </si>
  <si>
    <t xml:space="preserve">Shwetha Ranjith</t>
  </si>
  <si>
    <t xml:space="preserve">Sakshi Bhaskar</t>
  </si>
  <si>
    <t xml:space="preserve">Kokila</t>
  </si>
  <si>
    <t xml:space="preserve">Rahul Dhar</t>
  </si>
  <si>
    <t xml:space="preserve">Parama Dey</t>
  </si>
  <si>
    <t xml:space="preserve">Sundavadara Ramesh Meraman</t>
  </si>
  <si>
    <t xml:space="preserve">Karthika.M</t>
  </si>
  <si>
    <t xml:space="preserve">Avani Joshi</t>
  </si>
  <si>
    <t xml:space="preserve">Dhara Umradia</t>
  </si>
  <si>
    <t xml:space="preserve">Pragyan Sen</t>
  </si>
  <si>
    <t xml:space="preserve">Sandhya Tripathi</t>
  </si>
  <si>
    <t xml:space="preserve">Lalrengpuia</t>
  </si>
  <si>
    <t xml:space="preserve">Ravi Gupta</t>
  </si>
  <si>
    <t xml:space="preserve">Bhavisha</t>
  </si>
  <si>
    <t xml:space="preserve">Soumen Das</t>
  </si>
  <si>
    <t xml:space="preserve">Vishwanathula Abhilash</t>
  </si>
  <si>
    <t xml:space="preserve">Vipin Raj</t>
  </si>
  <si>
    <t xml:space="preserve">Merin Maria Francis</t>
  </si>
  <si>
    <t xml:space="preserve">Mitalee</t>
  </si>
  <si>
    <t xml:space="preserve">Sahil Dudeja</t>
  </si>
  <si>
    <t xml:space="preserve">Devata Sri Chandi</t>
  </si>
  <si>
    <t xml:space="preserve">Neethu A  Vimal</t>
  </si>
  <si>
    <t xml:space="preserve">Karthic Muthappa</t>
  </si>
  <si>
    <t xml:space="preserve">Subhranil Chowdhury</t>
  </si>
  <si>
    <t xml:space="preserve">Ghanendra Nagpure</t>
  </si>
  <si>
    <t xml:space="preserve">Rachna</t>
  </si>
  <si>
    <t xml:space="preserve">Hrishabh Dubey</t>
  </si>
  <si>
    <t xml:space="preserve">Sunil Sharan Yadav</t>
  </si>
  <si>
    <t xml:space="preserve">Harpreet Kaur Grewal</t>
  </si>
  <si>
    <t xml:space="preserve">Shilpy</t>
  </si>
  <si>
    <t xml:space="preserve">Nirakar Lenka</t>
  </si>
  <si>
    <t xml:space="preserve">Mudra Seksaria</t>
  </si>
  <si>
    <t xml:space="preserve">Meghna Badiyani V.</t>
  </si>
  <si>
    <t xml:space="preserve">Nimisha P</t>
  </si>
  <si>
    <t xml:space="preserve">Arjun Virmani</t>
  </si>
  <si>
    <t xml:space="preserve">Vaishnavi.R</t>
  </si>
  <si>
    <t xml:space="preserve">Ramesh</t>
  </si>
  <si>
    <t xml:space="preserve">Saurabh Singh</t>
  </si>
  <si>
    <t xml:space="preserve">G.Uma</t>
  </si>
  <si>
    <t xml:space="preserve">Deepthi L J</t>
  </si>
  <si>
    <t xml:space="preserve">Remya Ravi</t>
  </si>
  <si>
    <t xml:space="preserve">Ajit Yadav</t>
  </si>
  <si>
    <t xml:space="preserve">Ankit</t>
  </si>
  <si>
    <t xml:space="preserve">Shashank Sharma</t>
  </si>
  <si>
    <t xml:space="preserve">Nipam Baishya</t>
  </si>
  <si>
    <t xml:space="preserve">Size of Dataset</t>
  </si>
  <si>
    <t xml:space="preserve">Number of Rows (observations)</t>
  </si>
  <si>
    <t xml:space="preserve">Number of Columns (features)</t>
  </si>
  <si>
    <t xml:space="preserve">Numeric variable</t>
  </si>
  <si>
    <t xml:space="preserve">Value</t>
  </si>
  <si>
    <t xml:space="preserve">Independent Variable Name</t>
  </si>
  <si>
    <t xml:space="preserve">Count</t>
  </si>
  <si>
    <t xml:space="preserve">Mean</t>
  </si>
  <si>
    <t xml:space="preserve">Mode</t>
  </si>
  <si>
    <t xml:space="preserve">Count NAs</t>
  </si>
  <si>
    <t xml:space="preserve">Minimum</t>
  </si>
  <si>
    <t xml:space="preserve">Maximum</t>
  </si>
  <si>
    <t xml:space="preserve">Range</t>
  </si>
  <si>
    <t xml:space="preserve">(distribution)</t>
  </si>
  <si>
    <t xml:space="preserve">Median</t>
  </si>
  <si>
    <t xml:space="preserve">IQR</t>
  </si>
  <si>
    <t xml:space="preserve">Variance</t>
  </si>
  <si>
    <t xml:space="preserve">Standard deviation</t>
  </si>
  <si>
    <t xml:space="preserve">Categoric variable</t>
  </si>
  <si>
    <t xml:space="preserve">Number of classes/categories</t>
  </si>
  <si>
    <t xml:space="preserve">Count per class (frequency)</t>
  </si>
  <si>
    <t xml:space="preserve">Female</t>
  </si>
  <si>
    <t xml:space="preserve">Male</t>
  </si>
  <si>
    <t xml:space="preserve">Percentage of total per class (proportion)</t>
  </si>
  <si>
    <t xml:space="preserve">Bivariate</t>
  </si>
  <si>
    <t xml:space="preserve">Height and Weight</t>
  </si>
  <si>
    <t xml:space="preserve">Correlation </t>
  </si>
  <si>
    <t xml:space="preserve">R square</t>
  </si>
  <si>
    <t xml:space="preserve">Hypothesis Testing</t>
  </si>
  <si>
    <t xml:space="preserve">Height and Gender</t>
  </si>
  <si>
    <t xml:space="preserve">hypothesis testing: H0: On an average, women and men have similar heights.</t>
  </si>
  <si>
    <t xml:space="preserve">hypothesis testing: H1: Women are shorter than men</t>
  </si>
  <si>
    <t xml:space="preserve">Male (1)</t>
  </si>
  <si>
    <t xml:space="preserve">Female (2)</t>
  </si>
  <si>
    <t xml:space="preserve">count (n)</t>
  </si>
  <si>
    <t xml:space="preserve">mean height (normalized) (x)</t>
  </si>
  <si>
    <t xml:space="preserve">mean height of population (u)</t>
  </si>
  <si>
    <t xml:space="preserve">Standard deviation height(normalized) (s)</t>
  </si>
  <si>
    <t xml:space="preserve">variance height (normalized) (v)</t>
  </si>
  <si>
    <t xml:space="preserve">v/n</t>
  </si>
  <si>
    <t xml:space="preserve">Z-score</t>
  </si>
  <si>
    <t xml:space="preserve">p-value</t>
  </si>
  <si>
    <t xml:space="preserve">Univariate</t>
  </si>
  <si>
    <t xml:space="preserve">Weight distribution</t>
  </si>
  <si>
    <t xml:space="preserve">Height distribution</t>
  </si>
  <si>
    <t xml:space="preserve">Gender distribution</t>
  </si>
  <si>
    <t xml:space="preserve">optional</t>
  </si>
  <si>
    <t xml:space="preserve">Name</t>
  </si>
  <si>
    <t xml:space="preserve">DOB</t>
  </si>
  <si>
    <t xml:space="preserve">Bi-variate</t>
  </si>
  <si>
    <t xml:space="preserve">Height Vs Gender box plot</t>
  </si>
  <si>
    <t xml:space="preserve">bin </t>
  </si>
  <si>
    <t xml:space="preserve">frequency</t>
  </si>
  <si>
    <t xml:space="preserve">Weight Vs Gender box plot</t>
  </si>
  <si>
    <t xml:space="preserve">20-30</t>
  </si>
  <si>
    <t xml:space="preserve">Multivariate</t>
  </si>
  <si>
    <t xml:space="preserve">Height Vs Weight Vs Gender</t>
  </si>
  <si>
    <t xml:space="preserve">Splitting dataset into two parts as follows by random sampling</t>
  </si>
  <si>
    <t xml:space="preserve">Training Set</t>
  </si>
  <si>
    <t xml:space="preserve">Test Set</t>
  </si>
  <si>
    <t xml:space="preserve">Split</t>
  </si>
  <si>
    <t xml:space="preserve">Step 1</t>
  </si>
  <si>
    <t xml:space="preserve">Model Selection</t>
  </si>
  <si>
    <t xml:space="preserve">KNN</t>
  </si>
  <si>
    <t xml:space="preserve">Step 2</t>
  </si>
  <si>
    <t xml:space="preserve">Training</t>
  </si>
  <si>
    <t xml:space="preserve">Setting k value and finding nearest neighbours (Euclidean distance and rank)</t>
  </si>
  <si>
    <t xml:space="preserve">Step 3</t>
  </si>
  <si>
    <t xml:space="preserve">Evaluation</t>
  </si>
  <si>
    <t xml:space="preserve">Accuracy</t>
  </si>
  <si>
    <t xml:space="preserve">Distance</t>
  </si>
  <si>
    <t xml:space="preserve">K=3</t>
  </si>
  <si>
    <t xml:space="preserve">Test data</t>
  </si>
  <si>
    <t xml:space="preserve">Predicted Gender</t>
  </si>
  <si>
    <t xml:space="preserve">Data Pre-processing</t>
  </si>
  <si>
    <t xml:space="preserve">Whitespaces</t>
  </si>
  <si>
    <t xml:space="preserve">Data Transformation</t>
  </si>
  <si>
    <t xml:space="preserve">Adding BMI</t>
  </si>
  <si>
    <t xml:space="preserve">Normalization of height and weight</t>
  </si>
  <si>
    <t xml:space="preserve">Linear Regression</t>
  </si>
  <si>
    <t xml:space="preserve">Getting slope and intercept for given data</t>
  </si>
  <si>
    <t xml:space="preserve">RMSE value</t>
  </si>
  <si>
    <t xml:space="preserve">Weight (X)</t>
  </si>
  <si>
    <t xml:space="preserve">Height (Y)</t>
  </si>
  <si>
    <t xml:space="preserve">Calculated co-effecients:</t>
  </si>
  <si>
    <t xml:space="preserve">Slope</t>
  </si>
  <si>
    <t xml:space="preserve">Intercept</t>
  </si>
  <si>
    <t xml:space="preserve">Correlation</t>
  </si>
  <si>
    <t xml:space="preserve">R-squared </t>
  </si>
  <si>
    <t xml:space="preserve">Test case</t>
  </si>
  <si>
    <t xml:space="preserve">Actual height</t>
  </si>
  <si>
    <t xml:space="preserve">Predicted Height</t>
  </si>
  <si>
    <t xml:space="preserve">Error</t>
  </si>
  <si>
    <t xml:space="preserve">KNN for Gender Classification</t>
  </si>
  <si>
    <t xml:space="preserve">Number of observations in test dataset</t>
  </si>
  <si>
    <t xml:space="preserve">Confusion matrix</t>
  </si>
  <si>
    <t xml:space="preserve">Predicted M</t>
  </si>
  <si>
    <t xml:space="preserve">Predicted F</t>
  </si>
  <si>
    <t xml:space="preserve">Actual M</t>
  </si>
  <si>
    <t xml:space="preserve">Actual F</t>
  </si>
  <si>
    <t xml:space="preserve">Accuracy of KNN Model</t>
  </si>
  <si>
    <t xml:space="preserve">Linear Regression for Height estimation</t>
  </si>
  <si>
    <t xml:space="preserve">RMSE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</si>
</sst>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DD/MM/YYYY"/>
    <numFmt numFmtId="166" formatCode="&quot;TRUE&quot;;&quot;TRUE&quot;;&quot;FALSE&quot;"/>
    <numFmt numFmtId="167" formatCode="0"/>
    <numFmt numFmtId="168" formatCode="0.00"/>
    <numFmt numFmtId="169" formatCode="0.00E+00"/>
    <numFmt numFmtId="170" formatCode="#,##0"/>
    <numFmt numFmtId="171" formatCode="0%"/>
  </numFmts>
  <fonts count="10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sz val="13"/>
      <color rgb="FF000000"/>
      <name val="Arial"/>
      <family val="2"/>
    </font>
    <font>
      <sz val="10"/>
      <name val="Arial"/>
      <family val="2"/>
    </font>
    <font>
      <sz val="10"/>
      <color rgb="FF000000"/>
      <name val="Calibri"/>
      <family val="2"/>
    </font>
    <font>
      <sz val="16"/>
      <color rgb="FF000000"/>
      <name val="Calibri"/>
      <family val="2"/>
    </font>
    <font>
      <b val="true"/>
      <sz val="11"/>
      <color rgb="FF00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B7DEE8"/>
        <bgColor rgb="FFBCE4E5"/>
      </patternFill>
    </fill>
    <fill>
      <patternFill patternType="solid">
        <fgColor rgb="FFBCE4E5"/>
        <bgColor rgb="FFB7DEE8"/>
      </patternFill>
    </fill>
    <fill>
      <patternFill patternType="solid">
        <fgColor rgb="FF808080"/>
        <bgColor rgb="FF878787"/>
      </patternFill>
    </fill>
    <fill>
      <patternFill patternType="solid">
        <fgColor rgb="FFFFFF99"/>
        <bgColor rgb="FFFFFFCC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8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80FF"/>
      <rgbColor rgb="FFB7DEE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CE4E5"/>
      <rgbColor rgb="FFFFFF99"/>
      <rgbColor rgb="FF99CCFF"/>
      <rgbColor rgb="FFFF99CC"/>
      <rgbColor rgb="FFCC66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878787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Gender Distribution</a:t>
            </a:r>
          </a:p>
        </c:rich>
      </c:tx>
      <c:overlay val="0"/>
    </c:title>
    <c:autoTitleDeleted val="0"/>
    <c:plotArea>
      <c:pieChart>
        <c:varyColors val="1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1"/>
            <c:spPr>
              <a:solidFill>
                <a:srgbClr val="ff420e"/>
              </a:solidFill>
              <a:ln>
                <a:noFill/>
              </a:ln>
            </c:spPr>
          </c:dPt>
          <c:dLbls>
            <c:dLbl>
              <c:idx val="0"/>
              <c:dLblPos val="inEnd"/>
              <c:showLegendKey val="0"/>
              <c:showVal val="1"/>
              <c:showCatName val="0"/>
              <c:showSerName val="0"/>
              <c:showPercent val="0"/>
            </c:dLbl>
            <c:dLbl>
              <c:idx val="1"/>
              <c:dLblPos val="inEnd"/>
              <c:showLegendKey val="0"/>
              <c:showVal val="1"/>
              <c:showCatName val="0"/>
              <c:showSerName val="0"/>
              <c:showPercent val="0"/>
            </c:dLbl>
            <c:dLblPos val="inEnd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EDA!$B$14:$C$14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EDA!$B$15:$C$15</c:f>
              <c:numCache>
                <c:formatCode>General</c:formatCode>
                <c:ptCount val="2"/>
                <c:pt idx="0">
                  <c:v>691</c:v>
                </c:pt>
                <c:pt idx="1">
                  <c:v>827</c:v>
                </c:pt>
              </c:numCache>
            </c:numRef>
          </c:val>
        </c:ser>
        <c:firstSliceAng val="0"/>
      </c:pieChart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Instructions!$A$1</c:f>
              <c:strCache>
                <c:ptCount val="1"/>
                <c:pt idx="0">
                  <c:v>An Effective way teaching machine learning practised in TCS Ignite</c:v>
                </c:pt>
              </c:strCache>
            </c:strRef>
          </c:tx>
          <c:spPr>
            <a:solidFill>
              <a:srgbClr val="cc66ff"/>
            </a:solidFill>
            <a:ln w="47520">
              <a:noFill/>
            </a:ln>
          </c:spPr>
          <c:marker>
            <c:symbol val="circle"/>
            <c:size val="9"/>
            <c:spPr>
              <a:solidFill>
                <a:srgbClr val="cc66ff"/>
              </a:solidFill>
            </c:spPr>
          </c:marker>
          <c:dLbls>
            <c:dLblPos val="t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KNN!$E$7:$E$16</c:f>
              <c:numCache>
                <c:formatCode>General</c:formatCode>
                <c:ptCount val="10"/>
                <c:pt idx="0">
                  <c:v>161</c:v>
                </c:pt>
                <c:pt idx="1">
                  <c:v>151</c:v>
                </c:pt>
                <c:pt idx="2">
                  <c:v>153</c:v>
                </c:pt>
                <c:pt idx="3">
                  <c:v>166</c:v>
                </c:pt>
                <c:pt idx="4">
                  <c:v>163.5</c:v>
                </c:pt>
                <c:pt idx="5">
                  <c:v>159</c:v>
                </c:pt>
                <c:pt idx="6">
                  <c:v>154</c:v>
                </c:pt>
                <c:pt idx="7">
                  <c:v>156</c:v>
                </c:pt>
                <c:pt idx="8">
                  <c:v>152</c:v>
                </c:pt>
                <c:pt idx="9">
                  <c:v>153.5</c:v>
                </c:pt>
              </c:numCache>
            </c:numRef>
          </c:xVal>
          <c:yVal>
            <c:numRef>
              <c:f>KNN!$F$7:$F$16</c:f>
              <c:numCache>
                <c:formatCode>General</c:formatCode>
                <c:ptCount val="10"/>
                <c:pt idx="0">
                  <c:v>63.8</c:v>
                </c:pt>
                <c:pt idx="1">
                  <c:v>54</c:v>
                </c:pt>
                <c:pt idx="2">
                  <c:v>64.4</c:v>
                </c:pt>
                <c:pt idx="3">
                  <c:v>46</c:v>
                </c:pt>
                <c:pt idx="4">
                  <c:v>48</c:v>
                </c:pt>
                <c:pt idx="5">
                  <c:v>66.6</c:v>
                </c:pt>
                <c:pt idx="6">
                  <c:v>38.6</c:v>
                </c:pt>
                <c:pt idx="7">
                  <c:v>50</c:v>
                </c:pt>
                <c:pt idx="8">
                  <c:v>64</c:v>
                </c:pt>
                <c:pt idx="9">
                  <c:v>59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Instructions!$A$1</c:f>
              <c:strCache>
                <c:ptCount val="1"/>
                <c:pt idx="0">
                  <c:v>An Effective way teaching machine learning practised in TCS Ignite</c:v>
                </c:pt>
              </c:strCache>
            </c:strRef>
          </c:tx>
          <c:spPr>
            <a:solidFill>
              <a:srgbClr val="0080ff"/>
            </a:solidFill>
            <a:ln w="47520">
              <a:noFill/>
            </a:ln>
          </c:spPr>
          <c:marker>
            <c:symbol val="circle"/>
            <c:size val="9"/>
            <c:spPr>
              <a:solidFill>
                <a:srgbClr val="0080ff"/>
              </a:solidFill>
            </c:spPr>
          </c:marker>
          <c:dLbls>
            <c:dLblPos val="t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KNN!$E$17:$E$27</c:f>
              <c:numCache>
                <c:formatCode>General</c:formatCode>
                <c:ptCount val="11"/>
                <c:pt idx="0">
                  <c:v>178</c:v>
                </c:pt>
                <c:pt idx="1">
                  <c:v>184</c:v>
                </c:pt>
                <c:pt idx="2">
                  <c:v>175</c:v>
                </c:pt>
                <c:pt idx="3">
                  <c:v>176</c:v>
                </c:pt>
                <c:pt idx="4">
                  <c:v>169</c:v>
                </c:pt>
                <c:pt idx="5">
                  <c:v>166</c:v>
                </c:pt>
                <c:pt idx="6">
                  <c:v>161</c:v>
                </c:pt>
                <c:pt idx="7">
                  <c:v>177</c:v>
                </c:pt>
                <c:pt idx="8">
                  <c:v>178</c:v>
                </c:pt>
                <c:pt idx="9">
                  <c:v>175</c:v>
                </c:pt>
                <c:pt idx="10">
                  <c:v>165</c:v>
                </c:pt>
              </c:numCache>
            </c:numRef>
          </c:xVal>
          <c:yVal>
            <c:numRef>
              <c:f>KNN!$F$17:$F$27</c:f>
              <c:numCache>
                <c:formatCode>General</c:formatCode>
                <c:ptCount val="11"/>
                <c:pt idx="0">
                  <c:v>69</c:v>
                </c:pt>
                <c:pt idx="1">
                  <c:v>67</c:v>
                </c:pt>
                <c:pt idx="2">
                  <c:v>78</c:v>
                </c:pt>
                <c:pt idx="3">
                  <c:v>82</c:v>
                </c:pt>
                <c:pt idx="4">
                  <c:v>57</c:v>
                </c:pt>
                <c:pt idx="5">
                  <c:v>66</c:v>
                </c:pt>
                <c:pt idx="6">
                  <c:v>57</c:v>
                </c:pt>
                <c:pt idx="7">
                  <c:v>77</c:v>
                </c:pt>
                <c:pt idx="8">
                  <c:v>60</c:v>
                </c:pt>
                <c:pt idx="9">
                  <c:v>68</c:v>
                </c:pt>
                <c:pt idx="10">
                  <c:v>66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Instructions!$A$1</c:f>
              <c:strCache>
                <c:ptCount val="1"/>
                <c:pt idx="0">
                  <c:v>An Effective way teaching machine learning practised in TCS Ignite</c:v>
                </c:pt>
              </c:strCache>
            </c:strRef>
          </c:tx>
          <c:spPr>
            <a:solidFill>
              <a:srgbClr val="ff0000"/>
            </a:solidFill>
            <a:ln w="47520">
              <a:noFill/>
            </a:ln>
          </c:spPr>
          <c:marker>
            <c:symbol val="circle"/>
            <c:size val="9"/>
            <c:spPr>
              <a:solidFill>
                <a:srgbClr val="ff0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KNN!$E$31</c:f>
              <c:numCache>
                <c:formatCode>General</c:formatCode>
                <c:ptCount val="1"/>
                <c:pt idx="0">
                  <c:v>172</c:v>
                </c:pt>
              </c:numCache>
            </c:numRef>
          </c:xVal>
          <c:yVal>
            <c:numRef>
              <c:f>KNN!$F$31</c:f>
              <c:numCache>
                <c:formatCode>General</c:formatCode>
                <c:ptCount val="1"/>
                <c:pt idx="0">
                  <c:v>64</c:v>
                </c:pt>
              </c:numCache>
            </c:numRef>
          </c:yVal>
          <c:smooth val="0"/>
        </c:ser>
        <c:axId val="77108306"/>
        <c:axId val="91949125"/>
      </c:scatterChart>
      <c:valAx>
        <c:axId val="77108306"/>
        <c:scaling>
          <c:orientation val="minMax"/>
          <c:min val="140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6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6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Height in cm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1949125"/>
        <c:crosses val="autoZero"/>
        <c:crossBetween val="midCat"/>
      </c:valAx>
      <c:valAx>
        <c:axId val="91949125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sz="16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6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Weight in Kg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7108306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3</xdr:row>
      <xdr:rowOff>2160</xdr:rowOff>
    </xdr:from>
    <xdr:to>
      <xdr:col>5</xdr:col>
      <xdr:colOff>865080</xdr:colOff>
      <xdr:row>69</xdr:row>
      <xdr:rowOff>127080</xdr:rowOff>
    </xdr:to>
    <xdr:sp>
      <xdr:nvSpPr>
        <xdr:cNvPr id="0" name="CustomShape 1" hidden="1"/>
        <xdr:cNvSpPr/>
      </xdr:nvSpPr>
      <xdr:spPr>
        <a:xfrm>
          <a:off x="0" y="573480"/>
          <a:ext cx="9428040" cy="126979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3</xdr:row>
      <xdr:rowOff>2160</xdr:rowOff>
    </xdr:from>
    <xdr:to>
      <xdr:col>5</xdr:col>
      <xdr:colOff>865080</xdr:colOff>
      <xdr:row>69</xdr:row>
      <xdr:rowOff>127080</xdr:rowOff>
    </xdr:to>
    <xdr:sp>
      <xdr:nvSpPr>
        <xdr:cNvPr id="1" name="CustomShape 1" hidden="1"/>
        <xdr:cNvSpPr/>
      </xdr:nvSpPr>
      <xdr:spPr>
        <a:xfrm>
          <a:off x="0" y="573480"/>
          <a:ext cx="9428040" cy="126979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3</xdr:row>
      <xdr:rowOff>2160</xdr:rowOff>
    </xdr:from>
    <xdr:to>
      <xdr:col>5</xdr:col>
      <xdr:colOff>865080</xdr:colOff>
      <xdr:row>69</xdr:row>
      <xdr:rowOff>127080</xdr:rowOff>
    </xdr:to>
    <xdr:sp>
      <xdr:nvSpPr>
        <xdr:cNvPr id="2" name="CustomShape 1" hidden="1"/>
        <xdr:cNvSpPr/>
      </xdr:nvSpPr>
      <xdr:spPr>
        <a:xfrm>
          <a:off x="0" y="573480"/>
          <a:ext cx="9428040" cy="126979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9</xdr:col>
      <xdr:colOff>570240</xdr:colOff>
      <xdr:row>66</xdr:row>
      <xdr:rowOff>125280</xdr:rowOff>
    </xdr:to>
    <xdr:sp>
      <xdr:nvSpPr>
        <xdr:cNvPr id="3" name="CustomShape 1" hidden="1"/>
        <xdr:cNvSpPr/>
      </xdr:nvSpPr>
      <xdr:spPr>
        <a:xfrm>
          <a:off x="0" y="0"/>
          <a:ext cx="17476920" cy="126982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561240</xdr:colOff>
      <xdr:row>16</xdr:row>
      <xdr:rowOff>80280</xdr:rowOff>
    </xdr:from>
    <xdr:to>
      <xdr:col>4</xdr:col>
      <xdr:colOff>1035720</xdr:colOff>
      <xdr:row>33</xdr:row>
      <xdr:rowOff>78840</xdr:rowOff>
    </xdr:to>
    <xdr:graphicFrame>
      <xdr:nvGraphicFramePr>
        <xdr:cNvPr id="4" name=""/>
        <xdr:cNvGraphicFramePr/>
      </xdr:nvGraphicFramePr>
      <xdr:xfrm>
        <a:off x="561240" y="3161160"/>
        <a:ext cx="5998680" cy="3237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15</xdr:col>
      <xdr:colOff>711720</xdr:colOff>
      <xdr:row>5</xdr:row>
      <xdr:rowOff>1080</xdr:rowOff>
    </xdr:from>
    <xdr:to>
      <xdr:col>24</xdr:col>
      <xdr:colOff>415800</xdr:colOff>
      <xdr:row>38</xdr:row>
      <xdr:rowOff>136080</xdr:rowOff>
    </xdr:to>
    <xdr:graphicFrame>
      <xdr:nvGraphicFramePr>
        <xdr:cNvPr id="5" name="Chart 1"/>
        <xdr:cNvGraphicFramePr/>
      </xdr:nvGraphicFramePr>
      <xdr:xfrm>
        <a:off x="18656640" y="953280"/>
        <a:ext cx="10076760" cy="6421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19</xdr:col>
      <xdr:colOff>330840</xdr:colOff>
      <xdr:row>14</xdr:row>
      <xdr:rowOff>93240</xdr:rowOff>
    </xdr:from>
    <xdr:to>
      <xdr:col>21</xdr:col>
      <xdr:colOff>440280</xdr:colOff>
      <xdr:row>23</xdr:row>
      <xdr:rowOff>158400</xdr:rowOff>
    </xdr:to>
    <xdr:sp>
      <xdr:nvSpPr>
        <xdr:cNvPr id="6" name="CustomShape 1"/>
        <xdr:cNvSpPr/>
      </xdr:nvSpPr>
      <xdr:spPr>
        <a:xfrm>
          <a:off x="22885920" y="2760120"/>
          <a:ext cx="2414520" cy="1779480"/>
        </a:xfrm>
        <a:prstGeom prst="ellipse">
          <a:avLst/>
        </a:prstGeom>
        <a:noFill/>
        <a:ln>
          <a:solidFill>
            <a:srgbClr val="4a7ebb"/>
          </a:solidFill>
        </a:ln>
        <a:effectLst>
          <a:outerShdw dir="5400000" dist="23040">
            <a:srgbClr val="000000">
              <a:alpha val="35000"/>
            </a:srgbClr>
          </a:outerShdw>
        </a:effectLst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8.62222222222222"/>
    <col collapsed="false" hidden="false" max="2" min="2" style="0" width="23.7148148148148"/>
    <col collapsed="false" hidden="false" max="3" min="3" style="0" width="77.8074074074074"/>
  </cols>
  <sheetData>
    <row r="1" customFormat="false" ht="15" hidden="false" customHeight="false" outlineLevel="0" collapsed="false">
      <c r="A1" s="1" t="s">
        <v>0</v>
      </c>
    </row>
    <row r="2" customFormat="false" ht="15" hidden="false" customHeight="false" outlineLevel="0" collapsed="false">
      <c r="A2" s="0" t="s">
        <v>1</v>
      </c>
    </row>
    <row r="5" customFormat="false" ht="15" hidden="false" customHeight="false" outlineLevel="0" collapsed="false">
      <c r="A5" s="2" t="n">
        <v>1</v>
      </c>
      <c r="B5" s="3" t="s">
        <v>2</v>
      </c>
      <c r="C5" s="2"/>
    </row>
    <row r="6" customFormat="false" ht="15" hidden="false" customHeight="false" outlineLevel="0" collapsed="false">
      <c r="A6" s="2"/>
      <c r="B6" s="2"/>
      <c r="C6" s="2" t="s">
        <v>3</v>
      </c>
    </row>
    <row r="7" customFormat="false" ht="15" hidden="false" customHeight="false" outlineLevel="0" collapsed="false">
      <c r="A7" s="2"/>
      <c r="B7" s="2"/>
      <c r="C7" s="2" t="s">
        <v>4</v>
      </c>
    </row>
    <row r="8" customFormat="false" ht="15" hidden="false" customHeight="false" outlineLevel="0" collapsed="false">
      <c r="A8" s="2"/>
      <c r="B8" s="2"/>
      <c r="C8" s="2"/>
    </row>
    <row r="9" customFormat="false" ht="15" hidden="false" customHeight="false" outlineLevel="0" collapsed="false">
      <c r="A9" s="2" t="n">
        <v>2</v>
      </c>
      <c r="B9" s="3" t="s">
        <v>5</v>
      </c>
      <c r="C9" s="4" t="s">
        <v>6</v>
      </c>
    </row>
    <row r="10" customFormat="false" ht="15" hidden="false" customHeight="false" outlineLevel="0" collapsed="false">
      <c r="A10" s="2" t="n">
        <v>3</v>
      </c>
      <c r="B10" s="3" t="s">
        <v>7</v>
      </c>
      <c r="C10" s="4" t="s">
        <v>8</v>
      </c>
    </row>
    <row r="11" customFormat="false" ht="15" hidden="false" customHeight="false" outlineLevel="0" collapsed="false">
      <c r="A11" s="2" t="n">
        <v>4</v>
      </c>
      <c r="B11" s="3" t="s">
        <v>9</v>
      </c>
      <c r="C11" s="4" t="s">
        <v>10</v>
      </c>
    </row>
    <row r="12" customFormat="false" ht="15" hidden="false" customHeight="false" outlineLevel="0" collapsed="false">
      <c r="A12" s="2"/>
      <c r="B12" s="2"/>
      <c r="C12" s="2" t="s">
        <v>11</v>
      </c>
    </row>
    <row r="13" customFormat="false" ht="15" hidden="false" customHeight="false" outlineLevel="0" collapsed="false">
      <c r="A13" s="2" t="n">
        <v>5</v>
      </c>
      <c r="B13" s="3" t="s">
        <v>12</v>
      </c>
      <c r="C13" s="4" t="s">
        <v>13</v>
      </c>
    </row>
    <row r="14" customFormat="false" ht="15" hidden="false" customHeight="false" outlineLevel="0" collapsed="false">
      <c r="A14" s="2" t="n">
        <v>6</v>
      </c>
      <c r="B14" s="3" t="s">
        <v>14</v>
      </c>
      <c r="C14" s="4" t="s">
        <v>15</v>
      </c>
    </row>
    <row r="15" customFormat="false" ht="15" hidden="false" customHeight="false" outlineLevel="0" collapsed="false">
      <c r="A15" s="2" t="n">
        <v>7</v>
      </c>
      <c r="B15" s="3" t="s">
        <v>16</v>
      </c>
      <c r="C15" s="4" t="s">
        <v>17</v>
      </c>
    </row>
    <row r="16" customFormat="false" ht="15" hidden="false" customHeight="false" outlineLevel="0" collapsed="false">
      <c r="A16" s="2" t="n">
        <v>8</v>
      </c>
      <c r="B16" s="3" t="s">
        <v>18</v>
      </c>
      <c r="C16" s="2"/>
    </row>
    <row r="17" customFormat="false" ht="15" hidden="false" customHeight="false" outlineLevel="0" collapsed="false">
      <c r="A17" s="2"/>
      <c r="B17" s="2"/>
      <c r="C17" s="2" t="s">
        <v>3</v>
      </c>
    </row>
    <row r="18" customFormat="false" ht="15" hidden="false" customHeight="false" outlineLevel="0" collapsed="false">
      <c r="A18" s="2"/>
      <c r="B18" s="2"/>
      <c r="C18" s="2" t="s">
        <v>4</v>
      </c>
    </row>
    <row r="19" customFormat="false" ht="15" hidden="false" customHeight="false" outlineLevel="0" collapsed="false">
      <c r="A19" s="2" t="n">
        <v>9</v>
      </c>
      <c r="B19" s="3" t="s">
        <v>19</v>
      </c>
      <c r="C19" s="2"/>
    </row>
    <row r="20" customFormat="false" ht="15" hidden="false" customHeight="false" outlineLevel="0" collapsed="false">
      <c r="A20" s="2"/>
      <c r="B20" s="2"/>
      <c r="C20" s="2" t="s">
        <v>20</v>
      </c>
    </row>
    <row r="21" customFormat="false" ht="15" hidden="false" customHeight="false" outlineLevel="0" collapsed="false">
      <c r="A21" s="2"/>
      <c r="B21" s="2"/>
      <c r="C21" s="2" t="s">
        <v>21</v>
      </c>
    </row>
    <row r="22" customFormat="false" ht="15" hidden="false" customHeight="false" outlineLevel="0" collapsed="false">
      <c r="A22" s="2"/>
      <c r="B22" s="2"/>
      <c r="C22" s="2" t="s">
        <v>22</v>
      </c>
    </row>
    <row r="23" customFormat="false" ht="15" hidden="false" customHeight="false" outlineLevel="0" collapsed="false">
      <c r="A23" s="2" t="n">
        <v>10</v>
      </c>
      <c r="B23" s="3" t="s">
        <v>23</v>
      </c>
      <c r="C23" s="2"/>
    </row>
    <row r="24" customFormat="false" ht="15" hidden="false" customHeight="false" outlineLevel="0" collapsed="false">
      <c r="A24" s="2"/>
      <c r="B24" s="2"/>
      <c r="C24" s="4" t="s">
        <v>24</v>
      </c>
    </row>
    <row r="25" customFormat="false" ht="15" hidden="false" customHeight="false" outlineLevel="0" collapsed="false">
      <c r="A25" s="2"/>
      <c r="B25" s="2"/>
      <c r="C25" s="4" t="s">
        <v>25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525"/>
  <sheetViews>
    <sheetView windowProtection="false" showFormulas="false" showGridLines="true" showRowColHeaders="true" showZeros="true" rightToLeft="false" tabSelected="false" showOutlineSymbols="true" defaultGridColor="true" view="normal" topLeftCell="E1" colorId="64" zoomScale="100" zoomScaleNormal="100" zoomScalePageLayoutView="100" workbookViewId="0">
      <selection pane="topLeft" activeCell="K7" activeCellId="0" sqref="K7"/>
    </sheetView>
  </sheetViews>
  <sheetFormatPr defaultRowHeight="15"/>
  <cols>
    <col collapsed="false" hidden="false" max="1" min="1" style="5" width="13.5222222222222"/>
    <col collapsed="false" hidden="false" max="2" min="2" style="0" width="33.7111111111111"/>
    <col collapsed="false" hidden="false" max="3" min="3" style="5" width="14.7"/>
    <col collapsed="false" hidden="false" max="4" min="4" style="0" width="17.1481481481481"/>
    <col collapsed="false" hidden="false" max="5" min="5" style="6" width="9.01481481481481"/>
    <col collapsed="false" hidden="false" max="6" min="6" style="6" width="9.7"/>
    <col collapsed="false" hidden="false" max="7" min="7" style="6" width="9.9962962962963"/>
    <col collapsed="false" hidden="false" max="8" min="8" style="5" width="26.6555555555556"/>
    <col collapsed="false" hidden="false" max="9" min="9" style="5" width="14.7"/>
    <col collapsed="false" hidden="false" max="10" min="10" style="5" width="24.1074074074074"/>
    <col collapsed="false" hidden="false" max="11" min="11" style="5" width="23.4222222222222"/>
    <col collapsed="false" hidden="false" max="12" min="12" style="0" width="11.8555555555556"/>
    <col collapsed="false" hidden="false" max="13" min="13" style="0" width="22.3444444444444"/>
    <col collapsed="false" hidden="false" max="14" min="14" style="0" width="19.1074074074074"/>
    <col collapsed="false" hidden="false" max="15" min="15" style="7" width="14.9925925925926"/>
    <col collapsed="false" hidden="false" max="1015" min="16" style="0" width="9.01481481481481"/>
    <col collapsed="false" hidden="false" max="1025" min="1016" style="0" width="9.8"/>
  </cols>
  <sheetData>
    <row r="1" customFormat="false" ht="15" hidden="false" customHeight="false" outlineLevel="0" collapsed="false">
      <c r="A1" s="8" t="s">
        <v>0</v>
      </c>
      <c r="C1" s="0"/>
      <c r="E1" s="0"/>
      <c r="F1" s="0"/>
      <c r="G1" s="0"/>
      <c r="H1" s="0"/>
      <c r="I1" s="0"/>
      <c r="J1" s="0"/>
      <c r="K1" s="5" t="n">
        <f aca="false">MODE(K5:K1522)</f>
        <v>58.7117910447761</v>
      </c>
      <c r="O1" s="0"/>
    </row>
    <row r="2" customFormat="false" ht="15" hidden="false" customHeight="false" outlineLevel="0" collapsed="false">
      <c r="A2" s="5" t="s">
        <v>1</v>
      </c>
      <c r="C2" s="0"/>
      <c r="E2" s="6" t="n">
        <f aca="false">E3</f>
        <v>0</v>
      </c>
      <c r="F2" s="0"/>
      <c r="G2" s="0"/>
      <c r="H2" s="0"/>
      <c r="I2" s="9"/>
      <c r="J2" s="9" t="n">
        <f aca="false">AVERAGEIF(F3:F1520,"&lt;&gt;NA")</f>
        <v>58.7117910447761</v>
      </c>
      <c r="K2" s="9"/>
      <c r="N2" s="0" t="n">
        <f aca="false">K5</f>
        <v>69</v>
      </c>
      <c r="O2" s="0"/>
    </row>
    <row r="3" customFormat="false" ht="15" hidden="false" customHeight="false" outlineLevel="0" collapsed="false">
      <c r="A3" s="0"/>
      <c r="C3" s="0"/>
      <c r="E3" s="0"/>
      <c r="F3" s="0"/>
      <c r="G3" s="0"/>
      <c r="H3" s="0"/>
      <c r="I3" s="0"/>
      <c r="J3" s="0"/>
      <c r="K3" s="0"/>
      <c r="O3" s="0"/>
    </row>
    <row r="4" customFormat="false" ht="15" hidden="false" customHeight="false" outlineLevel="0" collapsed="false">
      <c r="A4" s="10" t="s">
        <v>26</v>
      </c>
      <c r="B4" s="11" t="s">
        <v>27</v>
      </c>
      <c r="C4" s="10" t="s">
        <v>28</v>
      </c>
      <c r="D4" s="11" t="s">
        <v>29</v>
      </c>
      <c r="E4" s="12" t="s">
        <v>30</v>
      </c>
      <c r="F4" s="12" t="s">
        <v>31</v>
      </c>
      <c r="G4" s="12" t="s">
        <v>32</v>
      </c>
      <c r="H4" s="10" t="s">
        <v>33</v>
      </c>
      <c r="I4" s="10" t="s">
        <v>34</v>
      </c>
      <c r="J4" s="10" t="s">
        <v>35</v>
      </c>
      <c r="K4" s="10" t="s">
        <v>36</v>
      </c>
      <c r="L4" s="11" t="s">
        <v>37</v>
      </c>
      <c r="M4" s="11" t="s">
        <v>38</v>
      </c>
      <c r="N4" s="11" t="s">
        <v>39</v>
      </c>
      <c r="O4" s="7" t="s">
        <v>40</v>
      </c>
    </row>
    <row r="5" customFormat="false" ht="15" hidden="false" customHeight="false" outlineLevel="0" collapsed="false">
      <c r="A5" s="13" t="n">
        <v>1132</v>
      </c>
      <c r="B5" s="2" t="s">
        <v>41</v>
      </c>
      <c r="C5" s="14" t="n">
        <v>33436</v>
      </c>
      <c r="D5" s="2" t="s">
        <v>42</v>
      </c>
      <c r="E5" s="15" t="n">
        <v>178</v>
      </c>
      <c r="F5" s="15" t="n">
        <v>69</v>
      </c>
      <c r="G5" s="15" t="s">
        <v>43</v>
      </c>
      <c r="H5" s="9" t="str">
        <f aca="false">TRIM(E5)</f>
        <v>178</v>
      </c>
      <c r="I5" s="9" t="str">
        <f aca="false">TRIM(F5)</f>
        <v>69</v>
      </c>
      <c r="J5" s="5" t="n">
        <f aca="false">IF(H5="NA",VALUE(AVERAGEIF($E$3:$E$1520,"&lt;&gt;NA")),VALUE(H5))</f>
        <v>178</v>
      </c>
      <c r="K5" s="9" t="n">
        <f aca="false">IF(I5="NA",VALUE(AVERAGEIF($F$3:$F$1520,"&lt;&gt;NA")),VALUE(I5))</f>
        <v>69</v>
      </c>
      <c r="L5" s="16" t="n">
        <f aca="false">IF((AND(I5&gt;=Q11, I5&lt;Q10)),TRUE())</f>
        <v>0</v>
      </c>
      <c r="M5" s="0" t="n">
        <f aca="false">(J5-MIN($J$5:$J$1522)/(MAX($J$5:$J$1522)-MIN($J$5:$J$1522)))</f>
        <v>176.977528089888</v>
      </c>
      <c r="N5" s="0" t="n">
        <f aca="false">(K5-MIN($K$5:$K$1522)/(MAX($K$5:$K$1522)-MIN($K$5:$K$1522)))</f>
        <v>68.6293206197855</v>
      </c>
      <c r="O5" s="7" t="n">
        <f aca="false">K5/((J5/100)^2)</f>
        <v>21.7775533392248</v>
      </c>
    </row>
    <row r="6" customFormat="false" ht="15" hidden="false" customHeight="false" outlineLevel="0" collapsed="false">
      <c r="A6" s="13" t="n">
        <v>244</v>
      </c>
      <c r="B6" s="2" t="s">
        <v>44</v>
      </c>
      <c r="C6" s="14" t="n">
        <v>33537</v>
      </c>
      <c r="D6" s="2" t="s">
        <v>45</v>
      </c>
      <c r="E6" s="15" t="s">
        <v>46</v>
      </c>
      <c r="F6" s="15" t="s">
        <v>46</v>
      </c>
      <c r="G6" s="15" t="s">
        <v>47</v>
      </c>
      <c r="H6" s="9" t="str">
        <f aca="false">TRIM(E6)</f>
        <v>NA</v>
      </c>
      <c r="I6" s="9" t="str">
        <f aca="false">TRIM(F6)</f>
        <v>NA</v>
      </c>
      <c r="J6" s="5" t="n">
        <f aca="false">IF(H6="NA",VALUE(AVERAGEIF($E$3:$E$1520,"&lt;&gt;NA")),VALUE(H6))</f>
        <v>164.344585511576</v>
      </c>
      <c r="K6" s="9" t="n">
        <f aca="false">IF(I6="NA",VALUE(AVERAGEIF($F$3:$F$1520,"&lt;&gt;NA")),VALUE(I6))</f>
        <v>58.7117910447761</v>
      </c>
      <c r="L6" s="16" t="n">
        <f aca="false">IF((AND(I6&gt;=Q12, I6&lt;Q11)),TRUE())</f>
        <v>0</v>
      </c>
      <c r="M6" s="0" t="n">
        <f aca="false">(J6-MIN($J$5:$J$1522)/(MAX($J$5:$J$1522)-MIN($J$5:$J$1522)))</f>
        <v>163.322113601463</v>
      </c>
      <c r="N6" s="0" t="n">
        <f aca="false">(K6-MIN($K$5:$K$1522)/(MAX($K$5:$K$1522)-MIN($K$5:$K$1522)))</f>
        <v>58.3411116645616</v>
      </c>
      <c r="O6" s="7" t="n">
        <f aca="false">K6/((J6/100)^2)</f>
        <v>21.7377469206822</v>
      </c>
      <c r="P6" s="17" t="s">
        <v>48</v>
      </c>
      <c r="Q6" s="17"/>
    </row>
    <row r="7" customFormat="false" ht="15" hidden="false" customHeight="false" outlineLevel="0" collapsed="false">
      <c r="A7" s="13" t="n">
        <v>634</v>
      </c>
      <c r="B7" s="2" t="s">
        <v>49</v>
      </c>
      <c r="C7" s="14" t="n">
        <v>33550</v>
      </c>
      <c r="D7" s="2" t="s">
        <v>50</v>
      </c>
      <c r="E7" s="15" t="n">
        <v>161</v>
      </c>
      <c r="F7" s="15" t="n">
        <v>63.8</v>
      </c>
      <c r="G7" s="15" t="s">
        <v>47</v>
      </c>
      <c r="H7" s="9" t="str">
        <f aca="false">TRIM(E7)</f>
        <v>161</v>
      </c>
      <c r="I7" s="9" t="str">
        <f aca="false">TRIM(F7)</f>
        <v>63.8</v>
      </c>
      <c r="J7" s="5" t="n">
        <f aca="false">IF(H7="NA",VALUE(AVERAGEIF($E$3:$E$1520,"&lt;&gt;NA")),VALUE(H7))</f>
        <v>161</v>
      </c>
      <c r="K7" s="9" t="n">
        <f aca="false">IF(I7="NA",VALUE(AVERAGEIF($F$3:$F$1520,"&lt;&gt;NA")),VALUE(I7))</f>
        <v>63.8</v>
      </c>
      <c r="L7" s="16" t="n">
        <f aca="false">IF((AND(I7&gt;=Q13, I7&lt;Q12)),TRUE())</f>
        <v>0</v>
      </c>
      <c r="M7" s="0" t="n">
        <f aca="false">(J7-MIN($J$5:$J$1522)/(MAX($J$5:$J$1522)-MIN($J$5:$J$1522)))</f>
        <v>159.977528089888</v>
      </c>
      <c r="N7" s="0" t="n">
        <f aca="false">(K7-MIN($K$5:$K$1522)/(MAX($K$5:$K$1522)-MIN($K$5:$K$1522)))</f>
        <v>63.4293206197855</v>
      </c>
      <c r="O7" s="7" t="n">
        <f aca="false">K7/((J7/100)^2)</f>
        <v>24.6132479456811</v>
      </c>
      <c r="P7" s="0" t="s">
        <v>51</v>
      </c>
      <c r="Q7" s="0" t="n">
        <f aca="false">QUARTILE(J5:J1522,3)</f>
        <v>171</v>
      </c>
    </row>
    <row r="8" customFormat="false" ht="15" hidden="false" customHeight="false" outlineLevel="0" collapsed="false">
      <c r="A8" s="13" t="n">
        <v>1068</v>
      </c>
      <c r="B8" s="2" t="s">
        <v>52</v>
      </c>
      <c r="C8" s="14" t="n">
        <v>33423</v>
      </c>
      <c r="D8" s="2" t="s">
        <v>53</v>
      </c>
      <c r="E8" s="15" t="n">
        <v>174</v>
      </c>
      <c r="F8" s="15" t="n">
        <v>62</v>
      </c>
      <c r="G8" s="15" t="s">
        <v>43</v>
      </c>
      <c r="H8" s="9" t="str">
        <f aca="false">TRIM(E8)</f>
        <v>174</v>
      </c>
      <c r="I8" s="9" t="str">
        <f aca="false">TRIM(F8)</f>
        <v>62</v>
      </c>
      <c r="J8" s="5" t="n">
        <f aca="false">IF(H8="NA",VALUE(AVERAGEIF($E$3:$E$1520,"&lt;&gt;NA")),VALUE(H8))</f>
        <v>174</v>
      </c>
      <c r="K8" s="9" t="n">
        <f aca="false">IF(I8="NA",VALUE(AVERAGEIF($F$3:$F$1520,"&lt;&gt;NA")),VALUE(I8))</f>
        <v>62</v>
      </c>
      <c r="L8" s="16" t="n">
        <f aca="false">IF((AND(I8&gt;=Q14, I8&lt;Q13)),TRUE())</f>
        <v>0</v>
      </c>
      <c r="M8" s="0" t="n">
        <f aca="false">(J8-MIN($J$5:$J$1522)/(MAX($J$5:$J$1522)-MIN($J$5:$J$1522)))</f>
        <v>172.977528089888</v>
      </c>
      <c r="N8" s="0" t="n">
        <f aca="false">(K8-MIN($K$5:$K$1522)/(MAX($K$5:$K$1522)-MIN($K$5:$K$1522)))</f>
        <v>61.6293206197855</v>
      </c>
      <c r="O8" s="7" t="n">
        <f aca="false">K8/((J8/100)^2)</f>
        <v>20.4782666138195</v>
      </c>
      <c r="P8" s="0" t="s">
        <v>54</v>
      </c>
      <c r="Q8" s="0" t="n">
        <f aca="false">QUARTILE(J6:J1523,1)</f>
        <v>157</v>
      </c>
    </row>
    <row r="9" customFormat="false" ht="15" hidden="false" customHeight="false" outlineLevel="0" collapsed="false">
      <c r="A9" s="13" t="n">
        <v>559</v>
      </c>
      <c r="B9" s="2" t="s">
        <v>55</v>
      </c>
      <c r="C9" s="14" t="n">
        <v>33613</v>
      </c>
      <c r="D9" s="2" t="s">
        <v>56</v>
      </c>
      <c r="E9" s="15" t="n">
        <v>154</v>
      </c>
      <c r="F9" s="15" t="n">
        <v>56.1</v>
      </c>
      <c r="G9" s="15" t="s">
        <v>47</v>
      </c>
      <c r="H9" s="9" t="str">
        <f aca="false">TRIM(E9)</f>
        <v>154</v>
      </c>
      <c r="I9" s="9" t="str">
        <f aca="false">TRIM(F9)</f>
        <v>56.1</v>
      </c>
      <c r="J9" s="5" t="n">
        <f aca="false">IF(H9="NA",VALUE(AVERAGEIF($E$3:$E$1520,"&lt;&gt;NA")),VALUE(H9))</f>
        <v>154</v>
      </c>
      <c r="K9" s="9" t="n">
        <f aca="false">IF(I9="NA",VALUE(AVERAGEIF($F$3:$F$1520,"&lt;&gt;NA")),VALUE(I9))</f>
        <v>56.1</v>
      </c>
      <c r="L9" s="16" t="n">
        <f aca="false">IF((AND(I9&gt;=Q15, I9&lt;Q14)),TRUE())</f>
        <v>0</v>
      </c>
      <c r="M9" s="0" t="n">
        <f aca="false">(J9-MIN($J$5:$J$1522)/(MAX($J$5:$J$1522)-MIN($J$5:$J$1522)))</f>
        <v>152.977528089888</v>
      </c>
      <c r="N9" s="0" t="n">
        <f aca="false">(K9-MIN($K$5:$K$1522)/(MAX($K$5:$K$1522)-MIN($K$5:$K$1522)))</f>
        <v>55.7293206197855</v>
      </c>
      <c r="O9" s="7" t="n">
        <f aca="false">K9/((J9/100)^2)</f>
        <v>23.6549165120594</v>
      </c>
      <c r="P9" s="0" t="s">
        <v>57</v>
      </c>
      <c r="Q9" s="0" t="n">
        <f aca="false">(Q7-Q8)*1.5</f>
        <v>21</v>
      </c>
    </row>
    <row r="10" customFormat="false" ht="15" hidden="false" customHeight="false" outlineLevel="0" collapsed="false">
      <c r="A10" s="13" t="n">
        <v>1276</v>
      </c>
      <c r="B10" s="2" t="s">
        <v>58</v>
      </c>
      <c r="C10" s="14" t="n">
        <v>33660</v>
      </c>
      <c r="D10" s="2" t="s">
        <v>50</v>
      </c>
      <c r="E10" s="15" t="n">
        <v>184</v>
      </c>
      <c r="F10" s="15" t="n">
        <v>67</v>
      </c>
      <c r="G10" s="15" t="s">
        <v>43</v>
      </c>
      <c r="H10" s="9" t="str">
        <f aca="false">TRIM(E10)</f>
        <v>184</v>
      </c>
      <c r="I10" s="9" t="str">
        <f aca="false">TRIM(F10)</f>
        <v>67</v>
      </c>
      <c r="J10" s="5" t="n">
        <f aca="false">IF(H10="NA",VALUE(AVERAGEIF($E$3:$E$1520,"&lt;&gt;NA")),VALUE(H10))</f>
        <v>184</v>
      </c>
      <c r="K10" s="9" t="n">
        <f aca="false">IF(I10="NA",VALUE(AVERAGEIF($F$3:$F$1520,"&lt;&gt;NA")),VALUE(I10))</f>
        <v>67</v>
      </c>
      <c r="L10" s="16" t="n">
        <f aca="false">IF((AND(I10&gt;=Q16, I10&lt;Q15)),TRUE())</f>
        <v>0</v>
      </c>
      <c r="M10" s="0" t="n">
        <f aca="false">(J10-MIN($J$5:$J$1522)/(MAX($J$5:$J$1522)-MIN($J$5:$J$1522)))</f>
        <v>182.977528089888</v>
      </c>
      <c r="N10" s="0" t="n">
        <f aca="false">(K10-MIN($K$5:$K$1522)/(MAX($K$5:$K$1522)-MIN($K$5:$K$1522)))</f>
        <v>66.6293206197855</v>
      </c>
      <c r="O10" s="7" t="n">
        <f aca="false">K10/((J10/100)^2)</f>
        <v>19.7896975425331</v>
      </c>
      <c r="P10" s="0" t="s">
        <v>59</v>
      </c>
      <c r="Q10" s="0" t="n">
        <f aca="false">Q7+Q9</f>
        <v>192</v>
      </c>
    </row>
    <row r="11" customFormat="false" ht="15" hidden="false" customHeight="false" outlineLevel="0" collapsed="false">
      <c r="A11" s="13" t="n">
        <v>790</v>
      </c>
      <c r="B11" s="2" t="s">
        <v>60</v>
      </c>
      <c r="C11" s="14" t="n">
        <v>33441</v>
      </c>
      <c r="D11" s="2" t="s">
        <v>61</v>
      </c>
      <c r="E11" s="15" t="n">
        <v>156</v>
      </c>
      <c r="F11" s="15" t="n">
        <v>67.8</v>
      </c>
      <c r="G11" s="15" t="s">
        <v>47</v>
      </c>
      <c r="H11" s="9" t="str">
        <f aca="false">TRIM(E11)</f>
        <v>156</v>
      </c>
      <c r="I11" s="9" t="str">
        <f aca="false">TRIM(F11)</f>
        <v>67.8</v>
      </c>
      <c r="J11" s="5" t="n">
        <f aca="false">IF(H11="NA",VALUE(AVERAGEIF($E$3:$E$1520,"&lt;&gt;NA")),VALUE(H11))</f>
        <v>156</v>
      </c>
      <c r="K11" s="9" t="n">
        <f aca="false">IF(I11="NA",VALUE(AVERAGEIF($F$3:$F$1520,"&lt;&gt;NA")),VALUE(I11))</f>
        <v>67.8</v>
      </c>
      <c r="L11" s="16" t="n">
        <f aca="false">IF((AND(I11&gt;=Q17, I11&lt;Q16)),TRUE())</f>
        <v>0</v>
      </c>
      <c r="M11" s="0" t="n">
        <f aca="false">(J11-MIN($J$5:$J$1522)/(MAX($J$5:$J$1522)-MIN($J$5:$J$1522)))</f>
        <v>154.977528089888</v>
      </c>
      <c r="N11" s="0" t="n">
        <f aca="false">(K11-MIN($K$5:$K$1522)/(MAX($K$5:$K$1522)-MIN($K$5:$K$1522)))</f>
        <v>67.4293206197855</v>
      </c>
      <c r="O11" s="7" t="n">
        <f aca="false">K8/((J11/100)^2)</f>
        <v>25.4766600920447</v>
      </c>
      <c r="P11" s="0" t="s">
        <v>62</v>
      </c>
      <c r="Q11" s="0" t="n">
        <f aca="false">Q8-Q9</f>
        <v>136</v>
      </c>
    </row>
    <row r="12" customFormat="false" ht="15" hidden="false" customHeight="false" outlineLevel="0" collapsed="false">
      <c r="A12" s="13" t="n">
        <v>490</v>
      </c>
      <c r="B12" s="2" t="s">
        <v>63</v>
      </c>
      <c r="C12" s="14" t="n">
        <v>33673</v>
      </c>
      <c r="D12" s="2" t="s">
        <v>42</v>
      </c>
      <c r="E12" s="15" t="s">
        <v>46</v>
      </c>
      <c r="F12" s="15" t="s">
        <v>64</v>
      </c>
      <c r="G12" s="15" t="s">
        <v>47</v>
      </c>
      <c r="H12" s="9" t="str">
        <f aca="false">TRIM(E12)</f>
        <v>NA</v>
      </c>
      <c r="I12" s="9" t="str">
        <f aca="false">TRIM(F12)</f>
        <v>NA</v>
      </c>
      <c r="J12" s="5" t="n">
        <f aca="false">IF(H12="NA",VALUE(AVERAGEIF($E$3:$E$1520,"&lt;&gt;NA")),VALUE(H12))</f>
        <v>164.344585511576</v>
      </c>
      <c r="K12" s="9" t="n">
        <f aca="false">IF(I12="NA",VALUE(AVERAGEIF($F$3:$F$1520,"&lt;&gt;NA")),VALUE(I12))</f>
        <v>58.7117910447761</v>
      </c>
      <c r="L12" s="16" t="n">
        <f aca="false">IF((AND(I12&gt;=Q18, I12&lt;Q17)),TRUE())</f>
        <v>0</v>
      </c>
      <c r="M12" s="0" t="n">
        <f aca="false">(J12-MIN($J$5:$J$1522)/(MAX($J$5:$J$1522)-MIN($J$5:$J$1522)))</f>
        <v>163.322113601463</v>
      </c>
      <c r="N12" s="0" t="n">
        <f aca="false">(K12-MIN($K$5:$K$1522)/(MAX($K$5:$K$1522)-MIN($K$5:$K$1522)))</f>
        <v>58.3411116645616</v>
      </c>
      <c r="O12" s="7" t="n">
        <f aca="false">K9/((J12/100)^2)</f>
        <v>20.7707443521906</v>
      </c>
    </row>
    <row r="13" customFormat="false" ht="15" hidden="false" customHeight="false" outlineLevel="0" collapsed="false">
      <c r="A13" s="13" t="n">
        <v>1307</v>
      </c>
      <c r="B13" s="2" t="s">
        <v>65</v>
      </c>
      <c r="C13" s="14" t="n">
        <v>33645</v>
      </c>
      <c r="D13" s="2" t="s">
        <v>45</v>
      </c>
      <c r="E13" s="15" t="n">
        <v>175</v>
      </c>
      <c r="F13" s="15" t="n">
        <v>78</v>
      </c>
      <c r="G13" s="15" t="s">
        <v>43</v>
      </c>
      <c r="H13" s="9" t="str">
        <f aca="false">TRIM(E13)</f>
        <v>175</v>
      </c>
      <c r="I13" s="9" t="str">
        <f aca="false">TRIM(F13)</f>
        <v>78</v>
      </c>
      <c r="J13" s="5" t="n">
        <f aca="false">IF(H13="NA",VALUE(AVERAGEIF($E$3:$E$1520,"&lt;&gt;NA")),VALUE(H13))</f>
        <v>175</v>
      </c>
      <c r="K13" s="9" t="n">
        <f aca="false">IF(I13="NA",VALUE(AVERAGEIF($F$3:$F$1520,"&lt;&gt;NA")),VALUE(I13))</f>
        <v>78</v>
      </c>
      <c r="L13" s="16" t="n">
        <f aca="false">IF((AND(I13&gt;=Q19, I13&lt;Q18)),TRUE())</f>
        <v>0</v>
      </c>
      <c r="M13" s="0" t="n">
        <f aca="false">(J13-MIN($J$5:$J$1522)/(MAX($J$5:$J$1522)-MIN($J$5:$J$1522)))</f>
        <v>173.977528089888</v>
      </c>
      <c r="N13" s="0" t="n">
        <f aca="false">(K13-MIN($K$5:$K$1522)/(MAX($K$5:$K$1522)-MIN($K$5:$K$1522)))</f>
        <v>77.6293206197855</v>
      </c>
      <c r="O13" s="7" t="n">
        <f aca="false">K10/((J13/100)^2)</f>
        <v>21.8775510204082</v>
      </c>
    </row>
    <row r="14" customFormat="false" ht="15" hidden="false" customHeight="false" outlineLevel="0" collapsed="false">
      <c r="A14" s="13" t="n">
        <v>653</v>
      </c>
      <c r="B14" s="2" t="s">
        <v>66</v>
      </c>
      <c r="C14" s="14" t="n">
        <v>33574</v>
      </c>
      <c r="D14" s="2" t="s">
        <v>67</v>
      </c>
      <c r="E14" s="15" t="n">
        <v>157</v>
      </c>
      <c r="F14" s="15" t="n">
        <v>58</v>
      </c>
      <c r="G14" s="15" t="s">
        <v>47</v>
      </c>
      <c r="H14" s="9" t="str">
        <f aca="false">TRIM(E14)</f>
        <v>157</v>
      </c>
      <c r="I14" s="9" t="str">
        <f aca="false">TRIM(F14)</f>
        <v>58</v>
      </c>
      <c r="J14" s="5" t="n">
        <f aca="false">IF(H14="NA",VALUE(AVERAGEIF($E$3:$E$1520,"&lt;&gt;NA")),VALUE(H14))</f>
        <v>157</v>
      </c>
      <c r="K14" s="9" t="n">
        <f aca="false">IF(I14="NA",VALUE(AVERAGEIF($F$3:$F$1520,"&lt;&gt;NA")),VALUE(I14))</f>
        <v>58</v>
      </c>
      <c r="L14" s="16" t="n">
        <f aca="false">IF((AND(I14&gt;=Q20, I14&lt;Q19)),TRUE())</f>
        <v>0</v>
      </c>
      <c r="M14" s="0" t="n">
        <f aca="false">(J14-MIN($J$5:$J$1522)/(MAX($J$5:$J$1522)-MIN($J$5:$J$1522)))</f>
        <v>155.977528089888</v>
      </c>
      <c r="N14" s="0" t="n">
        <f aca="false">(K14-MIN($K$5:$K$1522)/(MAX($K$5:$K$1522)-MIN($K$5:$K$1522)))</f>
        <v>57.6293206197855</v>
      </c>
      <c r="O14" s="7" t="n">
        <f aca="false">K11/((J14/100)^2)</f>
        <v>27.5061868635644</v>
      </c>
    </row>
    <row r="15" customFormat="false" ht="15" hidden="false" customHeight="false" outlineLevel="0" collapsed="false">
      <c r="A15" s="13" t="n">
        <v>77</v>
      </c>
      <c r="B15" s="2" t="s">
        <v>68</v>
      </c>
      <c r="C15" s="14" t="n">
        <v>32943</v>
      </c>
      <c r="D15" s="2" t="s">
        <v>45</v>
      </c>
      <c r="E15" s="15" t="n">
        <v>151</v>
      </c>
      <c r="F15" s="15" t="n">
        <v>54</v>
      </c>
      <c r="G15" s="15" t="s">
        <v>47</v>
      </c>
      <c r="H15" s="9" t="str">
        <f aca="false">TRIM(E15)</f>
        <v>151</v>
      </c>
      <c r="I15" s="9" t="str">
        <f aca="false">TRIM(F15)</f>
        <v>54</v>
      </c>
      <c r="J15" s="5" t="n">
        <f aca="false">IF(H15="NA",VALUE(AVERAGEIF($E$3:$E$1520,"&lt;&gt;NA")),VALUE(H15))</f>
        <v>151</v>
      </c>
      <c r="K15" s="9" t="n">
        <f aca="false">IF(I15="NA",VALUE(AVERAGEIF($F$3:$F$1520,"&lt;&gt;NA")),VALUE(I15))</f>
        <v>54</v>
      </c>
      <c r="L15" s="16" t="n">
        <f aca="false">IF((AND(I15&gt;=Q21, I15&lt;Q20)),TRUE())</f>
        <v>0</v>
      </c>
      <c r="M15" s="0" t="n">
        <f aca="false">(J15-MIN($J$5:$J$1522)/(MAX($J$5:$J$1522)-MIN($J$5:$J$1522)))</f>
        <v>149.977528089888</v>
      </c>
      <c r="N15" s="0" t="n">
        <f aca="false">(K15-MIN($K$5:$K$1522)/(MAX($K$5:$K$1522)-MIN($K$5:$K$1522)))</f>
        <v>53.6293206197855</v>
      </c>
      <c r="O15" s="7" t="n">
        <f aca="false">K12/((J15/100)^2)</f>
        <v>25.7496561750696</v>
      </c>
    </row>
    <row r="16" customFormat="false" ht="15" hidden="false" customHeight="false" outlineLevel="0" collapsed="false">
      <c r="A16" s="13" t="n">
        <v>894</v>
      </c>
      <c r="B16" s="2" t="s">
        <v>69</v>
      </c>
      <c r="C16" s="14" t="n">
        <v>32879</v>
      </c>
      <c r="D16" s="2" t="s">
        <v>45</v>
      </c>
      <c r="E16" s="15" t="n">
        <v>176</v>
      </c>
      <c r="F16" s="15" t="n">
        <v>52</v>
      </c>
      <c r="G16" s="15" t="s">
        <v>43</v>
      </c>
      <c r="H16" s="9" t="str">
        <f aca="false">TRIM(E16)</f>
        <v>176</v>
      </c>
      <c r="I16" s="9" t="str">
        <f aca="false">TRIM(F16)</f>
        <v>52</v>
      </c>
      <c r="J16" s="5" t="n">
        <f aca="false">IF(H16="NA",VALUE(AVERAGEIF($E$3:$E$1520,"&lt;&gt;NA")),VALUE(H16))</f>
        <v>176</v>
      </c>
      <c r="K16" s="9" t="n">
        <f aca="false">IF(I16="NA",VALUE(AVERAGEIF($F$3:$F$1520,"&lt;&gt;NA")),VALUE(I16))</f>
        <v>52</v>
      </c>
      <c r="L16" s="16" t="n">
        <f aca="false">IF((AND(I16&gt;=Q22, I16&lt;Q21)),TRUE())</f>
        <v>0</v>
      </c>
      <c r="M16" s="0" t="n">
        <f aca="false">(J16-MIN($J$5:$J$1522)/(MAX($J$5:$J$1522)-MIN($J$5:$J$1522)))</f>
        <v>174.977528089888</v>
      </c>
      <c r="N16" s="0" t="n">
        <f aca="false">(K16-MIN($K$5:$K$1522)/(MAX($K$5:$K$1522)-MIN($K$5:$K$1522)))</f>
        <v>51.6293206197855</v>
      </c>
      <c r="O16" s="7" t="n">
        <f aca="false">K13/((J16/100)^2)</f>
        <v>25.1807851239669</v>
      </c>
    </row>
    <row r="17" customFormat="false" ht="15" hidden="false" customHeight="false" outlineLevel="0" collapsed="false">
      <c r="A17" s="13" t="n">
        <v>500</v>
      </c>
      <c r="B17" s="2" t="s">
        <v>70</v>
      </c>
      <c r="C17" s="14" t="n">
        <v>33552</v>
      </c>
      <c r="D17" s="2" t="s">
        <v>71</v>
      </c>
      <c r="E17" s="15" t="n">
        <v>153</v>
      </c>
      <c r="F17" s="15" t="n">
        <v>64.4</v>
      </c>
      <c r="G17" s="15" t="s">
        <v>47</v>
      </c>
      <c r="H17" s="9" t="str">
        <f aca="false">TRIM(E17)</f>
        <v>153</v>
      </c>
      <c r="I17" s="9" t="str">
        <f aca="false">TRIM(F17)</f>
        <v>64.4</v>
      </c>
      <c r="J17" s="5" t="n">
        <f aca="false">IF(H17="NA",VALUE(AVERAGEIF($E$3:$E$1520,"&lt;&gt;NA")),VALUE(H17))</f>
        <v>153</v>
      </c>
      <c r="K17" s="9" t="n">
        <f aca="false">IF(I17="NA",VALUE(AVERAGEIF($F$3:$F$1520,"&lt;&gt;NA")),VALUE(I17))</f>
        <v>64.4</v>
      </c>
      <c r="L17" s="16" t="n">
        <f aca="false">IF((AND(I17&gt;=Q23, I17&lt;Q22)),TRUE())</f>
        <v>0</v>
      </c>
      <c r="M17" s="0" t="n">
        <f aca="false">(J17-MIN($J$5:$J$1522)/(MAX($J$5:$J$1522)-MIN($J$5:$J$1522)))</f>
        <v>151.977528089888</v>
      </c>
      <c r="N17" s="0" t="n">
        <f aca="false">(K17-MIN($K$5:$K$1522)/(MAX($K$5:$K$1522)-MIN($K$5:$K$1522)))</f>
        <v>64.0293206197855</v>
      </c>
      <c r="O17" s="7" t="n">
        <f aca="false">K14/((J17/100)^2)</f>
        <v>24.7767952496903</v>
      </c>
    </row>
    <row r="18" customFormat="false" ht="15" hidden="false" customHeight="false" outlineLevel="0" collapsed="false">
      <c r="A18" s="13" t="n">
        <v>83</v>
      </c>
      <c r="B18" s="2" t="s">
        <v>72</v>
      </c>
      <c r="C18" s="14" t="n">
        <v>33719</v>
      </c>
      <c r="D18" s="2" t="s">
        <v>50</v>
      </c>
      <c r="E18" s="15" t="n">
        <v>158.2</v>
      </c>
      <c r="F18" s="15" t="n">
        <v>65</v>
      </c>
      <c r="G18" s="15" t="s">
        <v>47</v>
      </c>
      <c r="H18" s="9" t="str">
        <f aca="false">TRIM(E18)</f>
        <v>158.2</v>
      </c>
      <c r="I18" s="9" t="str">
        <f aca="false">TRIM(F18)</f>
        <v>65</v>
      </c>
      <c r="J18" s="5" t="n">
        <f aca="false">IF(H18="NA",VALUE(AVERAGEIF($E$3:$E$1520,"&lt;&gt;NA")),VALUE(H18))</f>
        <v>158.2</v>
      </c>
      <c r="K18" s="9" t="n">
        <f aca="false">IF(I18="NA",VALUE(AVERAGEIF($F$3:$F$1520,"&lt;&gt;NA")),VALUE(I18))</f>
        <v>65</v>
      </c>
      <c r="L18" s="16" t="n">
        <f aca="false">IF((AND(I18&gt;=Q24, I18&lt;Q23)),TRUE())</f>
        <v>0</v>
      </c>
      <c r="M18" s="0" t="n">
        <f aca="false">(J18-MIN($J$5:$J$1522)/(MAX($J$5:$J$1522)-MIN($J$5:$J$1522)))</f>
        <v>157.177528089888</v>
      </c>
      <c r="N18" s="0" t="n">
        <f aca="false">(K18-MIN($K$5:$K$1522)/(MAX($K$5:$K$1522)-MIN($K$5:$K$1522)))</f>
        <v>64.6293206197855</v>
      </c>
      <c r="O18" s="7" t="n">
        <f aca="false">K15/((J18/100)^2)</f>
        <v>21.5764902562168</v>
      </c>
    </row>
    <row r="19" customFormat="false" ht="15" hidden="false" customHeight="false" outlineLevel="0" collapsed="false">
      <c r="A19" s="13" t="n">
        <v>561</v>
      </c>
      <c r="B19" s="2" t="s">
        <v>73</v>
      </c>
      <c r="C19" s="14" t="n">
        <v>33949</v>
      </c>
      <c r="D19" s="2" t="s">
        <v>74</v>
      </c>
      <c r="E19" s="15" t="n">
        <v>166</v>
      </c>
      <c r="F19" s="15" t="n">
        <v>46</v>
      </c>
      <c r="G19" s="15" t="s">
        <v>47</v>
      </c>
      <c r="H19" s="9" t="str">
        <f aca="false">TRIM(E19)</f>
        <v>166</v>
      </c>
      <c r="I19" s="9" t="str">
        <f aca="false">TRIM(F19)</f>
        <v>46</v>
      </c>
      <c r="J19" s="5" t="n">
        <f aca="false">IF(H19="NA",VALUE(AVERAGEIF($E$3:$E$1520,"&lt;&gt;NA")),VALUE(H19))</f>
        <v>166</v>
      </c>
      <c r="K19" s="9" t="n">
        <f aca="false">IF(I19="NA",VALUE(AVERAGEIF($F$3:$F$1520,"&lt;&gt;NA")),VALUE(I19))</f>
        <v>46</v>
      </c>
      <c r="L19" s="16" t="n">
        <f aca="false">IF((AND(I19&gt;=Q25, I19&lt;Q24)),TRUE())</f>
        <v>0</v>
      </c>
      <c r="M19" s="0" t="n">
        <f aca="false">(J19-MIN($J$5:$J$1522)/(MAX($J$5:$J$1522)-MIN($J$5:$J$1522)))</f>
        <v>164.977528089888</v>
      </c>
      <c r="N19" s="0" t="n">
        <f aca="false">(K19-MIN($K$5:$K$1522)/(MAX($K$5:$K$1522)-MIN($K$5:$K$1522)))</f>
        <v>45.6293206197855</v>
      </c>
      <c r="O19" s="7" t="n">
        <f aca="false">K16/((J19/100)^2)</f>
        <v>18.8706633763972</v>
      </c>
    </row>
    <row r="20" customFormat="false" ht="15" hidden="false" customHeight="false" outlineLevel="0" collapsed="false">
      <c r="A20" s="13" t="n">
        <v>872</v>
      </c>
      <c r="B20" s="2" t="s">
        <v>75</v>
      </c>
      <c r="C20" s="14" t="n">
        <v>33644</v>
      </c>
      <c r="D20" s="2" t="s">
        <v>45</v>
      </c>
      <c r="E20" s="15" t="n">
        <v>176</v>
      </c>
      <c r="F20" s="15" t="n">
        <v>82</v>
      </c>
      <c r="G20" s="15" t="s">
        <v>43</v>
      </c>
      <c r="H20" s="9" t="str">
        <f aca="false">TRIM(E20)</f>
        <v>176</v>
      </c>
      <c r="I20" s="9" t="str">
        <f aca="false">TRIM(F20)</f>
        <v>82</v>
      </c>
      <c r="J20" s="5" t="n">
        <f aca="false">IF(H20="NA",VALUE(AVERAGEIF($E$3:$E$1520,"&lt;&gt;NA")),VALUE(H20))</f>
        <v>176</v>
      </c>
      <c r="K20" s="9" t="n">
        <f aca="false">IF(I20="NA",VALUE(AVERAGEIF($F$3:$F$1520,"&lt;&gt;NA")),VALUE(I20))</f>
        <v>82</v>
      </c>
      <c r="L20" s="16" t="n">
        <f aca="false">IF((AND(I20&gt;=Q26, I20&lt;Q25)),TRUE())</f>
        <v>0</v>
      </c>
      <c r="M20" s="0" t="n">
        <f aca="false">(J20-MIN($J$5:$J$1522)/(MAX($J$5:$J$1522)-MIN($J$5:$J$1522)))</f>
        <v>174.977528089888</v>
      </c>
      <c r="N20" s="0" t="n">
        <f aca="false">(K20-MIN($K$5:$K$1522)/(MAX($K$5:$K$1522)-MIN($K$5:$K$1522)))</f>
        <v>81.6293206197855</v>
      </c>
      <c r="O20" s="7" t="n">
        <f aca="false">K17/((J20/100)^2)</f>
        <v>20.7902892561983</v>
      </c>
    </row>
    <row r="21" customFormat="false" ht="15" hidden="false" customHeight="false" outlineLevel="0" collapsed="false">
      <c r="A21" s="13" t="n">
        <v>1137</v>
      </c>
      <c r="B21" s="2" t="s">
        <v>76</v>
      </c>
      <c r="C21" s="14" t="n">
        <v>33826</v>
      </c>
      <c r="D21" s="2" t="s">
        <v>77</v>
      </c>
      <c r="E21" s="15" t="n">
        <v>169</v>
      </c>
      <c r="F21" s="15" t="n">
        <v>57</v>
      </c>
      <c r="G21" s="15" t="s">
        <v>43</v>
      </c>
      <c r="H21" s="9" t="str">
        <f aca="false">TRIM(E21)</f>
        <v>169</v>
      </c>
      <c r="I21" s="9" t="str">
        <f aca="false">TRIM(F21)</f>
        <v>57</v>
      </c>
      <c r="J21" s="5" t="n">
        <f aca="false">IF(H21="NA",VALUE(AVERAGEIF($E$3:$E$1520,"&lt;&gt;NA")),VALUE(H21))</f>
        <v>169</v>
      </c>
      <c r="K21" s="9" t="n">
        <f aca="false">IF(I21="NA",VALUE(AVERAGEIF($F$3:$F$1520,"&lt;&gt;NA")),VALUE(I21))</f>
        <v>57</v>
      </c>
      <c r="L21" s="16" t="n">
        <f aca="false">IF((AND(I21&gt;=Q27, I21&lt;Q26)),TRUE())</f>
        <v>0</v>
      </c>
      <c r="M21" s="0" t="n">
        <f aca="false">(J21-MIN($J$5:$J$1522)/(MAX($J$5:$J$1522)-MIN($J$5:$J$1522)))</f>
        <v>167.977528089888</v>
      </c>
      <c r="N21" s="0" t="n">
        <f aca="false">(K21-MIN($K$5:$K$1522)/(MAX($K$5:$K$1522)-MIN($K$5:$K$1522)))</f>
        <v>56.6293206197855</v>
      </c>
      <c r="O21" s="7" t="n">
        <f aca="false">K18/((J21/100)^2)</f>
        <v>22.7583067819754</v>
      </c>
    </row>
    <row r="22" customFormat="false" ht="15" hidden="false" customHeight="false" outlineLevel="0" collapsed="false">
      <c r="A22" s="13" t="n">
        <v>1503</v>
      </c>
      <c r="B22" s="2" t="s">
        <v>78</v>
      </c>
      <c r="C22" s="14" t="n">
        <v>33702</v>
      </c>
      <c r="D22" s="2" t="s">
        <v>42</v>
      </c>
      <c r="E22" s="15" t="n">
        <v>175</v>
      </c>
      <c r="F22" s="15" t="n">
        <v>58</v>
      </c>
      <c r="G22" s="15" t="s">
        <v>43</v>
      </c>
      <c r="H22" s="9" t="str">
        <f aca="false">TRIM(E22)</f>
        <v>175</v>
      </c>
      <c r="I22" s="9" t="str">
        <f aca="false">TRIM(F22)</f>
        <v>58</v>
      </c>
      <c r="J22" s="5" t="n">
        <f aca="false">IF(H22="NA",VALUE(AVERAGEIF($E$3:$E$1520,"&lt;&gt;NA")),VALUE(H22))</f>
        <v>175</v>
      </c>
      <c r="K22" s="9" t="n">
        <f aca="false">IF(I22="NA",VALUE(AVERAGEIF($F$3:$F$1520,"&lt;&gt;NA")),VALUE(I22))</f>
        <v>58</v>
      </c>
      <c r="L22" s="16" t="n">
        <f aca="false">IF((AND(I22&gt;=Q28, I22&lt;Q27)),TRUE())</f>
        <v>0</v>
      </c>
      <c r="M22" s="0" t="n">
        <f aca="false">(J22-MIN($J$5:$J$1522)/(MAX($J$5:$J$1522)-MIN($J$5:$J$1522)))</f>
        <v>173.977528089888</v>
      </c>
      <c r="N22" s="0" t="n">
        <f aca="false">(K22-MIN($K$5:$K$1522)/(MAX($K$5:$K$1522)-MIN($K$5:$K$1522)))</f>
        <v>57.6293206197855</v>
      </c>
      <c r="O22" s="7" t="n">
        <f aca="false">K19/((J22/100)^2)</f>
        <v>15.0204081632653</v>
      </c>
    </row>
    <row r="23" customFormat="false" ht="15" hidden="false" customHeight="false" outlineLevel="0" collapsed="false">
      <c r="A23" s="13" t="n">
        <v>1233</v>
      </c>
      <c r="B23" s="2" t="s">
        <v>79</v>
      </c>
      <c r="C23" s="14" t="n">
        <v>33407</v>
      </c>
      <c r="D23" s="2" t="s">
        <v>45</v>
      </c>
      <c r="E23" s="15" t="n">
        <v>164</v>
      </c>
      <c r="F23" s="15" t="n">
        <v>72</v>
      </c>
      <c r="G23" s="15" t="s">
        <v>43</v>
      </c>
      <c r="H23" s="9" t="str">
        <f aca="false">TRIM(E23)</f>
        <v>164</v>
      </c>
      <c r="I23" s="9" t="str">
        <f aca="false">TRIM(F23)</f>
        <v>72</v>
      </c>
      <c r="J23" s="5" t="n">
        <f aca="false">IF(H23="NA",VALUE(AVERAGEIF($E$3:$E$1520,"&lt;&gt;NA")),VALUE(H23))</f>
        <v>164</v>
      </c>
      <c r="K23" s="9" t="n">
        <f aca="false">IF(I23="NA",VALUE(AVERAGEIF($F$3:$F$1520,"&lt;&gt;NA")),VALUE(I23))</f>
        <v>72</v>
      </c>
      <c r="L23" s="16" t="n">
        <f aca="false">IF((AND(I23&gt;=Q29, I23&lt;Q28)),TRUE())</f>
        <v>0</v>
      </c>
      <c r="M23" s="0" t="n">
        <f aca="false">(J23-MIN($J$5:$J$1522)/(MAX($J$5:$J$1522)-MIN($J$5:$J$1522)))</f>
        <v>162.977528089888</v>
      </c>
      <c r="N23" s="0" t="n">
        <f aca="false">(K23-MIN($K$5:$K$1522)/(MAX($K$5:$K$1522)-MIN($K$5:$K$1522)))</f>
        <v>71.6293206197855</v>
      </c>
      <c r="O23" s="7" t="n">
        <f aca="false">K20/((J23/100)^2)</f>
        <v>30.4878048780488</v>
      </c>
    </row>
    <row r="24" customFormat="false" ht="15" hidden="false" customHeight="false" outlineLevel="0" collapsed="false">
      <c r="A24" s="13" t="n">
        <v>711</v>
      </c>
      <c r="B24" s="2" t="s">
        <v>80</v>
      </c>
      <c r="C24" s="14" t="n">
        <v>33691</v>
      </c>
      <c r="D24" s="2" t="s">
        <v>50</v>
      </c>
      <c r="E24" s="15" t="n">
        <v>163.5</v>
      </c>
      <c r="F24" s="15" t="n">
        <v>48</v>
      </c>
      <c r="G24" s="15" t="s">
        <v>47</v>
      </c>
      <c r="H24" s="9" t="str">
        <f aca="false">TRIM(E24)</f>
        <v>163.5</v>
      </c>
      <c r="I24" s="9" t="str">
        <f aca="false">TRIM(F24)</f>
        <v>48</v>
      </c>
      <c r="J24" s="5" t="n">
        <f aca="false">IF(H24="NA",VALUE(AVERAGEIF($E$3:$E$1520,"&lt;&gt;NA")),VALUE(H24))</f>
        <v>163.5</v>
      </c>
      <c r="K24" s="9" t="n">
        <f aca="false">IF(I24="NA",VALUE(AVERAGEIF($F$3:$F$1520,"&lt;&gt;NA")),VALUE(I24))</f>
        <v>48</v>
      </c>
      <c r="L24" s="16" t="n">
        <f aca="false">IF((AND(I24&gt;=Q30, I24&lt;Q29)),TRUE())</f>
        <v>0</v>
      </c>
      <c r="M24" s="0" t="n">
        <f aca="false">(J24-MIN($J$5:$J$1522)/(MAX($J$5:$J$1522)-MIN($J$5:$J$1522)))</f>
        <v>162.477528089888</v>
      </c>
      <c r="N24" s="0" t="n">
        <f aca="false">(K24-MIN($K$5:$K$1522)/(MAX($K$5:$K$1522)-MIN($K$5:$K$1522)))</f>
        <v>47.6293206197855</v>
      </c>
      <c r="O24" s="7" t="n">
        <f aca="false">K21/((J24/100)^2)</f>
        <v>21.3225598294195</v>
      </c>
    </row>
    <row r="25" customFormat="false" ht="15" hidden="false" customHeight="false" outlineLevel="0" collapsed="false">
      <c r="A25" s="13" t="n">
        <v>905</v>
      </c>
      <c r="B25" s="2" t="s">
        <v>81</v>
      </c>
      <c r="C25" s="14" t="n">
        <v>33150</v>
      </c>
      <c r="D25" s="2" t="s">
        <v>45</v>
      </c>
      <c r="E25" s="15" t="n">
        <v>166</v>
      </c>
      <c r="F25" s="15" t="n">
        <v>66</v>
      </c>
      <c r="G25" s="15" t="s">
        <v>43</v>
      </c>
      <c r="H25" s="9" t="str">
        <f aca="false">TRIM(E25)</f>
        <v>166</v>
      </c>
      <c r="I25" s="9" t="str">
        <f aca="false">TRIM(F25)</f>
        <v>66</v>
      </c>
      <c r="J25" s="5" t="n">
        <f aca="false">IF(H25="NA",VALUE(AVERAGEIF($E$3:$E$1520,"&lt;&gt;NA")),VALUE(H25))</f>
        <v>166</v>
      </c>
      <c r="K25" s="9" t="n">
        <f aca="false">IF(I25="NA",VALUE(AVERAGEIF($F$3:$F$1520,"&lt;&gt;NA")),VALUE(I25))</f>
        <v>66</v>
      </c>
      <c r="L25" s="16" t="n">
        <f aca="false">IF((AND(I25&gt;=Q31, I25&lt;Q30)),TRUE())</f>
        <v>0</v>
      </c>
      <c r="M25" s="0" t="n">
        <f aca="false">(J25-MIN($J$5:$J$1522)/(MAX($J$5:$J$1522)-MIN($J$5:$J$1522)))</f>
        <v>164.977528089888</v>
      </c>
      <c r="N25" s="0" t="n">
        <f aca="false">(K25-MIN($K$5:$K$1522)/(MAX($K$5:$K$1522)-MIN($K$5:$K$1522)))</f>
        <v>65.6293206197855</v>
      </c>
      <c r="O25" s="7" t="n">
        <f aca="false">K22/((J25/100)^2)</f>
        <v>21.0480476121353</v>
      </c>
    </row>
    <row r="26" customFormat="false" ht="15" hidden="false" customHeight="false" outlineLevel="0" collapsed="false">
      <c r="A26" s="13" t="n">
        <v>816</v>
      </c>
      <c r="B26" s="2" t="s">
        <v>82</v>
      </c>
      <c r="C26" s="14" t="n">
        <v>33933</v>
      </c>
      <c r="D26" s="2" t="s">
        <v>77</v>
      </c>
      <c r="E26" s="15" t="s">
        <v>46</v>
      </c>
      <c r="F26" s="15" t="s">
        <v>46</v>
      </c>
      <c r="G26" s="15" t="s">
        <v>47</v>
      </c>
      <c r="H26" s="9" t="str">
        <f aca="false">TRIM(E26)</f>
        <v>NA</v>
      </c>
      <c r="I26" s="9" t="str">
        <f aca="false">TRIM(F26)</f>
        <v>NA</v>
      </c>
      <c r="J26" s="5" t="n">
        <f aca="false">IF(H26="NA",VALUE(AVERAGEIF($E$3:$E$1520,"&lt;&gt;NA")),VALUE(H26))</f>
        <v>164.344585511576</v>
      </c>
      <c r="K26" s="9" t="n">
        <f aca="false">IF(I26="NA",VALUE(AVERAGEIF($F$3:$F$1520,"&lt;&gt;NA")),VALUE(I26))</f>
        <v>58.7117910447761</v>
      </c>
      <c r="L26" s="16" t="n">
        <f aca="false">IF((AND(I26&gt;=Q32, I26&lt;Q31)),TRUE())</f>
        <v>0</v>
      </c>
      <c r="M26" s="0" t="n">
        <f aca="false">(J26-MIN($J$5:$J$1522)/(MAX($J$5:$J$1522)-MIN($J$5:$J$1522)))</f>
        <v>163.322113601463</v>
      </c>
      <c r="N26" s="0" t="n">
        <f aca="false">(K26-MIN($K$5:$K$1522)/(MAX($K$5:$K$1522)-MIN($K$5:$K$1522)))</f>
        <v>58.3411116645616</v>
      </c>
      <c r="O26" s="7" t="n">
        <f aca="false">K23/((J26/100)^2)</f>
        <v>26.6576398102981</v>
      </c>
    </row>
    <row r="27" customFormat="false" ht="15" hidden="false" customHeight="false" outlineLevel="0" collapsed="false">
      <c r="A27" s="13" t="n">
        <v>694</v>
      </c>
      <c r="B27" s="2" t="s">
        <v>83</v>
      </c>
      <c r="C27" s="14" t="n">
        <v>33626</v>
      </c>
      <c r="D27" s="2" t="s">
        <v>50</v>
      </c>
      <c r="E27" s="15" t="n">
        <v>159</v>
      </c>
      <c r="F27" s="15" t="n">
        <v>66.6</v>
      </c>
      <c r="G27" s="15" t="s">
        <v>47</v>
      </c>
      <c r="H27" s="9" t="str">
        <f aca="false">TRIM(E27)</f>
        <v>159</v>
      </c>
      <c r="I27" s="9" t="str">
        <f aca="false">TRIM(F27)</f>
        <v>66.6</v>
      </c>
      <c r="J27" s="5" t="n">
        <f aca="false">IF(H27="NA",VALUE(AVERAGEIF($E$3:$E$1520,"&lt;&gt;NA")),VALUE(H27))</f>
        <v>159</v>
      </c>
      <c r="K27" s="9" t="n">
        <f aca="false">IF(I27="NA",VALUE(AVERAGEIF($F$3:$F$1520,"&lt;&gt;NA")),VALUE(I27))</f>
        <v>66.6</v>
      </c>
      <c r="L27" s="16" t="n">
        <f aca="false">IF((AND(I27&gt;=Q33, I27&lt;Q32)),TRUE())</f>
        <v>0</v>
      </c>
      <c r="M27" s="0" t="n">
        <f aca="false">(J27-MIN($J$5:$J$1522)/(MAX($J$5:$J$1522)-MIN($J$5:$J$1522)))</f>
        <v>157.977528089888</v>
      </c>
      <c r="N27" s="0" t="n">
        <f aca="false">(K27-MIN($K$5:$K$1522)/(MAX($K$5:$K$1522)-MIN($K$5:$K$1522)))</f>
        <v>66.2293206197855</v>
      </c>
      <c r="O27" s="7" t="n">
        <f aca="false">K24/((J27/100)^2)</f>
        <v>18.9865907203038</v>
      </c>
    </row>
    <row r="28" customFormat="false" ht="15" hidden="false" customHeight="false" outlineLevel="0" collapsed="false">
      <c r="A28" s="13" t="n">
        <v>1129</v>
      </c>
      <c r="B28" s="2" t="s">
        <v>84</v>
      </c>
      <c r="C28" s="14" t="n">
        <v>33531</v>
      </c>
      <c r="D28" s="2" t="s">
        <v>74</v>
      </c>
      <c r="E28" s="15" t="n">
        <v>161</v>
      </c>
      <c r="F28" s="15" t="n">
        <v>57</v>
      </c>
      <c r="G28" s="15" t="s">
        <v>43</v>
      </c>
      <c r="H28" s="9" t="str">
        <f aca="false">TRIM(E28)</f>
        <v>161</v>
      </c>
      <c r="I28" s="9" t="str">
        <f aca="false">TRIM(F28)</f>
        <v>57</v>
      </c>
      <c r="J28" s="5" t="n">
        <f aca="false">IF(H28="NA",VALUE(AVERAGEIF($E$3:$E$1520,"&lt;&gt;NA")),VALUE(H28))</f>
        <v>161</v>
      </c>
      <c r="K28" s="9" t="n">
        <f aca="false">IF(I28="NA",VALUE(AVERAGEIF($F$3:$F$1520,"&lt;&gt;NA")),VALUE(I28))</f>
        <v>57</v>
      </c>
      <c r="L28" s="16" t="n">
        <f aca="false">IF((AND(I28&gt;=Q34, I28&lt;Q33)),TRUE())</f>
        <v>0</v>
      </c>
      <c r="M28" s="0" t="n">
        <f aca="false">(J28-MIN($J$5:$J$1522)/(MAX($J$5:$J$1522)-MIN($J$5:$J$1522)))</f>
        <v>159.977528089888</v>
      </c>
      <c r="N28" s="0" t="n">
        <f aca="false">(K28-MIN($K$5:$K$1522)/(MAX($K$5:$K$1522)-MIN($K$5:$K$1522)))</f>
        <v>56.6293206197855</v>
      </c>
      <c r="O28" s="7" t="n">
        <f aca="false">K25/((J28/100)^2)</f>
        <v>25.4619806334632</v>
      </c>
    </row>
    <row r="29" customFormat="false" ht="15" hidden="false" customHeight="false" outlineLevel="0" collapsed="false">
      <c r="A29" s="13" t="n">
        <v>1108</v>
      </c>
      <c r="B29" s="2" t="s">
        <v>85</v>
      </c>
      <c r="C29" s="14" t="n">
        <v>32893</v>
      </c>
      <c r="D29" s="2" t="s">
        <v>45</v>
      </c>
      <c r="E29" s="15" t="n">
        <v>177</v>
      </c>
      <c r="F29" s="15" t="n">
        <v>77</v>
      </c>
      <c r="G29" s="15" t="s">
        <v>43</v>
      </c>
      <c r="H29" s="9" t="str">
        <f aca="false">TRIM(E29)</f>
        <v>177</v>
      </c>
      <c r="I29" s="9" t="str">
        <f aca="false">TRIM(F29)</f>
        <v>77</v>
      </c>
      <c r="J29" s="5" t="n">
        <f aca="false">IF(H29="NA",VALUE(AVERAGEIF($E$3:$E$1520,"&lt;&gt;NA")),VALUE(H29))</f>
        <v>177</v>
      </c>
      <c r="K29" s="9" t="n">
        <f aca="false">IF(I29="NA",VALUE(AVERAGEIF($F$3:$F$1520,"&lt;&gt;NA")),VALUE(I29))</f>
        <v>77</v>
      </c>
      <c r="L29" s="16" t="n">
        <f aca="false">IF((AND(I29&gt;=Q35, I29&lt;Q34)),TRUE())</f>
        <v>0</v>
      </c>
      <c r="M29" s="0" t="n">
        <f aca="false">(J29-MIN($J$5:$J$1522)/(MAX($J$5:$J$1522)-MIN($J$5:$J$1522)))</f>
        <v>175.977528089888</v>
      </c>
      <c r="N29" s="0" t="n">
        <f aca="false">(K29-MIN($K$5:$K$1522)/(MAX($K$5:$K$1522)-MIN($K$5:$K$1522)))</f>
        <v>76.6293206197855</v>
      </c>
      <c r="O29" s="7" t="n">
        <f aca="false">K26/((J29/100)^2)</f>
        <v>18.7403974096767</v>
      </c>
    </row>
    <row r="30" customFormat="false" ht="15" hidden="false" customHeight="false" outlineLevel="0" collapsed="false">
      <c r="A30" s="13" t="n">
        <v>360</v>
      </c>
      <c r="B30" s="2" t="s">
        <v>86</v>
      </c>
      <c r="C30" s="14" t="n">
        <v>33268</v>
      </c>
      <c r="D30" s="2" t="s">
        <v>87</v>
      </c>
      <c r="E30" s="15" t="n">
        <v>156</v>
      </c>
      <c r="F30" s="15" t="n">
        <v>64</v>
      </c>
      <c r="G30" s="15" t="s">
        <v>47</v>
      </c>
      <c r="H30" s="9" t="str">
        <f aca="false">TRIM(E30)</f>
        <v>156</v>
      </c>
      <c r="I30" s="9" t="str">
        <f aca="false">TRIM(F30)</f>
        <v>64</v>
      </c>
      <c r="J30" s="5" t="n">
        <f aca="false">IF(H30="NA",VALUE(AVERAGEIF($E$3:$E$1520,"&lt;&gt;NA")),VALUE(H30))</f>
        <v>156</v>
      </c>
      <c r="K30" s="9" t="n">
        <f aca="false">IF(I30="NA",VALUE(AVERAGEIF($F$3:$F$1520,"&lt;&gt;NA")),VALUE(I30))</f>
        <v>64</v>
      </c>
      <c r="L30" s="16" t="n">
        <f aca="false">IF((AND(I30&gt;=Q36, I30&lt;Q35)),TRUE())</f>
        <v>0</v>
      </c>
      <c r="M30" s="0" t="n">
        <f aca="false">(J30-MIN($J$5:$J$1522)/(MAX($J$5:$J$1522)-MIN($J$5:$J$1522)))</f>
        <v>154.977528089888</v>
      </c>
      <c r="N30" s="0" t="n">
        <f aca="false">(K30-MIN($K$5:$K$1522)/(MAX($K$5:$K$1522)-MIN($K$5:$K$1522)))</f>
        <v>63.6293206197855</v>
      </c>
      <c r="O30" s="7" t="n">
        <f aca="false">K27/((J30/100)^2)</f>
        <v>27.3668639053254</v>
      </c>
    </row>
    <row r="31" customFormat="false" ht="15" hidden="false" customHeight="false" outlineLevel="0" collapsed="false">
      <c r="A31" s="13" t="n">
        <v>544</v>
      </c>
      <c r="B31" s="2" t="s">
        <v>88</v>
      </c>
      <c r="C31" s="14" t="n">
        <v>33241</v>
      </c>
      <c r="D31" s="2" t="s">
        <v>67</v>
      </c>
      <c r="E31" s="15" t="n">
        <v>154</v>
      </c>
      <c r="F31" s="15" t="n">
        <v>38.6</v>
      </c>
      <c r="G31" s="15" t="s">
        <v>47</v>
      </c>
      <c r="H31" s="9" t="str">
        <f aca="false">TRIM(E31)</f>
        <v>154</v>
      </c>
      <c r="I31" s="9" t="str">
        <f aca="false">TRIM(F31)</f>
        <v>38.6</v>
      </c>
      <c r="J31" s="5" t="n">
        <f aca="false">IF(H31="NA",VALUE(AVERAGEIF($E$3:$E$1520,"&lt;&gt;NA")),VALUE(H31))</f>
        <v>154</v>
      </c>
      <c r="K31" s="9" t="n">
        <f aca="false">IF(I31="NA",VALUE(AVERAGEIF($F$3:$F$1520,"&lt;&gt;NA")),VALUE(I31))</f>
        <v>38.6</v>
      </c>
      <c r="L31" s="16" t="n">
        <f aca="false">IF((AND(I31&gt;=Q37, I31&lt;Q36)),TRUE())</f>
        <v>0</v>
      </c>
      <c r="M31" s="0" t="n">
        <f aca="false">(J31-MIN($J$5:$J$1522)/(MAX($J$5:$J$1522)-MIN($J$5:$J$1522)))</f>
        <v>152.977528089888</v>
      </c>
      <c r="N31" s="0" t="n">
        <f aca="false">(K31-MIN($K$5:$K$1522)/(MAX($K$5:$K$1522)-MIN($K$5:$K$1522)))</f>
        <v>38.2293206197855</v>
      </c>
      <c r="O31" s="7" t="n">
        <f aca="false">K28/((J31/100)^2)</f>
        <v>24.0344071512903</v>
      </c>
    </row>
    <row r="32" customFormat="false" ht="15" hidden="false" customHeight="false" outlineLevel="0" collapsed="false">
      <c r="A32" s="13" t="n">
        <v>854</v>
      </c>
      <c r="B32" s="2" t="s">
        <v>89</v>
      </c>
      <c r="C32" s="14" t="n">
        <v>32970</v>
      </c>
      <c r="D32" s="2" t="s">
        <v>71</v>
      </c>
      <c r="E32" s="15" t="n">
        <v>178</v>
      </c>
      <c r="F32" s="15" t="n">
        <v>60</v>
      </c>
      <c r="G32" s="15" t="s">
        <v>43</v>
      </c>
      <c r="H32" s="9" t="str">
        <f aca="false">TRIM(E32)</f>
        <v>178</v>
      </c>
      <c r="I32" s="9" t="str">
        <f aca="false">TRIM(F32)</f>
        <v>60</v>
      </c>
      <c r="J32" s="5" t="n">
        <f aca="false">IF(H32="NA",VALUE(AVERAGEIF($E$3:$E$1520,"&lt;&gt;NA")),VALUE(H32))</f>
        <v>178</v>
      </c>
      <c r="K32" s="9" t="n">
        <f aca="false">IF(I32="NA",VALUE(AVERAGEIF($F$3:$F$1520,"&lt;&gt;NA")),VALUE(I32))</f>
        <v>60</v>
      </c>
      <c r="L32" s="16" t="n">
        <f aca="false">IF((AND(I32&gt;=Q38, I32&lt;Q37)),TRUE())</f>
        <v>0</v>
      </c>
      <c r="M32" s="0" t="n">
        <f aca="false">(J32-MIN($J$5:$J$1522)/(MAX($J$5:$J$1522)-MIN($J$5:$J$1522)))</f>
        <v>176.977528089888</v>
      </c>
      <c r="N32" s="0" t="n">
        <f aca="false">(K32-MIN($K$5:$K$1522)/(MAX($K$5:$K$1522)-MIN($K$5:$K$1522)))</f>
        <v>59.6293206197855</v>
      </c>
      <c r="O32" s="7" t="n">
        <f aca="false">K29/((J32/100)^2)</f>
        <v>24.3024870597147</v>
      </c>
    </row>
    <row r="33" customFormat="false" ht="15" hidden="false" customHeight="false" outlineLevel="0" collapsed="false">
      <c r="A33" s="13" t="n">
        <v>1232</v>
      </c>
      <c r="B33" s="2" t="s">
        <v>90</v>
      </c>
      <c r="C33" s="14" t="n">
        <v>33406</v>
      </c>
      <c r="D33" s="2" t="s">
        <v>45</v>
      </c>
      <c r="E33" s="15" t="n">
        <v>168</v>
      </c>
      <c r="F33" s="15" t="n">
        <v>55</v>
      </c>
      <c r="G33" s="15" t="s">
        <v>43</v>
      </c>
      <c r="H33" s="9" t="str">
        <f aca="false">TRIM(E33)</f>
        <v>168</v>
      </c>
      <c r="I33" s="9" t="str">
        <f aca="false">TRIM(F33)</f>
        <v>55</v>
      </c>
      <c r="J33" s="5" t="n">
        <f aca="false">IF(H33="NA",VALUE(AVERAGEIF($E$3:$E$1520,"&lt;&gt;NA")),VALUE(H33))</f>
        <v>168</v>
      </c>
      <c r="K33" s="9" t="n">
        <f aca="false">IF(I33="NA",VALUE(AVERAGEIF($F$3:$F$1520,"&lt;&gt;NA")),VALUE(I33))</f>
        <v>55</v>
      </c>
      <c r="L33" s="16" t="n">
        <f aca="false">IF((AND(I33&gt;=Q39, I33&lt;Q38)),TRUE())</f>
        <v>0</v>
      </c>
      <c r="M33" s="0" t="n">
        <f aca="false">(J33-MIN($J$5:$J$1522)/(MAX($J$5:$J$1522)-MIN($J$5:$J$1522)))</f>
        <v>166.977528089888</v>
      </c>
      <c r="N33" s="0" t="n">
        <f aca="false">(K33-MIN($K$5:$K$1522)/(MAX($K$5:$K$1522)-MIN($K$5:$K$1522)))</f>
        <v>54.6293206197855</v>
      </c>
      <c r="O33" s="7" t="n">
        <f aca="false">K30/((J33/100)^2)</f>
        <v>22.6757369614513</v>
      </c>
    </row>
    <row r="34" customFormat="false" ht="15" hidden="false" customHeight="false" outlineLevel="0" collapsed="false">
      <c r="A34" s="13" t="n">
        <v>1376</v>
      </c>
      <c r="B34" s="2" t="s">
        <v>91</v>
      </c>
      <c r="C34" s="14" t="n">
        <v>33380</v>
      </c>
      <c r="D34" s="2" t="s">
        <v>45</v>
      </c>
      <c r="E34" s="15" t="n">
        <v>175</v>
      </c>
      <c r="F34" s="15" t="n">
        <v>68</v>
      </c>
      <c r="G34" s="15" t="s">
        <v>43</v>
      </c>
      <c r="H34" s="9" t="str">
        <f aca="false">TRIM(E34)</f>
        <v>175</v>
      </c>
      <c r="I34" s="9" t="str">
        <f aca="false">TRIM(F34)</f>
        <v>68</v>
      </c>
      <c r="J34" s="5" t="n">
        <f aca="false">IF(H34="NA",VALUE(AVERAGEIF($E$3:$E$1520,"&lt;&gt;NA")),VALUE(H34))</f>
        <v>175</v>
      </c>
      <c r="K34" s="9" t="n">
        <f aca="false">IF(I34="NA",VALUE(AVERAGEIF($F$3:$F$1520,"&lt;&gt;NA")),VALUE(I34))</f>
        <v>68</v>
      </c>
      <c r="L34" s="16" t="n">
        <f aca="false">IF((AND(I34&gt;=Q40, I34&lt;Q39)),TRUE())</f>
        <v>0</v>
      </c>
      <c r="M34" s="0" t="n">
        <f aca="false">(J34-MIN($J$5:$J$1522)/(MAX($J$5:$J$1522)-MIN($J$5:$J$1522)))</f>
        <v>173.977528089888</v>
      </c>
      <c r="N34" s="0" t="n">
        <f aca="false">(K34-MIN($K$5:$K$1522)/(MAX($K$5:$K$1522)-MIN($K$5:$K$1522)))</f>
        <v>67.6293206197855</v>
      </c>
      <c r="O34" s="7" t="n">
        <f aca="false">K31/((J34/100)^2)</f>
        <v>12.6040816326531</v>
      </c>
    </row>
    <row r="35" customFormat="false" ht="15" hidden="false" customHeight="false" outlineLevel="0" collapsed="false">
      <c r="A35" s="13" t="n">
        <v>128</v>
      </c>
      <c r="B35" s="2" t="s">
        <v>92</v>
      </c>
      <c r="C35" s="14" t="n">
        <v>33174</v>
      </c>
      <c r="D35" s="2" t="s">
        <v>93</v>
      </c>
      <c r="E35" s="15" t="n">
        <v>160</v>
      </c>
      <c r="F35" s="15" t="n">
        <v>58</v>
      </c>
      <c r="G35" s="15" t="s">
        <v>47</v>
      </c>
      <c r="H35" s="9" t="str">
        <f aca="false">TRIM(E35)</f>
        <v>160</v>
      </c>
      <c r="I35" s="9" t="str">
        <f aca="false">TRIM(F35)</f>
        <v>58</v>
      </c>
      <c r="J35" s="5" t="n">
        <f aca="false">IF(H35="NA",VALUE(AVERAGEIF($E$3:$E$1520,"&lt;&gt;NA")),VALUE(H35))</f>
        <v>160</v>
      </c>
      <c r="K35" s="9" t="n">
        <f aca="false">IF(I35="NA",VALUE(AVERAGEIF($F$3:$F$1520,"&lt;&gt;NA")),VALUE(I35))</f>
        <v>58</v>
      </c>
      <c r="L35" s="16" t="n">
        <f aca="false">IF((AND(I35&gt;=Q41, I35&lt;Q40)),TRUE())</f>
        <v>0</v>
      </c>
      <c r="M35" s="0" t="n">
        <f aca="false">(J35-MIN($J$5:$J$1522)/(MAX($J$5:$J$1522)-MIN($J$5:$J$1522)))</f>
        <v>158.977528089888</v>
      </c>
      <c r="N35" s="0" t="n">
        <f aca="false">(K35-MIN($K$5:$K$1522)/(MAX($K$5:$K$1522)-MIN($K$5:$K$1522)))</f>
        <v>57.6293206197855</v>
      </c>
      <c r="O35" s="7" t="n">
        <f aca="false">K32/((J35/100)^2)</f>
        <v>23.4375</v>
      </c>
    </row>
    <row r="36" customFormat="false" ht="15" hidden="false" customHeight="false" outlineLevel="0" collapsed="false">
      <c r="A36" s="13" t="n">
        <v>616</v>
      </c>
      <c r="B36" s="2" t="s">
        <v>94</v>
      </c>
      <c r="C36" s="14" t="n">
        <v>33518</v>
      </c>
      <c r="D36" s="2" t="s">
        <v>74</v>
      </c>
      <c r="E36" s="15" t="n">
        <v>156</v>
      </c>
      <c r="F36" s="15" t="n">
        <v>50</v>
      </c>
      <c r="G36" s="15" t="s">
        <v>47</v>
      </c>
      <c r="H36" s="9" t="str">
        <f aca="false">TRIM(E36)</f>
        <v>156</v>
      </c>
      <c r="I36" s="9" t="str">
        <f aca="false">TRIM(F36)</f>
        <v>50</v>
      </c>
      <c r="J36" s="5" t="n">
        <f aca="false">IF(H36="NA",VALUE(AVERAGEIF($E$3:$E$1520,"&lt;&gt;NA")),VALUE(H36))</f>
        <v>156</v>
      </c>
      <c r="K36" s="9" t="n">
        <f aca="false">IF(I36="NA",VALUE(AVERAGEIF($F$3:$F$1520,"&lt;&gt;NA")),VALUE(I36))</f>
        <v>50</v>
      </c>
      <c r="L36" s="16" t="n">
        <f aca="false">IF((AND(I36&gt;=Q42, I36&lt;Q41)),TRUE())</f>
        <v>0</v>
      </c>
      <c r="M36" s="0" t="n">
        <f aca="false">(J36-MIN($J$5:$J$1522)/(MAX($J$5:$J$1522)-MIN($J$5:$J$1522)))</f>
        <v>154.977528089888</v>
      </c>
      <c r="N36" s="0" t="n">
        <f aca="false">(K36-MIN($K$5:$K$1522)/(MAX($K$5:$K$1522)-MIN($K$5:$K$1522)))</f>
        <v>49.6293206197855</v>
      </c>
      <c r="O36" s="7" t="n">
        <f aca="false">K33/((J36/100)^2)</f>
        <v>22.6002629848784</v>
      </c>
    </row>
    <row r="37" customFormat="false" ht="15" hidden="false" customHeight="false" outlineLevel="0" collapsed="false">
      <c r="A37" s="13" t="n">
        <v>407</v>
      </c>
      <c r="B37" s="2" t="s">
        <v>95</v>
      </c>
      <c r="C37" s="14" t="n">
        <v>33636</v>
      </c>
      <c r="D37" s="2" t="s">
        <v>87</v>
      </c>
      <c r="E37" s="15" t="n">
        <v>152</v>
      </c>
      <c r="F37" s="15" t="n">
        <v>50.4</v>
      </c>
      <c r="G37" s="15" t="s">
        <v>47</v>
      </c>
      <c r="H37" s="9" t="str">
        <f aca="false">TRIM(E37)</f>
        <v>152</v>
      </c>
      <c r="I37" s="9" t="str">
        <f aca="false">TRIM(F37)</f>
        <v>50.4</v>
      </c>
      <c r="J37" s="5" t="n">
        <f aca="false">IF(H37="NA",VALUE(AVERAGEIF($E$3:$E$1520,"&lt;&gt;NA")),VALUE(H37))</f>
        <v>152</v>
      </c>
      <c r="K37" s="9" t="n">
        <f aca="false">IF(I37="NA",VALUE(AVERAGEIF($F$3:$F$1520,"&lt;&gt;NA")),VALUE(I37))</f>
        <v>50.4</v>
      </c>
      <c r="L37" s="16" t="n">
        <f aca="false">IF((AND(I37&gt;=Q43, I37&lt;Q42)),TRUE())</f>
        <v>0</v>
      </c>
      <c r="M37" s="0" t="n">
        <f aca="false">(J37-MIN($J$5:$J$1522)/(MAX($J$5:$J$1522)-MIN($J$5:$J$1522)))</f>
        <v>150.977528089888</v>
      </c>
      <c r="N37" s="0" t="n">
        <f aca="false">(K37-MIN($K$5:$K$1522)/(MAX($K$5:$K$1522)-MIN($K$5:$K$1522)))</f>
        <v>50.0293206197855</v>
      </c>
      <c r="O37" s="7" t="n">
        <f aca="false">K34/((J37/100)^2)</f>
        <v>29.4321329639889</v>
      </c>
    </row>
    <row r="38" customFormat="false" ht="15" hidden="false" customHeight="false" outlineLevel="0" collapsed="false">
      <c r="A38" s="13" t="n">
        <v>342</v>
      </c>
      <c r="B38" s="2" t="s">
        <v>96</v>
      </c>
      <c r="C38" s="14" t="n">
        <v>33408</v>
      </c>
      <c r="D38" s="2" t="s">
        <v>50</v>
      </c>
      <c r="E38" s="15" t="n">
        <v>152</v>
      </c>
      <c r="F38" s="15" t="n">
        <v>64</v>
      </c>
      <c r="G38" s="15" t="s">
        <v>47</v>
      </c>
      <c r="H38" s="9" t="str">
        <f aca="false">TRIM(E38)</f>
        <v>152</v>
      </c>
      <c r="I38" s="9" t="str">
        <f aca="false">TRIM(F38)</f>
        <v>64</v>
      </c>
      <c r="J38" s="5" t="n">
        <f aca="false">IF(H38="NA",VALUE(AVERAGEIF($E$3:$E$1520,"&lt;&gt;NA")),VALUE(H38))</f>
        <v>152</v>
      </c>
      <c r="K38" s="9" t="n">
        <f aca="false">IF(I38="NA",VALUE(AVERAGEIF($F$3:$F$1520,"&lt;&gt;NA")),VALUE(I38))</f>
        <v>64</v>
      </c>
      <c r="L38" s="16" t="n">
        <f aca="false">IF((AND(I38&gt;=Q44, I38&lt;Q43)),TRUE())</f>
        <v>0</v>
      </c>
      <c r="M38" s="0" t="n">
        <f aca="false">(J38-MIN($J$5:$J$1522)/(MAX($J$5:$J$1522)-MIN($J$5:$J$1522)))</f>
        <v>150.977528089888</v>
      </c>
      <c r="N38" s="0" t="n">
        <f aca="false">(K38-MIN($K$5:$K$1522)/(MAX($K$5:$K$1522)-MIN($K$5:$K$1522)))</f>
        <v>63.6293206197855</v>
      </c>
      <c r="O38" s="7" t="n">
        <f aca="false">K35/((J38/100)^2)</f>
        <v>25.1038781163435</v>
      </c>
    </row>
    <row r="39" customFormat="false" ht="15" hidden="false" customHeight="false" outlineLevel="0" collapsed="false">
      <c r="A39" s="13" t="n">
        <v>997</v>
      </c>
      <c r="B39" s="2" t="s">
        <v>97</v>
      </c>
      <c r="C39" s="14" t="n">
        <v>33074</v>
      </c>
      <c r="D39" s="2" t="s">
        <v>98</v>
      </c>
      <c r="E39" s="15" t="n">
        <v>176</v>
      </c>
      <c r="F39" s="15" t="n">
        <v>86</v>
      </c>
      <c r="G39" s="15" t="s">
        <v>43</v>
      </c>
      <c r="H39" s="9" t="str">
        <f aca="false">TRIM(E39)</f>
        <v>176</v>
      </c>
      <c r="I39" s="9" t="str">
        <f aca="false">TRIM(F39)</f>
        <v>86</v>
      </c>
      <c r="J39" s="5" t="n">
        <f aca="false">IF(H39="NA",VALUE(AVERAGEIF($E$3:$E$1520,"&lt;&gt;NA")),VALUE(H39))</f>
        <v>176</v>
      </c>
      <c r="K39" s="9" t="n">
        <f aca="false">IF(I39="NA",VALUE(AVERAGEIF($F$3:$F$1520,"&lt;&gt;NA")),VALUE(I39))</f>
        <v>86</v>
      </c>
      <c r="L39" s="16" t="n">
        <f aca="false">IF((AND(I39&gt;=Q45, I39&lt;Q44)),TRUE())</f>
        <v>0</v>
      </c>
      <c r="M39" s="0" t="n">
        <f aca="false">(J39-MIN($J$5:$J$1522)/(MAX($J$5:$J$1522)-MIN($J$5:$J$1522)))</f>
        <v>174.977528089888</v>
      </c>
      <c r="N39" s="0" t="n">
        <f aca="false">(K39-MIN($K$5:$K$1522)/(MAX($K$5:$K$1522)-MIN($K$5:$K$1522)))</f>
        <v>85.6293206197855</v>
      </c>
      <c r="O39" s="7" t="n">
        <f aca="false">K36/((J39/100)^2)</f>
        <v>16.1415289256198</v>
      </c>
    </row>
    <row r="40" customFormat="false" ht="15" hidden="false" customHeight="false" outlineLevel="0" collapsed="false">
      <c r="A40" s="13" t="n">
        <v>164</v>
      </c>
      <c r="B40" s="2" t="s">
        <v>99</v>
      </c>
      <c r="C40" s="14" t="n">
        <v>33572</v>
      </c>
      <c r="D40" s="2" t="s">
        <v>77</v>
      </c>
      <c r="E40" s="15" t="n">
        <v>153.5</v>
      </c>
      <c r="F40" s="15" t="n">
        <v>59</v>
      </c>
      <c r="G40" s="15" t="s">
        <v>47</v>
      </c>
      <c r="H40" s="9" t="str">
        <f aca="false">TRIM(E40)</f>
        <v>153.5</v>
      </c>
      <c r="I40" s="9" t="str">
        <f aca="false">TRIM(F40)</f>
        <v>59</v>
      </c>
      <c r="J40" s="5" t="n">
        <f aca="false">IF(H40="NA",VALUE(AVERAGEIF($E$3:$E$1520,"&lt;&gt;NA")),VALUE(H40))</f>
        <v>153.5</v>
      </c>
      <c r="K40" s="9" t="n">
        <f aca="false">IF(I40="NA",VALUE(AVERAGEIF($F$3:$F$1520,"&lt;&gt;NA")),VALUE(I40))</f>
        <v>59</v>
      </c>
      <c r="L40" s="16" t="n">
        <f aca="false">IF((AND(I40&gt;=Q46, I40&lt;Q45)),TRUE())</f>
        <v>0</v>
      </c>
      <c r="M40" s="0" t="n">
        <f aca="false">(J40-MIN($J$5:$J$1522)/(MAX($J$5:$J$1522)-MIN($J$5:$J$1522)))</f>
        <v>152.477528089888</v>
      </c>
      <c r="N40" s="0" t="n">
        <f aca="false">(K40-MIN($K$5:$K$1522)/(MAX($K$5:$K$1522)-MIN($K$5:$K$1522)))</f>
        <v>58.6293206197855</v>
      </c>
      <c r="O40" s="7" t="n">
        <f aca="false">K37/((J40/100)^2)</f>
        <v>21.390147375569</v>
      </c>
    </row>
    <row r="41" customFormat="false" ht="15" hidden="false" customHeight="false" outlineLevel="0" collapsed="false">
      <c r="A41" s="13" t="n">
        <v>984</v>
      </c>
      <c r="B41" s="2" t="s">
        <v>100</v>
      </c>
      <c r="C41" s="14" t="n">
        <v>33681</v>
      </c>
      <c r="D41" s="2" t="s">
        <v>93</v>
      </c>
      <c r="E41" s="15" t="n">
        <v>165</v>
      </c>
      <c r="F41" s="15" t="n">
        <v>66</v>
      </c>
      <c r="G41" s="15" t="s">
        <v>43</v>
      </c>
      <c r="H41" s="9" t="str">
        <f aca="false">TRIM(E41)</f>
        <v>165</v>
      </c>
      <c r="I41" s="9" t="str">
        <f aca="false">TRIM(F41)</f>
        <v>66</v>
      </c>
      <c r="J41" s="5" t="n">
        <f aca="false">IF(H41="NA",VALUE(AVERAGEIF($E$3:$E$1520,"&lt;&gt;NA")),VALUE(H41))</f>
        <v>165</v>
      </c>
      <c r="K41" s="9" t="n">
        <f aca="false">IF(I41="NA",VALUE(AVERAGEIF($F$3:$F$1520,"&lt;&gt;NA")),VALUE(I41))</f>
        <v>66</v>
      </c>
      <c r="L41" s="16" t="n">
        <f aca="false">IF((AND(I41&gt;=Q47, I41&lt;Q46)),TRUE())</f>
        <v>0</v>
      </c>
      <c r="M41" s="0" t="n">
        <f aca="false">(J41-MIN($J$5:$J$1522)/(MAX($J$5:$J$1522)-MIN($J$5:$J$1522)))</f>
        <v>163.977528089888</v>
      </c>
      <c r="N41" s="0" t="n">
        <f aca="false">(K41-MIN($K$5:$K$1522)/(MAX($K$5:$K$1522)-MIN($K$5:$K$1522)))</f>
        <v>65.6293206197855</v>
      </c>
      <c r="O41" s="7" t="n">
        <f aca="false">K38/((J41/100)^2)</f>
        <v>23.5078053259871</v>
      </c>
    </row>
    <row r="42" customFormat="false" ht="15" hidden="false" customHeight="false" outlineLevel="0" collapsed="false">
      <c r="A42" s="13" t="n">
        <v>575</v>
      </c>
      <c r="B42" s="2" t="s">
        <v>101</v>
      </c>
      <c r="C42" s="14" t="n">
        <v>33311</v>
      </c>
      <c r="D42" s="2" t="s">
        <v>87</v>
      </c>
      <c r="E42" s="15" t="n">
        <v>167</v>
      </c>
      <c r="F42" s="15" t="n">
        <v>51</v>
      </c>
      <c r="G42" s="15" t="s">
        <v>47</v>
      </c>
      <c r="H42" s="9" t="str">
        <f aca="false">TRIM(E42)</f>
        <v>167</v>
      </c>
      <c r="I42" s="9" t="str">
        <f aca="false">TRIM(F42)</f>
        <v>51</v>
      </c>
      <c r="J42" s="5" t="n">
        <f aca="false">IF(H42="NA",VALUE(AVERAGEIF($E$3:$E$1520,"&lt;&gt;NA")),VALUE(H42))</f>
        <v>167</v>
      </c>
      <c r="K42" s="9" t="n">
        <f aca="false">IF(I42="NA",VALUE(AVERAGEIF($F$3:$F$1520,"&lt;&gt;NA")),VALUE(I42))</f>
        <v>51</v>
      </c>
      <c r="L42" s="16" t="n">
        <f aca="false">IF((AND(I42&gt;=Q48, I42&lt;Q47)),TRUE())</f>
        <v>0</v>
      </c>
      <c r="M42" s="0" t="n">
        <f aca="false">(J42-MIN($J$5:$J$1522)/(MAX($J$5:$J$1522)-MIN($J$5:$J$1522)))</f>
        <v>165.977528089888</v>
      </c>
      <c r="N42" s="0" t="n">
        <f aca="false">(K42-MIN($K$5:$K$1522)/(MAX($K$5:$K$1522)-MIN($K$5:$K$1522)))</f>
        <v>50.6293206197855</v>
      </c>
      <c r="O42" s="7" t="n">
        <f aca="false">K39/((J42/100)^2)</f>
        <v>30.8365305317509</v>
      </c>
    </row>
    <row r="43" customFormat="false" ht="15" hidden="false" customHeight="false" outlineLevel="0" collapsed="false">
      <c r="A43" s="13" t="n">
        <v>250</v>
      </c>
      <c r="B43" s="2" t="s">
        <v>102</v>
      </c>
      <c r="C43" s="14" t="n">
        <v>33368</v>
      </c>
      <c r="D43" s="2" t="s">
        <v>53</v>
      </c>
      <c r="E43" s="15" t="s">
        <v>46</v>
      </c>
      <c r="F43" s="15" t="s">
        <v>46</v>
      </c>
      <c r="G43" s="15" t="s">
        <v>47</v>
      </c>
      <c r="H43" s="9" t="str">
        <f aca="false">TRIM(E43)</f>
        <v>NA</v>
      </c>
      <c r="I43" s="9" t="str">
        <f aca="false">TRIM(F43)</f>
        <v>NA</v>
      </c>
      <c r="J43" s="5" t="n">
        <f aca="false">IF(H43="NA",VALUE(AVERAGEIF($E$3:$E$1520,"&lt;&gt;NA")),VALUE(H43))</f>
        <v>164.344585511576</v>
      </c>
      <c r="K43" s="9" t="n">
        <f aca="false">IF(I43="NA",VALUE(AVERAGEIF($F$3:$F$1520,"&lt;&gt;NA")),VALUE(I43))</f>
        <v>58.7117910447761</v>
      </c>
      <c r="L43" s="16" t="n">
        <f aca="false">IF((AND(I43&gt;=Q49, I43&lt;Q48)),TRUE())</f>
        <v>0</v>
      </c>
      <c r="M43" s="0" t="n">
        <f aca="false">(J43-MIN($J$5:$J$1522)/(MAX($J$5:$J$1522)-MIN($J$5:$J$1522)))</f>
        <v>163.322113601463</v>
      </c>
      <c r="N43" s="0" t="n">
        <f aca="false">(K43-MIN($K$5:$K$1522)/(MAX($K$5:$K$1522)-MIN($K$5:$K$1522)))</f>
        <v>58.3411116645616</v>
      </c>
      <c r="O43" s="7" t="n">
        <f aca="false">K40/((J43/100)^2)</f>
        <v>21.8444548445498</v>
      </c>
    </row>
    <row r="44" customFormat="false" ht="15" hidden="false" customHeight="false" outlineLevel="0" collapsed="false">
      <c r="A44" s="13" t="n">
        <v>543</v>
      </c>
      <c r="B44" s="2" t="s">
        <v>103</v>
      </c>
      <c r="C44" s="14" t="n">
        <v>33707</v>
      </c>
      <c r="D44" s="2" t="s">
        <v>50</v>
      </c>
      <c r="E44" s="15" t="n">
        <v>160</v>
      </c>
      <c r="F44" s="15" t="n">
        <v>50.5</v>
      </c>
      <c r="G44" s="15" t="s">
        <v>47</v>
      </c>
      <c r="H44" s="9" t="str">
        <f aca="false">TRIM(E44)</f>
        <v>160</v>
      </c>
      <c r="I44" s="9" t="str">
        <f aca="false">TRIM(F44)</f>
        <v>50.5</v>
      </c>
      <c r="J44" s="5" t="n">
        <f aca="false">IF(H44="NA",VALUE(AVERAGEIF($E$3:$E$1520,"&lt;&gt;NA")),VALUE(H44))</f>
        <v>160</v>
      </c>
      <c r="K44" s="9" t="n">
        <f aca="false">IF(I44="NA",VALUE(AVERAGEIF($F$3:$F$1520,"&lt;&gt;NA")),VALUE(I44))</f>
        <v>50.5</v>
      </c>
      <c r="L44" s="16" t="n">
        <f aca="false">IF((AND(I44&gt;=Q50, I44&lt;Q49)),TRUE())</f>
        <v>0</v>
      </c>
      <c r="M44" s="0" t="n">
        <f aca="false">(J44-MIN($J$5:$J$1522)/(MAX($J$5:$J$1522)-MIN($J$5:$J$1522)))</f>
        <v>158.977528089888</v>
      </c>
      <c r="N44" s="0" t="n">
        <f aca="false">(K44-MIN($K$5:$K$1522)/(MAX($K$5:$K$1522)-MIN($K$5:$K$1522)))</f>
        <v>50.1293206197855</v>
      </c>
      <c r="O44" s="7" t="n">
        <f aca="false">K41/((J44/100)^2)</f>
        <v>25.78125</v>
      </c>
    </row>
    <row r="45" customFormat="false" ht="15" hidden="false" customHeight="false" outlineLevel="0" collapsed="false">
      <c r="A45" s="13" t="n">
        <v>701</v>
      </c>
      <c r="B45" s="2" t="s">
        <v>104</v>
      </c>
      <c r="C45" s="14" t="n">
        <v>33215</v>
      </c>
      <c r="D45" s="2" t="s">
        <v>45</v>
      </c>
      <c r="E45" s="15" t="n">
        <v>164</v>
      </c>
      <c r="F45" s="15" t="n">
        <v>43.7</v>
      </c>
      <c r="G45" s="15" t="s">
        <v>47</v>
      </c>
      <c r="H45" s="9" t="str">
        <f aca="false">TRIM(E45)</f>
        <v>164</v>
      </c>
      <c r="I45" s="9" t="str">
        <f aca="false">TRIM(F45)</f>
        <v>43.7</v>
      </c>
      <c r="J45" s="5" t="n">
        <f aca="false">IF(H45="NA",VALUE(AVERAGEIF($E$3:$E$1520,"&lt;&gt;NA")),VALUE(H45))</f>
        <v>164</v>
      </c>
      <c r="K45" s="9" t="n">
        <f aca="false">IF(I45="NA",VALUE(AVERAGEIF($F$3:$F$1520,"&lt;&gt;NA")),VALUE(I45))</f>
        <v>43.7</v>
      </c>
      <c r="L45" s="16" t="n">
        <f aca="false">IF((AND(I45&gt;=Q51, I45&lt;Q50)),TRUE())</f>
        <v>0</v>
      </c>
      <c r="M45" s="0" t="n">
        <f aca="false">(J45-MIN($J$5:$J$1522)/(MAX($J$5:$J$1522)-MIN($J$5:$J$1522)))</f>
        <v>162.977528089888</v>
      </c>
      <c r="N45" s="0" t="n">
        <f aca="false">(K45-MIN($K$5:$K$1522)/(MAX($K$5:$K$1522)-MIN($K$5:$K$1522)))</f>
        <v>43.3293206197855</v>
      </c>
      <c r="O45" s="7" t="n">
        <f aca="false">K42/((J45/100)^2)</f>
        <v>18.9619274241523</v>
      </c>
    </row>
    <row r="46" customFormat="false" ht="15" hidden="false" customHeight="false" outlineLevel="0" collapsed="false">
      <c r="A46" s="13" t="n">
        <v>1065</v>
      </c>
      <c r="B46" s="2" t="s">
        <v>105</v>
      </c>
      <c r="C46" s="14" t="n">
        <v>33653</v>
      </c>
      <c r="D46" s="2" t="s">
        <v>74</v>
      </c>
      <c r="E46" s="15" t="n">
        <v>172</v>
      </c>
      <c r="F46" s="15" t="n">
        <v>60</v>
      </c>
      <c r="G46" s="15" t="s">
        <v>43</v>
      </c>
      <c r="H46" s="9" t="str">
        <f aca="false">TRIM(E46)</f>
        <v>172</v>
      </c>
      <c r="I46" s="9" t="str">
        <f aca="false">TRIM(F46)</f>
        <v>60</v>
      </c>
      <c r="J46" s="5" t="n">
        <f aca="false">IF(H46="NA",VALUE(AVERAGEIF($E$3:$E$1520,"&lt;&gt;NA")),VALUE(H46))</f>
        <v>172</v>
      </c>
      <c r="K46" s="9" t="n">
        <f aca="false">IF(I46="NA",VALUE(AVERAGEIF($F$3:$F$1520,"&lt;&gt;NA")),VALUE(I46))</f>
        <v>60</v>
      </c>
      <c r="L46" s="16" t="n">
        <f aca="false">IF((AND(I46&gt;=Q52, I46&lt;Q51)),TRUE())</f>
        <v>0</v>
      </c>
      <c r="M46" s="0" t="n">
        <f aca="false">(J46-MIN($J$5:$J$1522)/(MAX($J$5:$J$1522)-MIN($J$5:$J$1522)))</f>
        <v>170.977528089888</v>
      </c>
      <c r="N46" s="0" t="n">
        <f aca="false">(K46-MIN($K$5:$K$1522)/(MAX($K$5:$K$1522)-MIN($K$5:$K$1522)))</f>
        <v>59.6293206197855</v>
      </c>
      <c r="O46" s="7" t="n">
        <f aca="false">K43/((J46/100)^2)</f>
        <v>19.8457919972878</v>
      </c>
    </row>
    <row r="47" customFormat="false" ht="15" hidden="false" customHeight="false" outlineLevel="0" collapsed="false">
      <c r="A47" s="13" t="n">
        <v>515</v>
      </c>
      <c r="B47" s="2" t="s">
        <v>106</v>
      </c>
      <c r="C47" s="14" t="n">
        <v>33263</v>
      </c>
      <c r="D47" s="2" t="s">
        <v>107</v>
      </c>
      <c r="E47" s="15" t="n">
        <v>152</v>
      </c>
      <c r="F47" s="15" t="n">
        <v>42.7</v>
      </c>
      <c r="G47" s="15" t="s">
        <v>47</v>
      </c>
      <c r="H47" s="9" t="str">
        <f aca="false">TRIM(E47)</f>
        <v>152</v>
      </c>
      <c r="I47" s="9" t="str">
        <f aca="false">TRIM(F47)</f>
        <v>42.7</v>
      </c>
      <c r="J47" s="5" t="n">
        <f aca="false">IF(H47="NA",VALUE(AVERAGEIF($E$3:$E$1520,"&lt;&gt;NA")),VALUE(H47))</f>
        <v>152</v>
      </c>
      <c r="K47" s="9" t="n">
        <f aca="false">IF(I47="NA",VALUE(AVERAGEIF($F$3:$F$1520,"&lt;&gt;NA")),VALUE(I47))</f>
        <v>42.7</v>
      </c>
      <c r="L47" s="16" t="n">
        <f aca="false">IF((AND(I47&gt;=Q53, I47&lt;Q52)),TRUE())</f>
        <v>0</v>
      </c>
      <c r="M47" s="0" t="n">
        <f aca="false">(J47-MIN($J$5:$J$1522)/(MAX($J$5:$J$1522)-MIN($J$5:$J$1522)))</f>
        <v>150.977528089888</v>
      </c>
      <c r="N47" s="0" t="n">
        <f aca="false">(K47-MIN($K$5:$K$1522)/(MAX($K$5:$K$1522)-MIN($K$5:$K$1522)))</f>
        <v>42.3293206197855</v>
      </c>
      <c r="O47" s="7" t="n">
        <f aca="false">K44/((J47/100)^2)</f>
        <v>21.8576869806094</v>
      </c>
    </row>
    <row r="48" customFormat="false" ht="15" hidden="false" customHeight="false" outlineLevel="0" collapsed="false">
      <c r="A48" s="13" t="n">
        <v>307</v>
      </c>
      <c r="B48" s="2" t="s">
        <v>108</v>
      </c>
      <c r="C48" s="14" t="n">
        <v>33609</v>
      </c>
      <c r="D48" s="2" t="s">
        <v>74</v>
      </c>
      <c r="E48" s="15" t="s">
        <v>46</v>
      </c>
      <c r="F48" s="15" t="s">
        <v>46</v>
      </c>
      <c r="G48" s="15" t="s">
        <v>47</v>
      </c>
      <c r="H48" s="9" t="str">
        <f aca="false">TRIM(E48)</f>
        <v>NA</v>
      </c>
      <c r="I48" s="9" t="str">
        <f aca="false">TRIM(F48)</f>
        <v>NA</v>
      </c>
      <c r="J48" s="5" t="n">
        <f aca="false">IF(H48="NA",VALUE(AVERAGEIF($E$3:$E$1520,"&lt;&gt;NA")),VALUE(H48))</f>
        <v>164.344585511576</v>
      </c>
      <c r="K48" s="9" t="n">
        <f aca="false">IF(I48="NA",VALUE(AVERAGEIF($F$3:$F$1520,"&lt;&gt;NA")),VALUE(I48))</f>
        <v>58.7117910447761</v>
      </c>
      <c r="L48" s="16" t="n">
        <f aca="false">IF((AND(I48&gt;=Q54, I48&lt;Q53)),TRUE())</f>
        <v>0</v>
      </c>
      <c r="M48" s="0" t="n">
        <f aca="false">(J48-MIN($J$5:$J$1522)/(MAX($J$5:$J$1522)-MIN($J$5:$J$1522)))</f>
        <v>163.322113601463</v>
      </c>
      <c r="N48" s="0" t="n">
        <f aca="false">(K48-MIN($K$5:$K$1522)/(MAX($K$5:$K$1522)-MIN($K$5:$K$1522)))</f>
        <v>58.3411116645616</v>
      </c>
      <c r="O48" s="7" t="n">
        <f aca="false">K45/((J48/100)^2)</f>
        <v>16.1797063848615</v>
      </c>
    </row>
    <row r="49" customFormat="false" ht="15" hidden="false" customHeight="false" outlineLevel="0" collapsed="false">
      <c r="A49" s="13" t="n">
        <v>1208</v>
      </c>
      <c r="B49" s="2" t="s">
        <v>109</v>
      </c>
      <c r="C49" s="14" t="n">
        <v>32713</v>
      </c>
      <c r="D49" s="2" t="s">
        <v>45</v>
      </c>
      <c r="E49" s="15" t="n">
        <v>169</v>
      </c>
      <c r="F49" s="15" t="n">
        <v>55</v>
      </c>
      <c r="G49" s="15" t="s">
        <v>43</v>
      </c>
      <c r="H49" s="9" t="str">
        <f aca="false">TRIM(E49)</f>
        <v>169</v>
      </c>
      <c r="I49" s="9" t="str">
        <f aca="false">TRIM(F49)</f>
        <v>55</v>
      </c>
      <c r="J49" s="5" t="n">
        <f aca="false">IF(H49="NA",VALUE(AVERAGEIF($E$3:$E$1520,"&lt;&gt;NA")),VALUE(H49))</f>
        <v>169</v>
      </c>
      <c r="K49" s="9" t="n">
        <f aca="false">IF(I49="NA",VALUE(AVERAGEIF($F$3:$F$1520,"&lt;&gt;NA")),VALUE(I49))</f>
        <v>55</v>
      </c>
      <c r="L49" s="16" t="n">
        <f aca="false">IF((AND(I49&gt;=Q55, I49&lt;Q54)),TRUE())</f>
        <v>0</v>
      </c>
      <c r="M49" s="0" t="n">
        <f aca="false">(J49-MIN($J$5:$J$1522)/(MAX($J$5:$J$1522)-MIN($J$5:$J$1522)))</f>
        <v>167.977528089888</v>
      </c>
      <c r="N49" s="0" t="n">
        <f aca="false">(K49-MIN($K$5:$K$1522)/(MAX($K$5:$K$1522)-MIN($K$5:$K$1522)))</f>
        <v>54.6293206197855</v>
      </c>
      <c r="O49" s="7" t="n">
        <f aca="false">K46/((J49/100)^2)</f>
        <v>21.0076677987465</v>
      </c>
    </row>
    <row r="50" customFormat="false" ht="15" hidden="false" customHeight="false" outlineLevel="0" collapsed="false">
      <c r="A50" s="13" t="n">
        <v>430</v>
      </c>
      <c r="B50" s="2" t="s">
        <v>110</v>
      </c>
      <c r="C50" s="14" t="n">
        <v>33567</v>
      </c>
      <c r="D50" s="2" t="s">
        <v>71</v>
      </c>
      <c r="E50" s="15" t="n">
        <v>152</v>
      </c>
      <c r="F50" s="15" t="n">
        <v>35</v>
      </c>
      <c r="G50" s="15" t="s">
        <v>47</v>
      </c>
      <c r="H50" s="9" t="str">
        <f aca="false">TRIM(E50)</f>
        <v>152</v>
      </c>
      <c r="I50" s="9" t="str">
        <f aca="false">TRIM(F50)</f>
        <v>35</v>
      </c>
      <c r="J50" s="5" t="n">
        <f aca="false">IF(H50="NA",VALUE(AVERAGEIF($E$3:$E$1520,"&lt;&gt;NA")),VALUE(H50))</f>
        <v>152</v>
      </c>
      <c r="K50" s="9" t="n">
        <f aca="false">IF(I50="NA",VALUE(AVERAGEIF($F$3:$F$1520,"&lt;&gt;NA")),VALUE(I50))</f>
        <v>35</v>
      </c>
      <c r="L50" s="16" t="n">
        <f aca="false">IF((AND(I50&gt;=Q56, I50&lt;Q55)),TRUE())</f>
        <v>0</v>
      </c>
      <c r="M50" s="0" t="n">
        <f aca="false">(J50-MIN($J$5:$J$1522)/(MAX($J$5:$J$1522)-MIN($J$5:$J$1522)))</f>
        <v>150.977528089888</v>
      </c>
      <c r="N50" s="0" t="n">
        <f aca="false">(K50-MIN($K$5:$K$1522)/(MAX($K$5:$K$1522)-MIN($K$5:$K$1522)))</f>
        <v>34.6293206197855</v>
      </c>
      <c r="O50" s="7" t="n">
        <f aca="false">K47/((J50/100)^2)</f>
        <v>18.481648199446</v>
      </c>
    </row>
    <row r="51" customFormat="false" ht="15" hidden="false" customHeight="false" outlineLevel="0" collapsed="false">
      <c r="A51" s="13" t="n">
        <v>121</v>
      </c>
      <c r="B51" s="2" t="s">
        <v>111</v>
      </c>
      <c r="C51" s="14" t="n">
        <v>33574</v>
      </c>
      <c r="D51" s="2" t="s">
        <v>50</v>
      </c>
      <c r="E51" s="15" t="n">
        <v>157.2</v>
      </c>
      <c r="F51" s="15" t="n">
        <v>50</v>
      </c>
      <c r="G51" s="15" t="s">
        <v>47</v>
      </c>
      <c r="H51" s="9" t="str">
        <f aca="false">TRIM(E51)</f>
        <v>157.2</v>
      </c>
      <c r="I51" s="9" t="str">
        <f aca="false">TRIM(F51)</f>
        <v>50</v>
      </c>
      <c r="J51" s="5" t="n">
        <f aca="false">IF(H51="NA",VALUE(AVERAGEIF($E$3:$E$1520,"&lt;&gt;NA")),VALUE(H51))</f>
        <v>157.2</v>
      </c>
      <c r="K51" s="9" t="n">
        <f aca="false">IF(I51="NA",VALUE(AVERAGEIF($F$3:$F$1520,"&lt;&gt;NA")),VALUE(I51))</f>
        <v>50</v>
      </c>
      <c r="L51" s="16" t="n">
        <f aca="false">IF((AND(I51&gt;=Q57, I51&lt;Q56)),TRUE())</f>
        <v>0</v>
      </c>
      <c r="M51" s="0" t="n">
        <f aca="false">(J51-MIN($J$5:$J$1522)/(MAX($J$5:$J$1522)-MIN($J$5:$J$1522)))</f>
        <v>156.177528089888</v>
      </c>
      <c r="N51" s="0" t="n">
        <f aca="false">(K51-MIN($K$5:$K$1522)/(MAX($K$5:$K$1522)-MIN($K$5:$K$1522)))</f>
        <v>49.6293206197855</v>
      </c>
      <c r="O51" s="7" t="n">
        <f aca="false">K48/((J51/100)^2)</f>
        <v>23.7585671664984</v>
      </c>
    </row>
    <row r="52" customFormat="false" ht="15" hidden="false" customHeight="false" outlineLevel="0" collapsed="false">
      <c r="A52" s="13" t="n">
        <v>21</v>
      </c>
      <c r="B52" s="2" t="s">
        <v>112</v>
      </c>
      <c r="C52" s="14" t="n">
        <v>32831</v>
      </c>
      <c r="D52" s="2" t="s">
        <v>71</v>
      </c>
      <c r="E52" s="15" t="n">
        <v>164.1</v>
      </c>
      <c r="F52" s="15" t="n">
        <v>60</v>
      </c>
      <c r="G52" s="15" t="s">
        <v>47</v>
      </c>
      <c r="H52" s="9" t="str">
        <f aca="false">TRIM(E52)</f>
        <v>164.1</v>
      </c>
      <c r="I52" s="9" t="str">
        <f aca="false">TRIM(F52)</f>
        <v>60</v>
      </c>
      <c r="J52" s="5" t="n">
        <f aca="false">IF(H52="NA",VALUE(AVERAGEIF($E$3:$E$1520,"&lt;&gt;NA")),VALUE(H52))</f>
        <v>164.1</v>
      </c>
      <c r="K52" s="9" t="n">
        <f aca="false">IF(I52="NA",VALUE(AVERAGEIF($F$3:$F$1520,"&lt;&gt;NA")),VALUE(I52))</f>
        <v>60</v>
      </c>
      <c r="L52" s="16" t="n">
        <f aca="false">IF((AND(I52&gt;=Q58, I52&lt;Q57)),TRUE())</f>
        <v>0</v>
      </c>
      <c r="M52" s="0" t="n">
        <f aca="false">(J52-MIN($J$5:$J$1522)/(MAX($J$5:$J$1522)-MIN($J$5:$J$1522)))</f>
        <v>163.077528089888</v>
      </c>
      <c r="N52" s="0" t="n">
        <f aca="false">(K52-MIN($K$5:$K$1522)/(MAX($K$5:$K$1522)-MIN($K$5:$K$1522)))</f>
        <v>59.6293206197855</v>
      </c>
      <c r="O52" s="7" t="n">
        <f aca="false">K49/((J52/100)^2)</f>
        <v>20.4242222363335</v>
      </c>
    </row>
    <row r="53" customFormat="false" ht="15" hidden="false" customHeight="false" outlineLevel="0" collapsed="false">
      <c r="A53" s="13" t="n">
        <v>756</v>
      </c>
      <c r="B53" s="2" t="s">
        <v>113</v>
      </c>
      <c r="C53" s="14" t="n">
        <v>33791</v>
      </c>
      <c r="D53" s="2" t="s">
        <v>42</v>
      </c>
      <c r="E53" s="15" t="n">
        <v>150.5</v>
      </c>
      <c r="F53" s="15" t="n">
        <v>50</v>
      </c>
      <c r="G53" s="15" t="s">
        <v>47</v>
      </c>
      <c r="H53" s="9" t="str">
        <f aca="false">TRIM(E53)</f>
        <v>150.5</v>
      </c>
      <c r="I53" s="9" t="str">
        <f aca="false">TRIM(F53)</f>
        <v>50</v>
      </c>
      <c r="J53" s="5" t="n">
        <f aca="false">IF(H53="NA",VALUE(AVERAGEIF($E$3:$E$1520,"&lt;&gt;NA")),VALUE(H53))</f>
        <v>150.5</v>
      </c>
      <c r="K53" s="9" t="n">
        <f aca="false">IF(I53="NA",VALUE(AVERAGEIF($F$3:$F$1520,"&lt;&gt;NA")),VALUE(I53))</f>
        <v>50</v>
      </c>
      <c r="L53" s="16" t="n">
        <f aca="false">IF((AND(I53&gt;=Q59, I53&lt;Q58)),TRUE())</f>
        <v>0</v>
      </c>
      <c r="M53" s="0" t="n">
        <f aca="false">(J53-MIN($J$5:$J$1522)/(MAX($J$5:$J$1522)-MIN($J$5:$J$1522)))</f>
        <v>149.477528089888</v>
      </c>
      <c r="N53" s="0" t="n">
        <f aca="false">(K53-MIN($K$5:$K$1522)/(MAX($K$5:$K$1522)-MIN($K$5:$K$1522)))</f>
        <v>49.6293206197855</v>
      </c>
      <c r="O53" s="7" t="n">
        <f aca="false">K50/((J53/100)^2)</f>
        <v>15.4523680754076</v>
      </c>
    </row>
    <row r="54" customFormat="false" ht="15" hidden="false" customHeight="false" outlineLevel="0" collapsed="false">
      <c r="A54" s="13" t="n">
        <v>640</v>
      </c>
      <c r="B54" s="2" t="s">
        <v>114</v>
      </c>
      <c r="C54" s="14" t="n">
        <v>33828</v>
      </c>
      <c r="D54" s="2" t="s">
        <v>77</v>
      </c>
      <c r="E54" s="15" t="n">
        <v>152</v>
      </c>
      <c r="F54" s="15" t="n">
        <v>64.6</v>
      </c>
      <c r="G54" s="15" t="s">
        <v>47</v>
      </c>
      <c r="H54" s="9" t="str">
        <f aca="false">TRIM(E54)</f>
        <v>152</v>
      </c>
      <c r="I54" s="9" t="str">
        <f aca="false">TRIM(F54)</f>
        <v>64.6</v>
      </c>
      <c r="J54" s="5" t="n">
        <f aca="false">IF(H54="NA",VALUE(AVERAGEIF($E$3:$E$1520,"&lt;&gt;NA")),VALUE(H54))</f>
        <v>152</v>
      </c>
      <c r="K54" s="9" t="n">
        <f aca="false">IF(I54="NA",VALUE(AVERAGEIF($F$3:$F$1520,"&lt;&gt;NA")),VALUE(I54))</f>
        <v>64.6</v>
      </c>
      <c r="L54" s="16" t="n">
        <f aca="false">IF((AND(I54&gt;=Q60, I54&lt;Q59)),TRUE())</f>
        <v>0</v>
      </c>
      <c r="M54" s="0" t="n">
        <f aca="false">(J54-MIN($J$5:$J$1522)/(MAX($J$5:$J$1522)-MIN($J$5:$J$1522)))</f>
        <v>150.977528089888</v>
      </c>
      <c r="N54" s="0" t="n">
        <f aca="false">(K54-MIN($K$5:$K$1522)/(MAX($K$5:$K$1522)-MIN($K$5:$K$1522)))</f>
        <v>64.2293206197855</v>
      </c>
      <c r="O54" s="7" t="n">
        <f aca="false">K51/((J54/100)^2)</f>
        <v>21.6412742382271</v>
      </c>
    </row>
    <row r="55" customFormat="false" ht="15" hidden="false" customHeight="false" outlineLevel="0" collapsed="false">
      <c r="A55" s="13" t="n">
        <v>202</v>
      </c>
      <c r="B55" s="2" t="s">
        <v>115</v>
      </c>
      <c r="C55" s="14" t="n">
        <v>33546</v>
      </c>
      <c r="D55" s="2" t="s">
        <v>53</v>
      </c>
      <c r="E55" s="15" t="n">
        <v>156</v>
      </c>
      <c r="F55" s="15" t="n">
        <v>58</v>
      </c>
      <c r="G55" s="15" t="s">
        <v>47</v>
      </c>
      <c r="H55" s="9" t="str">
        <f aca="false">TRIM(E55)</f>
        <v>156</v>
      </c>
      <c r="I55" s="9" t="str">
        <f aca="false">TRIM(F55)</f>
        <v>58</v>
      </c>
      <c r="J55" s="5" t="n">
        <f aca="false">IF(H55="NA",VALUE(AVERAGEIF($E$3:$E$1520,"&lt;&gt;NA")),VALUE(H55))</f>
        <v>156</v>
      </c>
      <c r="K55" s="9" t="n">
        <f aca="false">IF(I55="NA",VALUE(AVERAGEIF($F$3:$F$1520,"&lt;&gt;NA")),VALUE(I55))</f>
        <v>58</v>
      </c>
      <c r="L55" s="16" t="n">
        <f aca="false">IF((AND(I55&gt;=Q61, I55&lt;Q60)),TRUE())</f>
        <v>0</v>
      </c>
      <c r="M55" s="0" t="n">
        <f aca="false">(J55-MIN($J$5:$J$1522)/(MAX($J$5:$J$1522)-MIN($J$5:$J$1522)))</f>
        <v>154.977528089888</v>
      </c>
      <c r="N55" s="0" t="n">
        <f aca="false">(K55-MIN($K$5:$K$1522)/(MAX($K$5:$K$1522)-MIN($K$5:$K$1522)))</f>
        <v>57.6293206197855</v>
      </c>
      <c r="O55" s="7" t="n">
        <f aca="false">K52/((J55/100)^2)</f>
        <v>24.65483234714</v>
      </c>
    </row>
    <row r="56" customFormat="false" ht="15" hidden="false" customHeight="false" outlineLevel="0" collapsed="false">
      <c r="A56" s="13" t="n">
        <v>974</v>
      </c>
      <c r="B56" s="2" t="s">
        <v>116</v>
      </c>
      <c r="C56" s="14" t="n">
        <v>33208</v>
      </c>
      <c r="D56" s="2" t="s">
        <v>53</v>
      </c>
      <c r="E56" s="15" t="n">
        <v>169</v>
      </c>
      <c r="F56" s="15" t="n">
        <v>48</v>
      </c>
      <c r="G56" s="15" t="s">
        <v>43</v>
      </c>
      <c r="H56" s="9" t="str">
        <f aca="false">TRIM(E56)</f>
        <v>169</v>
      </c>
      <c r="I56" s="9" t="str">
        <f aca="false">TRIM(F56)</f>
        <v>48</v>
      </c>
      <c r="J56" s="5" t="n">
        <f aca="false">IF(H56="NA",VALUE(AVERAGEIF($E$3:$E$1520,"&lt;&gt;NA")),VALUE(H56))</f>
        <v>169</v>
      </c>
      <c r="K56" s="9" t="n">
        <f aca="false">IF(I56="NA",VALUE(AVERAGEIF($F$3:$F$1520,"&lt;&gt;NA")),VALUE(I56))</f>
        <v>48</v>
      </c>
      <c r="L56" s="16" t="n">
        <f aca="false">IF((AND(I56&gt;=Q62, I56&lt;Q61)),TRUE())</f>
        <v>0</v>
      </c>
      <c r="M56" s="0" t="n">
        <f aca="false">(J56-MIN($J$5:$J$1522)/(MAX($J$5:$J$1522)-MIN($J$5:$J$1522)))</f>
        <v>167.977528089888</v>
      </c>
      <c r="N56" s="0" t="n">
        <f aca="false">(K56-MIN($K$5:$K$1522)/(MAX($K$5:$K$1522)-MIN($K$5:$K$1522)))</f>
        <v>47.6293206197855</v>
      </c>
      <c r="O56" s="7" t="n">
        <f aca="false">K53/((J56/100)^2)</f>
        <v>17.5063898322888</v>
      </c>
    </row>
    <row r="57" customFormat="false" ht="15" hidden="false" customHeight="false" outlineLevel="0" collapsed="false">
      <c r="A57" s="13" t="n">
        <v>1284</v>
      </c>
      <c r="B57" s="2" t="s">
        <v>117</v>
      </c>
      <c r="C57" s="14" t="n">
        <v>33622</v>
      </c>
      <c r="D57" s="2" t="s">
        <v>42</v>
      </c>
      <c r="E57" s="15" t="n">
        <v>170</v>
      </c>
      <c r="F57" s="15" t="n">
        <v>68</v>
      </c>
      <c r="G57" s="15" t="s">
        <v>43</v>
      </c>
      <c r="H57" s="9" t="str">
        <f aca="false">TRIM(E57)</f>
        <v>170</v>
      </c>
      <c r="I57" s="9" t="str">
        <f aca="false">TRIM(F57)</f>
        <v>68</v>
      </c>
      <c r="J57" s="5" t="n">
        <f aca="false">IF(H57="NA",VALUE(AVERAGEIF($E$3:$E$1520,"&lt;&gt;NA")),VALUE(H57))</f>
        <v>170</v>
      </c>
      <c r="K57" s="9" t="n">
        <f aca="false">IF(I57="NA",VALUE(AVERAGEIF($F$3:$F$1520,"&lt;&gt;NA")),VALUE(I57))</f>
        <v>68</v>
      </c>
      <c r="L57" s="16" t="n">
        <f aca="false">IF((AND(I57&gt;=Q63, I57&lt;Q62)),TRUE())</f>
        <v>0</v>
      </c>
      <c r="M57" s="0" t="n">
        <f aca="false">(J57-MIN($J$5:$J$1522)/(MAX($J$5:$J$1522)-MIN($J$5:$J$1522)))</f>
        <v>168.977528089888</v>
      </c>
      <c r="N57" s="0" t="n">
        <f aca="false">(K57-MIN($K$5:$K$1522)/(MAX($K$5:$K$1522)-MIN($K$5:$K$1522)))</f>
        <v>67.6293206197855</v>
      </c>
      <c r="O57" s="7" t="n">
        <f aca="false">K54/((J57/100)^2)</f>
        <v>22.3529411764706</v>
      </c>
    </row>
    <row r="58" customFormat="false" ht="15" hidden="false" customHeight="false" outlineLevel="0" collapsed="false">
      <c r="A58" s="13" t="n">
        <v>1304</v>
      </c>
      <c r="B58" s="2" t="s">
        <v>118</v>
      </c>
      <c r="C58" s="14" t="n">
        <v>33141</v>
      </c>
      <c r="D58" s="2" t="s">
        <v>87</v>
      </c>
      <c r="E58" s="15" t="n">
        <v>169</v>
      </c>
      <c r="F58" s="15" t="n">
        <v>65</v>
      </c>
      <c r="G58" s="15" t="s">
        <v>43</v>
      </c>
      <c r="H58" s="9" t="str">
        <f aca="false">TRIM(E58)</f>
        <v>169</v>
      </c>
      <c r="I58" s="9" t="str">
        <f aca="false">TRIM(F58)</f>
        <v>65</v>
      </c>
      <c r="J58" s="5" t="n">
        <f aca="false">IF(H58="NA",VALUE(AVERAGEIF($E$3:$E$1520,"&lt;&gt;NA")),VALUE(H58))</f>
        <v>169</v>
      </c>
      <c r="K58" s="9" t="n">
        <f aca="false">IF(I58="NA",VALUE(AVERAGEIF($F$3:$F$1520,"&lt;&gt;NA")),VALUE(I58))</f>
        <v>65</v>
      </c>
      <c r="L58" s="16" t="n">
        <f aca="false">IF((AND(I58&gt;=Q64, I58&lt;Q63)),TRUE())</f>
        <v>0</v>
      </c>
      <c r="M58" s="0" t="n">
        <f aca="false">(J58-MIN($J$5:$J$1522)/(MAX($J$5:$J$1522)-MIN($J$5:$J$1522)))</f>
        <v>167.977528089888</v>
      </c>
      <c r="N58" s="0" t="n">
        <f aca="false">(K58-MIN($K$5:$K$1522)/(MAX($K$5:$K$1522)-MIN($K$5:$K$1522)))</f>
        <v>64.6293206197855</v>
      </c>
      <c r="O58" s="7" t="n">
        <f aca="false">K55/((J58/100)^2)</f>
        <v>20.307412205455</v>
      </c>
    </row>
    <row r="59" customFormat="false" ht="15" hidden="false" customHeight="false" outlineLevel="0" collapsed="false">
      <c r="A59" s="13" t="n">
        <v>1008</v>
      </c>
      <c r="B59" s="2" t="s">
        <v>119</v>
      </c>
      <c r="C59" s="14" t="n">
        <v>33717</v>
      </c>
      <c r="D59" s="2" t="s">
        <v>93</v>
      </c>
      <c r="E59" s="15" t="n">
        <v>270</v>
      </c>
      <c r="F59" s="15" t="n">
        <v>49</v>
      </c>
      <c r="G59" s="15" t="s">
        <v>43</v>
      </c>
      <c r="H59" s="9" t="str">
        <f aca="false">TRIM(E59)</f>
        <v>270</v>
      </c>
      <c r="I59" s="9" t="str">
        <f aca="false">TRIM(F59)</f>
        <v>49</v>
      </c>
      <c r="J59" s="5" t="n">
        <f aca="false">IF(H59="NA",VALUE(AVERAGEIF($E$3:$E$1520,"&lt;&gt;NA")),VALUE(H59))</f>
        <v>270</v>
      </c>
      <c r="K59" s="9" t="n">
        <f aca="false">IF(I59="NA",VALUE(AVERAGEIF($F$3:$F$1520,"&lt;&gt;NA")),VALUE(I59))</f>
        <v>49</v>
      </c>
      <c r="L59" s="16" t="n">
        <f aca="false">IF((AND(I59&gt;=Q65, I59&lt;Q64)),TRUE())</f>
        <v>0</v>
      </c>
      <c r="M59" s="0" t="n">
        <f aca="false">(J59-MIN($J$5:$J$1522)/(MAX($J$5:$J$1522)-MIN($J$5:$J$1522)))</f>
        <v>268.977528089888</v>
      </c>
      <c r="N59" s="0" t="n">
        <f aca="false">(K59-MIN($K$5:$K$1522)/(MAX($K$5:$K$1522)-MIN($K$5:$K$1522)))</f>
        <v>48.6293206197855</v>
      </c>
      <c r="O59" s="7" t="n">
        <f aca="false">K56/((J59/100)^2)</f>
        <v>6.5843621399177</v>
      </c>
    </row>
    <row r="60" customFormat="false" ht="15" hidden="false" customHeight="false" outlineLevel="0" collapsed="false">
      <c r="A60" s="13" t="n">
        <v>1468</v>
      </c>
      <c r="B60" s="2" t="s">
        <v>120</v>
      </c>
      <c r="C60" s="14" t="n">
        <v>33375</v>
      </c>
      <c r="D60" s="2" t="s">
        <v>50</v>
      </c>
      <c r="E60" s="15" t="n">
        <v>179</v>
      </c>
      <c r="F60" s="15" t="n">
        <v>54</v>
      </c>
      <c r="G60" s="15" t="s">
        <v>43</v>
      </c>
      <c r="H60" s="9" t="str">
        <f aca="false">TRIM(E60)</f>
        <v>179</v>
      </c>
      <c r="I60" s="9" t="str">
        <f aca="false">TRIM(F60)</f>
        <v>54</v>
      </c>
      <c r="J60" s="5" t="n">
        <f aca="false">IF(H60="NA",VALUE(AVERAGEIF($E$3:$E$1520,"&lt;&gt;NA")),VALUE(H60))</f>
        <v>179</v>
      </c>
      <c r="K60" s="9" t="n">
        <f aca="false">IF(I60="NA",VALUE(AVERAGEIF($F$3:$F$1520,"&lt;&gt;NA")),VALUE(I60))</f>
        <v>54</v>
      </c>
      <c r="L60" s="16" t="n">
        <f aca="false">IF((AND(I60&gt;=Q66, I60&lt;Q65)),TRUE())</f>
        <v>0</v>
      </c>
      <c r="M60" s="0" t="n">
        <f aca="false">(J60-MIN($J$5:$J$1522)/(MAX($J$5:$J$1522)-MIN($J$5:$J$1522)))</f>
        <v>177.977528089888</v>
      </c>
      <c r="N60" s="0" t="n">
        <f aca="false">(K60-MIN($K$5:$K$1522)/(MAX($K$5:$K$1522)-MIN($K$5:$K$1522)))</f>
        <v>53.6293206197855</v>
      </c>
      <c r="O60" s="7" t="n">
        <f aca="false">K57/((J60/100)^2)</f>
        <v>21.2228082768952</v>
      </c>
    </row>
    <row r="61" customFormat="false" ht="15" hidden="false" customHeight="false" outlineLevel="0" collapsed="false">
      <c r="A61" s="13" t="n">
        <v>1362</v>
      </c>
      <c r="B61" s="2" t="s">
        <v>121</v>
      </c>
      <c r="C61" s="14" t="n">
        <v>33457</v>
      </c>
      <c r="D61" s="2" t="s">
        <v>74</v>
      </c>
      <c r="E61" s="15" t="n">
        <v>163</v>
      </c>
      <c r="F61" s="15" t="n">
        <v>52</v>
      </c>
      <c r="G61" s="15" t="s">
        <v>43</v>
      </c>
      <c r="H61" s="9" t="str">
        <f aca="false">TRIM(E61)</f>
        <v>163</v>
      </c>
      <c r="I61" s="9" t="str">
        <f aca="false">TRIM(F61)</f>
        <v>52</v>
      </c>
      <c r="J61" s="5" t="n">
        <f aca="false">IF(H61="NA",VALUE(AVERAGEIF($E$3:$E$1520,"&lt;&gt;NA")),VALUE(H61))</f>
        <v>163</v>
      </c>
      <c r="K61" s="9" t="n">
        <f aca="false">IF(I61="NA",VALUE(AVERAGEIF($F$3:$F$1520,"&lt;&gt;NA")),VALUE(I61))</f>
        <v>52</v>
      </c>
      <c r="L61" s="16" t="n">
        <f aca="false">IF((AND(I61&gt;=Q67, I61&lt;Q66)),TRUE())</f>
        <v>0</v>
      </c>
      <c r="M61" s="0" t="n">
        <f aca="false">(J61-MIN($J$5:$J$1522)/(MAX($J$5:$J$1522)-MIN($J$5:$J$1522)))</f>
        <v>161.977528089888</v>
      </c>
      <c r="N61" s="0" t="n">
        <f aca="false">(K61-MIN($K$5:$K$1522)/(MAX($K$5:$K$1522)-MIN($K$5:$K$1522)))</f>
        <v>51.6293206197855</v>
      </c>
      <c r="O61" s="7" t="n">
        <f aca="false">K58/((J61/100)^2)</f>
        <v>24.4646016033724</v>
      </c>
    </row>
    <row r="62" customFormat="false" ht="15" hidden="false" customHeight="false" outlineLevel="0" collapsed="false">
      <c r="A62" s="13" t="n">
        <v>137</v>
      </c>
      <c r="B62" s="2" t="s">
        <v>122</v>
      </c>
      <c r="C62" s="14" t="n">
        <v>32996</v>
      </c>
      <c r="D62" s="2" t="s">
        <v>74</v>
      </c>
      <c r="E62" s="15" t="s">
        <v>46</v>
      </c>
      <c r="F62" s="15" t="s">
        <v>46</v>
      </c>
      <c r="G62" s="15" t="s">
        <v>47</v>
      </c>
      <c r="H62" s="9" t="str">
        <f aca="false">TRIM(E62)</f>
        <v>NA</v>
      </c>
      <c r="I62" s="9" t="str">
        <f aca="false">TRIM(F62)</f>
        <v>NA</v>
      </c>
      <c r="J62" s="5" t="n">
        <f aca="false">IF(H62="NA",VALUE(AVERAGEIF($E$3:$E$1520,"&lt;&gt;NA")),VALUE(H62))</f>
        <v>164.344585511576</v>
      </c>
      <c r="K62" s="9" t="n">
        <f aca="false">IF(I62="NA",VALUE(AVERAGEIF($F$3:$F$1520,"&lt;&gt;NA")),VALUE(I62))</f>
        <v>58.7117910447761</v>
      </c>
      <c r="L62" s="16" t="n">
        <f aca="false">IF((AND(I62&gt;=Q68, I62&lt;Q67)),TRUE())</f>
        <v>0</v>
      </c>
      <c r="M62" s="0" t="n">
        <f aca="false">(J62-MIN($J$5:$J$1522)/(MAX($J$5:$J$1522)-MIN($J$5:$J$1522)))</f>
        <v>163.322113601463</v>
      </c>
      <c r="N62" s="0" t="n">
        <f aca="false">(K62-MIN($K$5:$K$1522)/(MAX($K$5:$K$1522)-MIN($K$5:$K$1522)))</f>
        <v>58.3411116645616</v>
      </c>
      <c r="O62" s="7" t="n">
        <f aca="false">K59/((J62/100)^2)</f>
        <v>18.1420048708973</v>
      </c>
    </row>
    <row r="63" customFormat="false" ht="15" hidden="false" customHeight="false" outlineLevel="0" collapsed="false">
      <c r="A63" s="13" t="n">
        <v>1206</v>
      </c>
      <c r="B63" s="2" t="s">
        <v>123</v>
      </c>
      <c r="C63" s="14" t="n">
        <v>32940</v>
      </c>
      <c r="D63" s="2" t="s">
        <v>45</v>
      </c>
      <c r="E63" s="15" t="n">
        <v>177</v>
      </c>
      <c r="F63" s="15" t="n">
        <v>65</v>
      </c>
      <c r="G63" s="15" t="s">
        <v>43</v>
      </c>
      <c r="H63" s="9" t="str">
        <f aca="false">TRIM(E63)</f>
        <v>177</v>
      </c>
      <c r="I63" s="9" t="str">
        <f aca="false">TRIM(F63)</f>
        <v>65</v>
      </c>
      <c r="J63" s="5" t="n">
        <f aca="false">IF(H63="NA",VALUE(AVERAGEIF($E$3:$E$1520,"&lt;&gt;NA")),VALUE(H63))</f>
        <v>177</v>
      </c>
      <c r="K63" s="9" t="n">
        <f aca="false">IF(I63="NA",VALUE(AVERAGEIF($F$3:$F$1520,"&lt;&gt;NA")),VALUE(I63))</f>
        <v>65</v>
      </c>
      <c r="L63" s="16" t="n">
        <f aca="false">IF((AND(I63&gt;=Q69, I63&lt;Q68)),TRUE())</f>
        <v>0</v>
      </c>
      <c r="M63" s="0" t="n">
        <f aca="false">(J63-MIN($J$5:$J$1522)/(MAX($J$5:$J$1522)-MIN($J$5:$J$1522)))</f>
        <v>175.977528089888</v>
      </c>
      <c r="N63" s="0" t="n">
        <f aca="false">(K63-MIN($K$5:$K$1522)/(MAX($K$5:$K$1522)-MIN($K$5:$K$1522)))</f>
        <v>64.6293206197855</v>
      </c>
      <c r="O63" s="7" t="n">
        <f aca="false">K60/((J63/100)^2)</f>
        <v>17.2364263142775</v>
      </c>
    </row>
    <row r="64" customFormat="false" ht="15" hidden="false" customHeight="false" outlineLevel="0" collapsed="false">
      <c r="A64" s="13" t="n">
        <v>1382</v>
      </c>
      <c r="B64" s="2" t="s">
        <v>124</v>
      </c>
      <c r="C64" s="14" t="n">
        <v>33618</v>
      </c>
      <c r="D64" s="2" t="s">
        <v>125</v>
      </c>
      <c r="E64" s="15" t="n">
        <v>172</v>
      </c>
      <c r="F64" s="15" t="n">
        <v>64</v>
      </c>
      <c r="G64" s="15" t="s">
        <v>43</v>
      </c>
      <c r="H64" s="9" t="str">
        <f aca="false">TRIM(E64)</f>
        <v>172</v>
      </c>
      <c r="I64" s="9" t="str">
        <f aca="false">TRIM(F64)</f>
        <v>64</v>
      </c>
      <c r="J64" s="5" t="n">
        <f aca="false">IF(H64="NA",VALUE(AVERAGEIF($E$3:$E$1520,"&lt;&gt;NA")),VALUE(H64))</f>
        <v>172</v>
      </c>
      <c r="K64" s="9" t="n">
        <f aca="false">IF(I64="NA",VALUE(AVERAGEIF($F$3:$F$1520,"&lt;&gt;NA")),VALUE(I64))</f>
        <v>64</v>
      </c>
      <c r="L64" s="16" t="n">
        <f aca="false">IF((AND(I64&gt;=Q70, I64&lt;Q69)),TRUE())</f>
        <v>0</v>
      </c>
      <c r="M64" s="0" t="n">
        <f aca="false">(J64-MIN($J$5:$J$1522)/(MAX($J$5:$J$1522)-MIN($J$5:$J$1522)))</f>
        <v>170.977528089888</v>
      </c>
      <c r="N64" s="0" t="n">
        <f aca="false">(K64-MIN($K$5:$K$1522)/(MAX($K$5:$K$1522)-MIN($K$5:$K$1522)))</f>
        <v>63.6293206197855</v>
      </c>
      <c r="O64" s="7" t="n">
        <f aca="false">K61/((J64/100)^2)</f>
        <v>17.5770686857761</v>
      </c>
    </row>
    <row r="65" customFormat="false" ht="15" hidden="false" customHeight="false" outlineLevel="0" collapsed="false">
      <c r="A65" s="13" t="n">
        <v>591</v>
      </c>
      <c r="B65" s="2" t="s">
        <v>126</v>
      </c>
      <c r="C65" s="14" t="n">
        <v>33539</v>
      </c>
      <c r="D65" s="2" t="s">
        <v>87</v>
      </c>
      <c r="E65" s="15" t="n">
        <v>146</v>
      </c>
      <c r="F65" s="15" t="n">
        <v>40.3</v>
      </c>
      <c r="G65" s="15" t="s">
        <v>47</v>
      </c>
      <c r="H65" s="9" t="str">
        <f aca="false">TRIM(E65)</f>
        <v>146</v>
      </c>
      <c r="I65" s="9" t="str">
        <f aca="false">TRIM(F65)</f>
        <v>40.3</v>
      </c>
      <c r="J65" s="5" t="n">
        <f aca="false">IF(H65="NA",VALUE(AVERAGEIF($E$3:$E$1520,"&lt;&gt;NA")),VALUE(H65))</f>
        <v>146</v>
      </c>
      <c r="K65" s="9" t="n">
        <f aca="false">IF(I65="NA",VALUE(AVERAGEIF($F$3:$F$1520,"&lt;&gt;NA")),VALUE(I65))</f>
        <v>40.3</v>
      </c>
      <c r="L65" s="16" t="n">
        <f aca="false">IF((AND(I65&gt;=Q71, I65&lt;Q70)),TRUE())</f>
        <v>0</v>
      </c>
      <c r="M65" s="0" t="n">
        <f aca="false">(J65-MIN($J$5:$J$1522)/(MAX($J$5:$J$1522)-MIN($J$5:$J$1522)))</f>
        <v>144.977528089888</v>
      </c>
      <c r="N65" s="0" t="n">
        <f aca="false">(K65-MIN($K$5:$K$1522)/(MAX($K$5:$K$1522)-MIN($K$5:$K$1522)))</f>
        <v>39.9293206197855</v>
      </c>
      <c r="O65" s="7" t="n">
        <f aca="false">K62/((J65/100)^2)</f>
        <v>27.5435311713155</v>
      </c>
    </row>
    <row r="66" customFormat="false" ht="15" hidden="false" customHeight="false" outlineLevel="0" collapsed="false">
      <c r="A66" s="13" t="n">
        <v>659</v>
      </c>
      <c r="B66" s="2" t="s">
        <v>127</v>
      </c>
      <c r="C66" s="14" t="n">
        <v>33545</v>
      </c>
      <c r="D66" s="2" t="s">
        <v>53</v>
      </c>
      <c r="E66" s="15" t="n">
        <v>151</v>
      </c>
      <c r="F66" s="15" t="n">
        <v>43.4</v>
      </c>
      <c r="G66" s="15" t="s">
        <v>47</v>
      </c>
      <c r="H66" s="9" t="str">
        <f aca="false">TRIM(E66)</f>
        <v>151</v>
      </c>
      <c r="I66" s="9" t="str">
        <f aca="false">TRIM(F66)</f>
        <v>43.4</v>
      </c>
      <c r="J66" s="5" t="n">
        <f aca="false">IF(H66="NA",VALUE(AVERAGEIF($E$3:$E$1520,"&lt;&gt;NA")),VALUE(H66))</f>
        <v>151</v>
      </c>
      <c r="K66" s="9" t="n">
        <f aca="false">IF(I66="NA",VALUE(AVERAGEIF($F$3:$F$1520,"&lt;&gt;NA")),VALUE(I66))</f>
        <v>43.4</v>
      </c>
      <c r="L66" s="16" t="n">
        <f aca="false">IF((AND(I66&gt;=Q72, I66&lt;Q71)),TRUE())</f>
        <v>0</v>
      </c>
      <c r="M66" s="0" t="n">
        <f aca="false">(J66-MIN($J$5:$J$1522)/(MAX($J$5:$J$1522)-MIN($J$5:$J$1522)))</f>
        <v>149.977528089888</v>
      </c>
      <c r="N66" s="0" t="n">
        <f aca="false">(K66-MIN($K$5:$K$1522)/(MAX($K$5:$K$1522)-MIN($K$5:$K$1522)))</f>
        <v>43.0293206197855</v>
      </c>
      <c r="O66" s="7" t="n">
        <f aca="false">K63/((J66/100)^2)</f>
        <v>28.5075215999298</v>
      </c>
    </row>
    <row r="67" customFormat="false" ht="15" hidden="false" customHeight="false" outlineLevel="0" collapsed="false">
      <c r="A67" s="13" t="n">
        <v>1469</v>
      </c>
      <c r="B67" s="2" t="s">
        <v>128</v>
      </c>
      <c r="C67" s="14" t="n">
        <v>32729</v>
      </c>
      <c r="D67" s="2" t="s">
        <v>42</v>
      </c>
      <c r="E67" s="15" t="n">
        <v>175</v>
      </c>
      <c r="F67" s="15" t="n">
        <v>55</v>
      </c>
      <c r="G67" s="15" t="s">
        <v>43</v>
      </c>
      <c r="H67" s="9" t="str">
        <f aca="false">TRIM(E67)</f>
        <v>175</v>
      </c>
      <c r="I67" s="9" t="str">
        <f aca="false">TRIM(F67)</f>
        <v>55</v>
      </c>
      <c r="J67" s="5" t="n">
        <f aca="false">IF(H67="NA",VALUE(AVERAGEIF($E$3:$E$1520,"&lt;&gt;NA")),VALUE(H67))</f>
        <v>175</v>
      </c>
      <c r="K67" s="9" t="n">
        <f aca="false">IF(I67="NA",VALUE(AVERAGEIF($F$3:$F$1520,"&lt;&gt;NA")),VALUE(I67))</f>
        <v>55</v>
      </c>
      <c r="L67" s="16" t="n">
        <f aca="false">IF((AND(I67&gt;=Q73, I67&lt;Q72)),TRUE())</f>
        <v>0</v>
      </c>
      <c r="M67" s="0" t="n">
        <f aca="false">(J67-MIN($J$5:$J$1522)/(MAX($J$5:$J$1522)-MIN($J$5:$J$1522)))</f>
        <v>173.977528089888</v>
      </c>
      <c r="N67" s="0" t="n">
        <f aca="false">(K67-MIN($K$5:$K$1522)/(MAX($K$5:$K$1522)-MIN($K$5:$K$1522)))</f>
        <v>54.6293206197855</v>
      </c>
      <c r="O67" s="7" t="n">
        <f aca="false">K64/((J67/100)^2)</f>
        <v>20.8979591836735</v>
      </c>
    </row>
    <row r="68" customFormat="false" ht="15" hidden="false" customHeight="false" outlineLevel="0" collapsed="false">
      <c r="A68" s="13" t="n">
        <v>380</v>
      </c>
      <c r="B68" s="2" t="s">
        <v>129</v>
      </c>
      <c r="C68" s="14" t="n">
        <v>33564</v>
      </c>
      <c r="D68" s="2" t="s">
        <v>74</v>
      </c>
      <c r="E68" s="15" t="n">
        <v>150</v>
      </c>
      <c r="F68" s="15" t="n">
        <v>42</v>
      </c>
      <c r="G68" s="15" t="s">
        <v>47</v>
      </c>
      <c r="H68" s="9" t="str">
        <f aca="false">TRIM(E68)</f>
        <v>150</v>
      </c>
      <c r="I68" s="9" t="str">
        <f aca="false">TRIM(F68)</f>
        <v>42</v>
      </c>
      <c r="J68" s="5" t="n">
        <f aca="false">IF(H68="NA",VALUE(AVERAGEIF($E$3:$E$1520,"&lt;&gt;NA")),VALUE(H68))</f>
        <v>150</v>
      </c>
      <c r="K68" s="9" t="n">
        <f aca="false">IF(I68="NA",VALUE(AVERAGEIF($F$3:$F$1520,"&lt;&gt;NA")),VALUE(I68))</f>
        <v>42</v>
      </c>
      <c r="L68" s="16" t="n">
        <f aca="false">IF((AND(I68&gt;=Q74, I68&lt;Q73)),TRUE())</f>
        <v>0</v>
      </c>
      <c r="M68" s="0" t="n">
        <f aca="false">(J68-MIN($J$5:$J$1522)/(MAX($J$5:$J$1522)-MIN($J$5:$J$1522)))</f>
        <v>148.977528089888</v>
      </c>
      <c r="N68" s="0" t="n">
        <f aca="false">(K68-MIN($K$5:$K$1522)/(MAX($K$5:$K$1522)-MIN($K$5:$K$1522)))</f>
        <v>41.6293206197855</v>
      </c>
      <c r="O68" s="7" t="n">
        <f aca="false">K65/((J68/100)^2)</f>
        <v>17.9111111111111</v>
      </c>
    </row>
    <row r="69" customFormat="false" ht="15" hidden="false" customHeight="false" outlineLevel="0" collapsed="false">
      <c r="A69" s="13" t="n">
        <v>877</v>
      </c>
      <c r="B69" s="2" t="s">
        <v>130</v>
      </c>
      <c r="C69" s="14" t="n">
        <v>32762</v>
      </c>
      <c r="D69" s="2" t="s">
        <v>45</v>
      </c>
      <c r="E69" s="15" t="n">
        <v>177</v>
      </c>
      <c r="F69" s="15" t="n">
        <v>57</v>
      </c>
      <c r="G69" s="15" t="s">
        <v>43</v>
      </c>
      <c r="H69" s="9" t="str">
        <f aca="false">TRIM(E69)</f>
        <v>177</v>
      </c>
      <c r="I69" s="9" t="str">
        <f aca="false">TRIM(F69)</f>
        <v>57</v>
      </c>
      <c r="J69" s="5" t="n">
        <f aca="false">IF(H69="NA",VALUE(AVERAGEIF($E$3:$E$1520,"&lt;&gt;NA")),VALUE(H69))</f>
        <v>177</v>
      </c>
      <c r="K69" s="9" t="n">
        <f aca="false">IF(I69="NA",VALUE(AVERAGEIF($F$3:$F$1520,"&lt;&gt;NA")),VALUE(I69))</f>
        <v>57</v>
      </c>
      <c r="L69" s="16" t="n">
        <f aca="false">IF((AND(I69&gt;=Q75, I69&lt;Q74)),TRUE())</f>
        <v>0</v>
      </c>
      <c r="M69" s="0" t="n">
        <f aca="false">(J69-MIN($J$5:$J$1522)/(MAX($J$5:$J$1522)-MIN($J$5:$J$1522)))</f>
        <v>175.977528089888</v>
      </c>
      <c r="N69" s="0" t="n">
        <f aca="false">(K69-MIN($K$5:$K$1522)/(MAX($K$5:$K$1522)-MIN($K$5:$K$1522)))</f>
        <v>56.6293206197855</v>
      </c>
      <c r="O69" s="7" t="n">
        <f aca="false">K66/((J69/100)^2)</f>
        <v>13.8529796674008</v>
      </c>
    </row>
    <row r="70" customFormat="false" ht="15" hidden="false" customHeight="false" outlineLevel="0" collapsed="false">
      <c r="A70" s="13" t="n">
        <v>716</v>
      </c>
      <c r="B70" s="2" t="s">
        <v>131</v>
      </c>
      <c r="C70" s="14" t="n">
        <v>32331</v>
      </c>
      <c r="D70" s="2" t="s">
        <v>93</v>
      </c>
      <c r="E70" s="15" t="n">
        <v>159</v>
      </c>
      <c r="F70" s="15" t="n">
        <v>62</v>
      </c>
      <c r="G70" s="15" t="s">
        <v>47</v>
      </c>
      <c r="H70" s="9" t="str">
        <f aca="false">TRIM(E70)</f>
        <v>159</v>
      </c>
      <c r="I70" s="9" t="str">
        <f aca="false">TRIM(F70)</f>
        <v>62</v>
      </c>
      <c r="J70" s="5" t="n">
        <f aca="false">IF(H70="NA",VALUE(AVERAGEIF($E$3:$E$1520,"&lt;&gt;NA")),VALUE(H70))</f>
        <v>159</v>
      </c>
      <c r="K70" s="9" t="n">
        <f aca="false">IF(I70="NA",VALUE(AVERAGEIF($F$3:$F$1520,"&lt;&gt;NA")),VALUE(I70))</f>
        <v>62</v>
      </c>
      <c r="L70" s="16" t="n">
        <f aca="false">IF((AND(I70&gt;=Q76, I70&lt;Q75)),TRUE())</f>
        <v>0</v>
      </c>
      <c r="M70" s="0" t="n">
        <f aca="false">(J70-MIN($J$5:$J$1522)/(MAX($J$5:$J$1522)-MIN($J$5:$J$1522)))</f>
        <v>157.977528089888</v>
      </c>
      <c r="N70" s="0" t="n">
        <f aca="false">(K70-MIN($K$5:$K$1522)/(MAX($K$5:$K$1522)-MIN($K$5:$K$1522)))</f>
        <v>61.6293206197855</v>
      </c>
      <c r="O70" s="7" t="n">
        <f aca="false">K67/((J70/100)^2)</f>
        <v>21.7554685336814</v>
      </c>
    </row>
    <row r="71" customFormat="false" ht="15" hidden="false" customHeight="false" outlineLevel="0" collapsed="false">
      <c r="A71" s="13" t="n">
        <v>1059</v>
      </c>
      <c r="B71" s="2" t="s">
        <v>132</v>
      </c>
      <c r="C71" s="14" t="n">
        <v>33546</v>
      </c>
      <c r="D71" s="2" t="s">
        <v>87</v>
      </c>
      <c r="E71" s="15" t="n">
        <v>176</v>
      </c>
      <c r="F71" s="15" t="n">
        <v>51</v>
      </c>
      <c r="G71" s="15" t="s">
        <v>43</v>
      </c>
      <c r="H71" s="9" t="str">
        <f aca="false">TRIM(E71)</f>
        <v>176</v>
      </c>
      <c r="I71" s="9" t="str">
        <f aca="false">TRIM(F71)</f>
        <v>51</v>
      </c>
      <c r="J71" s="5" t="n">
        <f aca="false">IF(H71="NA",VALUE(AVERAGEIF($E$3:$E$1520,"&lt;&gt;NA")),VALUE(H71))</f>
        <v>176</v>
      </c>
      <c r="K71" s="9" t="n">
        <f aca="false">IF(I71="NA",VALUE(AVERAGEIF($F$3:$F$1520,"&lt;&gt;NA")),VALUE(I71))</f>
        <v>51</v>
      </c>
      <c r="L71" s="16" t="n">
        <f aca="false">IF((AND(I71&gt;=Q77, I71&lt;Q76)),TRUE())</f>
        <v>0</v>
      </c>
      <c r="M71" s="0" t="n">
        <f aca="false">(J71-MIN($J$5:$J$1522)/(MAX($J$5:$J$1522)-MIN($J$5:$J$1522)))</f>
        <v>174.977528089888</v>
      </c>
      <c r="N71" s="0" t="n">
        <f aca="false">(K71-MIN($K$5:$K$1522)/(MAX($K$5:$K$1522)-MIN($K$5:$K$1522)))</f>
        <v>50.6293206197855</v>
      </c>
      <c r="O71" s="7" t="n">
        <f aca="false">K68/((J71/100)^2)</f>
        <v>13.5588842975207</v>
      </c>
    </row>
    <row r="72" customFormat="false" ht="15" hidden="false" customHeight="false" outlineLevel="0" collapsed="false">
      <c r="A72" s="13" t="n">
        <v>75</v>
      </c>
      <c r="B72" s="2" t="s">
        <v>133</v>
      </c>
      <c r="C72" s="14" t="n">
        <v>33467</v>
      </c>
      <c r="D72" s="2" t="s">
        <v>45</v>
      </c>
      <c r="E72" s="15" t="n">
        <v>146.5</v>
      </c>
      <c r="F72" s="15" t="n">
        <v>60</v>
      </c>
      <c r="G72" s="15" t="s">
        <v>47</v>
      </c>
      <c r="H72" s="9" t="str">
        <f aca="false">TRIM(E72)</f>
        <v>146.5</v>
      </c>
      <c r="I72" s="9" t="str">
        <f aca="false">TRIM(F72)</f>
        <v>60</v>
      </c>
      <c r="J72" s="5" t="n">
        <f aca="false">IF(H72="NA",VALUE(AVERAGEIF($E$3:$E$1520,"&lt;&gt;NA")),VALUE(H72))</f>
        <v>146.5</v>
      </c>
      <c r="K72" s="9" t="n">
        <f aca="false">IF(I72="NA",VALUE(AVERAGEIF($F$3:$F$1520,"&lt;&gt;NA")),VALUE(I72))</f>
        <v>60</v>
      </c>
      <c r="L72" s="16" t="n">
        <f aca="false">IF((AND(I72&gt;=Q78, I72&lt;Q77)),TRUE())</f>
        <v>0</v>
      </c>
      <c r="M72" s="0" t="n">
        <f aca="false">(J72-MIN($J$5:$J$1522)/(MAX($J$5:$J$1522)-MIN($J$5:$J$1522)))</f>
        <v>145.477528089888</v>
      </c>
      <c r="N72" s="0" t="n">
        <f aca="false">(K72-MIN($K$5:$K$1522)/(MAX($K$5:$K$1522)-MIN($K$5:$K$1522)))</f>
        <v>59.6293206197855</v>
      </c>
      <c r="O72" s="7" t="n">
        <f aca="false">K69/((J72/100)^2)</f>
        <v>26.5582592691819</v>
      </c>
    </row>
    <row r="73" customFormat="false" ht="15" hidden="false" customHeight="false" outlineLevel="0" collapsed="false">
      <c r="A73" s="13" t="n">
        <v>1313</v>
      </c>
      <c r="B73" s="2" t="s">
        <v>134</v>
      </c>
      <c r="C73" s="14" t="n">
        <v>33504</v>
      </c>
      <c r="D73" s="2" t="s">
        <v>45</v>
      </c>
      <c r="E73" s="15" t="n">
        <v>168</v>
      </c>
      <c r="F73" s="15" t="n">
        <v>76</v>
      </c>
      <c r="G73" s="15" t="s">
        <v>43</v>
      </c>
      <c r="H73" s="9" t="str">
        <f aca="false">TRIM(E73)</f>
        <v>168</v>
      </c>
      <c r="I73" s="9" t="str">
        <f aca="false">TRIM(F73)</f>
        <v>76</v>
      </c>
      <c r="J73" s="5" t="n">
        <f aca="false">IF(H73="NA",VALUE(AVERAGEIF($E$3:$E$1520,"&lt;&gt;NA")),VALUE(H73))</f>
        <v>168</v>
      </c>
      <c r="K73" s="9" t="n">
        <f aca="false">IF(I73="NA",VALUE(AVERAGEIF($F$3:$F$1520,"&lt;&gt;NA")),VALUE(I73))</f>
        <v>76</v>
      </c>
      <c r="L73" s="16" t="n">
        <f aca="false">IF((AND(I73&gt;=Q79, I73&lt;Q78)),TRUE())</f>
        <v>0</v>
      </c>
      <c r="M73" s="0" t="n">
        <f aca="false">(J73-MIN($J$5:$J$1522)/(MAX($J$5:$J$1522)-MIN($J$5:$J$1522)))</f>
        <v>166.977528089888</v>
      </c>
      <c r="N73" s="0" t="n">
        <f aca="false">(K73-MIN($K$5:$K$1522)/(MAX($K$5:$K$1522)-MIN($K$5:$K$1522)))</f>
        <v>75.6293206197855</v>
      </c>
      <c r="O73" s="7" t="n">
        <f aca="false">K70/((J73/100)^2)</f>
        <v>21.9671201814059</v>
      </c>
    </row>
    <row r="74" customFormat="false" ht="15" hidden="false" customHeight="false" outlineLevel="0" collapsed="false">
      <c r="A74" s="13" t="n">
        <v>574</v>
      </c>
      <c r="B74" s="2" t="s">
        <v>135</v>
      </c>
      <c r="C74" s="14" t="n">
        <v>33250</v>
      </c>
      <c r="D74" s="2" t="s">
        <v>77</v>
      </c>
      <c r="E74" s="15" t="n">
        <v>161.5</v>
      </c>
      <c r="F74" s="15" t="n">
        <v>60.5</v>
      </c>
      <c r="G74" s="15" t="s">
        <v>47</v>
      </c>
      <c r="H74" s="9" t="str">
        <f aca="false">TRIM(E74)</f>
        <v>161.5</v>
      </c>
      <c r="I74" s="9" t="str">
        <f aca="false">TRIM(F74)</f>
        <v>60.5</v>
      </c>
      <c r="J74" s="5" t="n">
        <f aca="false">IF(H74="NA",VALUE(AVERAGEIF($E$3:$E$1520,"&lt;&gt;NA")),VALUE(H74))</f>
        <v>161.5</v>
      </c>
      <c r="K74" s="9" t="n">
        <f aca="false">IF(I74="NA",VALUE(AVERAGEIF($F$3:$F$1520,"&lt;&gt;NA")),VALUE(I74))</f>
        <v>60.5</v>
      </c>
      <c r="L74" s="16" t="n">
        <f aca="false">IF((AND(I74&gt;=Q80, I74&lt;Q79)),TRUE())</f>
        <v>0</v>
      </c>
      <c r="M74" s="0" t="n">
        <f aca="false">(J74-MIN($J$5:$J$1522)/(MAX($J$5:$J$1522)-MIN($J$5:$J$1522)))</f>
        <v>160.477528089888</v>
      </c>
      <c r="N74" s="0" t="n">
        <f aca="false">(K74-MIN($K$5:$K$1522)/(MAX($K$5:$K$1522)-MIN($K$5:$K$1522)))</f>
        <v>60.1293206197855</v>
      </c>
      <c r="O74" s="7" t="n">
        <f aca="false">K71/((J74/100)^2)</f>
        <v>19.5535277823041</v>
      </c>
    </row>
    <row r="75" customFormat="false" ht="15" hidden="false" customHeight="false" outlineLevel="0" collapsed="false">
      <c r="A75" s="13" t="n">
        <v>326</v>
      </c>
      <c r="B75" s="2" t="s">
        <v>136</v>
      </c>
      <c r="C75" s="14" t="n">
        <v>33491</v>
      </c>
      <c r="D75" s="2" t="s">
        <v>87</v>
      </c>
      <c r="E75" s="15" t="n">
        <v>157</v>
      </c>
      <c r="F75" s="15" t="n">
        <v>48</v>
      </c>
      <c r="G75" s="15" t="s">
        <v>47</v>
      </c>
      <c r="H75" s="9" t="str">
        <f aca="false">TRIM(E75)</f>
        <v>157</v>
      </c>
      <c r="I75" s="9" t="str">
        <f aca="false">TRIM(F75)</f>
        <v>48</v>
      </c>
      <c r="J75" s="5" t="n">
        <f aca="false">IF(H75="NA",VALUE(AVERAGEIF($E$3:$E$1520,"&lt;&gt;NA")),VALUE(H75))</f>
        <v>157</v>
      </c>
      <c r="K75" s="9" t="n">
        <f aca="false">IF(I75="NA",VALUE(AVERAGEIF($F$3:$F$1520,"&lt;&gt;NA")),VALUE(I75))</f>
        <v>48</v>
      </c>
      <c r="L75" s="16" t="n">
        <f aca="false">IF((AND(I75&gt;=Q81, I75&lt;Q80)),TRUE())</f>
        <v>0</v>
      </c>
      <c r="M75" s="0" t="n">
        <f aca="false">(J75-MIN($J$5:$J$1522)/(MAX($J$5:$J$1522)-MIN($J$5:$J$1522)))</f>
        <v>155.977528089888</v>
      </c>
      <c r="N75" s="0" t="n">
        <f aca="false">(K75-MIN($K$5:$K$1522)/(MAX($K$5:$K$1522)-MIN($K$5:$K$1522)))</f>
        <v>47.6293206197855</v>
      </c>
      <c r="O75" s="7" t="n">
        <f aca="false">K72/((J75/100)^2)</f>
        <v>24.3417582863402</v>
      </c>
    </row>
    <row r="76" customFormat="false" ht="15" hidden="false" customHeight="false" outlineLevel="0" collapsed="false">
      <c r="A76" s="13" t="n">
        <v>375</v>
      </c>
      <c r="B76" s="2" t="s">
        <v>137</v>
      </c>
      <c r="C76" s="14" t="n">
        <v>33735</v>
      </c>
      <c r="D76" s="2" t="s">
        <v>50</v>
      </c>
      <c r="E76" s="15" t="n">
        <v>140</v>
      </c>
      <c r="F76" s="15" t="n">
        <v>51.1</v>
      </c>
      <c r="G76" s="15" t="s">
        <v>47</v>
      </c>
      <c r="H76" s="9" t="str">
        <f aca="false">TRIM(E76)</f>
        <v>140</v>
      </c>
      <c r="I76" s="9" t="str">
        <f aca="false">TRIM(F76)</f>
        <v>51.1</v>
      </c>
      <c r="J76" s="5" t="n">
        <f aca="false">IF(H76="NA",VALUE(AVERAGEIF($E$3:$E$1520,"&lt;&gt;NA")),VALUE(H76))</f>
        <v>140</v>
      </c>
      <c r="K76" s="9" t="n">
        <f aca="false">IF(I76="NA",VALUE(AVERAGEIF($F$3:$F$1520,"&lt;&gt;NA")),VALUE(I76))</f>
        <v>51.1</v>
      </c>
      <c r="L76" s="16" t="n">
        <f aca="false">IF((AND(I76&gt;=Q82, I76&lt;Q81)),TRUE())</f>
        <v>0</v>
      </c>
      <c r="M76" s="0" t="n">
        <f aca="false">(J76-MIN($J$5:$J$1522)/(MAX($J$5:$J$1522)-MIN($J$5:$J$1522)))</f>
        <v>138.977528089888</v>
      </c>
      <c r="N76" s="0" t="n">
        <f aca="false">(K76-MIN($K$5:$K$1522)/(MAX($K$5:$K$1522)-MIN($K$5:$K$1522)))</f>
        <v>50.7293206197855</v>
      </c>
      <c r="O76" s="7" t="n">
        <f aca="false">K73/((J76/100)^2)</f>
        <v>38.7755102040816</v>
      </c>
    </row>
    <row r="77" customFormat="false" ht="15" hidden="false" customHeight="false" outlineLevel="0" collapsed="false">
      <c r="A77" s="13" t="n">
        <v>859</v>
      </c>
      <c r="B77" s="2" t="s">
        <v>138</v>
      </c>
      <c r="C77" s="14" t="n">
        <v>33495</v>
      </c>
      <c r="D77" s="2" t="s">
        <v>50</v>
      </c>
      <c r="E77" s="15" t="n">
        <v>165</v>
      </c>
      <c r="F77" s="15" t="n">
        <v>60</v>
      </c>
      <c r="G77" s="15" t="s">
        <v>43</v>
      </c>
      <c r="H77" s="9" t="str">
        <f aca="false">TRIM(E77)</f>
        <v>165</v>
      </c>
      <c r="I77" s="9" t="str">
        <f aca="false">TRIM(F77)</f>
        <v>60</v>
      </c>
      <c r="J77" s="5" t="n">
        <f aca="false">IF(H77="NA",VALUE(AVERAGEIF($E$3:$E$1520,"&lt;&gt;NA")),VALUE(H77))</f>
        <v>165</v>
      </c>
      <c r="K77" s="9" t="n">
        <f aca="false">IF(I77="NA",VALUE(AVERAGEIF($F$3:$F$1520,"&lt;&gt;NA")),VALUE(I77))</f>
        <v>60</v>
      </c>
      <c r="L77" s="16" t="n">
        <f aca="false">IF((AND(I77&gt;=Q83, I77&lt;Q82)),TRUE())</f>
        <v>0</v>
      </c>
      <c r="M77" s="0" t="n">
        <f aca="false">(J77-MIN($J$5:$J$1522)/(MAX($J$5:$J$1522)-MIN($J$5:$J$1522)))</f>
        <v>163.977528089888</v>
      </c>
      <c r="N77" s="0" t="n">
        <f aca="false">(K77-MIN($K$5:$K$1522)/(MAX($K$5:$K$1522)-MIN($K$5:$K$1522)))</f>
        <v>59.6293206197855</v>
      </c>
      <c r="O77" s="7" t="n">
        <f aca="false">K74/((J77/100)^2)</f>
        <v>22.2222222222222</v>
      </c>
    </row>
    <row r="78" customFormat="false" ht="15" hidden="false" customHeight="false" outlineLevel="0" collapsed="false">
      <c r="A78" s="13" t="n">
        <v>777</v>
      </c>
      <c r="B78" s="2" t="s">
        <v>139</v>
      </c>
      <c r="C78" s="14" t="n">
        <v>33707</v>
      </c>
      <c r="D78" s="2" t="s">
        <v>77</v>
      </c>
      <c r="E78" s="15" t="n">
        <v>164</v>
      </c>
      <c r="F78" s="15" t="n">
        <v>54.9</v>
      </c>
      <c r="G78" s="15" t="s">
        <v>47</v>
      </c>
      <c r="H78" s="9" t="str">
        <f aca="false">TRIM(E78)</f>
        <v>164</v>
      </c>
      <c r="I78" s="9" t="str">
        <f aca="false">TRIM(F78)</f>
        <v>54.9</v>
      </c>
      <c r="J78" s="5" t="n">
        <f aca="false">IF(H78="NA",VALUE(AVERAGEIF($E$3:$E$1520,"&lt;&gt;NA")),VALUE(H78))</f>
        <v>164</v>
      </c>
      <c r="K78" s="9" t="n">
        <f aca="false">IF(I78="NA",VALUE(AVERAGEIF($F$3:$F$1520,"&lt;&gt;NA")),VALUE(I78))</f>
        <v>54.9</v>
      </c>
      <c r="L78" s="16" t="n">
        <f aca="false">IF((AND(I78&gt;=Q84, I78&lt;Q83)),TRUE())</f>
        <v>0</v>
      </c>
      <c r="M78" s="0" t="n">
        <f aca="false">(J78-MIN($J$5:$J$1522)/(MAX($J$5:$J$1522)-MIN($J$5:$J$1522)))</f>
        <v>162.977528089888</v>
      </c>
      <c r="N78" s="0" t="n">
        <f aca="false">(K78-MIN($K$5:$K$1522)/(MAX($K$5:$K$1522)-MIN($K$5:$K$1522)))</f>
        <v>54.5293206197855</v>
      </c>
      <c r="O78" s="7" t="n">
        <f aca="false">K75/((J78/100)^2)</f>
        <v>17.8465199286139</v>
      </c>
    </row>
    <row r="79" customFormat="false" ht="15" hidden="false" customHeight="false" outlineLevel="0" collapsed="false">
      <c r="A79" s="13" t="n">
        <v>1257</v>
      </c>
      <c r="B79" s="2" t="s">
        <v>140</v>
      </c>
      <c r="C79" s="14" t="n">
        <v>33877</v>
      </c>
      <c r="D79" s="2" t="s">
        <v>77</v>
      </c>
      <c r="E79" s="15" t="n">
        <v>171</v>
      </c>
      <c r="F79" s="15" t="n">
        <v>82</v>
      </c>
      <c r="G79" s="15" t="s">
        <v>43</v>
      </c>
      <c r="H79" s="9" t="str">
        <f aca="false">TRIM(E79)</f>
        <v>171</v>
      </c>
      <c r="I79" s="9" t="str">
        <f aca="false">TRIM(F79)</f>
        <v>82</v>
      </c>
      <c r="J79" s="5" t="n">
        <f aca="false">IF(H79="NA",VALUE(AVERAGEIF($E$3:$E$1520,"&lt;&gt;NA")),VALUE(H79))</f>
        <v>171</v>
      </c>
      <c r="K79" s="9" t="n">
        <f aca="false">IF(I79="NA",VALUE(AVERAGEIF($F$3:$F$1520,"&lt;&gt;NA")),VALUE(I79))</f>
        <v>82</v>
      </c>
      <c r="L79" s="16" t="n">
        <f aca="false">IF((AND(I79&gt;=Q85, I79&lt;Q84)),TRUE())</f>
        <v>0</v>
      </c>
      <c r="M79" s="0" t="n">
        <f aca="false">(J79-MIN($J$5:$J$1522)/(MAX($J$5:$J$1522)-MIN($J$5:$J$1522)))</f>
        <v>169.977528089888</v>
      </c>
      <c r="N79" s="0" t="n">
        <f aca="false">(K79-MIN($K$5:$K$1522)/(MAX($K$5:$K$1522)-MIN($K$5:$K$1522)))</f>
        <v>81.6293206197855</v>
      </c>
      <c r="O79" s="7" t="n">
        <f aca="false">K76/((J79/100)^2)</f>
        <v>17.475462535481</v>
      </c>
    </row>
    <row r="80" customFormat="false" ht="15" hidden="false" customHeight="false" outlineLevel="0" collapsed="false">
      <c r="A80" s="13" t="n">
        <v>393</v>
      </c>
      <c r="B80" s="2" t="s">
        <v>141</v>
      </c>
      <c r="C80" s="14" t="n">
        <v>33566</v>
      </c>
      <c r="D80" s="2" t="s">
        <v>125</v>
      </c>
      <c r="E80" s="15" t="n">
        <v>156</v>
      </c>
      <c r="F80" s="15" t="n">
        <v>55</v>
      </c>
      <c r="G80" s="15" t="s">
        <v>47</v>
      </c>
      <c r="H80" s="9" t="str">
        <f aca="false">TRIM(E80)</f>
        <v>156</v>
      </c>
      <c r="I80" s="9" t="str">
        <f aca="false">TRIM(F80)</f>
        <v>55</v>
      </c>
      <c r="J80" s="5" t="n">
        <f aca="false">IF(H80="NA",VALUE(AVERAGEIF($E$3:$E$1520,"&lt;&gt;NA")),VALUE(H80))</f>
        <v>156</v>
      </c>
      <c r="K80" s="9" t="n">
        <f aca="false">IF(I80="NA",VALUE(AVERAGEIF($F$3:$F$1520,"&lt;&gt;NA")),VALUE(I80))</f>
        <v>55</v>
      </c>
      <c r="L80" s="16" t="n">
        <f aca="false">IF((AND(I80&gt;=Q86, I80&lt;Q85)),TRUE())</f>
        <v>0</v>
      </c>
      <c r="M80" s="0" t="n">
        <f aca="false">(J80-MIN($J$5:$J$1522)/(MAX($J$5:$J$1522)-MIN($J$5:$J$1522)))</f>
        <v>154.977528089888</v>
      </c>
      <c r="N80" s="0" t="n">
        <f aca="false">(K80-MIN($K$5:$K$1522)/(MAX($K$5:$K$1522)-MIN($K$5:$K$1522)))</f>
        <v>54.6293206197855</v>
      </c>
      <c r="O80" s="7" t="n">
        <f aca="false">K77/((J80/100)^2)</f>
        <v>24.65483234714</v>
      </c>
    </row>
    <row r="81" customFormat="false" ht="15" hidden="false" customHeight="false" outlineLevel="0" collapsed="false">
      <c r="A81" s="13" t="n">
        <v>146</v>
      </c>
      <c r="B81" s="2" t="s">
        <v>142</v>
      </c>
      <c r="C81" s="14" t="n">
        <v>33600</v>
      </c>
      <c r="D81" s="2" t="s">
        <v>98</v>
      </c>
      <c r="E81" s="15" t="n">
        <v>165</v>
      </c>
      <c r="F81" s="15" t="n">
        <v>59</v>
      </c>
      <c r="G81" s="15" t="s">
        <v>47</v>
      </c>
      <c r="H81" s="9" t="str">
        <f aca="false">TRIM(E81)</f>
        <v>165</v>
      </c>
      <c r="I81" s="9" t="str">
        <f aca="false">TRIM(F81)</f>
        <v>59</v>
      </c>
      <c r="J81" s="5" t="n">
        <f aca="false">IF(H81="NA",VALUE(AVERAGEIF($E$3:$E$1520,"&lt;&gt;NA")),VALUE(H81))</f>
        <v>165</v>
      </c>
      <c r="K81" s="9" t="n">
        <f aca="false">IF(I81="NA",VALUE(AVERAGEIF($F$3:$F$1520,"&lt;&gt;NA")),VALUE(I81))</f>
        <v>59</v>
      </c>
      <c r="L81" s="16" t="n">
        <f aca="false">IF((AND(I81&gt;=Q87, I81&lt;Q86)),TRUE())</f>
        <v>0</v>
      </c>
      <c r="M81" s="0" t="n">
        <f aca="false">(J81-MIN($J$5:$J$1522)/(MAX($J$5:$J$1522)-MIN($J$5:$J$1522)))</f>
        <v>163.977528089888</v>
      </c>
      <c r="N81" s="0" t="n">
        <f aca="false">(K81-MIN($K$5:$K$1522)/(MAX($K$5:$K$1522)-MIN($K$5:$K$1522)))</f>
        <v>58.6293206197855</v>
      </c>
      <c r="O81" s="7" t="n">
        <f aca="false">K78/((J81/100)^2)</f>
        <v>20.1652892561983</v>
      </c>
    </row>
    <row r="82" customFormat="false" ht="15" hidden="false" customHeight="false" outlineLevel="0" collapsed="false">
      <c r="A82" s="13" t="n">
        <v>1215</v>
      </c>
      <c r="B82" s="2" t="s">
        <v>143</v>
      </c>
      <c r="C82" s="14" t="n">
        <v>33601</v>
      </c>
      <c r="D82" s="2" t="s">
        <v>77</v>
      </c>
      <c r="E82" s="15" t="n">
        <v>175</v>
      </c>
      <c r="F82" s="15" t="n">
        <v>59</v>
      </c>
      <c r="G82" s="15" t="s">
        <v>43</v>
      </c>
      <c r="H82" s="9" t="str">
        <f aca="false">TRIM(E82)</f>
        <v>175</v>
      </c>
      <c r="I82" s="9" t="str">
        <f aca="false">TRIM(F82)</f>
        <v>59</v>
      </c>
      <c r="J82" s="5" t="n">
        <f aca="false">IF(H82="NA",VALUE(AVERAGEIF($E$3:$E$1520,"&lt;&gt;NA")),VALUE(H82))</f>
        <v>175</v>
      </c>
      <c r="K82" s="9" t="n">
        <f aca="false">IF(I82="NA",VALUE(AVERAGEIF($F$3:$F$1520,"&lt;&gt;NA")),VALUE(I82))</f>
        <v>59</v>
      </c>
      <c r="L82" s="16" t="n">
        <f aca="false">IF((AND(I82&gt;=Q88, I82&lt;Q87)),TRUE())</f>
        <v>0</v>
      </c>
      <c r="M82" s="0" t="n">
        <f aca="false">(J82-MIN($J$5:$J$1522)/(MAX($J$5:$J$1522)-MIN($J$5:$J$1522)))</f>
        <v>173.977528089888</v>
      </c>
      <c r="N82" s="0" t="n">
        <f aca="false">(K82-MIN($K$5:$K$1522)/(MAX($K$5:$K$1522)-MIN($K$5:$K$1522)))</f>
        <v>58.6293206197855</v>
      </c>
      <c r="O82" s="7" t="n">
        <f aca="false">K79/((J82/100)^2)</f>
        <v>26.7755102040816</v>
      </c>
    </row>
    <row r="83" customFormat="false" ht="15" hidden="false" customHeight="false" outlineLevel="0" collapsed="false">
      <c r="A83" s="13" t="n">
        <v>1152</v>
      </c>
      <c r="B83" s="2" t="s">
        <v>144</v>
      </c>
      <c r="C83" s="14" t="n">
        <v>33587</v>
      </c>
      <c r="D83" s="2" t="s">
        <v>61</v>
      </c>
      <c r="E83" s="15" t="n">
        <v>171</v>
      </c>
      <c r="F83" s="15" t="n">
        <v>59</v>
      </c>
      <c r="G83" s="15" t="s">
        <v>43</v>
      </c>
      <c r="H83" s="9" t="str">
        <f aca="false">TRIM(E83)</f>
        <v>171</v>
      </c>
      <c r="I83" s="9" t="str">
        <f aca="false">TRIM(F83)</f>
        <v>59</v>
      </c>
      <c r="J83" s="5" t="n">
        <f aca="false">IF(H83="NA",VALUE(AVERAGEIF($E$3:$E$1520,"&lt;&gt;NA")),VALUE(H83))</f>
        <v>171</v>
      </c>
      <c r="K83" s="9" t="n">
        <f aca="false">IF(I83="NA",VALUE(AVERAGEIF($F$3:$F$1520,"&lt;&gt;NA")),VALUE(I83))</f>
        <v>59</v>
      </c>
      <c r="L83" s="16" t="n">
        <f aca="false">IF((AND(I83&gt;=Q89, I83&lt;Q88)),TRUE())</f>
        <v>0</v>
      </c>
      <c r="M83" s="0" t="n">
        <f aca="false">(J83-MIN($J$5:$J$1522)/(MAX($J$5:$J$1522)-MIN($J$5:$J$1522)))</f>
        <v>169.977528089888</v>
      </c>
      <c r="N83" s="0" t="n">
        <f aca="false">(K83-MIN($K$5:$K$1522)/(MAX($K$5:$K$1522)-MIN($K$5:$K$1522)))</f>
        <v>58.6293206197855</v>
      </c>
      <c r="O83" s="7" t="n">
        <f aca="false">K80/((J83/100)^2)</f>
        <v>18.8092062514962</v>
      </c>
    </row>
    <row r="84" customFormat="false" ht="15" hidden="false" customHeight="false" outlineLevel="0" collapsed="false">
      <c r="A84" s="13" t="n">
        <v>569</v>
      </c>
      <c r="B84" s="2" t="s">
        <v>145</v>
      </c>
      <c r="C84" s="14" t="n">
        <v>33705</v>
      </c>
      <c r="D84" s="2" t="s">
        <v>50</v>
      </c>
      <c r="E84" s="15" t="n">
        <v>161</v>
      </c>
      <c r="F84" s="15" t="n">
        <v>49</v>
      </c>
      <c r="G84" s="15" t="s">
        <v>47</v>
      </c>
      <c r="H84" s="9" t="str">
        <f aca="false">TRIM(E84)</f>
        <v>161</v>
      </c>
      <c r="I84" s="9" t="str">
        <f aca="false">TRIM(F84)</f>
        <v>49</v>
      </c>
      <c r="J84" s="5" t="n">
        <f aca="false">IF(H84="NA",VALUE(AVERAGEIF($E$3:$E$1520,"&lt;&gt;NA")),VALUE(H84))</f>
        <v>161</v>
      </c>
      <c r="K84" s="9" t="n">
        <f aca="false">IF(I84="NA",VALUE(AVERAGEIF($F$3:$F$1520,"&lt;&gt;NA")),VALUE(I84))</f>
        <v>49</v>
      </c>
      <c r="L84" s="16" t="n">
        <f aca="false">IF((AND(I84&gt;=Q90, I84&lt;Q89)),TRUE())</f>
        <v>0</v>
      </c>
      <c r="M84" s="0" t="n">
        <f aca="false">(J84-MIN($J$5:$J$1522)/(MAX($J$5:$J$1522)-MIN($J$5:$J$1522)))</f>
        <v>159.977528089888</v>
      </c>
      <c r="N84" s="0" t="n">
        <f aca="false">(K84-MIN($K$5:$K$1522)/(MAX($K$5:$K$1522)-MIN($K$5:$K$1522)))</f>
        <v>48.6293206197855</v>
      </c>
      <c r="O84" s="7" t="n">
        <f aca="false">K81/((J84/100)^2)</f>
        <v>22.7614675359747</v>
      </c>
    </row>
    <row r="85" customFormat="false" ht="15" hidden="false" customHeight="false" outlineLevel="0" collapsed="false">
      <c r="A85" s="13" t="n">
        <v>629</v>
      </c>
      <c r="B85" s="2" t="s">
        <v>146</v>
      </c>
      <c r="C85" s="14" t="n">
        <v>33044</v>
      </c>
      <c r="D85" s="2" t="s">
        <v>50</v>
      </c>
      <c r="E85" s="15" t="n">
        <v>164</v>
      </c>
      <c r="F85" s="15" t="n">
        <v>57.3</v>
      </c>
      <c r="G85" s="15" t="s">
        <v>47</v>
      </c>
      <c r="H85" s="9" t="str">
        <f aca="false">TRIM(E85)</f>
        <v>164</v>
      </c>
      <c r="I85" s="9" t="str">
        <f aca="false">TRIM(F85)</f>
        <v>57.3</v>
      </c>
      <c r="J85" s="5" t="n">
        <f aca="false">IF(H85="NA",VALUE(AVERAGEIF($E$3:$E$1520,"&lt;&gt;NA")),VALUE(H85))</f>
        <v>164</v>
      </c>
      <c r="K85" s="9" t="n">
        <f aca="false">IF(I85="NA",VALUE(AVERAGEIF($F$3:$F$1520,"&lt;&gt;NA")),VALUE(I85))</f>
        <v>57.3</v>
      </c>
      <c r="L85" s="16" t="n">
        <f aca="false">IF((AND(I85&gt;=Q91, I85&lt;Q90)),TRUE())</f>
        <v>0</v>
      </c>
      <c r="M85" s="0" t="n">
        <f aca="false">(J85-MIN($J$5:$J$1522)/(MAX($J$5:$J$1522)-MIN($J$5:$J$1522)))</f>
        <v>162.977528089888</v>
      </c>
      <c r="N85" s="0" t="n">
        <f aca="false">(K85-MIN($K$5:$K$1522)/(MAX($K$5:$K$1522)-MIN($K$5:$K$1522)))</f>
        <v>56.9293206197855</v>
      </c>
      <c r="O85" s="7" t="n">
        <f aca="false">K82/((J85/100)^2)</f>
        <v>21.9363474122546</v>
      </c>
    </row>
    <row r="86" customFormat="false" ht="15" hidden="false" customHeight="false" outlineLevel="0" collapsed="false">
      <c r="A86" s="13" t="n">
        <v>583</v>
      </c>
      <c r="B86" s="2" t="s">
        <v>147</v>
      </c>
      <c r="C86" s="14" t="n">
        <v>33487</v>
      </c>
      <c r="D86" s="2" t="s">
        <v>50</v>
      </c>
      <c r="E86" s="15" t="n">
        <v>151</v>
      </c>
      <c r="F86" s="15" t="n">
        <v>44.2</v>
      </c>
      <c r="G86" s="15" t="s">
        <v>47</v>
      </c>
      <c r="H86" s="9" t="str">
        <f aca="false">TRIM(E86)</f>
        <v>151</v>
      </c>
      <c r="I86" s="9" t="str">
        <f aca="false">TRIM(F86)</f>
        <v>44.2</v>
      </c>
      <c r="J86" s="5" t="n">
        <f aca="false">IF(H86="NA",VALUE(AVERAGEIF($E$3:$E$1520,"&lt;&gt;NA")),VALUE(H86))</f>
        <v>151</v>
      </c>
      <c r="K86" s="9" t="n">
        <f aca="false">IF(I86="NA",VALUE(AVERAGEIF($F$3:$F$1520,"&lt;&gt;NA")),VALUE(I86))</f>
        <v>44.2</v>
      </c>
      <c r="L86" s="16" t="n">
        <f aca="false">IF((AND(I86&gt;=Q92, I86&lt;Q91)),TRUE())</f>
        <v>0</v>
      </c>
      <c r="M86" s="0" t="n">
        <f aca="false">(J86-MIN($J$5:$J$1522)/(MAX($J$5:$J$1522)-MIN($J$5:$J$1522)))</f>
        <v>149.977528089888</v>
      </c>
      <c r="N86" s="0" t="n">
        <f aca="false">(K86-MIN($K$5:$K$1522)/(MAX($K$5:$K$1522)-MIN($K$5:$K$1522)))</f>
        <v>43.8293206197855</v>
      </c>
      <c r="O86" s="7" t="n">
        <f aca="false">K83/((J86/100)^2)</f>
        <v>25.8760580676286</v>
      </c>
    </row>
    <row r="87" customFormat="false" ht="15" hidden="false" customHeight="false" outlineLevel="0" collapsed="false">
      <c r="A87" s="13" t="n">
        <v>55</v>
      </c>
      <c r="B87" s="2" t="s">
        <v>148</v>
      </c>
      <c r="C87" s="14" t="n">
        <v>33600</v>
      </c>
      <c r="D87" s="2" t="s">
        <v>74</v>
      </c>
      <c r="E87" s="15" t="n">
        <v>156.3</v>
      </c>
      <c r="F87" s="15" t="n">
        <v>36</v>
      </c>
      <c r="G87" s="15" t="s">
        <v>47</v>
      </c>
      <c r="H87" s="9" t="str">
        <f aca="false">TRIM(E87)</f>
        <v>156.3</v>
      </c>
      <c r="I87" s="9" t="str">
        <f aca="false">TRIM(F87)</f>
        <v>36</v>
      </c>
      <c r="J87" s="5" t="n">
        <f aca="false">IF(H87="NA",VALUE(AVERAGEIF($E$3:$E$1520,"&lt;&gt;NA")),VALUE(H87))</f>
        <v>156.3</v>
      </c>
      <c r="K87" s="9" t="n">
        <f aca="false">IF(I87="NA",VALUE(AVERAGEIF($F$3:$F$1520,"&lt;&gt;NA")),VALUE(I87))</f>
        <v>36</v>
      </c>
      <c r="L87" s="16" t="n">
        <f aca="false">IF((AND(I87&gt;=Q93, I87&lt;Q92)),TRUE())</f>
        <v>0</v>
      </c>
      <c r="M87" s="0" t="n">
        <f aca="false">(J87-MIN($J$5:$J$1522)/(MAX($J$5:$J$1522)-MIN($J$5:$J$1522)))</f>
        <v>155.277528089888</v>
      </c>
      <c r="N87" s="0" t="n">
        <f aca="false">(K87-MIN($K$5:$K$1522)/(MAX($K$5:$K$1522)-MIN($K$5:$K$1522)))</f>
        <v>35.6293206197855</v>
      </c>
      <c r="O87" s="7" t="n">
        <f aca="false">K84/((J87/100)^2)</f>
        <v>20.0575611069973</v>
      </c>
    </row>
    <row r="88" customFormat="false" ht="15" hidden="false" customHeight="false" outlineLevel="0" collapsed="false">
      <c r="A88" s="13" t="n">
        <v>169</v>
      </c>
      <c r="B88" s="2" t="s">
        <v>149</v>
      </c>
      <c r="C88" s="14" t="n">
        <v>33553</v>
      </c>
      <c r="D88" s="2" t="s">
        <v>98</v>
      </c>
      <c r="E88" s="15" t="n">
        <v>148.5</v>
      </c>
      <c r="F88" s="15" t="n">
        <v>40</v>
      </c>
      <c r="G88" s="15" t="s">
        <v>47</v>
      </c>
      <c r="H88" s="9" t="str">
        <f aca="false">TRIM(E88)</f>
        <v>148.5</v>
      </c>
      <c r="I88" s="9" t="str">
        <f aca="false">TRIM(F88)</f>
        <v>40</v>
      </c>
      <c r="J88" s="5" t="n">
        <f aca="false">IF(H88="NA",VALUE(AVERAGEIF($E$3:$E$1520,"&lt;&gt;NA")),VALUE(H88))</f>
        <v>148.5</v>
      </c>
      <c r="K88" s="9" t="n">
        <f aca="false">IF(I88="NA",VALUE(AVERAGEIF($F$3:$F$1520,"&lt;&gt;NA")),VALUE(I88))</f>
        <v>40</v>
      </c>
      <c r="L88" s="16" t="n">
        <f aca="false">IF((AND(I88&gt;=Q94, I88&lt;Q93)),TRUE())</f>
        <v>0</v>
      </c>
      <c r="M88" s="0" t="n">
        <f aca="false">(J88-MIN($J$5:$J$1522)/(MAX($J$5:$J$1522)-MIN($J$5:$J$1522)))</f>
        <v>147.477528089888</v>
      </c>
      <c r="N88" s="0" t="n">
        <f aca="false">(K88-MIN($K$5:$K$1522)/(MAX($K$5:$K$1522)-MIN($K$5:$K$1522)))</f>
        <v>39.6293206197855</v>
      </c>
      <c r="O88" s="7" t="n">
        <f aca="false">K85/((J88/100)^2)</f>
        <v>25.9837431554603</v>
      </c>
    </row>
    <row r="89" customFormat="false" ht="15" hidden="false" customHeight="false" outlineLevel="0" collapsed="false">
      <c r="A89" s="13" t="n">
        <v>780</v>
      </c>
      <c r="B89" s="2" t="s">
        <v>150</v>
      </c>
      <c r="C89" s="14" t="n">
        <v>33673</v>
      </c>
      <c r="D89" s="2" t="s">
        <v>93</v>
      </c>
      <c r="E89" s="15" t="n">
        <v>158</v>
      </c>
      <c r="F89" s="15" t="n">
        <v>50.2</v>
      </c>
      <c r="G89" s="15" t="s">
        <v>47</v>
      </c>
      <c r="H89" s="9" t="str">
        <f aca="false">TRIM(E89)</f>
        <v>158</v>
      </c>
      <c r="I89" s="9" t="str">
        <f aca="false">TRIM(F89)</f>
        <v>50.2</v>
      </c>
      <c r="J89" s="5" t="n">
        <f aca="false">IF(H89="NA",VALUE(AVERAGEIF($E$3:$E$1520,"&lt;&gt;NA")),VALUE(H89))</f>
        <v>158</v>
      </c>
      <c r="K89" s="9" t="n">
        <f aca="false">IF(I89="NA",VALUE(AVERAGEIF($F$3:$F$1520,"&lt;&gt;NA")),VALUE(I89))</f>
        <v>50.2</v>
      </c>
      <c r="L89" s="16" t="n">
        <f aca="false">IF((AND(I89&gt;=Q95, I89&lt;Q94)),TRUE())</f>
        <v>0</v>
      </c>
      <c r="M89" s="0" t="n">
        <f aca="false">(J89-MIN($J$5:$J$1522)/(MAX($J$5:$J$1522)-MIN($J$5:$J$1522)))</f>
        <v>156.977528089888</v>
      </c>
      <c r="N89" s="0" t="n">
        <f aca="false">(K89-MIN($K$5:$K$1522)/(MAX($K$5:$K$1522)-MIN($K$5:$K$1522)))</f>
        <v>49.8293206197855</v>
      </c>
      <c r="O89" s="7" t="n">
        <f aca="false">K86/((J89/100)^2)</f>
        <v>17.7054959141163</v>
      </c>
    </row>
    <row r="90" customFormat="false" ht="15" hidden="false" customHeight="false" outlineLevel="0" collapsed="false">
      <c r="A90" s="13" t="n">
        <v>1517</v>
      </c>
      <c r="B90" s="2" t="s">
        <v>151</v>
      </c>
      <c r="C90" s="14" t="n">
        <v>33791</v>
      </c>
      <c r="D90" s="2" t="s">
        <v>93</v>
      </c>
      <c r="E90" s="15" t="n">
        <v>177</v>
      </c>
      <c r="F90" s="15" t="n">
        <v>60</v>
      </c>
      <c r="G90" s="15" t="s">
        <v>43</v>
      </c>
      <c r="H90" s="9" t="str">
        <f aca="false">TRIM(E90)</f>
        <v>177</v>
      </c>
      <c r="I90" s="9" t="str">
        <f aca="false">TRIM(F90)</f>
        <v>60</v>
      </c>
      <c r="J90" s="5" t="n">
        <f aca="false">IF(H90="NA",VALUE(AVERAGEIF($E$3:$E$1520,"&lt;&gt;NA")),VALUE(H90))</f>
        <v>177</v>
      </c>
      <c r="K90" s="9" t="n">
        <f aca="false">IF(I90="NA",VALUE(AVERAGEIF($F$3:$F$1520,"&lt;&gt;NA")),VALUE(I90))</f>
        <v>60</v>
      </c>
      <c r="L90" s="16" t="n">
        <f aca="false">IF((AND(I90&gt;=Q96, I90&lt;Q95)),TRUE())</f>
        <v>0</v>
      </c>
      <c r="M90" s="0" t="n">
        <f aca="false">(J90-MIN($J$5:$J$1522)/(MAX($J$5:$J$1522)-MIN($J$5:$J$1522)))</f>
        <v>175.977528089888</v>
      </c>
      <c r="N90" s="0" t="n">
        <f aca="false">(K90-MIN($K$5:$K$1522)/(MAX($K$5:$K$1522)-MIN($K$5:$K$1522)))</f>
        <v>59.6293206197855</v>
      </c>
      <c r="O90" s="7" t="n">
        <f aca="false">K87/((J90/100)^2)</f>
        <v>11.490950876185</v>
      </c>
    </row>
    <row r="91" customFormat="false" ht="15" hidden="false" customHeight="false" outlineLevel="0" collapsed="false">
      <c r="A91" s="13" t="n">
        <v>363</v>
      </c>
      <c r="B91" s="2" t="s">
        <v>152</v>
      </c>
      <c r="C91" s="14" t="n">
        <v>33636</v>
      </c>
      <c r="D91" s="2" t="s">
        <v>77</v>
      </c>
      <c r="E91" s="15" t="n">
        <v>160.5</v>
      </c>
      <c r="F91" s="15" t="n">
        <v>61.5</v>
      </c>
      <c r="G91" s="15" t="s">
        <v>47</v>
      </c>
      <c r="H91" s="9" t="str">
        <f aca="false">TRIM(E91)</f>
        <v>160.5</v>
      </c>
      <c r="I91" s="9" t="str">
        <f aca="false">TRIM(F91)</f>
        <v>61.5</v>
      </c>
      <c r="J91" s="5" t="n">
        <f aca="false">IF(H91="NA",VALUE(AVERAGEIF($E$3:$E$1520,"&lt;&gt;NA")),VALUE(H91))</f>
        <v>160.5</v>
      </c>
      <c r="K91" s="9" t="n">
        <f aca="false">IF(I91="NA",VALUE(AVERAGEIF($F$3:$F$1520,"&lt;&gt;NA")),VALUE(I91))</f>
        <v>61.5</v>
      </c>
      <c r="L91" s="16" t="n">
        <f aca="false">IF((AND(I91&gt;=Q97, I91&lt;Q96)),TRUE())</f>
        <v>0</v>
      </c>
      <c r="M91" s="0" t="n">
        <f aca="false">(J91-MIN($J$5:$J$1522)/(MAX($J$5:$J$1522)-MIN($J$5:$J$1522)))</f>
        <v>159.477528089888</v>
      </c>
      <c r="N91" s="0" t="n">
        <f aca="false">(K91-MIN($K$5:$K$1522)/(MAX($K$5:$K$1522)-MIN($K$5:$K$1522)))</f>
        <v>61.1293206197855</v>
      </c>
      <c r="O91" s="7" t="n">
        <f aca="false">K88/((J91/100)^2)</f>
        <v>15.527799613746</v>
      </c>
    </row>
    <row r="92" customFormat="false" ht="15" hidden="false" customHeight="false" outlineLevel="0" collapsed="false">
      <c r="A92" s="13" t="n">
        <v>1393</v>
      </c>
      <c r="B92" s="2" t="s">
        <v>153</v>
      </c>
      <c r="C92" s="14" t="n">
        <v>33307</v>
      </c>
      <c r="D92" s="2" t="s">
        <v>56</v>
      </c>
      <c r="E92" s="15" t="n">
        <v>173</v>
      </c>
      <c r="F92" s="15" t="n">
        <v>74</v>
      </c>
      <c r="G92" s="15" t="s">
        <v>43</v>
      </c>
      <c r="H92" s="9" t="str">
        <f aca="false">TRIM(E92)</f>
        <v>173</v>
      </c>
      <c r="I92" s="9" t="str">
        <f aca="false">TRIM(F92)</f>
        <v>74</v>
      </c>
      <c r="J92" s="5" t="n">
        <f aca="false">IF(H92="NA",VALUE(AVERAGEIF($E$3:$E$1520,"&lt;&gt;NA")),VALUE(H92))</f>
        <v>173</v>
      </c>
      <c r="K92" s="9" t="n">
        <f aca="false">IF(I92="NA",VALUE(AVERAGEIF($F$3:$F$1520,"&lt;&gt;NA")),VALUE(I92))</f>
        <v>74</v>
      </c>
      <c r="L92" s="16" t="n">
        <f aca="false">IF((AND(I92&gt;=Q98, I92&lt;Q97)),TRUE())</f>
        <v>0</v>
      </c>
      <c r="M92" s="0" t="n">
        <f aca="false">(J92-MIN($J$5:$J$1522)/(MAX($J$5:$J$1522)-MIN($J$5:$J$1522)))</f>
        <v>171.977528089888</v>
      </c>
      <c r="N92" s="0" t="n">
        <f aca="false">(K92-MIN($K$5:$K$1522)/(MAX($K$5:$K$1522)-MIN($K$5:$K$1522)))</f>
        <v>73.6293206197855</v>
      </c>
      <c r="O92" s="7" t="n">
        <f aca="false">K89/((J92/100)^2)</f>
        <v>16.7730295031575</v>
      </c>
    </row>
    <row r="93" customFormat="false" ht="15" hidden="false" customHeight="false" outlineLevel="0" collapsed="false">
      <c r="A93" s="13" t="n">
        <v>688</v>
      </c>
      <c r="B93" s="2" t="s">
        <v>154</v>
      </c>
      <c r="C93" s="14" t="n">
        <v>33470</v>
      </c>
      <c r="D93" s="2" t="s">
        <v>74</v>
      </c>
      <c r="E93" s="15" t="n">
        <v>156</v>
      </c>
      <c r="F93" s="15" t="n">
        <v>46</v>
      </c>
      <c r="G93" s="15" t="s">
        <v>47</v>
      </c>
      <c r="H93" s="9" t="str">
        <f aca="false">TRIM(E93)</f>
        <v>156</v>
      </c>
      <c r="I93" s="9" t="str">
        <f aca="false">TRIM(F93)</f>
        <v>46</v>
      </c>
      <c r="J93" s="5" t="n">
        <f aca="false">IF(H93="NA",VALUE(AVERAGEIF($E$3:$E$1520,"&lt;&gt;NA")),VALUE(H93))</f>
        <v>156</v>
      </c>
      <c r="K93" s="9" t="n">
        <f aca="false">IF(I93="NA",VALUE(AVERAGEIF($F$3:$F$1520,"&lt;&gt;NA")),VALUE(I93))</f>
        <v>46</v>
      </c>
      <c r="L93" s="16" t="n">
        <f aca="false">IF((AND(I93&gt;=Q99, I93&lt;Q98)),TRUE())</f>
        <v>0</v>
      </c>
      <c r="M93" s="0" t="n">
        <f aca="false">(J93-MIN($J$5:$J$1522)/(MAX($J$5:$J$1522)-MIN($J$5:$J$1522)))</f>
        <v>154.977528089888</v>
      </c>
      <c r="N93" s="0" t="n">
        <f aca="false">(K93-MIN($K$5:$K$1522)/(MAX($K$5:$K$1522)-MIN($K$5:$K$1522)))</f>
        <v>45.6293206197855</v>
      </c>
      <c r="O93" s="7" t="n">
        <f aca="false">K90/((J93/100)^2)</f>
        <v>24.65483234714</v>
      </c>
    </row>
    <row r="94" customFormat="false" ht="15" hidden="false" customHeight="false" outlineLevel="0" collapsed="false">
      <c r="A94" s="13" t="n">
        <v>469</v>
      </c>
      <c r="B94" s="2" t="s">
        <v>155</v>
      </c>
      <c r="C94" s="14" t="n">
        <v>33670</v>
      </c>
      <c r="D94" s="2" t="s">
        <v>74</v>
      </c>
      <c r="E94" s="15" t="n">
        <v>166</v>
      </c>
      <c r="F94" s="15" t="n">
        <v>57</v>
      </c>
      <c r="G94" s="15" t="s">
        <v>47</v>
      </c>
      <c r="H94" s="9" t="str">
        <f aca="false">TRIM(E94)</f>
        <v>166</v>
      </c>
      <c r="I94" s="9" t="str">
        <f aca="false">TRIM(F94)</f>
        <v>57</v>
      </c>
      <c r="J94" s="5" t="n">
        <f aca="false">IF(H94="NA",VALUE(AVERAGEIF($E$3:$E$1520,"&lt;&gt;NA")),VALUE(H94))</f>
        <v>166</v>
      </c>
      <c r="K94" s="9" t="n">
        <f aca="false">IF(I94="NA",VALUE(AVERAGEIF($F$3:$F$1520,"&lt;&gt;NA")),VALUE(I94))</f>
        <v>57</v>
      </c>
      <c r="L94" s="16" t="n">
        <f aca="false">IF((AND(I94&gt;=Q100, I94&lt;Q99)),TRUE())</f>
        <v>0</v>
      </c>
      <c r="M94" s="0" t="n">
        <f aca="false">(J94-MIN($J$5:$J$1522)/(MAX($J$5:$J$1522)-MIN($J$5:$J$1522)))</f>
        <v>164.977528089888</v>
      </c>
      <c r="N94" s="0" t="n">
        <f aca="false">(K94-MIN($K$5:$K$1522)/(MAX($K$5:$K$1522)-MIN($K$5:$K$1522)))</f>
        <v>56.6293206197855</v>
      </c>
      <c r="O94" s="7" t="n">
        <f aca="false">K91/((J94/100)^2)</f>
        <v>22.3181884163159</v>
      </c>
    </row>
    <row r="95" customFormat="false" ht="15" hidden="false" customHeight="false" outlineLevel="0" collapsed="false">
      <c r="A95" s="13" t="n">
        <v>453</v>
      </c>
      <c r="B95" s="2" t="s">
        <v>156</v>
      </c>
      <c r="C95" s="14" t="n">
        <v>33169</v>
      </c>
      <c r="D95" s="2" t="s">
        <v>45</v>
      </c>
      <c r="E95" s="15" t="n">
        <v>162</v>
      </c>
      <c r="F95" s="15" t="n">
        <v>63</v>
      </c>
      <c r="G95" s="15" t="s">
        <v>47</v>
      </c>
      <c r="H95" s="9" t="str">
        <f aca="false">TRIM(E95)</f>
        <v>162</v>
      </c>
      <c r="I95" s="9" t="str">
        <f aca="false">TRIM(F95)</f>
        <v>63</v>
      </c>
      <c r="J95" s="5" t="n">
        <f aca="false">IF(H95="NA",VALUE(AVERAGEIF($E$3:$E$1520,"&lt;&gt;NA")),VALUE(H95))</f>
        <v>162</v>
      </c>
      <c r="K95" s="9" t="n">
        <f aca="false">IF(I95="NA",VALUE(AVERAGEIF($F$3:$F$1520,"&lt;&gt;NA")),VALUE(I95))</f>
        <v>63</v>
      </c>
      <c r="L95" s="16" t="n">
        <f aca="false">IF((AND(I95&gt;=Q101, I95&lt;Q100)),TRUE())</f>
        <v>0</v>
      </c>
      <c r="M95" s="0" t="n">
        <f aca="false">(J95-MIN($J$5:$J$1522)/(MAX($J$5:$J$1522)-MIN($J$5:$J$1522)))</f>
        <v>160.977528089888</v>
      </c>
      <c r="N95" s="0" t="n">
        <f aca="false">(K95-MIN($K$5:$K$1522)/(MAX($K$5:$K$1522)-MIN($K$5:$K$1522)))</f>
        <v>62.6293206197855</v>
      </c>
      <c r="O95" s="7" t="n">
        <f aca="false">K92/((J95/100)^2)</f>
        <v>28.1969212010364</v>
      </c>
    </row>
    <row r="96" customFormat="false" ht="15" hidden="false" customHeight="false" outlineLevel="0" collapsed="false">
      <c r="A96" s="13" t="n">
        <v>840</v>
      </c>
      <c r="B96" s="2" t="s">
        <v>157</v>
      </c>
      <c r="C96" s="14" t="n">
        <v>33378</v>
      </c>
      <c r="D96" s="2" t="s">
        <v>53</v>
      </c>
      <c r="E96" s="15" t="n">
        <v>165</v>
      </c>
      <c r="F96" s="15" t="n">
        <v>62</v>
      </c>
      <c r="G96" s="15" t="s">
        <v>43</v>
      </c>
      <c r="H96" s="9" t="str">
        <f aca="false">TRIM(E96)</f>
        <v>165</v>
      </c>
      <c r="I96" s="9" t="str">
        <f aca="false">TRIM(F96)</f>
        <v>62</v>
      </c>
      <c r="J96" s="5" t="n">
        <f aca="false">IF(H96="NA",VALUE(AVERAGEIF($E$3:$E$1520,"&lt;&gt;NA")),VALUE(H96))</f>
        <v>165</v>
      </c>
      <c r="K96" s="9" t="n">
        <f aca="false">IF(I96="NA",VALUE(AVERAGEIF($F$3:$F$1520,"&lt;&gt;NA")),VALUE(I96))</f>
        <v>62</v>
      </c>
      <c r="L96" s="16" t="n">
        <f aca="false">IF((AND(I96&gt;=Q102, I96&lt;Q101)),TRUE())</f>
        <v>0</v>
      </c>
      <c r="M96" s="0" t="n">
        <f aca="false">(J96-MIN($J$5:$J$1522)/(MAX($J$5:$J$1522)-MIN($J$5:$J$1522)))</f>
        <v>163.977528089888</v>
      </c>
      <c r="N96" s="0" t="n">
        <f aca="false">(K96-MIN($K$5:$K$1522)/(MAX($K$5:$K$1522)-MIN($K$5:$K$1522)))</f>
        <v>61.6293206197855</v>
      </c>
      <c r="O96" s="7" t="n">
        <f aca="false">K93/((J96/100)^2)</f>
        <v>16.8962350780533</v>
      </c>
    </row>
    <row r="97" customFormat="false" ht="15" hidden="false" customHeight="false" outlineLevel="0" collapsed="false">
      <c r="A97" s="13" t="n">
        <v>1416</v>
      </c>
      <c r="B97" s="2" t="s">
        <v>158</v>
      </c>
      <c r="C97" s="14" t="n">
        <v>33449</v>
      </c>
      <c r="D97" s="2" t="s">
        <v>74</v>
      </c>
      <c r="E97" s="15" t="n">
        <v>169</v>
      </c>
      <c r="F97" s="15" t="n">
        <v>70</v>
      </c>
      <c r="G97" s="15" t="s">
        <v>43</v>
      </c>
      <c r="H97" s="9" t="str">
        <f aca="false">TRIM(E97)</f>
        <v>169</v>
      </c>
      <c r="I97" s="9" t="str">
        <f aca="false">TRIM(F97)</f>
        <v>70</v>
      </c>
      <c r="J97" s="5" t="n">
        <f aca="false">IF(H97="NA",VALUE(AVERAGEIF($E$3:$E$1520,"&lt;&gt;NA")),VALUE(H97))</f>
        <v>169</v>
      </c>
      <c r="K97" s="9" t="n">
        <f aca="false">IF(I97="NA",VALUE(AVERAGEIF($F$3:$F$1520,"&lt;&gt;NA")),VALUE(I97))</f>
        <v>70</v>
      </c>
      <c r="L97" s="16" t="n">
        <f aca="false">IF((AND(I97&gt;=Q103, I97&lt;Q102)),TRUE())</f>
        <v>0</v>
      </c>
      <c r="M97" s="0" t="n">
        <f aca="false">(J97-MIN($J$5:$J$1522)/(MAX($J$5:$J$1522)-MIN($J$5:$J$1522)))</f>
        <v>167.977528089888</v>
      </c>
      <c r="N97" s="0" t="n">
        <f aca="false">(K97-MIN($K$5:$K$1522)/(MAX($K$5:$K$1522)-MIN($K$5:$K$1522)))</f>
        <v>69.6293206197855</v>
      </c>
      <c r="O97" s="7" t="n">
        <f aca="false">K94/((J97/100)^2)</f>
        <v>19.9572844088092</v>
      </c>
    </row>
    <row r="98" customFormat="false" ht="15" hidden="false" customHeight="false" outlineLevel="0" collapsed="false">
      <c r="A98" s="13" t="n">
        <v>549</v>
      </c>
      <c r="B98" s="2" t="s">
        <v>159</v>
      </c>
      <c r="C98" s="14" t="n">
        <v>33465</v>
      </c>
      <c r="D98" s="2" t="s">
        <v>50</v>
      </c>
      <c r="E98" s="15" t="n">
        <v>155</v>
      </c>
      <c r="F98" s="15" t="n">
        <v>58</v>
      </c>
      <c r="G98" s="15" t="s">
        <v>47</v>
      </c>
      <c r="H98" s="9" t="str">
        <f aca="false">TRIM(E98)</f>
        <v>155</v>
      </c>
      <c r="I98" s="9" t="str">
        <f aca="false">TRIM(F98)</f>
        <v>58</v>
      </c>
      <c r="J98" s="5" t="n">
        <f aca="false">IF(H98="NA",VALUE(AVERAGEIF($E$3:$E$1520,"&lt;&gt;NA")),VALUE(H98))</f>
        <v>155</v>
      </c>
      <c r="K98" s="9" t="n">
        <f aca="false">IF(I98="NA",VALUE(AVERAGEIF($F$3:$F$1520,"&lt;&gt;NA")),VALUE(I98))</f>
        <v>58</v>
      </c>
      <c r="L98" s="16" t="n">
        <f aca="false">IF((AND(I98&gt;=Q104, I98&lt;Q103)),TRUE())</f>
        <v>0</v>
      </c>
      <c r="M98" s="0" t="n">
        <f aca="false">(J98-MIN($J$5:$J$1522)/(MAX($J$5:$J$1522)-MIN($J$5:$J$1522)))</f>
        <v>153.977528089888</v>
      </c>
      <c r="N98" s="0" t="n">
        <f aca="false">(K98-MIN($K$5:$K$1522)/(MAX($K$5:$K$1522)-MIN($K$5:$K$1522)))</f>
        <v>57.6293206197855</v>
      </c>
      <c r="O98" s="7" t="n">
        <f aca="false">K95/((J98/100)^2)</f>
        <v>26.2226847034339</v>
      </c>
    </row>
    <row r="99" customFormat="false" ht="15" hidden="false" customHeight="false" outlineLevel="0" collapsed="false">
      <c r="A99" s="13" t="n">
        <v>57</v>
      </c>
      <c r="B99" s="2" t="s">
        <v>160</v>
      </c>
      <c r="C99" s="14" t="n">
        <v>33600</v>
      </c>
      <c r="D99" s="2" t="s">
        <v>98</v>
      </c>
      <c r="E99" s="15" t="s">
        <v>46</v>
      </c>
      <c r="F99" s="15" t="s">
        <v>46</v>
      </c>
      <c r="G99" s="15" t="s">
        <v>47</v>
      </c>
      <c r="H99" s="9" t="str">
        <f aca="false">TRIM(E99)</f>
        <v>NA</v>
      </c>
      <c r="I99" s="9" t="str">
        <f aca="false">TRIM(F99)</f>
        <v>NA</v>
      </c>
      <c r="J99" s="5" t="n">
        <f aca="false">IF(H99="NA",VALUE(AVERAGEIF($E$3:$E$1520,"&lt;&gt;NA")),VALUE(H99))</f>
        <v>164.344585511576</v>
      </c>
      <c r="K99" s="9" t="n">
        <f aca="false">IF(I99="NA",VALUE(AVERAGEIF($F$3:$F$1520,"&lt;&gt;NA")),VALUE(I99))</f>
        <v>58.7117910447761</v>
      </c>
      <c r="L99" s="16" t="n">
        <f aca="false">IF((AND(I99&gt;=Q105, I99&lt;Q104)),TRUE())</f>
        <v>0</v>
      </c>
      <c r="M99" s="0" t="n">
        <f aca="false">(J99-MIN($J$5:$J$1522)/(MAX($J$5:$J$1522)-MIN($J$5:$J$1522)))</f>
        <v>163.322113601463</v>
      </c>
      <c r="N99" s="0" t="n">
        <f aca="false">(K99-MIN($K$5:$K$1522)/(MAX($K$5:$K$1522)-MIN($K$5:$K$1522)))</f>
        <v>58.3411116645616</v>
      </c>
      <c r="O99" s="7" t="n">
        <f aca="false">K96/((J99/100)^2)</f>
        <v>22.9551898366456</v>
      </c>
    </row>
    <row r="100" customFormat="false" ht="15" hidden="false" customHeight="false" outlineLevel="0" collapsed="false">
      <c r="A100" s="13" t="n">
        <v>530</v>
      </c>
      <c r="B100" s="2" t="s">
        <v>161</v>
      </c>
      <c r="C100" s="14" t="n">
        <v>33533</v>
      </c>
      <c r="D100" s="2" t="s">
        <v>74</v>
      </c>
      <c r="E100" s="15" t="n">
        <v>162</v>
      </c>
      <c r="F100" s="15" t="n">
        <v>53.5</v>
      </c>
      <c r="G100" s="15" t="s">
        <v>47</v>
      </c>
      <c r="H100" s="9" t="str">
        <f aca="false">TRIM(E100)</f>
        <v>162</v>
      </c>
      <c r="I100" s="9" t="str">
        <f aca="false">TRIM(F100)</f>
        <v>53.5</v>
      </c>
      <c r="J100" s="5" t="n">
        <f aca="false">IF(H100="NA",VALUE(AVERAGEIF($E$3:$E$1520,"&lt;&gt;NA")),VALUE(H100))</f>
        <v>162</v>
      </c>
      <c r="K100" s="9" t="n">
        <f aca="false">IF(I100="NA",VALUE(AVERAGEIF($F$3:$F$1520,"&lt;&gt;NA")),VALUE(I100))</f>
        <v>53.5</v>
      </c>
      <c r="L100" s="16" t="n">
        <f aca="false">IF((AND(I100&gt;=Q106, I100&lt;Q105)),TRUE())</f>
        <v>0</v>
      </c>
      <c r="M100" s="0" t="n">
        <f aca="false">(J100-MIN($J$5:$J$1522)/(MAX($J$5:$J$1522)-MIN($J$5:$J$1522)))</f>
        <v>160.977528089888</v>
      </c>
      <c r="N100" s="0" t="n">
        <f aca="false">(K100-MIN($K$5:$K$1522)/(MAX($K$5:$K$1522)-MIN($K$5:$K$1522)))</f>
        <v>53.1293206197855</v>
      </c>
      <c r="O100" s="7" t="n">
        <f aca="false">K97/((J100/100)^2)</f>
        <v>26.6727632982777</v>
      </c>
    </row>
    <row r="101" customFormat="false" ht="15" hidden="false" customHeight="false" outlineLevel="0" collapsed="false">
      <c r="A101" s="13" t="n">
        <v>768</v>
      </c>
      <c r="B101" s="2" t="s">
        <v>162</v>
      </c>
      <c r="C101" s="14" t="n">
        <v>33505</v>
      </c>
      <c r="D101" s="2" t="s">
        <v>53</v>
      </c>
      <c r="E101" s="15" t="n">
        <v>154</v>
      </c>
      <c r="F101" s="15" t="n">
        <v>47.4</v>
      </c>
      <c r="G101" s="15" t="s">
        <v>47</v>
      </c>
      <c r="H101" s="9" t="str">
        <f aca="false">TRIM(E101)</f>
        <v>154</v>
      </c>
      <c r="I101" s="9" t="str">
        <f aca="false">TRIM(F101)</f>
        <v>47.4</v>
      </c>
      <c r="J101" s="5" t="n">
        <f aca="false">IF(H101="NA",VALUE(AVERAGEIF($E$3:$E$1520,"&lt;&gt;NA")),VALUE(H101))</f>
        <v>154</v>
      </c>
      <c r="K101" s="9" t="n">
        <f aca="false">IF(I101="NA",VALUE(AVERAGEIF($F$3:$F$1520,"&lt;&gt;NA")),VALUE(I101))</f>
        <v>47.4</v>
      </c>
      <c r="L101" s="16" t="n">
        <f aca="false">IF((AND(I101&gt;=Q107, I101&lt;Q106)),TRUE())</f>
        <v>0</v>
      </c>
      <c r="M101" s="0" t="n">
        <f aca="false">(J101-MIN($J$5:$J$1522)/(MAX($J$5:$J$1522)-MIN($J$5:$J$1522)))</f>
        <v>152.977528089888</v>
      </c>
      <c r="N101" s="0" t="n">
        <f aca="false">(K101-MIN($K$5:$K$1522)/(MAX($K$5:$K$1522)-MIN($K$5:$K$1522)))</f>
        <v>47.0293206197855</v>
      </c>
      <c r="O101" s="7" t="n">
        <f aca="false">K98/((J101/100)^2)</f>
        <v>24.4560634171024</v>
      </c>
    </row>
    <row r="102" customFormat="false" ht="15" hidden="false" customHeight="false" outlineLevel="0" collapsed="false">
      <c r="A102" s="13" t="n">
        <v>673</v>
      </c>
      <c r="B102" s="2" t="s">
        <v>163</v>
      </c>
      <c r="C102" s="14" t="n">
        <v>33474</v>
      </c>
      <c r="D102" s="2" t="s">
        <v>77</v>
      </c>
      <c r="E102" s="15" t="s">
        <v>46</v>
      </c>
      <c r="F102" s="15" t="s">
        <v>46</v>
      </c>
      <c r="G102" s="15" t="s">
        <v>47</v>
      </c>
      <c r="H102" s="9" t="str">
        <f aca="false">TRIM(E102)</f>
        <v>NA</v>
      </c>
      <c r="I102" s="9" t="str">
        <f aca="false">TRIM(F102)</f>
        <v>NA</v>
      </c>
      <c r="J102" s="5" t="n">
        <f aca="false">IF(H102="NA",VALUE(AVERAGEIF($E$3:$E$1520,"&lt;&gt;NA")),VALUE(H102))</f>
        <v>164.344585511576</v>
      </c>
      <c r="K102" s="9" t="n">
        <f aca="false">IF(I102="NA",VALUE(AVERAGEIF($F$3:$F$1520,"&lt;&gt;NA")),VALUE(I102))</f>
        <v>58.7117910447761</v>
      </c>
      <c r="L102" s="16" t="n">
        <f aca="false">IF((AND(I102&gt;=Q108, I102&lt;Q107)),TRUE())</f>
        <v>0</v>
      </c>
      <c r="M102" s="0" t="n">
        <f aca="false">(J102-MIN($J$5:$J$1522)/(MAX($J$5:$J$1522)-MIN($J$5:$J$1522)))</f>
        <v>163.322113601463</v>
      </c>
      <c r="N102" s="0" t="n">
        <f aca="false">(K102-MIN($K$5:$K$1522)/(MAX($K$5:$K$1522)-MIN($K$5:$K$1522)))</f>
        <v>58.3411116645616</v>
      </c>
      <c r="O102" s="7" t="n">
        <f aca="false">K99/((J102/100)^2)</f>
        <v>21.7377469206823</v>
      </c>
    </row>
    <row r="103" customFormat="false" ht="15" hidden="false" customHeight="false" outlineLevel="0" collapsed="false">
      <c r="A103" s="13" t="n">
        <v>330</v>
      </c>
      <c r="B103" s="2" t="s">
        <v>164</v>
      </c>
      <c r="C103" s="14" t="n">
        <v>33375</v>
      </c>
      <c r="D103" s="2" t="s">
        <v>50</v>
      </c>
      <c r="E103" s="15" t="s">
        <v>46</v>
      </c>
      <c r="F103" s="15" t="s">
        <v>46</v>
      </c>
      <c r="G103" s="15" t="s">
        <v>47</v>
      </c>
      <c r="H103" s="9" t="str">
        <f aca="false">TRIM(E103)</f>
        <v>NA</v>
      </c>
      <c r="I103" s="9" t="str">
        <f aca="false">TRIM(F103)</f>
        <v>NA</v>
      </c>
      <c r="J103" s="5" t="n">
        <f aca="false">IF(H103="NA",VALUE(AVERAGEIF($E$3:$E$1520,"&lt;&gt;NA")),VALUE(H103))</f>
        <v>164.344585511576</v>
      </c>
      <c r="K103" s="9" t="n">
        <f aca="false">IF(I103="NA",VALUE(AVERAGEIF($F$3:$F$1520,"&lt;&gt;NA")),VALUE(I103))</f>
        <v>58.7117910447761</v>
      </c>
      <c r="L103" s="16" t="n">
        <f aca="false">IF((AND(I103&gt;=Q109, I103&lt;Q108)),TRUE())</f>
        <v>0</v>
      </c>
      <c r="M103" s="0" t="n">
        <f aca="false">(J103-MIN($J$5:$J$1522)/(MAX($J$5:$J$1522)-MIN($J$5:$J$1522)))</f>
        <v>163.322113601463</v>
      </c>
      <c r="N103" s="0" t="n">
        <f aca="false">(K103-MIN($K$5:$K$1522)/(MAX($K$5:$K$1522)-MIN($K$5:$K$1522)))</f>
        <v>58.3411116645616</v>
      </c>
      <c r="O103" s="7" t="n">
        <f aca="false">K100/((J103/100)^2)</f>
        <v>19.8081073590409</v>
      </c>
    </row>
    <row r="104" customFormat="false" ht="15" hidden="false" customHeight="false" outlineLevel="0" collapsed="false">
      <c r="A104" s="13" t="n">
        <v>1120</v>
      </c>
      <c r="B104" s="2" t="s">
        <v>165</v>
      </c>
      <c r="C104" s="14" t="n">
        <v>33301</v>
      </c>
      <c r="D104" s="2" t="s">
        <v>93</v>
      </c>
      <c r="E104" s="15" t="n">
        <v>169</v>
      </c>
      <c r="F104" s="15" t="n">
        <v>62</v>
      </c>
      <c r="G104" s="15" t="s">
        <v>43</v>
      </c>
      <c r="H104" s="9" t="str">
        <f aca="false">TRIM(E104)</f>
        <v>169</v>
      </c>
      <c r="I104" s="9" t="str">
        <f aca="false">TRIM(F104)</f>
        <v>62</v>
      </c>
      <c r="J104" s="5" t="n">
        <f aca="false">IF(H104="NA",VALUE(AVERAGEIF($E$3:$E$1520,"&lt;&gt;NA")),VALUE(H104))</f>
        <v>169</v>
      </c>
      <c r="K104" s="9" t="n">
        <f aca="false">IF(I104="NA",VALUE(AVERAGEIF($F$3:$F$1520,"&lt;&gt;NA")),VALUE(I104))</f>
        <v>62</v>
      </c>
      <c r="L104" s="16" t="n">
        <f aca="false">IF((AND(I104&gt;=Q110, I104&lt;Q109)),TRUE())</f>
        <v>0</v>
      </c>
      <c r="M104" s="0" t="n">
        <f aca="false">(J104-MIN($J$5:$J$1522)/(MAX($J$5:$J$1522)-MIN($J$5:$J$1522)))</f>
        <v>167.977528089888</v>
      </c>
      <c r="N104" s="0" t="n">
        <f aca="false">(K104-MIN($K$5:$K$1522)/(MAX($K$5:$K$1522)-MIN($K$5:$K$1522)))</f>
        <v>61.6293206197855</v>
      </c>
      <c r="O104" s="7" t="n">
        <f aca="false">K101/((J104/100)^2)</f>
        <v>16.5960575610098</v>
      </c>
    </row>
    <row r="105" customFormat="false" ht="15" hidden="false" customHeight="false" outlineLevel="0" collapsed="false">
      <c r="A105" s="13" t="n">
        <v>600</v>
      </c>
      <c r="B105" s="2" t="s">
        <v>166</v>
      </c>
      <c r="C105" s="14" t="n">
        <v>33487</v>
      </c>
      <c r="D105" s="2" t="s">
        <v>50</v>
      </c>
      <c r="E105" s="15" t="n">
        <v>166</v>
      </c>
      <c r="F105" s="15" t="n">
        <v>45.5</v>
      </c>
      <c r="G105" s="15" t="s">
        <v>47</v>
      </c>
      <c r="H105" s="9" t="str">
        <f aca="false">TRIM(E105)</f>
        <v>166</v>
      </c>
      <c r="I105" s="9" t="str">
        <f aca="false">TRIM(F105)</f>
        <v>45.5</v>
      </c>
      <c r="J105" s="5" t="n">
        <f aca="false">IF(H105="NA",VALUE(AVERAGEIF($E$3:$E$1520,"&lt;&gt;NA")),VALUE(H105))</f>
        <v>166</v>
      </c>
      <c r="K105" s="9" t="n">
        <f aca="false">IF(I105="NA",VALUE(AVERAGEIF($F$3:$F$1520,"&lt;&gt;NA")),VALUE(I105))</f>
        <v>45.5</v>
      </c>
      <c r="L105" s="16" t="n">
        <f aca="false">IF((AND(I105&gt;=Q111, I105&lt;Q110)),TRUE())</f>
        <v>0</v>
      </c>
      <c r="M105" s="0" t="n">
        <f aca="false">(J105-MIN($J$5:$J$1522)/(MAX($J$5:$J$1522)-MIN($J$5:$J$1522)))</f>
        <v>164.977528089888</v>
      </c>
      <c r="N105" s="0" t="n">
        <f aca="false">(K105-MIN($K$5:$K$1522)/(MAX($K$5:$K$1522)-MIN($K$5:$K$1522)))</f>
        <v>45.1293206197855</v>
      </c>
      <c r="O105" s="7" t="n">
        <f aca="false">K102/((J105/100)^2)</f>
        <v>21.3063547121411</v>
      </c>
    </row>
    <row r="106" customFormat="false" ht="15" hidden="false" customHeight="false" outlineLevel="0" collapsed="false">
      <c r="A106" s="13" t="n">
        <v>483</v>
      </c>
      <c r="B106" s="2" t="s">
        <v>167</v>
      </c>
      <c r="C106" s="14" t="n">
        <v>33593</v>
      </c>
      <c r="D106" s="2" t="s">
        <v>87</v>
      </c>
      <c r="E106" s="15" t="n">
        <v>161</v>
      </c>
      <c r="F106" s="15" t="n">
        <v>64.5</v>
      </c>
      <c r="G106" s="15" t="s">
        <v>47</v>
      </c>
      <c r="H106" s="9" t="str">
        <f aca="false">TRIM(E106)</f>
        <v>161</v>
      </c>
      <c r="I106" s="9" t="str">
        <f aca="false">TRIM(F106)</f>
        <v>64.5</v>
      </c>
      <c r="J106" s="5" t="n">
        <f aca="false">IF(H106="NA",VALUE(AVERAGEIF($E$3:$E$1520,"&lt;&gt;NA")),VALUE(H106))</f>
        <v>161</v>
      </c>
      <c r="K106" s="9" t="n">
        <f aca="false">IF(I106="NA",VALUE(AVERAGEIF($F$3:$F$1520,"&lt;&gt;NA")),VALUE(I106))</f>
        <v>64.5</v>
      </c>
      <c r="L106" s="16" t="n">
        <f aca="false">IF((AND(I106&gt;=Q112, I106&lt;Q111)),TRUE())</f>
        <v>0</v>
      </c>
      <c r="M106" s="0" t="n">
        <f aca="false">(J106-MIN($J$5:$J$1522)/(MAX($J$5:$J$1522)-MIN($J$5:$J$1522)))</f>
        <v>159.977528089888</v>
      </c>
      <c r="N106" s="0" t="n">
        <f aca="false">(K106-MIN($K$5:$K$1522)/(MAX($K$5:$K$1522)-MIN($K$5:$K$1522)))</f>
        <v>64.1293206197855</v>
      </c>
      <c r="O106" s="7" t="n">
        <f aca="false">K103/((J106/100)^2)</f>
        <v>22.650280099061</v>
      </c>
    </row>
    <row r="107" customFormat="false" ht="15" hidden="false" customHeight="false" outlineLevel="0" collapsed="false">
      <c r="A107" s="13" t="n">
        <v>178</v>
      </c>
      <c r="B107" s="2" t="s">
        <v>168</v>
      </c>
      <c r="C107" s="14" t="n">
        <v>33506</v>
      </c>
      <c r="D107" s="2" t="s">
        <v>45</v>
      </c>
      <c r="E107" s="15" t="n">
        <v>152.5</v>
      </c>
      <c r="F107" s="15" t="n">
        <v>42</v>
      </c>
      <c r="G107" s="15" t="s">
        <v>47</v>
      </c>
      <c r="H107" s="9" t="str">
        <f aca="false">TRIM(E107)</f>
        <v>152.5</v>
      </c>
      <c r="I107" s="9" t="str">
        <f aca="false">TRIM(F107)</f>
        <v>42</v>
      </c>
      <c r="J107" s="5" t="n">
        <f aca="false">IF(H107="NA",VALUE(AVERAGEIF($E$3:$E$1520,"&lt;&gt;NA")),VALUE(H107))</f>
        <v>152.5</v>
      </c>
      <c r="K107" s="9" t="n">
        <f aca="false">IF(I107="NA",VALUE(AVERAGEIF($F$3:$F$1520,"&lt;&gt;NA")),VALUE(I107))</f>
        <v>42</v>
      </c>
      <c r="L107" s="16" t="n">
        <f aca="false">IF((AND(I107&gt;=Q113, I107&lt;Q112)),TRUE())</f>
        <v>0</v>
      </c>
      <c r="M107" s="0" t="n">
        <f aca="false">(J107-MIN($J$5:$J$1522)/(MAX($J$5:$J$1522)-MIN($J$5:$J$1522)))</f>
        <v>151.477528089888</v>
      </c>
      <c r="N107" s="0" t="n">
        <f aca="false">(K107-MIN($K$5:$K$1522)/(MAX($K$5:$K$1522)-MIN($K$5:$K$1522)))</f>
        <v>41.6293206197855</v>
      </c>
      <c r="O107" s="7" t="n">
        <f aca="false">K104/((J107/100)^2)</f>
        <v>26.6595001343725</v>
      </c>
    </row>
    <row r="108" customFormat="false" ht="15" hidden="false" customHeight="false" outlineLevel="0" collapsed="false">
      <c r="A108" s="13" t="n">
        <v>37</v>
      </c>
      <c r="B108" s="2" t="s">
        <v>169</v>
      </c>
      <c r="C108" s="14" t="n">
        <v>33678</v>
      </c>
      <c r="D108" s="2" t="s">
        <v>50</v>
      </c>
      <c r="E108" s="15" t="n">
        <v>163</v>
      </c>
      <c r="F108" s="15" t="n">
        <v>61</v>
      </c>
      <c r="G108" s="15" t="s">
        <v>47</v>
      </c>
      <c r="H108" s="9" t="str">
        <f aca="false">TRIM(E108)</f>
        <v>163</v>
      </c>
      <c r="I108" s="9" t="str">
        <f aca="false">TRIM(F108)</f>
        <v>61</v>
      </c>
      <c r="J108" s="5" t="n">
        <f aca="false">IF(H108="NA",VALUE(AVERAGEIF($E$3:$E$1520,"&lt;&gt;NA")),VALUE(H108))</f>
        <v>163</v>
      </c>
      <c r="K108" s="9" t="n">
        <f aca="false">IF(I108="NA",VALUE(AVERAGEIF($F$3:$F$1520,"&lt;&gt;NA")),VALUE(I108))</f>
        <v>61</v>
      </c>
      <c r="L108" s="16" t="n">
        <f aca="false">IF((AND(I108&gt;=Q114, I108&lt;Q113)),TRUE())</f>
        <v>0</v>
      </c>
      <c r="M108" s="0" t="n">
        <f aca="false">(J108-MIN($J$5:$J$1522)/(MAX($J$5:$J$1522)-MIN($J$5:$J$1522)))</f>
        <v>161.977528089888</v>
      </c>
      <c r="N108" s="0" t="n">
        <f aca="false">(K108-MIN($K$5:$K$1522)/(MAX($K$5:$K$1522)-MIN($K$5:$K$1522)))</f>
        <v>60.6293206197855</v>
      </c>
      <c r="O108" s="7" t="n">
        <f aca="false">K105/((J108/100)^2)</f>
        <v>17.1252211223606</v>
      </c>
    </row>
    <row r="109" customFormat="false" ht="15" hidden="false" customHeight="false" outlineLevel="0" collapsed="false">
      <c r="A109" s="13" t="n">
        <v>1006</v>
      </c>
      <c r="B109" s="2" t="s">
        <v>170</v>
      </c>
      <c r="C109" s="14" t="n">
        <v>33160</v>
      </c>
      <c r="D109" s="2" t="s">
        <v>45</v>
      </c>
      <c r="E109" s="15" t="n">
        <v>161</v>
      </c>
      <c r="F109" s="15" t="n">
        <v>63</v>
      </c>
      <c r="G109" s="15" t="s">
        <v>43</v>
      </c>
      <c r="H109" s="9" t="str">
        <f aca="false">TRIM(E109)</f>
        <v>161</v>
      </c>
      <c r="I109" s="9" t="str">
        <f aca="false">TRIM(F109)</f>
        <v>63</v>
      </c>
      <c r="J109" s="5" t="n">
        <f aca="false">IF(H109="NA",VALUE(AVERAGEIF($E$3:$E$1520,"&lt;&gt;NA")),VALUE(H109))</f>
        <v>161</v>
      </c>
      <c r="K109" s="9" t="n">
        <f aca="false">IF(I109="NA",VALUE(AVERAGEIF($F$3:$F$1520,"&lt;&gt;NA")),VALUE(I109))</f>
        <v>63</v>
      </c>
      <c r="L109" s="16" t="n">
        <f aca="false">IF((AND(I109&gt;=Q115, I109&lt;Q114)),TRUE())</f>
        <v>0</v>
      </c>
      <c r="M109" s="0" t="n">
        <f aca="false">(J109-MIN($J$5:$J$1522)/(MAX($J$5:$J$1522)-MIN($J$5:$J$1522)))</f>
        <v>159.977528089888</v>
      </c>
      <c r="N109" s="0" t="n">
        <f aca="false">(K109-MIN($K$5:$K$1522)/(MAX($K$5:$K$1522)-MIN($K$5:$K$1522)))</f>
        <v>62.6293206197855</v>
      </c>
      <c r="O109" s="7" t="n">
        <f aca="false">K106/((J109/100)^2)</f>
        <v>24.88329925543</v>
      </c>
    </row>
    <row r="110" customFormat="false" ht="15" hidden="false" customHeight="false" outlineLevel="0" collapsed="false">
      <c r="A110" s="13" t="n">
        <v>1019</v>
      </c>
      <c r="B110" s="2" t="s">
        <v>171</v>
      </c>
      <c r="C110" s="14" t="n">
        <v>33584</v>
      </c>
      <c r="D110" s="2" t="s">
        <v>74</v>
      </c>
      <c r="E110" s="15" t="n">
        <v>175</v>
      </c>
      <c r="F110" s="15" t="n">
        <v>90</v>
      </c>
      <c r="G110" s="15" t="s">
        <v>43</v>
      </c>
      <c r="H110" s="9" t="str">
        <f aca="false">TRIM(E110)</f>
        <v>175</v>
      </c>
      <c r="I110" s="9" t="str">
        <f aca="false">TRIM(F110)</f>
        <v>90</v>
      </c>
      <c r="J110" s="5" t="n">
        <f aca="false">IF(H110="NA",VALUE(AVERAGEIF($E$3:$E$1520,"&lt;&gt;NA")),VALUE(H110))</f>
        <v>175</v>
      </c>
      <c r="K110" s="9" t="n">
        <f aca="false">IF(I110="NA",VALUE(AVERAGEIF($F$3:$F$1520,"&lt;&gt;NA")),VALUE(I110))</f>
        <v>90</v>
      </c>
      <c r="L110" s="16" t="n">
        <f aca="false">IF((AND(I110&gt;=Q116, I110&lt;Q115)),TRUE())</f>
        <v>0</v>
      </c>
      <c r="M110" s="0" t="n">
        <f aca="false">(J110-MIN($J$5:$J$1522)/(MAX($J$5:$J$1522)-MIN($J$5:$J$1522)))</f>
        <v>173.977528089888</v>
      </c>
      <c r="N110" s="0" t="n">
        <f aca="false">(K110-MIN($K$5:$K$1522)/(MAX($K$5:$K$1522)-MIN($K$5:$K$1522)))</f>
        <v>89.6293206197855</v>
      </c>
      <c r="O110" s="7" t="n">
        <f aca="false">K107/((J110/100)^2)</f>
        <v>13.7142857142857</v>
      </c>
    </row>
    <row r="111" customFormat="false" ht="15" hidden="false" customHeight="false" outlineLevel="0" collapsed="false">
      <c r="A111" s="13" t="n">
        <v>259</v>
      </c>
      <c r="B111" s="2" t="s">
        <v>172</v>
      </c>
      <c r="C111" s="14" t="n">
        <v>33654</v>
      </c>
      <c r="D111" s="2" t="s">
        <v>61</v>
      </c>
      <c r="E111" s="15" t="s">
        <v>46</v>
      </c>
      <c r="F111" s="15" t="s">
        <v>46</v>
      </c>
      <c r="G111" s="15" t="s">
        <v>47</v>
      </c>
      <c r="H111" s="9" t="str">
        <f aca="false">TRIM(E111)</f>
        <v>NA</v>
      </c>
      <c r="I111" s="9" t="str">
        <f aca="false">TRIM(F111)</f>
        <v>NA</v>
      </c>
      <c r="J111" s="5" t="n">
        <f aca="false">IF(H111="NA",VALUE(AVERAGEIF($E$3:$E$1520,"&lt;&gt;NA")),VALUE(H111))</f>
        <v>164.344585511576</v>
      </c>
      <c r="K111" s="9" t="n">
        <f aca="false">IF(I111="NA",VALUE(AVERAGEIF($F$3:$F$1520,"&lt;&gt;NA")),VALUE(I111))</f>
        <v>58.7117910447761</v>
      </c>
      <c r="L111" s="16" t="n">
        <f aca="false">IF((AND(I111&gt;=Q117, I111&lt;Q116)),TRUE())</f>
        <v>0</v>
      </c>
      <c r="M111" s="0" t="n">
        <f aca="false">(J111-MIN($J$5:$J$1522)/(MAX($J$5:$J$1522)-MIN($J$5:$J$1522)))</f>
        <v>163.322113601463</v>
      </c>
      <c r="N111" s="0" t="n">
        <f aca="false">(K111-MIN($K$5:$K$1522)/(MAX($K$5:$K$1522)-MIN($K$5:$K$1522)))</f>
        <v>58.3411116645616</v>
      </c>
      <c r="O111" s="7" t="n">
        <f aca="false">K108/((J111/100)^2)</f>
        <v>22.5849448392803</v>
      </c>
    </row>
    <row r="112" customFormat="false" ht="15" hidden="false" customHeight="false" outlineLevel="0" collapsed="false">
      <c r="A112" s="13" t="n">
        <v>1241</v>
      </c>
      <c r="B112" s="2" t="s">
        <v>173</v>
      </c>
      <c r="C112" s="14" t="n">
        <v>33407</v>
      </c>
      <c r="D112" s="2" t="s">
        <v>42</v>
      </c>
      <c r="E112" s="15" t="n">
        <v>173</v>
      </c>
      <c r="F112" s="15" t="n">
        <v>65</v>
      </c>
      <c r="G112" s="15" t="s">
        <v>43</v>
      </c>
      <c r="H112" s="9" t="str">
        <f aca="false">TRIM(E112)</f>
        <v>173</v>
      </c>
      <c r="I112" s="9" t="str">
        <f aca="false">TRIM(F112)</f>
        <v>65</v>
      </c>
      <c r="J112" s="5" t="n">
        <f aca="false">IF(H112="NA",VALUE(AVERAGEIF($E$3:$E$1520,"&lt;&gt;NA")),VALUE(H112))</f>
        <v>173</v>
      </c>
      <c r="K112" s="9" t="n">
        <f aca="false">IF(I112="NA",VALUE(AVERAGEIF($F$3:$F$1520,"&lt;&gt;NA")),VALUE(I112))</f>
        <v>65</v>
      </c>
      <c r="L112" s="16" t="n">
        <f aca="false">IF((AND(I112&gt;=Q118, I112&lt;Q117)),TRUE())</f>
        <v>0</v>
      </c>
      <c r="M112" s="0" t="n">
        <f aca="false">(J112-MIN($J$5:$J$1522)/(MAX($J$5:$J$1522)-MIN($J$5:$J$1522)))</f>
        <v>171.977528089888</v>
      </c>
      <c r="N112" s="0" t="n">
        <f aca="false">(K112-MIN($K$5:$K$1522)/(MAX($K$5:$K$1522)-MIN($K$5:$K$1522)))</f>
        <v>64.6293206197855</v>
      </c>
      <c r="O112" s="7" t="n">
        <f aca="false">K109/((J112/100)^2)</f>
        <v>21.0498179023689</v>
      </c>
    </row>
    <row r="113" customFormat="false" ht="15" hidden="false" customHeight="false" outlineLevel="0" collapsed="false">
      <c r="A113" s="13" t="n">
        <v>1454</v>
      </c>
      <c r="B113" s="2" t="s">
        <v>174</v>
      </c>
      <c r="C113" s="14" t="n">
        <v>33758</v>
      </c>
      <c r="D113" s="2" t="s">
        <v>74</v>
      </c>
      <c r="E113" s="15" t="n">
        <v>169</v>
      </c>
      <c r="F113" s="15" t="n">
        <v>52</v>
      </c>
      <c r="G113" s="15" t="s">
        <v>43</v>
      </c>
      <c r="H113" s="9" t="str">
        <f aca="false">TRIM(E113)</f>
        <v>169</v>
      </c>
      <c r="I113" s="9" t="str">
        <f aca="false">TRIM(F113)</f>
        <v>52</v>
      </c>
      <c r="J113" s="5" t="n">
        <f aca="false">IF(H113="NA",VALUE(AVERAGEIF($E$3:$E$1520,"&lt;&gt;NA")),VALUE(H113))</f>
        <v>169</v>
      </c>
      <c r="K113" s="9" t="n">
        <f aca="false">IF(I113="NA",VALUE(AVERAGEIF($F$3:$F$1520,"&lt;&gt;NA")),VALUE(I113))</f>
        <v>52</v>
      </c>
      <c r="L113" s="16" t="n">
        <f aca="false">IF((AND(I113&gt;=Q119, I113&lt;Q118)),TRUE())</f>
        <v>0</v>
      </c>
      <c r="M113" s="0" t="n">
        <f aca="false">(J113-MIN($J$5:$J$1522)/(MAX($J$5:$J$1522)-MIN($J$5:$J$1522)))</f>
        <v>167.977528089888</v>
      </c>
      <c r="N113" s="0" t="n">
        <f aca="false">(K113-MIN($K$5:$K$1522)/(MAX($K$5:$K$1522)-MIN($K$5:$K$1522)))</f>
        <v>51.6293206197855</v>
      </c>
      <c r="O113" s="7" t="n">
        <f aca="false">K110/((J113/100)^2)</f>
        <v>31.5115016981198</v>
      </c>
    </row>
    <row r="114" customFormat="false" ht="15" hidden="false" customHeight="false" outlineLevel="0" collapsed="false">
      <c r="A114" s="13" t="n">
        <v>751</v>
      </c>
      <c r="B114" s="2" t="s">
        <v>175</v>
      </c>
      <c r="C114" s="14" t="n">
        <v>33569</v>
      </c>
      <c r="D114" s="2" t="s">
        <v>176</v>
      </c>
      <c r="E114" s="15" t="n">
        <v>164</v>
      </c>
      <c r="F114" s="15" t="n">
        <v>50</v>
      </c>
      <c r="G114" s="15" t="s">
        <v>47</v>
      </c>
      <c r="H114" s="9" t="str">
        <f aca="false">TRIM(E114)</f>
        <v>164</v>
      </c>
      <c r="I114" s="9" t="str">
        <f aca="false">TRIM(F114)</f>
        <v>50</v>
      </c>
      <c r="J114" s="5" t="n">
        <f aca="false">IF(H114="NA",VALUE(AVERAGEIF($E$3:$E$1520,"&lt;&gt;NA")),VALUE(H114))</f>
        <v>164</v>
      </c>
      <c r="K114" s="9" t="n">
        <f aca="false">IF(I114="NA",VALUE(AVERAGEIF($F$3:$F$1520,"&lt;&gt;NA")),VALUE(I114))</f>
        <v>50</v>
      </c>
      <c r="L114" s="16" t="n">
        <f aca="false">IF((AND(I114&gt;=Q120, I114&lt;Q119)),TRUE())</f>
        <v>0</v>
      </c>
      <c r="M114" s="0" t="n">
        <f aca="false">(J114-MIN($J$5:$J$1522)/(MAX($J$5:$J$1522)-MIN($J$5:$J$1522)))</f>
        <v>162.977528089888</v>
      </c>
      <c r="N114" s="0" t="n">
        <f aca="false">(K114-MIN($K$5:$K$1522)/(MAX($K$5:$K$1522)-MIN($K$5:$K$1522)))</f>
        <v>49.6293206197855</v>
      </c>
      <c r="O114" s="7" t="n">
        <f aca="false">K111/((J114/100)^2)</f>
        <v>21.8291906026086</v>
      </c>
    </row>
    <row r="115" customFormat="false" ht="15" hidden="false" customHeight="false" outlineLevel="0" collapsed="false">
      <c r="A115" s="13" t="n">
        <v>1073</v>
      </c>
      <c r="B115" s="2" t="s">
        <v>177</v>
      </c>
      <c r="C115" s="14" t="n">
        <v>33314</v>
      </c>
      <c r="D115" s="2" t="s">
        <v>50</v>
      </c>
      <c r="E115" s="15" t="n">
        <v>164</v>
      </c>
      <c r="F115" s="15" t="n">
        <v>48</v>
      </c>
      <c r="G115" s="15" t="s">
        <v>43</v>
      </c>
      <c r="H115" s="9" t="str">
        <f aca="false">TRIM(E115)</f>
        <v>164</v>
      </c>
      <c r="I115" s="9" t="str">
        <f aca="false">TRIM(F115)</f>
        <v>48</v>
      </c>
      <c r="J115" s="5" t="n">
        <f aca="false">IF(H115="NA",VALUE(AVERAGEIF($E$3:$E$1520,"&lt;&gt;NA")),VALUE(H115))</f>
        <v>164</v>
      </c>
      <c r="K115" s="9" t="n">
        <f aca="false">IF(I115="NA",VALUE(AVERAGEIF($F$3:$F$1520,"&lt;&gt;NA")),VALUE(I115))</f>
        <v>48</v>
      </c>
      <c r="L115" s="16" t="n">
        <f aca="false">IF((AND(I115&gt;=Q121, I115&lt;Q120)),TRUE())</f>
        <v>0</v>
      </c>
      <c r="M115" s="0" t="n">
        <f aca="false">(J115-MIN($J$5:$J$1522)/(MAX($J$5:$J$1522)-MIN($J$5:$J$1522)))</f>
        <v>162.977528089888</v>
      </c>
      <c r="N115" s="0" t="n">
        <f aca="false">(K115-MIN($K$5:$K$1522)/(MAX($K$5:$K$1522)-MIN($K$5:$K$1522)))</f>
        <v>47.6293206197855</v>
      </c>
      <c r="O115" s="7" t="n">
        <f aca="false">K112/((J115/100)^2)</f>
        <v>24.1671624033314</v>
      </c>
    </row>
    <row r="116" customFormat="false" ht="15" hidden="false" customHeight="false" outlineLevel="0" collapsed="false">
      <c r="A116" s="13" t="n">
        <v>1477</v>
      </c>
      <c r="B116" s="2" t="s">
        <v>178</v>
      </c>
      <c r="C116" s="14" t="n">
        <v>33729</v>
      </c>
      <c r="D116" s="2" t="s">
        <v>50</v>
      </c>
      <c r="E116" s="15" t="n">
        <v>181</v>
      </c>
      <c r="F116" s="15" t="n">
        <v>86</v>
      </c>
      <c r="G116" s="15" t="s">
        <v>43</v>
      </c>
      <c r="H116" s="9" t="str">
        <f aca="false">TRIM(E116)</f>
        <v>181</v>
      </c>
      <c r="I116" s="9" t="str">
        <f aca="false">TRIM(F116)</f>
        <v>86</v>
      </c>
      <c r="J116" s="5" t="n">
        <f aca="false">IF(H116="NA",VALUE(AVERAGEIF($E$3:$E$1520,"&lt;&gt;NA")),VALUE(H116))</f>
        <v>181</v>
      </c>
      <c r="K116" s="9" t="n">
        <f aca="false">IF(I116="NA",VALUE(AVERAGEIF($F$3:$F$1520,"&lt;&gt;NA")),VALUE(I116))</f>
        <v>86</v>
      </c>
      <c r="L116" s="16" t="n">
        <f aca="false">IF((AND(I116&gt;=Q122, I116&lt;Q121)),TRUE())</f>
        <v>0</v>
      </c>
      <c r="M116" s="0" t="n">
        <f aca="false">(J116-MIN($J$5:$J$1522)/(MAX($J$5:$J$1522)-MIN($J$5:$J$1522)))</f>
        <v>179.977528089888</v>
      </c>
      <c r="N116" s="0" t="n">
        <f aca="false">(K116-MIN($K$5:$K$1522)/(MAX($K$5:$K$1522)-MIN($K$5:$K$1522)))</f>
        <v>85.6293206197855</v>
      </c>
      <c r="O116" s="7" t="n">
        <f aca="false">K113/((J116/100)^2)</f>
        <v>15.8725313635115</v>
      </c>
    </row>
    <row r="117" customFormat="false" ht="15" hidden="false" customHeight="false" outlineLevel="0" collapsed="false">
      <c r="A117" s="13" t="n">
        <v>1252</v>
      </c>
      <c r="B117" s="2" t="s">
        <v>179</v>
      </c>
      <c r="C117" s="14" t="n">
        <v>33460</v>
      </c>
      <c r="D117" s="2" t="s">
        <v>87</v>
      </c>
      <c r="E117" s="15" t="n">
        <v>172</v>
      </c>
      <c r="F117" s="15" t="n">
        <v>65</v>
      </c>
      <c r="G117" s="15" t="s">
        <v>43</v>
      </c>
      <c r="H117" s="9" t="str">
        <f aca="false">TRIM(E117)</f>
        <v>172</v>
      </c>
      <c r="I117" s="9" t="str">
        <f aca="false">TRIM(F117)</f>
        <v>65</v>
      </c>
      <c r="J117" s="5" t="n">
        <f aca="false">IF(H117="NA",VALUE(AVERAGEIF($E$3:$E$1520,"&lt;&gt;NA")),VALUE(H117))</f>
        <v>172</v>
      </c>
      <c r="K117" s="9" t="n">
        <f aca="false">IF(I117="NA",VALUE(AVERAGEIF($F$3:$F$1520,"&lt;&gt;NA")),VALUE(I117))</f>
        <v>65</v>
      </c>
      <c r="L117" s="16" t="n">
        <f aca="false">IF((AND(I117&gt;=Q123, I117&lt;Q122)),TRUE())</f>
        <v>0</v>
      </c>
      <c r="M117" s="0" t="n">
        <f aca="false">(J117-MIN($J$5:$J$1522)/(MAX($J$5:$J$1522)-MIN($J$5:$J$1522)))</f>
        <v>170.977528089888</v>
      </c>
      <c r="N117" s="0" t="n">
        <f aca="false">(K117-MIN($K$5:$K$1522)/(MAX($K$5:$K$1522)-MIN($K$5:$K$1522)))</f>
        <v>64.6293206197855</v>
      </c>
      <c r="O117" s="7" t="n">
        <f aca="false">K114/((J117/100)^2)</f>
        <v>16.901027582477</v>
      </c>
    </row>
    <row r="118" customFormat="false" ht="15" hidden="false" customHeight="false" outlineLevel="0" collapsed="false">
      <c r="A118" s="13" t="n">
        <v>1061</v>
      </c>
      <c r="B118" s="2" t="s">
        <v>180</v>
      </c>
      <c r="C118" s="14" t="n">
        <v>32918</v>
      </c>
      <c r="D118" s="2" t="s">
        <v>87</v>
      </c>
      <c r="E118" s="15" t="n">
        <v>168</v>
      </c>
      <c r="F118" s="15" t="n">
        <v>74</v>
      </c>
      <c r="G118" s="15" t="s">
        <v>43</v>
      </c>
      <c r="H118" s="9" t="str">
        <f aca="false">TRIM(E118)</f>
        <v>168</v>
      </c>
      <c r="I118" s="9" t="str">
        <f aca="false">TRIM(F118)</f>
        <v>74</v>
      </c>
      <c r="J118" s="5" t="n">
        <f aca="false">IF(H118="NA",VALUE(AVERAGEIF($E$3:$E$1520,"&lt;&gt;NA")),VALUE(H118))</f>
        <v>168</v>
      </c>
      <c r="K118" s="9" t="n">
        <f aca="false">IF(I118="NA",VALUE(AVERAGEIF($F$3:$F$1520,"&lt;&gt;NA")),VALUE(I118))</f>
        <v>74</v>
      </c>
      <c r="L118" s="16" t="n">
        <f aca="false">IF((AND(I118&gt;=Q124, I118&lt;Q123)),TRUE())</f>
        <v>0</v>
      </c>
      <c r="M118" s="0" t="n">
        <f aca="false">(J118-MIN($J$5:$J$1522)/(MAX($J$5:$J$1522)-MIN($J$5:$J$1522)))</f>
        <v>166.977528089888</v>
      </c>
      <c r="N118" s="0" t="n">
        <f aca="false">(K118-MIN($K$5:$K$1522)/(MAX($K$5:$K$1522)-MIN($K$5:$K$1522)))</f>
        <v>73.6293206197855</v>
      </c>
      <c r="O118" s="7" t="n">
        <f aca="false">K115/((J118/100)^2)</f>
        <v>17.0068027210884</v>
      </c>
    </row>
    <row r="119" customFormat="false" ht="15" hidden="false" customHeight="false" outlineLevel="0" collapsed="false">
      <c r="A119" s="13" t="n">
        <v>818</v>
      </c>
      <c r="B119" s="2" t="s">
        <v>181</v>
      </c>
      <c r="C119" s="14" t="n">
        <v>33492</v>
      </c>
      <c r="D119" s="2" t="s">
        <v>77</v>
      </c>
      <c r="E119" s="15" t="s">
        <v>46</v>
      </c>
      <c r="F119" s="15" t="s">
        <v>46</v>
      </c>
      <c r="G119" s="15" t="s">
        <v>47</v>
      </c>
      <c r="H119" s="9" t="str">
        <f aca="false">TRIM(E119)</f>
        <v>NA</v>
      </c>
      <c r="I119" s="9" t="str">
        <f aca="false">TRIM(F119)</f>
        <v>NA</v>
      </c>
      <c r="J119" s="5" t="n">
        <f aca="false">IF(H119="NA",VALUE(AVERAGEIF($E$3:$E$1520,"&lt;&gt;NA")),VALUE(H119))</f>
        <v>164.344585511576</v>
      </c>
      <c r="K119" s="9" t="n">
        <f aca="false">IF(I119="NA",VALUE(AVERAGEIF($F$3:$F$1520,"&lt;&gt;NA")),VALUE(I119))</f>
        <v>58.7117910447761</v>
      </c>
      <c r="L119" s="16" t="n">
        <f aca="false">IF((AND(I119&gt;=Q125, I119&lt;Q124)),TRUE())</f>
        <v>0</v>
      </c>
      <c r="M119" s="0" t="n">
        <f aca="false">(J119-MIN($J$5:$J$1522)/(MAX($J$5:$J$1522)-MIN($J$5:$J$1522)))</f>
        <v>163.322113601463</v>
      </c>
      <c r="N119" s="0" t="n">
        <f aca="false">(K119-MIN($K$5:$K$1522)/(MAX($K$5:$K$1522)-MIN($K$5:$K$1522)))</f>
        <v>58.3411116645616</v>
      </c>
      <c r="O119" s="7" t="n">
        <f aca="false">K116/((J119/100)^2)</f>
        <v>31.8410697734116</v>
      </c>
    </row>
    <row r="120" customFormat="false" ht="15" hidden="false" customHeight="false" outlineLevel="0" collapsed="false">
      <c r="A120" s="13" t="n">
        <v>1071</v>
      </c>
      <c r="B120" s="2" t="s">
        <v>182</v>
      </c>
      <c r="C120" s="14" t="n">
        <v>33534</v>
      </c>
      <c r="D120" s="2" t="s">
        <v>50</v>
      </c>
      <c r="E120" s="15" t="n">
        <v>170</v>
      </c>
      <c r="F120" s="15" t="n">
        <v>68</v>
      </c>
      <c r="G120" s="15" t="s">
        <v>43</v>
      </c>
      <c r="H120" s="9" t="str">
        <f aca="false">TRIM(E120)</f>
        <v>170</v>
      </c>
      <c r="I120" s="9" t="str">
        <f aca="false">TRIM(F120)</f>
        <v>68</v>
      </c>
      <c r="J120" s="5" t="n">
        <f aca="false">IF(H120="NA",VALUE(AVERAGEIF($E$3:$E$1520,"&lt;&gt;NA")),VALUE(H120))</f>
        <v>170</v>
      </c>
      <c r="K120" s="9" t="n">
        <f aca="false">IF(I120="NA",VALUE(AVERAGEIF($F$3:$F$1520,"&lt;&gt;NA")),VALUE(I120))</f>
        <v>68</v>
      </c>
      <c r="L120" s="16" t="n">
        <f aca="false">IF((AND(I120&gt;=Q126, I120&lt;Q125)),TRUE())</f>
        <v>0</v>
      </c>
      <c r="M120" s="0" t="n">
        <f aca="false">(J120-MIN($J$5:$J$1522)/(MAX($J$5:$J$1522)-MIN($J$5:$J$1522)))</f>
        <v>168.977528089888</v>
      </c>
      <c r="N120" s="0" t="n">
        <f aca="false">(K120-MIN($K$5:$K$1522)/(MAX($K$5:$K$1522)-MIN($K$5:$K$1522)))</f>
        <v>67.6293206197855</v>
      </c>
      <c r="O120" s="7" t="n">
        <f aca="false">K117/((J120/100)^2)</f>
        <v>22.4913494809689</v>
      </c>
    </row>
    <row r="121" customFormat="false" ht="15" hidden="false" customHeight="false" outlineLevel="0" collapsed="false">
      <c r="A121" s="13" t="n">
        <v>667</v>
      </c>
      <c r="B121" s="2" t="s">
        <v>183</v>
      </c>
      <c r="C121" s="14" t="n">
        <v>33316</v>
      </c>
      <c r="D121" s="2" t="s">
        <v>74</v>
      </c>
      <c r="E121" s="15" t="n">
        <v>147</v>
      </c>
      <c r="F121" s="15" t="n">
        <v>46.7</v>
      </c>
      <c r="G121" s="15" t="s">
        <v>47</v>
      </c>
      <c r="H121" s="9" t="str">
        <f aca="false">TRIM(E121)</f>
        <v>147</v>
      </c>
      <c r="I121" s="9" t="str">
        <f aca="false">TRIM(F121)</f>
        <v>46.7</v>
      </c>
      <c r="J121" s="5" t="n">
        <f aca="false">IF(H121="NA",VALUE(AVERAGEIF($E$3:$E$1520,"&lt;&gt;NA")),VALUE(H121))</f>
        <v>147</v>
      </c>
      <c r="K121" s="9" t="n">
        <f aca="false">IF(I121="NA",VALUE(AVERAGEIF($F$3:$F$1520,"&lt;&gt;NA")),VALUE(I121))</f>
        <v>46.7</v>
      </c>
      <c r="L121" s="16" t="n">
        <f aca="false">IF((AND(I121&gt;=Q127, I121&lt;Q126)),TRUE())</f>
        <v>0</v>
      </c>
      <c r="M121" s="0" t="n">
        <f aca="false">(J121-MIN($J$5:$J$1522)/(MAX($J$5:$J$1522)-MIN($J$5:$J$1522)))</f>
        <v>145.977528089888</v>
      </c>
      <c r="N121" s="0" t="n">
        <f aca="false">(K121-MIN($K$5:$K$1522)/(MAX($K$5:$K$1522)-MIN($K$5:$K$1522)))</f>
        <v>46.3293206197855</v>
      </c>
      <c r="O121" s="7" t="n">
        <f aca="false">K118/((J121/100)^2)</f>
        <v>34.2449905132121</v>
      </c>
    </row>
    <row r="122" customFormat="false" ht="15" hidden="false" customHeight="false" outlineLevel="0" collapsed="false">
      <c r="A122" s="13" t="n">
        <v>842</v>
      </c>
      <c r="B122" s="2" t="s">
        <v>184</v>
      </c>
      <c r="C122" s="14" t="n">
        <v>33476</v>
      </c>
      <c r="D122" s="2" t="s">
        <v>53</v>
      </c>
      <c r="E122" s="15" t="n">
        <v>172</v>
      </c>
      <c r="F122" s="15" t="n">
        <v>69</v>
      </c>
      <c r="G122" s="15" t="s">
        <v>43</v>
      </c>
      <c r="H122" s="9" t="str">
        <f aca="false">TRIM(E122)</f>
        <v>172</v>
      </c>
      <c r="I122" s="9" t="str">
        <f aca="false">TRIM(F122)</f>
        <v>69</v>
      </c>
      <c r="J122" s="5" t="n">
        <f aca="false">IF(H122="NA",VALUE(AVERAGEIF($E$3:$E$1520,"&lt;&gt;NA")),VALUE(H122))</f>
        <v>172</v>
      </c>
      <c r="K122" s="9" t="n">
        <f aca="false">IF(I122="NA",VALUE(AVERAGEIF($F$3:$F$1520,"&lt;&gt;NA")),VALUE(I122))</f>
        <v>69</v>
      </c>
      <c r="L122" s="16" t="n">
        <f aca="false">IF((AND(I122&gt;=Q128, I122&lt;Q127)),TRUE())</f>
        <v>0</v>
      </c>
      <c r="M122" s="0" t="n">
        <f aca="false">(J122-MIN($J$5:$J$1522)/(MAX($J$5:$J$1522)-MIN($J$5:$J$1522)))</f>
        <v>170.977528089888</v>
      </c>
      <c r="N122" s="0" t="n">
        <f aca="false">(K122-MIN($K$5:$K$1522)/(MAX($K$5:$K$1522)-MIN($K$5:$K$1522)))</f>
        <v>68.6293206197855</v>
      </c>
      <c r="O122" s="7" t="n">
        <f aca="false">K119/((J122/100)^2)</f>
        <v>19.8457919972878</v>
      </c>
    </row>
    <row r="123" customFormat="false" ht="15" hidden="false" customHeight="false" outlineLevel="0" collapsed="false">
      <c r="A123" s="13" t="n">
        <v>613</v>
      </c>
      <c r="B123" s="2" t="s">
        <v>185</v>
      </c>
      <c r="C123" s="14" t="n">
        <v>33270</v>
      </c>
      <c r="D123" s="2" t="s">
        <v>56</v>
      </c>
      <c r="E123" s="15" t="n">
        <v>161</v>
      </c>
      <c r="F123" s="15" t="n">
        <v>50.5</v>
      </c>
      <c r="G123" s="15" t="s">
        <v>47</v>
      </c>
      <c r="H123" s="9" t="str">
        <f aca="false">TRIM(E123)</f>
        <v>161</v>
      </c>
      <c r="I123" s="9" t="str">
        <f aca="false">TRIM(F123)</f>
        <v>50.5</v>
      </c>
      <c r="J123" s="5" t="n">
        <f aca="false">IF(H123="NA",VALUE(AVERAGEIF($E$3:$E$1520,"&lt;&gt;NA")),VALUE(H123))</f>
        <v>161</v>
      </c>
      <c r="K123" s="9" t="n">
        <f aca="false">IF(I123="NA",VALUE(AVERAGEIF($F$3:$F$1520,"&lt;&gt;NA")),VALUE(I123))</f>
        <v>50.5</v>
      </c>
      <c r="L123" s="16" t="n">
        <f aca="false">IF((AND(I123&gt;=Q129, I123&lt;Q128)),TRUE())</f>
        <v>0</v>
      </c>
      <c r="M123" s="0" t="n">
        <f aca="false">(J123-MIN($J$5:$J$1522)/(MAX($J$5:$J$1522)-MIN($J$5:$J$1522)))</f>
        <v>159.977528089888</v>
      </c>
      <c r="N123" s="0" t="n">
        <f aca="false">(K123-MIN($K$5:$K$1522)/(MAX($K$5:$K$1522)-MIN($K$5:$K$1522)))</f>
        <v>50.1293206197855</v>
      </c>
      <c r="O123" s="7" t="n">
        <f aca="false">K120/((J123/100)^2)</f>
        <v>26.2335558041742</v>
      </c>
    </row>
    <row r="124" customFormat="false" ht="15" hidden="false" customHeight="false" outlineLevel="0" collapsed="false">
      <c r="A124" s="13" t="n">
        <v>144</v>
      </c>
      <c r="B124" s="2" t="s">
        <v>186</v>
      </c>
      <c r="C124" s="14" t="n">
        <v>33755</v>
      </c>
      <c r="D124" s="2" t="s">
        <v>50</v>
      </c>
      <c r="E124" s="15" t="s">
        <v>46</v>
      </c>
      <c r="F124" s="15" t="s">
        <v>46</v>
      </c>
      <c r="G124" s="15" t="s">
        <v>47</v>
      </c>
      <c r="H124" s="9" t="str">
        <f aca="false">TRIM(E124)</f>
        <v>NA</v>
      </c>
      <c r="I124" s="9" t="str">
        <f aca="false">TRIM(F124)</f>
        <v>NA</v>
      </c>
      <c r="J124" s="5" t="n">
        <f aca="false">IF(H124="NA",VALUE(AVERAGEIF($E$3:$E$1520,"&lt;&gt;NA")),VALUE(H124))</f>
        <v>164.344585511576</v>
      </c>
      <c r="K124" s="9" t="n">
        <f aca="false">IF(I124="NA",VALUE(AVERAGEIF($F$3:$F$1520,"&lt;&gt;NA")),VALUE(I124))</f>
        <v>58.7117910447761</v>
      </c>
      <c r="L124" s="16" t="n">
        <f aca="false">IF((AND(I124&gt;=Q130, I124&lt;Q129)),TRUE())</f>
        <v>0</v>
      </c>
      <c r="M124" s="0" t="n">
        <f aca="false">(J124-MIN($J$5:$J$1522)/(MAX($J$5:$J$1522)-MIN($J$5:$J$1522)))</f>
        <v>163.322113601463</v>
      </c>
      <c r="N124" s="0" t="n">
        <f aca="false">(K124-MIN($K$5:$K$1522)/(MAX($K$5:$K$1522)-MIN($K$5:$K$1522)))</f>
        <v>58.3411116645616</v>
      </c>
      <c r="O124" s="7" t="n">
        <f aca="false">K121/((J124/100)^2)</f>
        <v>17.2904413769572</v>
      </c>
    </row>
    <row r="125" customFormat="false" ht="15" hidden="false" customHeight="false" outlineLevel="0" collapsed="false">
      <c r="A125" s="13" t="n">
        <v>696</v>
      </c>
      <c r="B125" s="2" t="s">
        <v>187</v>
      </c>
      <c r="C125" s="14" t="n">
        <v>33741</v>
      </c>
      <c r="D125" s="2" t="s">
        <v>50</v>
      </c>
      <c r="E125" s="15" t="n">
        <v>163</v>
      </c>
      <c r="F125" s="15" t="n">
        <v>59.4</v>
      </c>
      <c r="G125" s="15" t="s">
        <v>47</v>
      </c>
      <c r="H125" s="9" t="str">
        <f aca="false">TRIM(E125)</f>
        <v>163</v>
      </c>
      <c r="I125" s="9" t="str">
        <f aca="false">TRIM(F125)</f>
        <v>59.4</v>
      </c>
      <c r="J125" s="5" t="n">
        <f aca="false">IF(H125="NA",VALUE(AVERAGEIF($E$3:$E$1520,"&lt;&gt;NA")),VALUE(H125))</f>
        <v>163</v>
      </c>
      <c r="K125" s="9" t="n">
        <f aca="false">IF(I125="NA",VALUE(AVERAGEIF($F$3:$F$1520,"&lt;&gt;NA")),VALUE(I125))</f>
        <v>59.4</v>
      </c>
      <c r="L125" s="16" t="n">
        <f aca="false">IF((AND(I125&gt;=Q131, I125&lt;Q130)),TRUE())</f>
        <v>0</v>
      </c>
      <c r="M125" s="0" t="n">
        <f aca="false">(J125-MIN($J$5:$J$1522)/(MAX($J$5:$J$1522)-MIN($J$5:$J$1522)))</f>
        <v>161.977528089888</v>
      </c>
      <c r="N125" s="0" t="n">
        <f aca="false">(K125-MIN($K$5:$K$1522)/(MAX($K$5:$K$1522)-MIN($K$5:$K$1522)))</f>
        <v>59.0293206197855</v>
      </c>
      <c r="O125" s="7" t="n">
        <f aca="false">K122/((J125/100)^2)</f>
        <v>25.9701155481953</v>
      </c>
    </row>
    <row r="126" customFormat="false" ht="15" hidden="false" customHeight="false" outlineLevel="0" collapsed="false">
      <c r="A126" s="13" t="n">
        <v>1205</v>
      </c>
      <c r="B126" s="2" t="s">
        <v>188</v>
      </c>
      <c r="C126" s="14" t="n">
        <v>33613</v>
      </c>
      <c r="D126" s="2" t="s">
        <v>61</v>
      </c>
      <c r="E126" s="15" t="n">
        <v>170</v>
      </c>
      <c r="F126" s="15" t="n">
        <v>79</v>
      </c>
      <c r="G126" s="15" t="s">
        <v>43</v>
      </c>
      <c r="H126" s="9" t="str">
        <f aca="false">TRIM(E126)</f>
        <v>170</v>
      </c>
      <c r="I126" s="9" t="str">
        <f aca="false">TRIM(F126)</f>
        <v>79</v>
      </c>
      <c r="J126" s="5" t="n">
        <f aca="false">IF(H126="NA",VALUE(AVERAGEIF($E$3:$E$1520,"&lt;&gt;NA")),VALUE(H126))</f>
        <v>170</v>
      </c>
      <c r="K126" s="9" t="n">
        <f aca="false">IF(I126="NA",VALUE(AVERAGEIF($F$3:$F$1520,"&lt;&gt;NA")),VALUE(I126))</f>
        <v>79</v>
      </c>
      <c r="L126" s="16" t="n">
        <f aca="false">IF((AND(I126&gt;=Q132, I126&lt;Q131)),TRUE())</f>
        <v>0</v>
      </c>
      <c r="M126" s="0" t="n">
        <f aca="false">(J126-MIN($J$5:$J$1522)/(MAX($J$5:$J$1522)-MIN($J$5:$J$1522)))</f>
        <v>168.977528089888</v>
      </c>
      <c r="N126" s="0" t="n">
        <f aca="false">(K126-MIN($K$5:$K$1522)/(MAX($K$5:$K$1522)-MIN($K$5:$K$1522)))</f>
        <v>78.6293206197855</v>
      </c>
      <c r="O126" s="7" t="n">
        <f aca="false">K123/((J126/100)^2)</f>
        <v>17.4740484429066</v>
      </c>
    </row>
    <row r="127" customFormat="false" ht="15" hidden="false" customHeight="false" outlineLevel="0" collapsed="false">
      <c r="A127" s="13" t="n">
        <v>125</v>
      </c>
      <c r="B127" s="2" t="s">
        <v>189</v>
      </c>
      <c r="C127" s="14" t="n">
        <v>33105</v>
      </c>
      <c r="D127" s="2" t="s">
        <v>53</v>
      </c>
      <c r="E127" s="15" t="n">
        <v>152</v>
      </c>
      <c r="F127" s="15" t="n">
        <v>49</v>
      </c>
      <c r="G127" s="15" t="s">
        <v>47</v>
      </c>
      <c r="H127" s="9" t="str">
        <f aca="false">TRIM(E127)</f>
        <v>152</v>
      </c>
      <c r="I127" s="9" t="str">
        <f aca="false">TRIM(F127)</f>
        <v>49</v>
      </c>
      <c r="J127" s="5" t="n">
        <f aca="false">IF(H127="NA",VALUE(AVERAGEIF($E$3:$E$1520,"&lt;&gt;NA")),VALUE(H127))</f>
        <v>152</v>
      </c>
      <c r="K127" s="9" t="n">
        <f aca="false">IF(I127="NA",VALUE(AVERAGEIF($F$3:$F$1520,"&lt;&gt;NA")),VALUE(I127))</f>
        <v>49</v>
      </c>
      <c r="L127" s="16" t="n">
        <f aca="false">IF((AND(I127&gt;=Q133, I127&lt;Q132)),TRUE())</f>
        <v>0</v>
      </c>
      <c r="M127" s="0" t="n">
        <f aca="false">(J127-MIN($J$5:$J$1522)/(MAX($J$5:$J$1522)-MIN($J$5:$J$1522)))</f>
        <v>150.977528089888</v>
      </c>
      <c r="N127" s="0" t="n">
        <f aca="false">(K127-MIN($K$5:$K$1522)/(MAX($K$5:$K$1522)-MIN($K$5:$K$1522)))</f>
        <v>48.6293206197855</v>
      </c>
      <c r="O127" s="7" t="n">
        <f aca="false">K124/((J127/100)^2)</f>
        <v>25.4119594203498</v>
      </c>
    </row>
    <row r="128" customFormat="false" ht="15" hidden="false" customHeight="false" outlineLevel="0" collapsed="false">
      <c r="A128" s="13" t="n">
        <v>1018</v>
      </c>
      <c r="B128" s="2" t="s">
        <v>190</v>
      </c>
      <c r="C128" s="14" t="n">
        <v>32820</v>
      </c>
      <c r="D128" s="2" t="s">
        <v>45</v>
      </c>
      <c r="E128" s="15" t="n">
        <v>164</v>
      </c>
      <c r="F128" s="15" t="n">
        <v>50</v>
      </c>
      <c r="G128" s="15" t="s">
        <v>43</v>
      </c>
      <c r="H128" s="9" t="str">
        <f aca="false">TRIM(E128)</f>
        <v>164</v>
      </c>
      <c r="I128" s="9" t="str">
        <f aca="false">TRIM(F128)</f>
        <v>50</v>
      </c>
      <c r="J128" s="5" t="n">
        <f aca="false">IF(H128="NA",VALUE(AVERAGEIF($E$3:$E$1520,"&lt;&gt;NA")),VALUE(H128))</f>
        <v>164</v>
      </c>
      <c r="K128" s="9" t="n">
        <f aca="false">IF(I128="NA",VALUE(AVERAGEIF($F$3:$F$1520,"&lt;&gt;NA")),VALUE(I128))</f>
        <v>50</v>
      </c>
      <c r="L128" s="16" t="n">
        <f aca="false">IF((AND(I128&gt;=Q134, I128&lt;Q133)),TRUE())</f>
        <v>0</v>
      </c>
      <c r="M128" s="0" t="n">
        <f aca="false">(J128-MIN($J$5:$J$1522)/(MAX($J$5:$J$1522)-MIN($J$5:$J$1522)))</f>
        <v>162.977528089888</v>
      </c>
      <c r="N128" s="0" t="n">
        <f aca="false">(K128-MIN($K$5:$K$1522)/(MAX($K$5:$K$1522)-MIN($K$5:$K$1522)))</f>
        <v>49.6293206197855</v>
      </c>
      <c r="O128" s="7" t="n">
        <f aca="false">K125/((J128/100)^2)</f>
        <v>22.0850684116597</v>
      </c>
    </row>
    <row r="129" customFormat="false" ht="15" hidden="false" customHeight="false" outlineLevel="0" collapsed="false">
      <c r="A129" s="13" t="n">
        <v>284</v>
      </c>
      <c r="B129" s="2" t="s">
        <v>191</v>
      </c>
      <c r="C129" s="14" t="n">
        <v>33475</v>
      </c>
      <c r="D129" s="2" t="s">
        <v>87</v>
      </c>
      <c r="E129" s="15" t="s">
        <v>46</v>
      </c>
      <c r="F129" s="15" t="s">
        <v>46</v>
      </c>
      <c r="G129" s="15" t="s">
        <v>47</v>
      </c>
      <c r="H129" s="9" t="str">
        <f aca="false">TRIM(E129)</f>
        <v>NA</v>
      </c>
      <c r="I129" s="9" t="str">
        <f aca="false">TRIM(F129)</f>
        <v>NA</v>
      </c>
      <c r="J129" s="5" t="n">
        <f aca="false">IF(H129="NA",VALUE(AVERAGEIF($E$3:$E$1520,"&lt;&gt;NA")),VALUE(H129))</f>
        <v>164.344585511576</v>
      </c>
      <c r="K129" s="9" t="n">
        <f aca="false">IF(I129="NA",VALUE(AVERAGEIF($F$3:$F$1520,"&lt;&gt;NA")),VALUE(I129))</f>
        <v>58.7117910447761</v>
      </c>
      <c r="L129" s="16" t="n">
        <f aca="false">IF((AND(I129&gt;=Q135, I129&lt;Q134)),TRUE())</f>
        <v>0</v>
      </c>
      <c r="M129" s="0" t="n">
        <f aca="false">(J129-MIN($J$5:$J$1522)/(MAX($J$5:$J$1522)-MIN($J$5:$J$1522)))</f>
        <v>163.322113601463</v>
      </c>
      <c r="N129" s="0" t="n">
        <f aca="false">(K129-MIN($K$5:$K$1522)/(MAX($K$5:$K$1522)-MIN($K$5:$K$1522)))</f>
        <v>58.3411116645616</v>
      </c>
      <c r="O129" s="7" t="n">
        <f aca="false">K126/((J129/100)^2)</f>
        <v>29.2493547918548</v>
      </c>
    </row>
    <row r="130" customFormat="false" ht="15" hidden="false" customHeight="false" outlineLevel="0" collapsed="false">
      <c r="A130" s="13" t="n">
        <v>465</v>
      </c>
      <c r="B130" s="2" t="s">
        <v>192</v>
      </c>
      <c r="C130" s="14" t="n">
        <v>33618</v>
      </c>
      <c r="D130" s="2" t="s">
        <v>61</v>
      </c>
      <c r="E130" s="15" t="n">
        <v>161</v>
      </c>
      <c r="F130" s="15" t="n">
        <v>48</v>
      </c>
      <c r="G130" s="15" t="s">
        <v>47</v>
      </c>
      <c r="H130" s="9" t="str">
        <f aca="false">TRIM(E130)</f>
        <v>161</v>
      </c>
      <c r="I130" s="9" t="str">
        <f aca="false">TRIM(F130)</f>
        <v>48</v>
      </c>
      <c r="J130" s="5" t="n">
        <f aca="false">IF(H130="NA",VALUE(AVERAGEIF($E$3:$E$1520,"&lt;&gt;NA")),VALUE(H130))</f>
        <v>161</v>
      </c>
      <c r="K130" s="9" t="n">
        <f aca="false">IF(I130="NA",VALUE(AVERAGEIF($F$3:$F$1520,"&lt;&gt;NA")),VALUE(I130))</f>
        <v>48</v>
      </c>
      <c r="L130" s="16" t="n">
        <f aca="false">IF((AND(I130&gt;=Q136, I130&lt;Q135)),TRUE())</f>
        <v>0</v>
      </c>
      <c r="M130" s="0" t="n">
        <f aca="false">(J130-MIN($J$5:$J$1522)/(MAX($J$5:$J$1522)-MIN($J$5:$J$1522)))</f>
        <v>159.977528089888</v>
      </c>
      <c r="N130" s="0" t="n">
        <f aca="false">(K130-MIN($K$5:$K$1522)/(MAX($K$5:$K$1522)-MIN($K$5:$K$1522)))</f>
        <v>47.6293206197855</v>
      </c>
      <c r="O130" s="7" t="n">
        <f aca="false">K127/((J130/100)^2)</f>
        <v>18.9035916824197</v>
      </c>
    </row>
    <row r="131" customFormat="false" ht="15" hidden="false" customHeight="false" outlineLevel="0" collapsed="false">
      <c r="A131" s="13" t="n">
        <v>637</v>
      </c>
      <c r="B131" s="2" t="s">
        <v>193</v>
      </c>
      <c r="C131" s="14" t="n">
        <v>33601</v>
      </c>
      <c r="D131" s="2" t="s">
        <v>93</v>
      </c>
      <c r="E131" s="15" t="n">
        <v>155</v>
      </c>
      <c r="F131" s="15" t="n">
        <v>52.4</v>
      </c>
      <c r="G131" s="15" t="s">
        <v>47</v>
      </c>
      <c r="H131" s="9" t="str">
        <f aca="false">TRIM(E131)</f>
        <v>155</v>
      </c>
      <c r="I131" s="9" t="str">
        <f aca="false">TRIM(F131)</f>
        <v>52.4</v>
      </c>
      <c r="J131" s="5" t="n">
        <f aca="false">IF(H131="NA",VALUE(AVERAGEIF($E$3:$E$1520,"&lt;&gt;NA")),VALUE(H131))</f>
        <v>155</v>
      </c>
      <c r="K131" s="9" t="n">
        <f aca="false">IF(I131="NA",VALUE(AVERAGEIF($F$3:$F$1520,"&lt;&gt;NA")),VALUE(I131))</f>
        <v>52.4</v>
      </c>
      <c r="L131" s="16" t="n">
        <f aca="false">IF((AND(I131&gt;=Q137, I131&lt;Q136)),TRUE())</f>
        <v>0</v>
      </c>
      <c r="M131" s="0" t="n">
        <f aca="false">(J131-MIN($J$5:$J$1522)/(MAX($J$5:$J$1522)-MIN($J$5:$J$1522)))</f>
        <v>153.977528089888</v>
      </c>
      <c r="N131" s="0" t="n">
        <f aca="false">(K131-MIN($K$5:$K$1522)/(MAX($K$5:$K$1522)-MIN($K$5:$K$1522)))</f>
        <v>52.0293206197855</v>
      </c>
      <c r="O131" s="7" t="n">
        <f aca="false">K128/((J131/100)^2)</f>
        <v>20.8116545265349</v>
      </c>
    </row>
    <row r="132" customFormat="false" ht="15" hidden="false" customHeight="false" outlineLevel="0" collapsed="false">
      <c r="A132" s="13" t="n">
        <v>263</v>
      </c>
      <c r="B132" s="2" t="s">
        <v>194</v>
      </c>
      <c r="C132" s="14" t="n">
        <v>33289</v>
      </c>
      <c r="D132" s="2" t="s">
        <v>87</v>
      </c>
      <c r="E132" s="15" t="s">
        <v>46</v>
      </c>
      <c r="F132" s="15" t="s">
        <v>46</v>
      </c>
      <c r="G132" s="15" t="s">
        <v>47</v>
      </c>
      <c r="H132" s="9" t="str">
        <f aca="false">TRIM(E132)</f>
        <v>NA</v>
      </c>
      <c r="I132" s="9" t="str">
        <f aca="false">TRIM(F132)</f>
        <v>NA</v>
      </c>
      <c r="J132" s="5" t="n">
        <f aca="false">IF(H132="NA",VALUE(AVERAGEIF($E$3:$E$1520,"&lt;&gt;NA")),VALUE(H132))</f>
        <v>164.344585511576</v>
      </c>
      <c r="K132" s="9" t="n">
        <f aca="false">IF(I132="NA",VALUE(AVERAGEIF($F$3:$F$1520,"&lt;&gt;NA")),VALUE(I132))</f>
        <v>58.7117910447761</v>
      </c>
      <c r="L132" s="16" t="n">
        <f aca="false">IF((AND(I132&gt;=Q138, I132&lt;Q137)),TRUE())</f>
        <v>0</v>
      </c>
      <c r="M132" s="0" t="n">
        <f aca="false">(J132-MIN($J$5:$J$1522)/(MAX($J$5:$J$1522)-MIN($J$5:$J$1522)))</f>
        <v>163.322113601463</v>
      </c>
      <c r="N132" s="0" t="n">
        <f aca="false">(K132-MIN($K$5:$K$1522)/(MAX($K$5:$K$1522)-MIN($K$5:$K$1522)))</f>
        <v>58.3411116645616</v>
      </c>
      <c r="O132" s="7" t="n">
        <f aca="false">K129/((J132/100)^2)</f>
        <v>21.7377469206823</v>
      </c>
    </row>
    <row r="133" customFormat="false" ht="15" hidden="false" customHeight="false" outlineLevel="0" collapsed="false">
      <c r="A133" s="13" t="n">
        <v>754</v>
      </c>
      <c r="B133" s="2" t="s">
        <v>195</v>
      </c>
      <c r="C133" s="14" t="n">
        <v>33294</v>
      </c>
      <c r="D133" s="2" t="s">
        <v>87</v>
      </c>
      <c r="E133" s="15" t="n">
        <v>156</v>
      </c>
      <c r="F133" s="15" t="n">
        <v>51</v>
      </c>
      <c r="G133" s="15" t="s">
        <v>47</v>
      </c>
      <c r="H133" s="9" t="str">
        <f aca="false">TRIM(E133)</f>
        <v>156</v>
      </c>
      <c r="I133" s="9" t="str">
        <f aca="false">TRIM(F133)</f>
        <v>51</v>
      </c>
      <c r="J133" s="5" t="n">
        <f aca="false">IF(H133="NA",VALUE(AVERAGEIF($E$3:$E$1520,"&lt;&gt;NA")),VALUE(H133))</f>
        <v>156</v>
      </c>
      <c r="K133" s="9" t="n">
        <f aca="false">IF(I133="NA",VALUE(AVERAGEIF($F$3:$F$1520,"&lt;&gt;NA")),VALUE(I133))</f>
        <v>51</v>
      </c>
      <c r="L133" s="16" t="n">
        <f aca="false">IF((AND(I133&gt;=Q139, I133&lt;Q138)),TRUE())</f>
        <v>0</v>
      </c>
      <c r="M133" s="0" t="n">
        <f aca="false">(J133-MIN($J$5:$J$1522)/(MAX($J$5:$J$1522)-MIN($J$5:$J$1522)))</f>
        <v>154.977528089888</v>
      </c>
      <c r="N133" s="0" t="n">
        <f aca="false">(K133-MIN($K$5:$K$1522)/(MAX($K$5:$K$1522)-MIN($K$5:$K$1522)))</f>
        <v>50.6293206197855</v>
      </c>
      <c r="O133" s="7" t="n">
        <f aca="false">K130/((J133/100)^2)</f>
        <v>19.723865877712</v>
      </c>
    </row>
    <row r="134" customFormat="false" ht="15" hidden="false" customHeight="false" outlineLevel="0" collapsed="false">
      <c r="A134" s="13" t="n">
        <v>1097</v>
      </c>
      <c r="B134" s="2" t="s">
        <v>196</v>
      </c>
      <c r="C134" s="14" t="n">
        <v>33523</v>
      </c>
      <c r="D134" s="2" t="s">
        <v>53</v>
      </c>
      <c r="E134" s="15" t="n">
        <v>155</v>
      </c>
      <c r="F134" s="15" t="n">
        <v>33</v>
      </c>
      <c r="G134" s="15" t="s">
        <v>43</v>
      </c>
      <c r="H134" s="9" t="str">
        <f aca="false">TRIM(E134)</f>
        <v>155</v>
      </c>
      <c r="I134" s="9" t="str">
        <f aca="false">TRIM(F134)</f>
        <v>33</v>
      </c>
      <c r="J134" s="5" t="n">
        <f aca="false">IF(H134="NA",VALUE(AVERAGEIF($E$3:$E$1520,"&lt;&gt;NA")),VALUE(H134))</f>
        <v>155</v>
      </c>
      <c r="K134" s="9" t="n">
        <f aca="false">IF(I134="NA",VALUE(AVERAGEIF($F$3:$F$1520,"&lt;&gt;NA")),VALUE(I134))</f>
        <v>33</v>
      </c>
      <c r="L134" s="16" t="n">
        <f aca="false">IF((AND(I134&gt;=Q140, I134&lt;Q139)),TRUE())</f>
        <v>0</v>
      </c>
      <c r="M134" s="0" t="n">
        <f aca="false">(J134-MIN($J$5:$J$1522)/(MAX($J$5:$J$1522)-MIN($J$5:$J$1522)))</f>
        <v>153.977528089888</v>
      </c>
      <c r="N134" s="0" t="n">
        <f aca="false">(K134-MIN($K$5:$K$1522)/(MAX($K$5:$K$1522)-MIN($K$5:$K$1522)))</f>
        <v>32.6293206197855</v>
      </c>
      <c r="O134" s="7" t="n">
        <f aca="false">K131/((J134/100)^2)</f>
        <v>21.8106139438085</v>
      </c>
    </row>
    <row r="135" customFormat="false" ht="15" hidden="false" customHeight="false" outlineLevel="0" collapsed="false">
      <c r="A135" s="13" t="n">
        <v>17</v>
      </c>
      <c r="B135" s="2" t="s">
        <v>197</v>
      </c>
      <c r="C135" s="14" t="n">
        <v>33715</v>
      </c>
      <c r="D135" s="2" t="s">
        <v>71</v>
      </c>
      <c r="E135" s="15" t="s">
        <v>46</v>
      </c>
      <c r="F135" s="15" t="s">
        <v>46</v>
      </c>
      <c r="G135" s="15" t="s">
        <v>47</v>
      </c>
      <c r="H135" s="9" t="str">
        <f aca="false">TRIM(E135)</f>
        <v>NA</v>
      </c>
      <c r="I135" s="9" t="str">
        <f aca="false">TRIM(F135)</f>
        <v>NA</v>
      </c>
      <c r="J135" s="5" t="n">
        <f aca="false">IF(H135="NA",VALUE(AVERAGEIF($E$3:$E$1520,"&lt;&gt;NA")),VALUE(H135))</f>
        <v>164.344585511576</v>
      </c>
      <c r="K135" s="9" t="n">
        <f aca="false">IF(I135="NA",VALUE(AVERAGEIF($F$3:$F$1520,"&lt;&gt;NA")),VALUE(I135))</f>
        <v>58.7117910447761</v>
      </c>
      <c r="L135" s="16" t="n">
        <f aca="false">IF((AND(I135&gt;=Q141, I135&lt;Q140)),TRUE())</f>
        <v>0</v>
      </c>
      <c r="M135" s="0" t="n">
        <f aca="false">(J135-MIN($J$5:$J$1522)/(MAX($J$5:$J$1522)-MIN($J$5:$J$1522)))</f>
        <v>163.322113601463</v>
      </c>
      <c r="N135" s="0" t="n">
        <f aca="false">(K135-MIN($K$5:$K$1522)/(MAX($K$5:$K$1522)-MIN($K$5:$K$1522)))</f>
        <v>58.3411116645616</v>
      </c>
      <c r="O135" s="7" t="n">
        <f aca="false">K132/((J135/100)^2)</f>
        <v>21.7377469206823</v>
      </c>
    </row>
    <row r="136" customFormat="false" ht="15" hidden="false" customHeight="false" outlineLevel="0" collapsed="false">
      <c r="A136" s="13" t="n">
        <v>1062</v>
      </c>
      <c r="B136" s="2" t="s">
        <v>198</v>
      </c>
      <c r="C136" s="14" t="n">
        <v>33744</v>
      </c>
      <c r="D136" s="2" t="s">
        <v>98</v>
      </c>
      <c r="E136" s="15" t="n">
        <v>172</v>
      </c>
      <c r="F136" s="15" t="n">
        <v>70</v>
      </c>
      <c r="G136" s="15" t="s">
        <v>43</v>
      </c>
      <c r="H136" s="9" t="str">
        <f aca="false">TRIM(E136)</f>
        <v>172</v>
      </c>
      <c r="I136" s="9" t="str">
        <f aca="false">TRIM(F136)</f>
        <v>70</v>
      </c>
      <c r="J136" s="5" t="n">
        <f aca="false">IF(H136="NA",VALUE(AVERAGEIF($E$3:$E$1520,"&lt;&gt;NA")),VALUE(H136))</f>
        <v>172</v>
      </c>
      <c r="K136" s="9" t="n">
        <f aca="false">IF(I136="NA",VALUE(AVERAGEIF($F$3:$F$1520,"&lt;&gt;NA")),VALUE(I136))</f>
        <v>70</v>
      </c>
      <c r="L136" s="16" t="n">
        <f aca="false">IF((AND(I136&gt;=Q142, I136&lt;Q141)),TRUE())</f>
        <v>0</v>
      </c>
      <c r="M136" s="0" t="n">
        <f aca="false">(J136-MIN($J$5:$J$1522)/(MAX($J$5:$J$1522)-MIN($J$5:$J$1522)))</f>
        <v>170.977528089888</v>
      </c>
      <c r="N136" s="0" t="n">
        <f aca="false">(K136-MIN($K$5:$K$1522)/(MAX($K$5:$K$1522)-MIN($K$5:$K$1522)))</f>
        <v>69.6293206197855</v>
      </c>
      <c r="O136" s="7" t="n">
        <f aca="false">K133/((J136/100)^2)</f>
        <v>17.2390481341266</v>
      </c>
    </row>
    <row r="137" customFormat="false" ht="15" hidden="false" customHeight="false" outlineLevel="0" collapsed="false">
      <c r="A137" s="13" t="n">
        <v>1383</v>
      </c>
      <c r="B137" s="2" t="s">
        <v>199</v>
      </c>
      <c r="C137" s="14" t="n">
        <v>33502</v>
      </c>
      <c r="D137" s="2" t="s">
        <v>53</v>
      </c>
      <c r="E137" s="15" t="n">
        <v>180</v>
      </c>
      <c r="F137" s="15" t="n">
        <v>89</v>
      </c>
      <c r="G137" s="15" t="s">
        <v>43</v>
      </c>
      <c r="H137" s="9" t="str">
        <f aca="false">TRIM(E137)</f>
        <v>180</v>
      </c>
      <c r="I137" s="9" t="str">
        <f aca="false">TRIM(F137)</f>
        <v>89</v>
      </c>
      <c r="J137" s="5" t="n">
        <f aca="false">IF(H137="NA",VALUE(AVERAGEIF($E$3:$E$1520,"&lt;&gt;NA")),VALUE(H137))</f>
        <v>180</v>
      </c>
      <c r="K137" s="9" t="n">
        <f aca="false">IF(I137="NA",VALUE(AVERAGEIF($F$3:$F$1520,"&lt;&gt;NA")),VALUE(I137))</f>
        <v>89</v>
      </c>
      <c r="L137" s="16" t="n">
        <f aca="false">IF((AND(I137&gt;=Q143, I137&lt;Q142)),TRUE())</f>
        <v>0</v>
      </c>
      <c r="M137" s="0" t="n">
        <f aca="false">(J137-MIN($J$5:$J$1522)/(MAX($J$5:$J$1522)-MIN($J$5:$J$1522)))</f>
        <v>178.977528089888</v>
      </c>
      <c r="N137" s="0" t="n">
        <f aca="false">(K137-MIN($K$5:$K$1522)/(MAX($K$5:$K$1522)-MIN($K$5:$K$1522)))</f>
        <v>88.6293206197855</v>
      </c>
      <c r="O137" s="7" t="n">
        <f aca="false">K134/((J137/100)^2)</f>
        <v>10.1851851851852</v>
      </c>
    </row>
    <row r="138" customFormat="false" ht="15" hidden="false" customHeight="false" outlineLevel="0" collapsed="false">
      <c r="A138" s="13" t="n">
        <v>1368</v>
      </c>
      <c r="B138" s="2" t="s">
        <v>200</v>
      </c>
      <c r="C138" s="14" t="n">
        <v>33721</v>
      </c>
      <c r="D138" s="2" t="s">
        <v>87</v>
      </c>
      <c r="E138" s="15" t="n">
        <v>166</v>
      </c>
      <c r="F138" s="15" t="n">
        <v>78</v>
      </c>
      <c r="G138" s="15" t="s">
        <v>43</v>
      </c>
      <c r="H138" s="9" t="str">
        <f aca="false">TRIM(E138)</f>
        <v>166</v>
      </c>
      <c r="I138" s="9" t="str">
        <f aca="false">TRIM(F138)</f>
        <v>78</v>
      </c>
      <c r="J138" s="5" t="n">
        <f aca="false">IF(H138="NA",VALUE(AVERAGEIF($E$3:$E$1520,"&lt;&gt;NA")),VALUE(H138))</f>
        <v>166</v>
      </c>
      <c r="K138" s="9" t="n">
        <f aca="false">IF(I138="NA",VALUE(AVERAGEIF($F$3:$F$1520,"&lt;&gt;NA")),VALUE(I138))</f>
        <v>78</v>
      </c>
      <c r="L138" s="16" t="n">
        <f aca="false">IF((AND(I138&gt;=Q144, I138&lt;Q143)),TRUE())</f>
        <v>0</v>
      </c>
      <c r="M138" s="0" t="n">
        <f aca="false">(J138-MIN($J$5:$J$1522)/(MAX($J$5:$J$1522)-MIN($J$5:$J$1522)))</f>
        <v>164.977528089888</v>
      </c>
      <c r="N138" s="0" t="n">
        <f aca="false">(K138-MIN($K$5:$K$1522)/(MAX($K$5:$K$1522)-MIN($K$5:$K$1522)))</f>
        <v>77.6293206197855</v>
      </c>
      <c r="O138" s="7" t="n">
        <f aca="false">K135/((J138/100)^2)</f>
        <v>21.3063547121411</v>
      </c>
    </row>
    <row r="139" customFormat="false" ht="15" hidden="false" customHeight="false" outlineLevel="0" collapsed="false">
      <c r="A139" s="13" t="n">
        <v>624</v>
      </c>
      <c r="B139" s="2" t="s">
        <v>201</v>
      </c>
      <c r="C139" s="14" t="n">
        <v>33644</v>
      </c>
      <c r="D139" s="2" t="s">
        <v>61</v>
      </c>
      <c r="E139" s="15" t="n">
        <v>153</v>
      </c>
      <c r="F139" s="15" t="n">
        <v>50.4</v>
      </c>
      <c r="G139" s="15" t="s">
        <v>47</v>
      </c>
      <c r="H139" s="9" t="str">
        <f aca="false">TRIM(E139)</f>
        <v>153</v>
      </c>
      <c r="I139" s="9" t="str">
        <f aca="false">TRIM(F139)</f>
        <v>50.4</v>
      </c>
      <c r="J139" s="5" t="n">
        <f aca="false">IF(H139="NA",VALUE(AVERAGEIF($E$3:$E$1520,"&lt;&gt;NA")),VALUE(H139))</f>
        <v>153</v>
      </c>
      <c r="K139" s="9" t="n">
        <f aca="false">IF(I139="NA",VALUE(AVERAGEIF($F$3:$F$1520,"&lt;&gt;NA")),VALUE(I139))</f>
        <v>50.4</v>
      </c>
      <c r="L139" s="16" t="n">
        <f aca="false">IF((AND(I139&gt;=Q145, I139&lt;Q144)),TRUE())</f>
        <v>0</v>
      </c>
      <c r="M139" s="0" t="n">
        <f aca="false">(J139-MIN($J$5:$J$1522)/(MAX($J$5:$J$1522)-MIN($J$5:$J$1522)))</f>
        <v>151.977528089888</v>
      </c>
      <c r="N139" s="0" t="n">
        <f aca="false">(K139-MIN($K$5:$K$1522)/(MAX($K$5:$K$1522)-MIN($K$5:$K$1522)))</f>
        <v>50.0293206197855</v>
      </c>
      <c r="O139" s="7" t="n">
        <f aca="false">K136/((J139/100)^2)</f>
        <v>29.9030287496262</v>
      </c>
    </row>
    <row r="140" customFormat="false" ht="15" hidden="false" customHeight="false" outlineLevel="0" collapsed="false">
      <c r="A140" s="13" t="n">
        <v>1207</v>
      </c>
      <c r="B140" s="2" t="s">
        <v>202</v>
      </c>
      <c r="C140" s="14" t="n">
        <v>33107</v>
      </c>
      <c r="D140" s="2" t="s">
        <v>45</v>
      </c>
      <c r="E140" s="15" t="n">
        <v>178</v>
      </c>
      <c r="F140" s="15" t="n">
        <v>48</v>
      </c>
      <c r="G140" s="15" t="s">
        <v>43</v>
      </c>
      <c r="H140" s="9" t="str">
        <f aca="false">TRIM(E140)</f>
        <v>178</v>
      </c>
      <c r="I140" s="9" t="str">
        <f aca="false">TRIM(F140)</f>
        <v>48</v>
      </c>
      <c r="J140" s="5" t="n">
        <f aca="false">IF(H140="NA",VALUE(AVERAGEIF($E$3:$E$1520,"&lt;&gt;NA")),VALUE(H140))</f>
        <v>178</v>
      </c>
      <c r="K140" s="9" t="n">
        <f aca="false">IF(I140="NA",VALUE(AVERAGEIF($F$3:$F$1520,"&lt;&gt;NA")),VALUE(I140))</f>
        <v>48</v>
      </c>
      <c r="L140" s="16" t="n">
        <f aca="false">IF((AND(I140&gt;=Q146, I140&lt;Q145)),TRUE())</f>
        <v>0</v>
      </c>
      <c r="M140" s="0" t="n">
        <f aca="false">(J140-MIN($J$5:$J$1522)/(MAX($J$5:$J$1522)-MIN($J$5:$J$1522)))</f>
        <v>176.977528089888</v>
      </c>
      <c r="N140" s="0" t="n">
        <f aca="false">(K140-MIN($K$5:$K$1522)/(MAX($K$5:$K$1522)-MIN($K$5:$K$1522)))</f>
        <v>47.6293206197855</v>
      </c>
      <c r="O140" s="7" t="n">
        <f aca="false">K137/((J140/100)^2)</f>
        <v>28.0898876404494</v>
      </c>
    </row>
    <row r="141" customFormat="false" ht="15" hidden="false" customHeight="false" outlineLevel="0" collapsed="false">
      <c r="A141" s="13" t="n">
        <v>826</v>
      </c>
      <c r="B141" s="2" t="s">
        <v>203</v>
      </c>
      <c r="C141" s="14" t="n">
        <v>33574</v>
      </c>
      <c r="D141" s="2" t="s">
        <v>74</v>
      </c>
      <c r="E141" s="15" t="n">
        <v>170</v>
      </c>
      <c r="F141" s="15" t="n">
        <v>44.5</v>
      </c>
      <c r="G141" s="15" t="s">
        <v>47</v>
      </c>
      <c r="H141" s="9" t="str">
        <f aca="false">TRIM(E141)</f>
        <v>170</v>
      </c>
      <c r="I141" s="9" t="str">
        <f aca="false">TRIM(F141)</f>
        <v>44.5</v>
      </c>
      <c r="J141" s="5" t="n">
        <f aca="false">IF(H141="NA",VALUE(AVERAGEIF($E$3:$E$1520,"&lt;&gt;NA")),VALUE(H141))</f>
        <v>170</v>
      </c>
      <c r="K141" s="9" t="n">
        <f aca="false">IF(I141="NA",VALUE(AVERAGEIF($F$3:$F$1520,"&lt;&gt;NA")),VALUE(I141))</f>
        <v>44.5</v>
      </c>
      <c r="L141" s="16" t="n">
        <f aca="false">IF((AND(I141&gt;=Q147, I141&lt;Q146)),TRUE())</f>
        <v>0</v>
      </c>
      <c r="M141" s="0" t="n">
        <f aca="false">(J141-MIN($J$5:$J$1522)/(MAX($J$5:$J$1522)-MIN($J$5:$J$1522)))</f>
        <v>168.977528089888</v>
      </c>
      <c r="N141" s="0" t="n">
        <f aca="false">(K141-MIN($K$5:$K$1522)/(MAX($K$5:$K$1522)-MIN($K$5:$K$1522)))</f>
        <v>44.1293206197855</v>
      </c>
      <c r="O141" s="7" t="n">
        <f aca="false">K138/((J141/100)^2)</f>
        <v>26.9896193771626</v>
      </c>
    </row>
    <row r="142" customFormat="false" ht="15" hidden="false" customHeight="false" outlineLevel="0" collapsed="false">
      <c r="A142" s="13" t="n">
        <v>1011</v>
      </c>
      <c r="B142" s="2" t="s">
        <v>204</v>
      </c>
      <c r="C142" s="14" t="n">
        <v>33470</v>
      </c>
      <c r="D142" s="2" t="s">
        <v>87</v>
      </c>
      <c r="E142" s="15" t="n">
        <v>158</v>
      </c>
      <c r="F142" s="15" t="n">
        <v>59</v>
      </c>
      <c r="G142" s="15" t="s">
        <v>43</v>
      </c>
      <c r="H142" s="9" t="str">
        <f aca="false">TRIM(E142)</f>
        <v>158</v>
      </c>
      <c r="I142" s="9" t="str">
        <f aca="false">TRIM(F142)</f>
        <v>59</v>
      </c>
      <c r="J142" s="5" t="n">
        <f aca="false">IF(H142="NA",VALUE(AVERAGEIF($E$3:$E$1520,"&lt;&gt;NA")),VALUE(H142))</f>
        <v>158</v>
      </c>
      <c r="K142" s="9" t="n">
        <f aca="false">IF(I142="NA",VALUE(AVERAGEIF($F$3:$F$1520,"&lt;&gt;NA")),VALUE(I142))</f>
        <v>59</v>
      </c>
      <c r="L142" s="16" t="n">
        <f aca="false">IF((AND(I142&gt;=Q148, I142&lt;Q147)),TRUE())</f>
        <v>0</v>
      </c>
      <c r="M142" s="0" t="n">
        <f aca="false">(J142-MIN($J$5:$J$1522)/(MAX($J$5:$J$1522)-MIN($J$5:$J$1522)))</f>
        <v>156.977528089888</v>
      </c>
      <c r="N142" s="0" t="n">
        <f aca="false">(K142-MIN($K$5:$K$1522)/(MAX($K$5:$K$1522)-MIN($K$5:$K$1522)))</f>
        <v>58.6293206197855</v>
      </c>
      <c r="O142" s="7" t="n">
        <f aca="false">K139/((J142/100)^2)</f>
        <v>20.1890722640602</v>
      </c>
    </row>
    <row r="143" customFormat="false" ht="15" hidden="false" customHeight="false" outlineLevel="0" collapsed="false">
      <c r="A143" s="13" t="n">
        <v>106</v>
      </c>
      <c r="B143" s="2" t="s">
        <v>205</v>
      </c>
      <c r="C143" s="14" t="n">
        <v>33491</v>
      </c>
      <c r="D143" s="2" t="s">
        <v>50</v>
      </c>
      <c r="E143" s="15" t="n">
        <v>161.6</v>
      </c>
      <c r="F143" s="15" t="n">
        <v>64</v>
      </c>
      <c r="G143" s="15" t="s">
        <v>47</v>
      </c>
      <c r="H143" s="9" t="str">
        <f aca="false">TRIM(E143)</f>
        <v>161.6</v>
      </c>
      <c r="I143" s="9" t="str">
        <f aca="false">TRIM(F143)</f>
        <v>64</v>
      </c>
      <c r="J143" s="5" t="n">
        <f aca="false">IF(H143="NA",VALUE(AVERAGEIF($E$3:$E$1520,"&lt;&gt;NA")),VALUE(H143))</f>
        <v>161.6</v>
      </c>
      <c r="K143" s="9" t="n">
        <f aca="false">IF(I143="NA",VALUE(AVERAGEIF($F$3:$F$1520,"&lt;&gt;NA")),VALUE(I143))</f>
        <v>64</v>
      </c>
      <c r="L143" s="16" t="n">
        <f aca="false">IF((AND(I143&gt;=Q149, I143&lt;Q148)),TRUE())</f>
        <v>0</v>
      </c>
      <c r="M143" s="0" t="n">
        <f aca="false">(J143-MIN($J$5:$J$1522)/(MAX($J$5:$J$1522)-MIN($J$5:$J$1522)))</f>
        <v>160.577528089888</v>
      </c>
      <c r="N143" s="0" t="n">
        <f aca="false">(K143-MIN($K$5:$K$1522)/(MAX($K$5:$K$1522)-MIN($K$5:$K$1522)))</f>
        <v>63.6293206197855</v>
      </c>
      <c r="O143" s="7" t="n">
        <f aca="false">K140/((J143/100)^2)</f>
        <v>18.3805509263798</v>
      </c>
    </row>
    <row r="144" customFormat="false" ht="15" hidden="false" customHeight="false" outlineLevel="0" collapsed="false">
      <c r="A144" s="13" t="n">
        <v>896</v>
      </c>
      <c r="B144" s="2" t="s">
        <v>206</v>
      </c>
      <c r="C144" s="14" t="n">
        <v>33760</v>
      </c>
      <c r="D144" s="2" t="s">
        <v>77</v>
      </c>
      <c r="E144" s="15" t="n">
        <v>173</v>
      </c>
      <c r="F144" s="15" t="n">
        <v>61</v>
      </c>
      <c r="G144" s="15" t="s">
        <v>43</v>
      </c>
      <c r="H144" s="9" t="str">
        <f aca="false">TRIM(E144)</f>
        <v>173</v>
      </c>
      <c r="I144" s="9" t="str">
        <f aca="false">TRIM(F144)</f>
        <v>61</v>
      </c>
      <c r="J144" s="5" t="n">
        <f aca="false">IF(H144="NA",VALUE(AVERAGEIF($E$3:$E$1520,"&lt;&gt;NA")),VALUE(H144))</f>
        <v>173</v>
      </c>
      <c r="K144" s="9" t="n">
        <f aca="false">IF(I144="NA",VALUE(AVERAGEIF($F$3:$F$1520,"&lt;&gt;NA")),VALUE(I144))</f>
        <v>61</v>
      </c>
      <c r="L144" s="16" t="n">
        <f aca="false">IF((AND(I144&gt;=Q150, I144&lt;Q149)),TRUE())</f>
        <v>0</v>
      </c>
      <c r="M144" s="0" t="n">
        <f aca="false">(J144-MIN($J$5:$J$1522)/(MAX($J$5:$J$1522)-MIN($J$5:$J$1522)))</f>
        <v>171.977528089888</v>
      </c>
      <c r="N144" s="0" t="n">
        <f aca="false">(K144-MIN($K$5:$K$1522)/(MAX($K$5:$K$1522)-MIN($K$5:$K$1522)))</f>
        <v>60.6293206197855</v>
      </c>
      <c r="O144" s="7" t="n">
        <f aca="false">K141/((J144/100)^2)</f>
        <v>14.8685221691336</v>
      </c>
    </row>
    <row r="145" customFormat="false" ht="15" hidden="false" customHeight="false" outlineLevel="0" collapsed="false">
      <c r="A145" s="13" t="n">
        <v>1506</v>
      </c>
      <c r="B145" s="2" t="s">
        <v>207</v>
      </c>
      <c r="C145" s="14" t="n">
        <v>33389</v>
      </c>
      <c r="D145" s="2" t="s">
        <v>50</v>
      </c>
      <c r="E145" s="15" t="n">
        <v>169</v>
      </c>
      <c r="F145" s="15" t="n">
        <v>66</v>
      </c>
      <c r="G145" s="15" t="s">
        <v>43</v>
      </c>
      <c r="H145" s="9" t="str">
        <f aca="false">TRIM(E145)</f>
        <v>169</v>
      </c>
      <c r="I145" s="9" t="str">
        <f aca="false">TRIM(F145)</f>
        <v>66</v>
      </c>
      <c r="J145" s="5" t="n">
        <f aca="false">IF(H145="NA",VALUE(AVERAGEIF($E$3:$E$1520,"&lt;&gt;NA")),VALUE(H145))</f>
        <v>169</v>
      </c>
      <c r="K145" s="9" t="n">
        <f aca="false">IF(I145="NA",VALUE(AVERAGEIF($F$3:$F$1520,"&lt;&gt;NA")),VALUE(I145))</f>
        <v>66</v>
      </c>
      <c r="L145" s="16" t="n">
        <f aca="false">IF((AND(I145&gt;=Q151, I145&lt;Q150)),TRUE())</f>
        <v>0</v>
      </c>
      <c r="M145" s="0" t="n">
        <f aca="false">(J145-MIN($J$5:$J$1522)/(MAX($J$5:$J$1522)-MIN($J$5:$J$1522)))</f>
        <v>167.977528089888</v>
      </c>
      <c r="N145" s="0" t="n">
        <f aca="false">(K145-MIN($K$5:$K$1522)/(MAX($K$5:$K$1522)-MIN($K$5:$K$1522)))</f>
        <v>65.6293206197855</v>
      </c>
      <c r="O145" s="7" t="n">
        <f aca="false">K142/((J145/100)^2)</f>
        <v>20.6575400021008</v>
      </c>
    </row>
    <row r="146" customFormat="false" ht="15" hidden="false" customHeight="false" outlineLevel="0" collapsed="false">
      <c r="A146" s="13" t="n">
        <v>822</v>
      </c>
      <c r="B146" s="2" t="s">
        <v>208</v>
      </c>
      <c r="C146" s="14" t="n">
        <v>33582</v>
      </c>
      <c r="D146" s="2" t="s">
        <v>74</v>
      </c>
      <c r="E146" s="15" t="n">
        <v>172</v>
      </c>
      <c r="F146" s="15" t="n">
        <v>68.5</v>
      </c>
      <c r="G146" s="15" t="s">
        <v>47</v>
      </c>
      <c r="H146" s="9" t="str">
        <f aca="false">TRIM(E146)</f>
        <v>172</v>
      </c>
      <c r="I146" s="9" t="str">
        <f aca="false">TRIM(F146)</f>
        <v>68.5</v>
      </c>
      <c r="J146" s="5" t="n">
        <f aca="false">IF(H146="NA",VALUE(AVERAGEIF($E$3:$E$1520,"&lt;&gt;NA")),VALUE(H146))</f>
        <v>172</v>
      </c>
      <c r="K146" s="9" t="n">
        <f aca="false">IF(I146="NA",VALUE(AVERAGEIF($F$3:$F$1520,"&lt;&gt;NA")),VALUE(I146))</f>
        <v>68.5</v>
      </c>
      <c r="L146" s="16" t="n">
        <f aca="false">IF((AND(I146&gt;=Q152, I146&lt;Q151)),TRUE())</f>
        <v>0</v>
      </c>
      <c r="M146" s="0" t="n">
        <f aca="false">(J146-MIN($J$5:$J$1522)/(MAX($J$5:$J$1522)-MIN($J$5:$J$1522)))</f>
        <v>170.977528089888</v>
      </c>
      <c r="N146" s="0" t="n">
        <f aca="false">(K146-MIN($K$5:$K$1522)/(MAX($K$5:$K$1522)-MIN($K$5:$K$1522)))</f>
        <v>68.1293206197855</v>
      </c>
      <c r="O146" s="7" t="n">
        <f aca="false">K143/((J146/100)^2)</f>
        <v>21.6333153055706</v>
      </c>
    </row>
    <row r="147" customFormat="false" ht="15" hidden="false" customHeight="false" outlineLevel="0" collapsed="false">
      <c r="A147" s="13" t="n">
        <v>1323</v>
      </c>
      <c r="B147" s="2" t="s">
        <v>209</v>
      </c>
      <c r="C147" s="14" t="n">
        <v>33227</v>
      </c>
      <c r="D147" s="2" t="s">
        <v>45</v>
      </c>
      <c r="E147" s="15" t="n">
        <v>167</v>
      </c>
      <c r="F147" s="15" t="n">
        <v>53</v>
      </c>
      <c r="G147" s="15" t="s">
        <v>43</v>
      </c>
      <c r="H147" s="9" t="str">
        <f aca="false">TRIM(E147)</f>
        <v>167</v>
      </c>
      <c r="I147" s="9" t="str">
        <f aca="false">TRIM(F147)</f>
        <v>53</v>
      </c>
      <c r="J147" s="5" t="n">
        <f aca="false">IF(H147="NA",VALUE(AVERAGEIF($E$3:$E$1520,"&lt;&gt;NA")),VALUE(H147))</f>
        <v>167</v>
      </c>
      <c r="K147" s="9" t="n">
        <f aca="false">IF(I147="NA",VALUE(AVERAGEIF($F$3:$F$1520,"&lt;&gt;NA")),VALUE(I147))</f>
        <v>53</v>
      </c>
      <c r="L147" s="16" t="n">
        <f aca="false">IF((AND(I147&gt;=Q153, I147&lt;Q152)),TRUE())</f>
        <v>0</v>
      </c>
      <c r="M147" s="0" t="n">
        <f aca="false">(J147-MIN($J$5:$J$1522)/(MAX($J$5:$J$1522)-MIN($J$5:$J$1522)))</f>
        <v>165.977528089888</v>
      </c>
      <c r="N147" s="0" t="n">
        <f aca="false">(K147-MIN($K$5:$K$1522)/(MAX($K$5:$K$1522)-MIN($K$5:$K$1522)))</f>
        <v>52.6293206197855</v>
      </c>
      <c r="O147" s="7" t="n">
        <f aca="false">K144/((J147/100)^2)</f>
        <v>21.8724228190326</v>
      </c>
    </row>
    <row r="148" customFormat="false" ht="15" hidden="false" customHeight="false" outlineLevel="0" collapsed="false">
      <c r="A148" s="13" t="n">
        <v>448</v>
      </c>
      <c r="B148" s="2" t="s">
        <v>210</v>
      </c>
      <c r="C148" s="14" t="n">
        <v>33571</v>
      </c>
      <c r="D148" s="2" t="s">
        <v>74</v>
      </c>
      <c r="E148" s="15" t="n">
        <v>165</v>
      </c>
      <c r="F148" s="15" t="n">
        <v>62</v>
      </c>
      <c r="G148" s="15" t="s">
        <v>47</v>
      </c>
      <c r="H148" s="9" t="str">
        <f aca="false">TRIM(E148)</f>
        <v>165</v>
      </c>
      <c r="I148" s="9" t="str">
        <f aca="false">TRIM(F148)</f>
        <v>62</v>
      </c>
      <c r="J148" s="5" t="n">
        <f aca="false">IF(H148="NA",VALUE(AVERAGEIF($E$3:$E$1520,"&lt;&gt;NA")),VALUE(H148))</f>
        <v>165</v>
      </c>
      <c r="K148" s="9" t="n">
        <f aca="false">IF(I148="NA",VALUE(AVERAGEIF($F$3:$F$1520,"&lt;&gt;NA")),VALUE(I148))</f>
        <v>62</v>
      </c>
      <c r="L148" s="16" t="n">
        <f aca="false">IF((AND(I148&gt;=Q154, I148&lt;Q153)),TRUE())</f>
        <v>0</v>
      </c>
      <c r="M148" s="0" t="n">
        <f aca="false">(J148-MIN($J$5:$J$1522)/(MAX($J$5:$J$1522)-MIN($J$5:$J$1522)))</f>
        <v>163.977528089888</v>
      </c>
      <c r="N148" s="0" t="n">
        <f aca="false">(K148-MIN($K$5:$K$1522)/(MAX($K$5:$K$1522)-MIN($K$5:$K$1522)))</f>
        <v>61.6293206197855</v>
      </c>
      <c r="O148" s="7" t="n">
        <f aca="false">K145/((J148/100)^2)</f>
        <v>24.2424242424242</v>
      </c>
    </row>
    <row r="149" customFormat="false" ht="15" hidden="false" customHeight="false" outlineLevel="0" collapsed="false">
      <c r="A149" s="13" t="n">
        <v>1481</v>
      </c>
      <c r="B149" s="2" t="s">
        <v>211</v>
      </c>
      <c r="C149" s="14" t="n">
        <v>33157</v>
      </c>
      <c r="D149" s="2" t="s">
        <v>50</v>
      </c>
      <c r="E149" s="15" t="n">
        <v>173</v>
      </c>
      <c r="F149" s="15" t="n">
        <v>71</v>
      </c>
      <c r="G149" s="15" t="s">
        <v>43</v>
      </c>
      <c r="H149" s="9" t="str">
        <f aca="false">TRIM(E149)</f>
        <v>173</v>
      </c>
      <c r="I149" s="9" t="str">
        <f aca="false">TRIM(F149)</f>
        <v>71</v>
      </c>
      <c r="J149" s="5" t="n">
        <f aca="false">IF(H149="NA",VALUE(AVERAGEIF($E$3:$E$1520,"&lt;&gt;NA")),VALUE(H149))</f>
        <v>173</v>
      </c>
      <c r="K149" s="9" t="n">
        <f aca="false">IF(I149="NA",VALUE(AVERAGEIF($F$3:$F$1520,"&lt;&gt;NA")),VALUE(I149))</f>
        <v>71</v>
      </c>
      <c r="L149" s="16" t="n">
        <f aca="false">IF((AND(I149&gt;=Q155, I149&lt;Q154)),TRUE())</f>
        <v>0</v>
      </c>
      <c r="M149" s="0" t="n">
        <f aca="false">(J149-MIN($J$5:$J$1522)/(MAX($J$5:$J$1522)-MIN($J$5:$J$1522)))</f>
        <v>171.977528089888</v>
      </c>
      <c r="N149" s="0" t="n">
        <f aca="false">(K149-MIN($K$5:$K$1522)/(MAX($K$5:$K$1522)-MIN($K$5:$K$1522)))</f>
        <v>70.6293206197855</v>
      </c>
      <c r="O149" s="7" t="n">
        <f aca="false">K146/((J149/100)^2)</f>
        <v>22.8875004176551</v>
      </c>
    </row>
    <row r="150" customFormat="false" ht="15" hidden="false" customHeight="false" outlineLevel="0" collapsed="false">
      <c r="A150" s="13" t="n">
        <v>1348</v>
      </c>
      <c r="B150" s="2" t="s">
        <v>212</v>
      </c>
      <c r="C150" s="14" t="n">
        <v>33760</v>
      </c>
      <c r="D150" s="2" t="s">
        <v>77</v>
      </c>
      <c r="E150" s="15" t="n">
        <v>175</v>
      </c>
      <c r="F150" s="15" t="n">
        <v>65</v>
      </c>
      <c r="G150" s="15" t="s">
        <v>43</v>
      </c>
      <c r="H150" s="9" t="str">
        <f aca="false">TRIM(E150)</f>
        <v>175</v>
      </c>
      <c r="I150" s="9" t="str">
        <f aca="false">TRIM(F150)</f>
        <v>65</v>
      </c>
      <c r="J150" s="5" t="n">
        <f aca="false">IF(H150="NA",VALUE(AVERAGEIF($E$3:$E$1520,"&lt;&gt;NA")),VALUE(H150))</f>
        <v>175</v>
      </c>
      <c r="K150" s="9" t="n">
        <f aca="false">IF(I150="NA",VALUE(AVERAGEIF($F$3:$F$1520,"&lt;&gt;NA")),VALUE(I150))</f>
        <v>65</v>
      </c>
      <c r="L150" s="16" t="n">
        <f aca="false">IF((AND(I150&gt;=Q156, I150&lt;Q155)),TRUE())</f>
        <v>0</v>
      </c>
      <c r="M150" s="0" t="n">
        <f aca="false">(J150-MIN($J$5:$J$1522)/(MAX($J$5:$J$1522)-MIN($J$5:$J$1522)))</f>
        <v>173.977528089888</v>
      </c>
      <c r="N150" s="0" t="n">
        <f aca="false">(K150-MIN($K$5:$K$1522)/(MAX($K$5:$K$1522)-MIN($K$5:$K$1522)))</f>
        <v>64.6293206197855</v>
      </c>
      <c r="O150" s="7" t="n">
        <f aca="false">K147/((J150/100)^2)</f>
        <v>17.3061224489796</v>
      </c>
    </row>
    <row r="151" customFormat="false" ht="15" hidden="false" customHeight="false" outlineLevel="0" collapsed="false">
      <c r="A151" s="13" t="n">
        <v>372</v>
      </c>
      <c r="B151" s="2" t="s">
        <v>213</v>
      </c>
      <c r="C151" s="14" t="n">
        <v>33602</v>
      </c>
      <c r="D151" s="2" t="s">
        <v>50</v>
      </c>
      <c r="E151" s="15" t="n">
        <v>157</v>
      </c>
      <c r="F151" s="15" t="n">
        <v>56</v>
      </c>
      <c r="G151" s="15" t="s">
        <v>47</v>
      </c>
      <c r="H151" s="9" t="str">
        <f aca="false">TRIM(E151)</f>
        <v>157</v>
      </c>
      <c r="I151" s="9" t="str">
        <f aca="false">TRIM(F151)</f>
        <v>56</v>
      </c>
      <c r="J151" s="5" t="n">
        <f aca="false">IF(H151="NA",VALUE(AVERAGEIF($E$3:$E$1520,"&lt;&gt;NA")),VALUE(H151))</f>
        <v>157</v>
      </c>
      <c r="K151" s="9" t="n">
        <f aca="false">IF(I151="NA",VALUE(AVERAGEIF($F$3:$F$1520,"&lt;&gt;NA")),VALUE(I151))</f>
        <v>56</v>
      </c>
      <c r="L151" s="16" t="n">
        <f aca="false">IF((AND(I151&gt;=Q157, I151&lt;Q156)),TRUE())</f>
        <v>0</v>
      </c>
      <c r="M151" s="0" t="n">
        <f aca="false">(J151-MIN($J$5:$J$1522)/(MAX($J$5:$J$1522)-MIN($J$5:$J$1522)))</f>
        <v>155.977528089888</v>
      </c>
      <c r="N151" s="0" t="n">
        <f aca="false">(K151-MIN($K$5:$K$1522)/(MAX($K$5:$K$1522)-MIN($K$5:$K$1522)))</f>
        <v>55.6293206197855</v>
      </c>
      <c r="O151" s="7" t="n">
        <f aca="false">K148/((J151/100)^2)</f>
        <v>25.1531502292182</v>
      </c>
    </row>
    <row r="152" customFormat="false" ht="15" hidden="false" customHeight="false" outlineLevel="0" collapsed="false">
      <c r="A152" s="13" t="n">
        <v>1202</v>
      </c>
      <c r="B152" s="2" t="s">
        <v>214</v>
      </c>
      <c r="C152" s="14" t="n">
        <v>33444</v>
      </c>
      <c r="D152" s="2" t="s">
        <v>45</v>
      </c>
      <c r="E152" s="15" t="n">
        <v>170</v>
      </c>
      <c r="F152" s="15" t="n">
        <v>46</v>
      </c>
      <c r="G152" s="15" t="s">
        <v>43</v>
      </c>
      <c r="H152" s="9" t="str">
        <f aca="false">TRIM(E152)</f>
        <v>170</v>
      </c>
      <c r="I152" s="9" t="str">
        <f aca="false">TRIM(F152)</f>
        <v>46</v>
      </c>
      <c r="J152" s="5" t="n">
        <f aca="false">IF(H152="NA",VALUE(AVERAGEIF($E$3:$E$1520,"&lt;&gt;NA")),VALUE(H152))</f>
        <v>170</v>
      </c>
      <c r="K152" s="9" t="n">
        <f aca="false">IF(I152="NA",VALUE(AVERAGEIF($F$3:$F$1520,"&lt;&gt;NA")),VALUE(I152))</f>
        <v>46</v>
      </c>
      <c r="L152" s="16" t="n">
        <f aca="false">IF((AND(I152&gt;=Q158, I152&lt;Q157)),TRUE())</f>
        <v>0</v>
      </c>
      <c r="M152" s="0" t="n">
        <f aca="false">(J152-MIN($J$5:$J$1522)/(MAX($J$5:$J$1522)-MIN($J$5:$J$1522)))</f>
        <v>168.977528089888</v>
      </c>
      <c r="N152" s="0" t="n">
        <f aca="false">(K152-MIN($K$5:$K$1522)/(MAX($K$5:$K$1522)-MIN($K$5:$K$1522)))</f>
        <v>45.6293206197855</v>
      </c>
      <c r="O152" s="7" t="n">
        <f aca="false">K149/((J152/100)^2)</f>
        <v>24.5674740484429</v>
      </c>
    </row>
    <row r="153" customFormat="false" ht="15" hidden="false" customHeight="false" outlineLevel="0" collapsed="false">
      <c r="A153" s="13" t="n">
        <v>487</v>
      </c>
      <c r="B153" s="2" t="s">
        <v>215</v>
      </c>
      <c r="C153" s="14" t="n">
        <v>33720</v>
      </c>
      <c r="D153" s="2" t="s">
        <v>74</v>
      </c>
      <c r="E153" s="15" t="n">
        <v>151</v>
      </c>
      <c r="F153" s="15" t="n">
        <v>49</v>
      </c>
      <c r="G153" s="15" t="s">
        <v>47</v>
      </c>
      <c r="H153" s="9" t="str">
        <f aca="false">TRIM(E153)</f>
        <v>151</v>
      </c>
      <c r="I153" s="9" t="str">
        <f aca="false">TRIM(F153)</f>
        <v>49</v>
      </c>
      <c r="J153" s="5" t="n">
        <f aca="false">IF(H153="NA",VALUE(AVERAGEIF($E$3:$E$1520,"&lt;&gt;NA")),VALUE(H153))</f>
        <v>151</v>
      </c>
      <c r="K153" s="9" t="n">
        <f aca="false">IF(I153="NA",VALUE(AVERAGEIF($F$3:$F$1520,"&lt;&gt;NA")),VALUE(I153))</f>
        <v>49</v>
      </c>
      <c r="L153" s="16" t="n">
        <f aca="false">IF((AND(I153&gt;=Q159, I153&lt;Q158)),TRUE())</f>
        <v>0</v>
      </c>
      <c r="M153" s="0" t="n">
        <f aca="false">(J153-MIN($J$5:$J$1522)/(MAX($J$5:$J$1522)-MIN($J$5:$J$1522)))</f>
        <v>149.977528089888</v>
      </c>
      <c r="N153" s="0" t="n">
        <f aca="false">(K153-MIN($K$5:$K$1522)/(MAX($K$5:$K$1522)-MIN($K$5:$K$1522)))</f>
        <v>48.6293206197855</v>
      </c>
      <c r="O153" s="7" t="n">
        <f aca="false">K150/((J153/100)^2)</f>
        <v>28.5075215999298</v>
      </c>
    </row>
    <row r="154" customFormat="false" ht="15" hidden="false" customHeight="false" outlineLevel="0" collapsed="false">
      <c r="A154" s="13" t="n">
        <v>51</v>
      </c>
      <c r="B154" s="2" t="s">
        <v>216</v>
      </c>
      <c r="C154" s="14" t="n">
        <v>33468</v>
      </c>
      <c r="D154" s="2" t="s">
        <v>71</v>
      </c>
      <c r="E154" s="15" t="n">
        <v>163.5</v>
      </c>
      <c r="F154" s="15" t="n">
        <v>53</v>
      </c>
      <c r="G154" s="15" t="s">
        <v>47</v>
      </c>
      <c r="H154" s="9" t="str">
        <f aca="false">TRIM(E154)</f>
        <v>163.5</v>
      </c>
      <c r="I154" s="9" t="str">
        <f aca="false">TRIM(F154)</f>
        <v>53</v>
      </c>
      <c r="J154" s="5" t="n">
        <f aca="false">IF(H154="NA",VALUE(AVERAGEIF($E$3:$E$1520,"&lt;&gt;NA")),VALUE(H154))</f>
        <v>163.5</v>
      </c>
      <c r="K154" s="9" t="n">
        <f aca="false">IF(I154="NA",VALUE(AVERAGEIF($F$3:$F$1520,"&lt;&gt;NA")),VALUE(I154))</f>
        <v>53</v>
      </c>
      <c r="L154" s="16" t="n">
        <f aca="false">IF((AND(I154&gt;=Q160, I154&lt;Q159)),TRUE())</f>
        <v>0</v>
      </c>
      <c r="M154" s="0" t="n">
        <f aca="false">(J154-MIN($J$5:$J$1522)/(MAX($J$5:$J$1522)-MIN($J$5:$J$1522)))</f>
        <v>162.477528089888</v>
      </c>
      <c r="N154" s="0" t="n">
        <f aca="false">(K154-MIN($K$5:$K$1522)/(MAX($K$5:$K$1522)-MIN($K$5:$K$1522)))</f>
        <v>52.6293206197855</v>
      </c>
      <c r="O154" s="7" t="n">
        <f aca="false">K151/((J154/100)^2)</f>
        <v>20.9484798324122</v>
      </c>
    </row>
    <row r="155" customFormat="false" ht="15" hidden="false" customHeight="false" outlineLevel="0" collapsed="false">
      <c r="A155" s="13" t="n">
        <v>1357</v>
      </c>
      <c r="B155" s="2" t="s">
        <v>217</v>
      </c>
      <c r="C155" s="14" t="n">
        <v>33732</v>
      </c>
      <c r="D155" s="2" t="s">
        <v>50</v>
      </c>
      <c r="E155" s="15" t="n">
        <v>174</v>
      </c>
      <c r="F155" s="15" t="n">
        <v>59</v>
      </c>
      <c r="G155" s="15" t="s">
        <v>43</v>
      </c>
      <c r="H155" s="9" t="str">
        <f aca="false">TRIM(E155)</f>
        <v>174</v>
      </c>
      <c r="I155" s="9" t="str">
        <f aca="false">TRIM(F155)</f>
        <v>59</v>
      </c>
      <c r="J155" s="5" t="n">
        <f aca="false">IF(H155="NA",VALUE(AVERAGEIF($E$3:$E$1520,"&lt;&gt;NA")),VALUE(H155))</f>
        <v>174</v>
      </c>
      <c r="K155" s="9" t="n">
        <f aca="false">IF(I155="NA",VALUE(AVERAGEIF($F$3:$F$1520,"&lt;&gt;NA")),VALUE(I155))</f>
        <v>59</v>
      </c>
      <c r="L155" s="16" t="n">
        <f aca="false">IF((AND(I155&gt;=Q161, I155&lt;Q160)),TRUE())</f>
        <v>0</v>
      </c>
      <c r="M155" s="0" t="n">
        <f aca="false">(J155-MIN($J$5:$J$1522)/(MAX($J$5:$J$1522)-MIN($J$5:$J$1522)))</f>
        <v>172.977528089888</v>
      </c>
      <c r="N155" s="0" t="n">
        <f aca="false">(K155-MIN($K$5:$K$1522)/(MAX($K$5:$K$1522)-MIN($K$5:$K$1522)))</f>
        <v>58.6293206197855</v>
      </c>
      <c r="O155" s="7" t="n">
        <f aca="false">K152/((J155/100)^2)</f>
        <v>15.1935526489629</v>
      </c>
    </row>
    <row r="156" customFormat="false" ht="15" hidden="false" customHeight="false" outlineLevel="0" collapsed="false">
      <c r="A156" s="13" t="n">
        <v>1031</v>
      </c>
      <c r="B156" s="2" t="s">
        <v>218</v>
      </c>
      <c r="C156" s="14" t="n">
        <v>33361</v>
      </c>
      <c r="D156" s="2" t="s">
        <v>87</v>
      </c>
      <c r="E156" s="15" t="n">
        <v>178</v>
      </c>
      <c r="F156" s="15" t="n">
        <v>84</v>
      </c>
      <c r="G156" s="15" t="s">
        <v>43</v>
      </c>
      <c r="H156" s="9" t="str">
        <f aca="false">TRIM(E156)</f>
        <v>178</v>
      </c>
      <c r="I156" s="9" t="str">
        <f aca="false">TRIM(F156)</f>
        <v>84</v>
      </c>
      <c r="J156" s="5" t="n">
        <f aca="false">IF(H156="NA",VALUE(AVERAGEIF($E$3:$E$1520,"&lt;&gt;NA")),VALUE(H156))</f>
        <v>178</v>
      </c>
      <c r="K156" s="9" t="n">
        <f aca="false">IF(I156="NA",VALUE(AVERAGEIF($F$3:$F$1520,"&lt;&gt;NA")),VALUE(I156))</f>
        <v>84</v>
      </c>
      <c r="L156" s="16" t="n">
        <f aca="false">IF((AND(I156&gt;=Q162, I156&lt;Q161)),TRUE())</f>
        <v>0</v>
      </c>
      <c r="M156" s="0" t="n">
        <f aca="false">(J156-MIN($J$5:$J$1522)/(MAX($J$5:$J$1522)-MIN($J$5:$J$1522)))</f>
        <v>176.977528089888</v>
      </c>
      <c r="N156" s="0" t="n">
        <f aca="false">(K156-MIN($K$5:$K$1522)/(MAX($K$5:$K$1522)-MIN($K$5:$K$1522)))</f>
        <v>83.6293206197855</v>
      </c>
      <c r="O156" s="7" t="n">
        <f aca="false">K153/((J156/100)^2)</f>
        <v>15.4652190380003</v>
      </c>
    </row>
    <row r="157" customFormat="false" ht="15" hidden="false" customHeight="false" outlineLevel="0" collapsed="false">
      <c r="A157" s="13" t="n">
        <v>94</v>
      </c>
      <c r="B157" s="2" t="s">
        <v>219</v>
      </c>
      <c r="C157" s="14" t="n">
        <v>33830</v>
      </c>
      <c r="D157" s="2" t="s">
        <v>77</v>
      </c>
      <c r="E157" s="15" t="n">
        <v>162</v>
      </c>
      <c r="F157" s="15" t="n">
        <v>80</v>
      </c>
      <c r="G157" s="15" t="s">
        <v>47</v>
      </c>
      <c r="H157" s="9" t="str">
        <f aca="false">TRIM(E157)</f>
        <v>162</v>
      </c>
      <c r="I157" s="9" t="str">
        <f aca="false">TRIM(F157)</f>
        <v>80</v>
      </c>
      <c r="J157" s="5" t="n">
        <f aca="false">IF(H157="NA",VALUE(AVERAGEIF($E$3:$E$1520,"&lt;&gt;NA")),VALUE(H157))</f>
        <v>162</v>
      </c>
      <c r="K157" s="9" t="n">
        <f aca="false">IF(I157="NA",VALUE(AVERAGEIF($F$3:$F$1520,"&lt;&gt;NA")),VALUE(I157))</f>
        <v>80</v>
      </c>
      <c r="L157" s="16" t="n">
        <f aca="false">IF((AND(I157&gt;=Q163, I157&lt;Q162)),TRUE())</f>
        <v>0</v>
      </c>
      <c r="M157" s="0" t="n">
        <f aca="false">(J157-MIN($J$5:$J$1522)/(MAX($J$5:$J$1522)-MIN($J$5:$J$1522)))</f>
        <v>160.977528089888</v>
      </c>
      <c r="N157" s="0" t="n">
        <f aca="false">(K157-MIN($K$5:$K$1522)/(MAX($K$5:$K$1522)-MIN($K$5:$K$1522)))</f>
        <v>79.6293206197855</v>
      </c>
      <c r="O157" s="7" t="n">
        <f aca="false">K154/((J157/100)^2)</f>
        <v>20.1950922115531</v>
      </c>
    </row>
    <row r="158" customFormat="false" ht="15" hidden="false" customHeight="false" outlineLevel="0" collapsed="false">
      <c r="A158" s="13" t="n">
        <v>438</v>
      </c>
      <c r="B158" s="2" t="s">
        <v>220</v>
      </c>
      <c r="C158" s="14" t="n">
        <v>33617</v>
      </c>
      <c r="D158" s="2" t="s">
        <v>50</v>
      </c>
      <c r="E158" s="15" t="n">
        <v>157</v>
      </c>
      <c r="F158" s="15" t="n">
        <v>70</v>
      </c>
      <c r="G158" s="15" t="s">
        <v>47</v>
      </c>
      <c r="H158" s="9" t="str">
        <f aca="false">TRIM(E158)</f>
        <v>157</v>
      </c>
      <c r="I158" s="9" t="str">
        <f aca="false">TRIM(F158)</f>
        <v>70</v>
      </c>
      <c r="J158" s="5" t="n">
        <f aca="false">IF(H158="NA",VALUE(AVERAGEIF($E$3:$E$1520,"&lt;&gt;NA")),VALUE(H158))</f>
        <v>157</v>
      </c>
      <c r="K158" s="9" t="n">
        <f aca="false">IF(I158="NA",VALUE(AVERAGEIF($F$3:$F$1520,"&lt;&gt;NA")),VALUE(I158))</f>
        <v>70</v>
      </c>
      <c r="L158" s="16" t="n">
        <f aca="false">IF((AND(I158&gt;=Q164, I158&lt;Q163)),TRUE())</f>
        <v>0</v>
      </c>
      <c r="M158" s="0" t="n">
        <f aca="false">(J158-MIN($J$5:$J$1522)/(MAX($J$5:$J$1522)-MIN($J$5:$J$1522)))</f>
        <v>155.977528089888</v>
      </c>
      <c r="N158" s="0" t="n">
        <f aca="false">(K158-MIN($K$5:$K$1522)/(MAX($K$5:$K$1522)-MIN($K$5:$K$1522)))</f>
        <v>69.6293206197855</v>
      </c>
      <c r="O158" s="7" t="n">
        <f aca="false">K155/((J158/100)^2)</f>
        <v>23.9360623149012</v>
      </c>
    </row>
    <row r="159" customFormat="false" ht="15" hidden="false" customHeight="false" outlineLevel="0" collapsed="false">
      <c r="A159" s="13" t="n">
        <v>1014</v>
      </c>
      <c r="B159" s="2" t="s">
        <v>221</v>
      </c>
      <c r="C159" s="14" t="n">
        <v>33702</v>
      </c>
      <c r="D159" s="2" t="s">
        <v>77</v>
      </c>
      <c r="E159" s="15" t="n">
        <v>180</v>
      </c>
      <c r="F159" s="15" t="n">
        <v>46</v>
      </c>
      <c r="G159" s="15" t="s">
        <v>43</v>
      </c>
      <c r="H159" s="9" t="str">
        <f aca="false">TRIM(E159)</f>
        <v>180</v>
      </c>
      <c r="I159" s="9" t="str">
        <f aca="false">TRIM(F159)</f>
        <v>46</v>
      </c>
      <c r="J159" s="5" t="n">
        <f aca="false">IF(H159="NA",VALUE(AVERAGEIF($E$3:$E$1520,"&lt;&gt;NA")),VALUE(H159))</f>
        <v>180</v>
      </c>
      <c r="K159" s="9" t="n">
        <f aca="false">IF(I159="NA",VALUE(AVERAGEIF($F$3:$F$1520,"&lt;&gt;NA")),VALUE(I159))</f>
        <v>46</v>
      </c>
      <c r="L159" s="16" t="n">
        <f aca="false">IF((AND(I159&gt;=Q165, I159&lt;Q164)),TRUE())</f>
        <v>0</v>
      </c>
      <c r="M159" s="0" t="n">
        <f aca="false">(J159-MIN($J$5:$J$1522)/(MAX($J$5:$J$1522)-MIN($J$5:$J$1522)))</f>
        <v>178.977528089888</v>
      </c>
      <c r="N159" s="0" t="n">
        <f aca="false">(K159-MIN($K$5:$K$1522)/(MAX($K$5:$K$1522)-MIN($K$5:$K$1522)))</f>
        <v>45.6293206197855</v>
      </c>
      <c r="O159" s="7" t="n">
        <f aca="false">K156/((J159/100)^2)</f>
        <v>25.9259259259259</v>
      </c>
    </row>
    <row r="160" customFormat="false" ht="15" hidden="false" customHeight="false" outlineLevel="0" collapsed="false">
      <c r="A160" s="13" t="n">
        <v>223</v>
      </c>
      <c r="B160" s="2" t="s">
        <v>222</v>
      </c>
      <c r="C160" s="14" t="n">
        <v>33299</v>
      </c>
      <c r="D160" s="2" t="s">
        <v>45</v>
      </c>
      <c r="E160" s="15" t="n">
        <v>156.5</v>
      </c>
      <c r="F160" s="15" t="n">
        <v>46</v>
      </c>
      <c r="G160" s="15" t="s">
        <v>47</v>
      </c>
      <c r="H160" s="9" t="str">
        <f aca="false">TRIM(E160)</f>
        <v>156.5</v>
      </c>
      <c r="I160" s="9" t="str">
        <f aca="false">TRIM(F160)</f>
        <v>46</v>
      </c>
      <c r="J160" s="5" t="n">
        <f aca="false">IF(H160="NA",VALUE(AVERAGEIF($E$3:$E$1520,"&lt;&gt;NA")),VALUE(H160))</f>
        <v>156.5</v>
      </c>
      <c r="K160" s="9" t="n">
        <f aca="false">IF(I160="NA",VALUE(AVERAGEIF($F$3:$F$1520,"&lt;&gt;NA")),VALUE(I160))</f>
        <v>46</v>
      </c>
      <c r="L160" s="16" t="n">
        <f aca="false">IF((AND(I160&gt;=Q166, I160&lt;Q165)),TRUE())</f>
        <v>0</v>
      </c>
      <c r="M160" s="0" t="n">
        <f aca="false">(J160-MIN($J$5:$J$1522)/(MAX($J$5:$J$1522)-MIN($J$5:$J$1522)))</f>
        <v>155.477528089888</v>
      </c>
      <c r="N160" s="0" t="n">
        <f aca="false">(K160-MIN($K$5:$K$1522)/(MAX($K$5:$K$1522)-MIN($K$5:$K$1522)))</f>
        <v>45.6293206197855</v>
      </c>
      <c r="O160" s="7" t="n">
        <f aca="false">K157/((J160/100)^2)</f>
        <v>32.6633935224408</v>
      </c>
    </row>
    <row r="161" customFormat="false" ht="15" hidden="false" customHeight="false" outlineLevel="0" collapsed="false">
      <c r="A161" s="13" t="n">
        <v>1022</v>
      </c>
      <c r="B161" s="2" t="s">
        <v>223</v>
      </c>
      <c r="C161" s="14" t="n">
        <v>33470</v>
      </c>
      <c r="D161" s="2" t="s">
        <v>87</v>
      </c>
      <c r="E161" s="15" t="n">
        <v>176</v>
      </c>
      <c r="F161" s="15" t="n">
        <v>56</v>
      </c>
      <c r="G161" s="15" t="s">
        <v>43</v>
      </c>
      <c r="H161" s="9" t="str">
        <f aca="false">TRIM(E161)</f>
        <v>176</v>
      </c>
      <c r="I161" s="9" t="str">
        <f aca="false">TRIM(F161)</f>
        <v>56</v>
      </c>
      <c r="J161" s="5" t="n">
        <f aca="false">IF(H161="NA",VALUE(AVERAGEIF($E$3:$E$1520,"&lt;&gt;NA")),VALUE(H161))</f>
        <v>176</v>
      </c>
      <c r="K161" s="9" t="n">
        <f aca="false">IF(I161="NA",VALUE(AVERAGEIF($F$3:$F$1520,"&lt;&gt;NA")),VALUE(I161))</f>
        <v>56</v>
      </c>
      <c r="L161" s="16" t="n">
        <f aca="false">IF((AND(I161&gt;=Q167, I161&lt;Q166)),TRUE())</f>
        <v>0</v>
      </c>
      <c r="M161" s="0" t="n">
        <f aca="false">(J161-MIN($J$5:$J$1522)/(MAX($J$5:$J$1522)-MIN($J$5:$J$1522)))</f>
        <v>174.977528089888</v>
      </c>
      <c r="N161" s="0" t="n">
        <f aca="false">(K161-MIN($K$5:$K$1522)/(MAX($K$5:$K$1522)-MIN($K$5:$K$1522)))</f>
        <v>55.6293206197855</v>
      </c>
      <c r="O161" s="7" t="n">
        <f aca="false">K158/((J161/100)^2)</f>
        <v>22.5981404958678</v>
      </c>
    </row>
    <row r="162" customFormat="false" ht="15" hidden="false" customHeight="false" outlineLevel="0" collapsed="false">
      <c r="A162" s="13" t="n">
        <v>765</v>
      </c>
      <c r="B162" s="2" t="s">
        <v>224</v>
      </c>
      <c r="C162" s="14" t="n">
        <v>33260</v>
      </c>
      <c r="D162" s="2" t="s">
        <v>56</v>
      </c>
      <c r="E162" s="15" t="n">
        <v>161</v>
      </c>
      <c r="F162" s="15" t="n">
        <v>62</v>
      </c>
      <c r="G162" s="15" t="s">
        <v>47</v>
      </c>
      <c r="H162" s="9" t="str">
        <f aca="false">TRIM(E162)</f>
        <v>161</v>
      </c>
      <c r="I162" s="9" t="str">
        <f aca="false">TRIM(F162)</f>
        <v>62</v>
      </c>
      <c r="J162" s="5" t="n">
        <f aca="false">IF(H162="NA",VALUE(AVERAGEIF($E$3:$E$1520,"&lt;&gt;NA")),VALUE(H162))</f>
        <v>161</v>
      </c>
      <c r="K162" s="9" t="n">
        <f aca="false">IF(I162="NA",VALUE(AVERAGEIF($F$3:$F$1520,"&lt;&gt;NA")),VALUE(I162))</f>
        <v>62</v>
      </c>
      <c r="L162" s="16" t="n">
        <f aca="false">IF((AND(I162&gt;=Q168, I162&lt;Q167)),TRUE())</f>
        <v>0</v>
      </c>
      <c r="M162" s="0" t="n">
        <f aca="false">(J162-MIN($J$5:$J$1522)/(MAX($J$5:$J$1522)-MIN($J$5:$J$1522)))</f>
        <v>159.977528089888</v>
      </c>
      <c r="N162" s="0" t="n">
        <f aca="false">(K162-MIN($K$5:$K$1522)/(MAX($K$5:$K$1522)-MIN($K$5:$K$1522)))</f>
        <v>61.6293206197855</v>
      </c>
      <c r="O162" s="7" t="n">
        <f aca="false">K159/((J162/100)^2)</f>
        <v>17.7462289263531</v>
      </c>
    </row>
    <row r="163" customFormat="false" ht="15" hidden="false" customHeight="false" outlineLevel="0" collapsed="false">
      <c r="A163" s="13" t="n">
        <v>245</v>
      </c>
      <c r="B163" s="2" t="s">
        <v>225</v>
      </c>
      <c r="C163" s="14" t="n">
        <v>33500</v>
      </c>
      <c r="D163" s="2" t="s">
        <v>77</v>
      </c>
      <c r="E163" s="15" t="s">
        <v>46</v>
      </c>
      <c r="F163" s="15" t="s">
        <v>46</v>
      </c>
      <c r="G163" s="15" t="s">
        <v>47</v>
      </c>
      <c r="H163" s="9" t="str">
        <f aca="false">TRIM(E163)</f>
        <v>NA</v>
      </c>
      <c r="I163" s="9" t="str">
        <f aca="false">TRIM(F163)</f>
        <v>NA</v>
      </c>
      <c r="J163" s="5" t="n">
        <f aca="false">IF(H163="NA",VALUE(AVERAGEIF($E$3:$E$1520,"&lt;&gt;NA")),VALUE(H163))</f>
        <v>164.344585511576</v>
      </c>
      <c r="K163" s="9" t="n">
        <f aca="false">IF(I163="NA",VALUE(AVERAGEIF($F$3:$F$1520,"&lt;&gt;NA")),VALUE(I163))</f>
        <v>58.7117910447761</v>
      </c>
      <c r="L163" s="16" t="n">
        <f aca="false">IF((AND(I163&gt;=Q169, I163&lt;Q168)),TRUE())</f>
        <v>0</v>
      </c>
      <c r="M163" s="0" t="n">
        <f aca="false">(J163-MIN($J$5:$J$1522)/(MAX($J$5:$J$1522)-MIN($J$5:$J$1522)))</f>
        <v>163.322113601463</v>
      </c>
      <c r="N163" s="0" t="n">
        <f aca="false">(K163-MIN($K$5:$K$1522)/(MAX($K$5:$K$1522)-MIN($K$5:$K$1522)))</f>
        <v>58.3411116645616</v>
      </c>
      <c r="O163" s="7" t="n">
        <f aca="false">K160/((J163/100)^2)</f>
        <v>17.0312698788016</v>
      </c>
    </row>
    <row r="164" customFormat="false" ht="15" hidden="false" customHeight="false" outlineLevel="0" collapsed="false">
      <c r="A164" s="13" t="n">
        <v>131</v>
      </c>
      <c r="B164" s="2" t="s">
        <v>226</v>
      </c>
      <c r="C164" s="14" t="n">
        <v>33571</v>
      </c>
      <c r="D164" s="2" t="s">
        <v>93</v>
      </c>
      <c r="E164" s="15" t="s">
        <v>46</v>
      </c>
      <c r="F164" s="15" t="s">
        <v>46</v>
      </c>
      <c r="G164" s="15" t="s">
        <v>47</v>
      </c>
      <c r="H164" s="9" t="str">
        <f aca="false">TRIM(E164)</f>
        <v>NA</v>
      </c>
      <c r="I164" s="9" t="str">
        <f aca="false">TRIM(F164)</f>
        <v>NA</v>
      </c>
      <c r="J164" s="5" t="n">
        <f aca="false">IF(H164="NA",VALUE(AVERAGEIF($E$3:$E$1520,"&lt;&gt;NA")),VALUE(H164))</f>
        <v>164.344585511576</v>
      </c>
      <c r="K164" s="9" t="n">
        <f aca="false">IF(I164="NA",VALUE(AVERAGEIF($F$3:$F$1520,"&lt;&gt;NA")),VALUE(I164))</f>
        <v>58.7117910447761</v>
      </c>
      <c r="L164" s="16" t="n">
        <f aca="false">IF((AND(I164&gt;=Q170, I164&lt;Q169)),TRUE())</f>
        <v>0</v>
      </c>
      <c r="M164" s="0" t="n">
        <f aca="false">(J164-MIN($J$5:$J$1522)/(MAX($J$5:$J$1522)-MIN($J$5:$J$1522)))</f>
        <v>163.322113601463</v>
      </c>
      <c r="N164" s="0" t="n">
        <f aca="false">(K164-MIN($K$5:$K$1522)/(MAX($K$5:$K$1522)-MIN($K$5:$K$1522)))</f>
        <v>58.3411116645616</v>
      </c>
      <c r="O164" s="7" t="n">
        <f aca="false">K161/((J164/100)^2)</f>
        <v>20.7337198524541</v>
      </c>
    </row>
    <row r="165" customFormat="false" ht="15" hidden="false" customHeight="false" outlineLevel="0" collapsed="false">
      <c r="A165" s="13" t="n">
        <v>735</v>
      </c>
      <c r="B165" s="2" t="s">
        <v>227</v>
      </c>
      <c r="C165" s="14" t="n">
        <v>33444</v>
      </c>
      <c r="D165" s="2" t="s">
        <v>93</v>
      </c>
      <c r="E165" s="15" t="n">
        <v>151</v>
      </c>
      <c r="F165" s="15" t="n">
        <v>60.6</v>
      </c>
      <c r="G165" s="15" t="s">
        <v>47</v>
      </c>
      <c r="H165" s="9" t="str">
        <f aca="false">TRIM(E165)</f>
        <v>151</v>
      </c>
      <c r="I165" s="9" t="str">
        <f aca="false">TRIM(F165)</f>
        <v>60.6</v>
      </c>
      <c r="J165" s="5" t="n">
        <f aca="false">IF(H165="NA",VALUE(AVERAGEIF($E$3:$E$1520,"&lt;&gt;NA")),VALUE(H165))</f>
        <v>151</v>
      </c>
      <c r="K165" s="9" t="n">
        <f aca="false">IF(I165="NA",VALUE(AVERAGEIF($F$3:$F$1520,"&lt;&gt;NA")),VALUE(I165))</f>
        <v>60.6</v>
      </c>
      <c r="L165" s="16" t="n">
        <f aca="false">IF((AND(I165&gt;=Q171, I165&lt;Q170)),TRUE())</f>
        <v>0</v>
      </c>
      <c r="M165" s="0" t="n">
        <f aca="false">(J165-MIN($J$5:$J$1522)/(MAX($J$5:$J$1522)-MIN($J$5:$J$1522)))</f>
        <v>149.977528089888</v>
      </c>
      <c r="N165" s="0" t="n">
        <f aca="false">(K165-MIN($K$5:$K$1522)/(MAX($K$5:$K$1522)-MIN($K$5:$K$1522)))</f>
        <v>60.2293206197855</v>
      </c>
      <c r="O165" s="7" t="n">
        <f aca="false">K162/((J165/100)^2)</f>
        <v>27.1917898337792</v>
      </c>
    </row>
    <row r="166" customFormat="false" ht="15" hidden="false" customHeight="false" outlineLevel="0" collapsed="false">
      <c r="A166" s="13" t="n">
        <v>470</v>
      </c>
      <c r="B166" s="2" t="s">
        <v>228</v>
      </c>
      <c r="C166" s="14" t="n">
        <v>33894</v>
      </c>
      <c r="D166" s="2" t="s">
        <v>42</v>
      </c>
      <c r="E166" s="15" t="n">
        <v>160</v>
      </c>
      <c r="F166" s="15" t="n">
        <v>59.8</v>
      </c>
      <c r="G166" s="15" t="s">
        <v>47</v>
      </c>
      <c r="H166" s="9" t="str">
        <f aca="false">TRIM(E166)</f>
        <v>160</v>
      </c>
      <c r="I166" s="9" t="str">
        <f aca="false">TRIM(F166)</f>
        <v>59.8</v>
      </c>
      <c r="J166" s="5" t="n">
        <f aca="false">IF(H166="NA",VALUE(AVERAGEIF($E$3:$E$1520,"&lt;&gt;NA")),VALUE(H166))</f>
        <v>160</v>
      </c>
      <c r="K166" s="9" t="n">
        <f aca="false">IF(I166="NA",VALUE(AVERAGEIF($F$3:$F$1520,"&lt;&gt;NA")),VALUE(I166))</f>
        <v>59.8</v>
      </c>
      <c r="L166" s="16" t="n">
        <f aca="false">IF((AND(I166&gt;=Q172, I166&lt;Q171)),TRUE())</f>
        <v>0</v>
      </c>
      <c r="M166" s="0" t="n">
        <f aca="false">(J166-MIN($J$5:$J$1522)/(MAX($J$5:$J$1522)-MIN($J$5:$J$1522)))</f>
        <v>158.977528089888</v>
      </c>
      <c r="N166" s="0" t="n">
        <f aca="false">(K166-MIN($K$5:$K$1522)/(MAX($K$5:$K$1522)-MIN($K$5:$K$1522)))</f>
        <v>59.4293206197855</v>
      </c>
      <c r="O166" s="7" t="n">
        <f aca="false">K163/((J166/100)^2)</f>
        <v>22.9342933768657</v>
      </c>
    </row>
    <row r="167" customFormat="false" ht="15" hidden="false" customHeight="false" outlineLevel="0" collapsed="false">
      <c r="A167" s="13" t="n">
        <v>442</v>
      </c>
      <c r="B167" s="2" t="s">
        <v>229</v>
      </c>
      <c r="C167" s="14" t="n">
        <v>33689</v>
      </c>
      <c r="D167" s="2" t="s">
        <v>87</v>
      </c>
      <c r="E167" s="15" t="n">
        <v>152</v>
      </c>
      <c r="F167" s="15" t="n">
        <v>48</v>
      </c>
      <c r="G167" s="15" t="s">
        <v>47</v>
      </c>
      <c r="H167" s="9" t="str">
        <f aca="false">TRIM(E167)</f>
        <v>152</v>
      </c>
      <c r="I167" s="9" t="str">
        <f aca="false">TRIM(F167)</f>
        <v>48</v>
      </c>
      <c r="J167" s="5" t="n">
        <f aca="false">IF(H167="NA",VALUE(AVERAGEIF($E$3:$E$1520,"&lt;&gt;NA")),VALUE(H167))</f>
        <v>152</v>
      </c>
      <c r="K167" s="9" t="n">
        <f aca="false">IF(I167="NA",VALUE(AVERAGEIF($F$3:$F$1520,"&lt;&gt;NA")),VALUE(I167))</f>
        <v>48</v>
      </c>
      <c r="L167" s="16" t="n">
        <f aca="false">IF((AND(I167&gt;=Q173, I167&lt;Q172)),TRUE())</f>
        <v>0</v>
      </c>
      <c r="M167" s="0" t="n">
        <f aca="false">(J167-MIN($J$5:$J$1522)/(MAX($J$5:$J$1522)-MIN($J$5:$J$1522)))</f>
        <v>150.977528089888</v>
      </c>
      <c r="N167" s="0" t="n">
        <f aca="false">(K167-MIN($K$5:$K$1522)/(MAX($K$5:$K$1522)-MIN($K$5:$K$1522)))</f>
        <v>47.6293206197855</v>
      </c>
      <c r="O167" s="7" t="n">
        <f aca="false">K164/((J167/100)^2)</f>
        <v>25.4119594203498</v>
      </c>
    </row>
    <row r="168" customFormat="false" ht="15" hidden="false" customHeight="false" outlineLevel="0" collapsed="false">
      <c r="A168" s="13" t="n">
        <v>351</v>
      </c>
      <c r="B168" s="2" t="s">
        <v>230</v>
      </c>
      <c r="C168" s="14" t="n">
        <v>33441</v>
      </c>
      <c r="D168" s="2" t="s">
        <v>87</v>
      </c>
      <c r="E168" s="15" t="n">
        <v>155</v>
      </c>
      <c r="F168" s="15" t="n">
        <v>51</v>
      </c>
      <c r="G168" s="15" t="s">
        <v>47</v>
      </c>
      <c r="H168" s="9" t="str">
        <f aca="false">TRIM(E168)</f>
        <v>155</v>
      </c>
      <c r="I168" s="9" t="str">
        <f aca="false">TRIM(F168)</f>
        <v>51</v>
      </c>
      <c r="J168" s="5" t="n">
        <f aca="false">IF(H168="NA",VALUE(AVERAGEIF($E$3:$E$1520,"&lt;&gt;NA")),VALUE(H168))</f>
        <v>155</v>
      </c>
      <c r="K168" s="9" t="n">
        <f aca="false">IF(I168="NA",VALUE(AVERAGEIF($F$3:$F$1520,"&lt;&gt;NA")),VALUE(I168))</f>
        <v>51</v>
      </c>
      <c r="L168" s="16" t="n">
        <f aca="false">IF((AND(I168&gt;=Q174, I168&lt;Q173)),TRUE())</f>
        <v>0</v>
      </c>
      <c r="M168" s="0" t="n">
        <f aca="false">(J168-MIN($J$5:$J$1522)/(MAX($J$5:$J$1522)-MIN($J$5:$J$1522)))</f>
        <v>153.977528089888</v>
      </c>
      <c r="N168" s="0" t="n">
        <f aca="false">(K168-MIN($K$5:$K$1522)/(MAX($K$5:$K$1522)-MIN($K$5:$K$1522)))</f>
        <v>50.6293206197855</v>
      </c>
      <c r="O168" s="7" t="n">
        <f aca="false">K165/((J168/100)^2)</f>
        <v>25.2237252861602</v>
      </c>
    </row>
    <row r="169" customFormat="false" ht="15" hidden="false" customHeight="false" outlineLevel="0" collapsed="false">
      <c r="A169" s="13" t="n">
        <v>475</v>
      </c>
      <c r="B169" s="2" t="s">
        <v>231</v>
      </c>
      <c r="C169" s="14" t="n">
        <v>33582</v>
      </c>
      <c r="D169" s="2" t="s">
        <v>87</v>
      </c>
      <c r="E169" s="15" t="n">
        <v>151</v>
      </c>
      <c r="F169" s="15" t="n">
        <v>46</v>
      </c>
      <c r="G169" s="15" t="s">
        <v>47</v>
      </c>
      <c r="H169" s="9" t="str">
        <f aca="false">TRIM(E169)</f>
        <v>151</v>
      </c>
      <c r="I169" s="9" t="str">
        <f aca="false">TRIM(F169)</f>
        <v>46</v>
      </c>
      <c r="J169" s="5" t="n">
        <f aca="false">IF(H169="NA",VALUE(AVERAGEIF($E$3:$E$1520,"&lt;&gt;NA")),VALUE(H169))</f>
        <v>151</v>
      </c>
      <c r="K169" s="9" t="n">
        <f aca="false">IF(I169="NA",VALUE(AVERAGEIF($F$3:$F$1520,"&lt;&gt;NA")),VALUE(I169))</f>
        <v>46</v>
      </c>
      <c r="L169" s="16" t="n">
        <f aca="false">IF((AND(I169&gt;=Q175, I169&lt;Q174)),TRUE())</f>
        <v>0</v>
      </c>
      <c r="M169" s="0" t="n">
        <f aca="false">(J169-MIN($J$5:$J$1522)/(MAX($J$5:$J$1522)-MIN($J$5:$J$1522)))</f>
        <v>149.977528089888</v>
      </c>
      <c r="N169" s="0" t="n">
        <f aca="false">(K169-MIN($K$5:$K$1522)/(MAX($K$5:$K$1522)-MIN($K$5:$K$1522)))</f>
        <v>45.6293206197855</v>
      </c>
      <c r="O169" s="7" t="n">
        <f aca="false">K166/((J169/100)^2)</f>
        <v>26.2269198719354</v>
      </c>
    </row>
    <row r="170" customFormat="false" ht="15" hidden="false" customHeight="false" outlineLevel="0" collapsed="false">
      <c r="A170" s="13" t="n">
        <v>403</v>
      </c>
      <c r="B170" s="2" t="s">
        <v>232</v>
      </c>
      <c r="C170" s="14" t="n">
        <v>33554</v>
      </c>
      <c r="D170" s="2" t="s">
        <v>50</v>
      </c>
      <c r="E170" s="15" t="n">
        <v>155</v>
      </c>
      <c r="F170" s="15" t="n">
        <v>57.3</v>
      </c>
      <c r="G170" s="15" t="s">
        <v>47</v>
      </c>
      <c r="H170" s="9" t="str">
        <f aca="false">TRIM(E170)</f>
        <v>155</v>
      </c>
      <c r="I170" s="9" t="str">
        <f aca="false">TRIM(F170)</f>
        <v>57.3</v>
      </c>
      <c r="J170" s="5" t="n">
        <f aca="false">IF(H170="NA",VALUE(AVERAGEIF($E$3:$E$1520,"&lt;&gt;NA")),VALUE(H170))</f>
        <v>155</v>
      </c>
      <c r="K170" s="9" t="n">
        <f aca="false">IF(I170="NA",VALUE(AVERAGEIF($F$3:$F$1520,"&lt;&gt;NA")),VALUE(I170))</f>
        <v>57.3</v>
      </c>
      <c r="L170" s="16" t="n">
        <f aca="false">IF((AND(I170&gt;=Q176, I170&lt;Q175)),TRUE())</f>
        <v>0</v>
      </c>
      <c r="M170" s="0" t="n">
        <f aca="false">(J170-MIN($J$5:$J$1522)/(MAX($J$5:$J$1522)-MIN($J$5:$J$1522)))</f>
        <v>153.977528089888</v>
      </c>
      <c r="N170" s="0" t="n">
        <f aca="false">(K170-MIN($K$5:$K$1522)/(MAX($K$5:$K$1522)-MIN($K$5:$K$1522)))</f>
        <v>56.9293206197855</v>
      </c>
      <c r="O170" s="7" t="n">
        <f aca="false">K167/((J170/100)^2)</f>
        <v>19.9791883454735</v>
      </c>
    </row>
    <row r="171" customFormat="false" ht="15" hidden="false" customHeight="false" outlineLevel="0" collapsed="false">
      <c r="A171" s="13" t="n">
        <v>1197</v>
      </c>
      <c r="B171" s="2" t="s">
        <v>233</v>
      </c>
      <c r="C171" s="14" t="n">
        <v>33505</v>
      </c>
      <c r="D171" s="2" t="s">
        <v>53</v>
      </c>
      <c r="E171" s="15" t="n">
        <v>170</v>
      </c>
      <c r="F171" s="15" t="n">
        <v>51</v>
      </c>
      <c r="G171" s="15" t="s">
        <v>43</v>
      </c>
      <c r="H171" s="9" t="str">
        <f aca="false">TRIM(E171)</f>
        <v>170</v>
      </c>
      <c r="I171" s="9" t="str">
        <f aca="false">TRIM(F171)</f>
        <v>51</v>
      </c>
      <c r="J171" s="5" t="n">
        <f aca="false">IF(H171="NA",VALUE(AVERAGEIF($E$3:$E$1520,"&lt;&gt;NA")),VALUE(H171))</f>
        <v>170</v>
      </c>
      <c r="K171" s="9" t="n">
        <f aca="false">IF(I171="NA",VALUE(AVERAGEIF($F$3:$F$1520,"&lt;&gt;NA")),VALUE(I171))</f>
        <v>51</v>
      </c>
      <c r="L171" s="16" t="n">
        <f aca="false">IF((AND(I171&gt;=Q177, I171&lt;Q176)),TRUE())</f>
        <v>0</v>
      </c>
      <c r="M171" s="0" t="n">
        <f aca="false">(J171-MIN($J$5:$J$1522)/(MAX($J$5:$J$1522)-MIN($J$5:$J$1522)))</f>
        <v>168.977528089888</v>
      </c>
      <c r="N171" s="0" t="n">
        <f aca="false">(K171-MIN($K$5:$K$1522)/(MAX($K$5:$K$1522)-MIN($K$5:$K$1522)))</f>
        <v>50.6293206197855</v>
      </c>
      <c r="O171" s="7" t="n">
        <f aca="false">K168/((J171/100)^2)</f>
        <v>17.6470588235294</v>
      </c>
    </row>
    <row r="172" customFormat="false" ht="15" hidden="false" customHeight="false" outlineLevel="0" collapsed="false">
      <c r="A172" s="13" t="n">
        <v>486</v>
      </c>
      <c r="B172" s="2" t="s">
        <v>234</v>
      </c>
      <c r="C172" s="14" t="n">
        <v>32736</v>
      </c>
      <c r="D172" s="2" t="s">
        <v>77</v>
      </c>
      <c r="E172" s="15" t="s">
        <v>46</v>
      </c>
      <c r="F172" s="15" t="s">
        <v>46</v>
      </c>
      <c r="G172" s="15" t="s">
        <v>47</v>
      </c>
      <c r="H172" s="9" t="str">
        <f aca="false">TRIM(E172)</f>
        <v>NA</v>
      </c>
      <c r="I172" s="9" t="str">
        <f aca="false">TRIM(F172)</f>
        <v>NA</v>
      </c>
      <c r="J172" s="5" t="n">
        <f aca="false">IF(H172="NA",VALUE(AVERAGEIF($E$3:$E$1520,"&lt;&gt;NA")),VALUE(H172))</f>
        <v>164.344585511576</v>
      </c>
      <c r="K172" s="9" t="n">
        <f aca="false">IF(I172="NA",VALUE(AVERAGEIF($F$3:$F$1520,"&lt;&gt;NA")),VALUE(I172))</f>
        <v>58.7117910447761</v>
      </c>
      <c r="L172" s="16" t="n">
        <f aca="false">IF((AND(I172&gt;=Q178, I172&lt;Q177)),TRUE())</f>
        <v>0</v>
      </c>
      <c r="M172" s="0" t="n">
        <f aca="false">(J172-MIN($J$5:$J$1522)/(MAX($J$5:$J$1522)-MIN($J$5:$J$1522)))</f>
        <v>163.322113601463</v>
      </c>
      <c r="N172" s="0" t="n">
        <f aca="false">(K172-MIN($K$5:$K$1522)/(MAX($K$5:$K$1522)-MIN($K$5:$K$1522)))</f>
        <v>58.3411116645616</v>
      </c>
      <c r="O172" s="7" t="n">
        <f aca="false">K169/((J172/100)^2)</f>
        <v>17.0312698788016</v>
      </c>
    </row>
    <row r="173" customFormat="false" ht="15" hidden="false" customHeight="false" outlineLevel="0" collapsed="false">
      <c r="A173" s="13" t="n">
        <v>472</v>
      </c>
      <c r="B173" s="2" t="s">
        <v>235</v>
      </c>
      <c r="C173" s="14" t="n">
        <v>33543</v>
      </c>
      <c r="D173" s="2" t="s">
        <v>42</v>
      </c>
      <c r="E173" s="15" t="n">
        <v>151.5</v>
      </c>
      <c r="F173" s="15" t="n">
        <v>57.5</v>
      </c>
      <c r="G173" s="15" t="s">
        <v>47</v>
      </c>
      <c r="H173" s="9" t="str">
        <f aca="false">TRIM(E173)</f>
        <v>151.5</v>
      </c>
      <c r="I173" s="9" t="str">
        <f aca="false">TRIM(F173)</f>
        <v>57.5</v>
      </c>
      <c r="J173" s="5" t="n">
        <f aca="false">IF(H173="NA",VALUE(AVERAGEIF($E$3:$E$1520,"&lt;&gt;NA")),VALUE(H173))</f>
        <v>151.5</v>
      </c>
      <c r="K173" s="9" t="n">
        <f aca="false">IF(I173="NA",VALUE(AVERAGEIF($F$3:$F$1520,"&lt;&gt;NA")),VALUE(I173))</f>
        <v>57.5</v>
      </c>
      <c r="L173" s="16" t="n">
        <f aca="false">IF((AND(I173&gt;=Q179, I173&lt;Q178)),TRUE())</f>
        <v>0</v>
      </c>
      <c r="M173" s="0" t="n">
        <f aca="false">(J173-MIN($J$5:$J$1522)/(MAX($J$5:$J$1522)-MIN($J$5:$J$1522)))</f>
        <v>150.477528089888</v>
      </c>
      <c r="N173" s="0" t="n">
        <f aca="false">(K173-MIN($K$5:$K$1522)/(MAX($K$5:$K$1522)-MIN($K$5:$K$1522)))</f>
        <v>57.1293206197855</v>
      </c>
      <c r="O173" s="7" t="n">
        <f aca="false">K170/((J173/100)^2)</f>
        <v>24.9648727248963</v>
      </c>
    </row>
    <row r="174" customFormat="false" ht="15" hidden="false" customHeight="false" outlineLevel="0" collapsed="false">
      <c r="A174" s="13" t="n">
        <v>1055</v>
      </c>
      <c r="B174" s="2" t="s">
        <v>236</v>
      </c>
      <c r="C174" s="14" t="n">
        <v>32803</v>
      </c>
      <c r="D174" s="2" t="s">
        <v>45</v>
      </c>
      <c r="E174" s="15" t="n">
        <v>171</v>
      </c>
      <c r="F174" s="15" t="n">
        <v>55</v>
      </c>
      <c r="G174" s="15" t="s">
        <v>43</v>
      </c>
      <c r="H174" s="9" t="str">
        <f aca="false">TRIM(E174)</f>
        <v>171</v>
      </c>
      <c r="I174" s="9" t="str">
        <f aca="false">TRIM(F174)</f>
        <v>55</v>
      </c>
      <c r="J174" s="5" t="n">
        <f aca="false">IF(H174="NA",VALUE(AVERAGEIF($E$3:$E$1520,"&lt;&gt;NA")),VALUE(H174))</f>
        <v>171</v>
      </c>
      <c r="K174" s="9" t="n">
        <f aca="false">IF(I174="NA",VALUE(AVERAGEIF($F$3:$F$1520,"&lt;&gt;NA")),VALUE(I174))</f>
        <v>55</v>
      </c>
      <c r="L174" s="16" t="n">
        <f aca="false">IF((AND(I174&gt;=Q180, I174&lt;Q179)),TRUE())</f>
        <v>0</v>
      </c>
      <c r="M174" s="0" t="n">
        <f aca="false">(J174-MIN($J$5:$J$1522)/(MAX($J$5:$J$1522)-MIN($J$5:$J$1522)))</f>
        <v>169.977528089888</v>
      </c>
      <c r="N174" s="0" t="n">
        <f aca="false">(K174-MIN($K$5:$K$1522)/(MAX($K$5:$K$1522)-MIN($K$5:$K$1522)))</f>
        <v>54.6293206197855</v>
      </c>
      <c r="O174" s="7" t="n">
        <f aca="false">K171/((J174/100)^2)</f>
        <v>17.4412639786601</v>
      </c>
    </row>
    <row r="175" customFormat="false" ht="15" hidden="false" customHeight="false" outlineLevel="0" collapsed="false">
      <c r="A175" s="13" t="n">
        <v>966</v>
      </c>
      <c r="B175" s="2" t="s">
        <v>237</v>
      </c>
      <c r="C175" s="14" t="n">
        <v>32996</v>
      </c>
      <c r="D175" s="2" t="s">
        <v>238</v>
      </c>
      <c r="E175" s="15" t="n">
        <v>160</v>
      </c>
      <c r="F175" s="15" t="n">
        <v>51</v>
      </c>
      <c r="G175" s="15" t="s">
        <v>43</v>
      </c>
      <c r="H175" s="9" t="str">
        <f aca="false">TRIM(E175)</f>
        <v>160</v>
      </c>
      <c r="I175" s="9" t="str">
        <f aca="false">TRIM(F175)</f>
        <v>51</v>
      </c>
      <c r="J175" s="5" t="n">
        <f aca="false">IF(H175="NA",VALUE(AVERAGEIF($E$3:$E$1520,"&lt;&gt;NA")),VALUE(H175))</f>
        <v>160</v>
      </c>
      <c r="K175" s="9" t="n">
        <f aca="false">IF(I175="NA",VALUE(AVERAGEIF($F$3:$F$1520,"&lt;&gt;NA")),VALUE(I175))</f>
        <v>51</v>
      </c>
      <c r="L175" s="16" t="n">
        <f aca="false">IF((AND(I175&gt;=Q181, I175&lt;Q180)),TRUE())</f>
        <v>0</v>
      </c>
      <c r="M175" s="0" t="n">
        <f aca="false">(J175-MIN($J$5:$J$1522)/(MAX($J$5:$J$1522)-MIN($J$5:$J$1522)))</f>
        <v>158.977528089888</v>
      </c>
      <c r="N175" s="0" t="n">
        <f aca="false">(K175-MIN($K$5:$K$1522)/(MAX($K$5:$K$1522)-MIN($K$5:$K$1522)))</f>
        <v>50.6293206197855</v>
      </c>
      <c r="O175" s="7" t="n">
        <f aca="false">K172/((J175/100)^2)</f>
        <v>22.9342933768657</v>
      </c>
    </row>
    <row r="176" customFormat="false" ht="15" hidden="false" customHeight="false" outlineLevel="0" collapsed="false">
      <c r="A176" s="13" t="n">
        <v>940</v>
      </c>
      <c r="B176" s="2" t="s">
        <v>239</v>
      </c>
      <c r="C176" s="14" t="n">
        <v>33426</v>
      </c>
      <c r="D176" s="2" t="s">
        <v>87</v>
      </c>
      <c r="E176" s="15" t="n">
        <v>177</v>
      </c>
      <c r="F176" s="15" t="n">
        <v>86</v>
      </c>
      <c r="G176" s="15" t="s">
        <v>43</v>
      </c>
      <c r="H176" s="9" t="str">
        <f aca="false">TRIM(E176)</f>
        <v>177</v>
      </c>
      <c r="I176" s="9" t="str">
        <f aca="false">TRIM(F176)</f>
        <v>86</v>
      </c>
      <c r="J176" s="5" t="n">
        <f aca="false">IF(H176="NA",VALUE(AVERAGEIF($E$3:$E$1520,"&lt;&gt;NA")),VALUE(H176))</f>
        <v>177</v>
      </c>
      <c r="K176" s="9" t="n">
        <f aca="false">IF(I176="NA",VALUE(AVERAGEIF($F$3:$F$1520,"&lt;&gt;NA")),VALUE(I176))</f>
        <v>86</v>
      </c>
      <c r="L176" s="16" t="n">
        <f aca="false">IF((AND(I176&gt;=Q182, I176&lt;Q181)),TRUE())</f>
        <v>0</v>
      </c>
      <c r="M176" s="0" t="n">
        <f aca="false">(J176-MIN($J$5:$J$1522)/(MAX($J$5:$J$1522)-MIN($J$5:$J$1522)))</f>
        <v>175.977528089888</v>
      </c>
      <c r="N176" s="0" t="n">
        <f aca="false">(K176-MIN($K$5:$K$1522)/(MAX($K$5:$K$1522)-MIN($K$5:$K$1522)))</f>
        <v>85.6293206197855</v>
      </c>
      <c r="O176" s="7" t="n">
        <f aca="false">K173/((J176/100)^2)</f>
        <v>18.3536020939066</v>
      </c>
    </row>
    <row r="177" customFormat="false" ht="15" hidden="false" customHeight="false" outlineLevel="0" collapsed="false">
      <c r="A177" s="13" t="n">
        <v>946</v>
      </c>
      <c r="B177" s="2" t="s">
        <v>240</v>
      </c>
      <c r="C177" s="14" t="n">
        <v>33274</v>
      </c>
      <c r="D177" s="2" t="s">
        <v>87</v>
      </c>
      <c r="E177" s="15" t="n">
        <v>167</v>
      </c>
      <c r="F177" s="15" t="n">
        <v>69</v>
      </c>
      <c r="G177" s="15" t="s">
        <v>43</v>
      </c>
      <c r="H177" s="9" t="str">
        <f aca="false">TRIM(E177)</f>
        <v>167</v>
      </c>
      <c r="I177" s="9" t="str">
        <f aca="false">TRIM(F177)</f>
        <v>69</v>
      </c>
      <c r="J177" s="5" t="n">
        <f aca="false">IF(H177="NA",VALUE(AVERAGEIF($E$3:$E$1520,"&lt;&gt;NA")),VALUE(H177))</f>
        <v>167</v>
      </c>
      <c r="K177" s="9" t="n">
        <f aca="false">IF(I177="NA",VALUE(AVERAGEIF($F$3:$F$1520,"&lt;&gt;NA")),VALUE(I177))</f>
        <v>69</v>
      </c>
      <c r="L177" s="16" t="n">
        <f aca="false">IF((AND(I177&gt;=Q183, I177&lt;Q182)),TRUE())</f>
        <v>0</v>
      </c>
      <c r="M177" s="0" t="n">
        <f aca="false">(J177-MIN($J$5:$J$1522)/(MAX($J$5:$J$1522)-MIN($J$5:$J$1522)))</f>
        <v>165.977528089888</v>
      </c>
      <c r="N177" s="0" t="n">
        <f aca="false">(K177-MIN($K$5:$K$1522)/(MAX($K$5:$K$1522)-MIN($K$5:$K$1522)))</f>
        <v>68.6293206197855</v>
      </c>
      <c r="O177" s="7" t="n">
        <f aca="false">K174/((J177/100)^2)</f>
        <v>19.7210369679802</v>
      </c>
    </row>
    <row r="178" customFormat="false" ht="15" hidden="false" customHeight="false" outlineLevel="0" collapsed="false">
      <c r="A178" s="13" t="n">
        <v>1460</v>
      </c>
      <c r="B178" s="2" t="s">
        <v>241</v>
      </c>
      <c r="C178" s="14" t="n">
        <v>33599</v>
      </c>
      <c r="D178" s="2" t="s">
        <v>87</v>
      </c>
      <c r="E178" s="15" t="n">
        <v>177</v>
      </c>
      <c r="F178" s="15" t="n">
        <v>88</v>
      </c>
      <c r="G178" s="15" t="s">
        <v>43</v>
      </c>
      <c r="H178" s="9" t="str">
        <f aca="false">TRIM(E178)</f>
        <v>177</v>
      </c>
      <c r="I178" s="9" t="str">
        <f aca="false">TRIM(F178)</f>
        <v>88</v>
      </c>
      <c r="J178" s="5" t="n">
        <f aca="false">IF(H178="NA",VALUE(AVERAGEIF($E$3:$E$1520,"&lt;&gt;NA")),VALUE(H178))</f>
        <v>177</v>
      </c>
      <c r="K178" s="9" t="n">
        <f aca="false">IF(I178="NA",VALUE(AVERAGEIF($F$3:$F$1520,"&lt;&gt;NA")),VALUE(I178))</f>
        <v>88</v>
      </c>
      <c r="L178" s="16" t="n">
        <f aca="false">IF((AND(I178&gt;=Q184, I178&lt;Q183)),TRUE())</f>
        <v>0</v>
      </c>
      <c r="M178" s="0" t="n">
        <f aca="false">(J178-MIN($J$5:$J$1522)/(MAX($J$5:$J$1522)-MIN($J$5:$J$1522)))</f>
        <v>175.977528089888</v>
      </c>
      <c r="N178" s="0" t="n">
        <f aca="false">(K178-MIN($K$5:$K$1522)/(MAX($K$5:$K$1522)-MIN($K$5:$K$1522)))</f>
        <v>87.6293206197855</v>
      </c>
      <c r="O178" s="7" t="n">
        <f aca="false">K175/((J178/100)^2)</f>
        <v>16.2788470745954</v>
      </c>
    </row>
    <row r="179" customFormat="false" ht="15" hidden="false" customHeight="false" outlineLevel="0" collapsed="false">
      <c r="A179" s="13" t="n">
        <v>944</v>
      </c>
      <c r="B179" s="2" t="s">
        <v>242</v>
      </c>
      <c r="C179" s="14" t="n">
        <v>33555</v>
      </c>
      <c r="D179" s="2" t="s">
        <v>50</v>
      </c>
      <c r="E179" s="15" t="n">
        <v>176</v>
      </c>
      <c r="F179" s="15" t="n">
        <v>49</v>
      </c>
      <c r="G179" s="15" t="s">
        <v>43</v>
      </c>
      <c r="H179" s="9" t="str">
        <f aca="false">TRIM(E179)</f>
        <v>176</v>
      </c>
      <c r="I179" s="9" t="str">
        <f aca="false">TRIM(F179)</f>
        <v>49</v>
      </c>
      <c r="J179" s="5" t="n">
        <f aca="false">IF(H179="NA",VALUE(AVERAGEIF($E$3:$E$1520,"&lt;&gt;NA")),VALUE(H179))</f>
        <v>176</v>
      </c>
      <c r="K179" s="9" t="n">
        <f aca="false">IF(I179="NA",VALUE(AVERAGEIF($F$3:$F$1520,"&lt;&gt;NA")),VALUE(I179))</f>
        <v>49</v>
      </c>
      <c r="L179" s="16" t="n">
        <f aca="false">IF((AND(I179&gt;=Q185, I179&lt;Q184)),TRUE())</f>
        <v>0</v>
      </c>
      <c r="M179" s="0" t="n">
        <f aca="false">(J179-MIN($J$5:$J$1522)/(MAX($J$5:$J$1522)-MIN($J$5:$J$1522)))</f>
        <v>174.977528089888</v>
      </c>
      <c r="N179" s="0" t="n">
        <f aca="false">(K179-MIN($K$5:$K$1522)/(MAX($K$5:$K$1522)-MIN($K$5:$K$1522)))</f>
        <v>48.6293206197855</v>
      </c>
      <c r="O179" s="7" t="n">
        <f aca="false">K176/((J179/100)^2)</f>
        <v>27.7634297520661</v>
      </c>
    </row>
    <row r="180" customFormat="false" ht="15" hidden="false" customHeight="false" outlineLevel="0" collapsed="false">
      <c r="A180" s="13" t="n">
        <v>1287</v>
      </c>
      <c r="B180" s="2" t="s">
        <v>243</v>
      </c>
      <c r="C180" s="14" t="n">
        <v>33652</v>
      </c>
      <c r="D180" s="2" t="s">
        <v>45</v>
      </c>
      <c r="E180" s="15" t="n">
        <v>166</v>
      </c>
      <c r="F180" s="15" t="n">
        <v>69</v>
      </c>
      <c r="G180" s="15" t="s">
        <v>43</v>
      </c>
      <c r="H180" s="9" t="str">
        <f aca="false">TRIM(E180)</f>
        <v>166</v>
      </c>
      <c r="I180" s="9" t="str">
        <f aca="false">TRIM(F180)</f>
        <v>69</v>
      </c>
      <c r="J180" s="5" t="n">
        <f aca="false">IF(H180="NA",VALUE(AVERAGEIF($E$3:$E$1520,"&lt;&gt;NA")),VALUE(H180))</f>
        <v>166</v>
      </c>
      <c r="K180" s="9" t="n">
        <f aca="false">IF(I180="NA",VALUE(AVERAGEIF($F$3:$F$1520,"&lt;&gt;NA")),VALUE(I180))</f>
        <v>69</v>
      </c>
      <c r="L180" s="16" t="n">
        <f aca="false">IF((AND(I180&gt;=Q186, I180&lt;Q185)),TRUE())</f>
        <v>0</v>
      </c>
      <c r="M180" s="0" t="n">
        <f aca="false">(J180-MIN($J$5:$J$1522)/(MAX($J$5:$J$1522)-MIN($J$5:$J$1522)))</f>
        <v>164.977528089888</v>
      </c>
      <c r="N180" s="0" t="n">
        <f aca="false">(K180-MIN($K$5:$K$1522)/(MAX($K$5:$K$1522)-MIN($K$5:$K$1522)))</f>
        <v>68.6293206197855</v>
      </c>
      <c r="O180" s="7" t="n">
        <f aca="false">K177/((J180/100)^2)</f>
        <v>25.0399187109885</v>
      </c>
    </row>
    <row r="181" customFormat="false" ht="15" hidden="false" customHeight="false" outlineLevel="0" collapsed="false">
      <c r="A181" s="13" t="n">
        <v>99</v>
      </c>
      <c r="B181" s="2" t="s">
        <v>244</v>
      </c>
      <c r="C181" s="14" t="n">
        <v>33477</v>
      </c>
      <c r="D181" s="2" t="s">
        <v>245</v>
      </c>
      <c r="E181" s="15" t="n">
        <v>162.5</v>
      </c>
      <c r="F181" s="15" t="n">
        <v>46</v>
      </c>
      <c r="G181" s="15" t="s">
        <v>47</v>
      </c>
      <c r="H181" s="9" t="str">
        <f aca="false">TRIM(E181)</f>
        <v>162.5</v>
      </c>
      <c r="I181" s="9" t="str">
        <f aca="false">TRIM(F181)</f>
        <v>46</v>
      </c>
      <c r="J181" s="5" t="n">
        <f aca="false">IF(H181="NA",VALUE(AVERAGEIF($E$3:$E$1520,"&lt;&gt;NA")),VALUE(H181))</f>
        <v>162.5</v>
      </c>
      <c r="K181" s="9" t="n">
        <f aca="false">IF(I181="NA",VALUE(AVERAGEIF($F$3:$F$1520,"&lt;&gt;NA")),VALUE(I181))</f>
        <v>46</v>
      </c>
      <c r="L181" s="16" t="n">
        <f aca="false">IF((AND(I181&gt;=Q187, I181&lt;Q186)),TRUE())</f>
        <v>0</v>
      </c>
      <c r="M181" s="0" t="n">
        <f aca="false">(J181-MIN($J$5:$J$1522)/(MAX($J$5:$J$1522)-MIN($J$5:$J$1522)))</f>
        <v>161.477528089888</v>
      </c>
      <c r="N181" s="0" t="n">
        <f aca="false">(K181-MIN($K$5:$K$1522)/(MAX($K$5:$K$1522)-MIN($K$5:$K$1522)))</f>
        <v>45.6293206197855</v>
      </c>
      <c r="O181" s="7" t="n">
        <f aca="false">K178/((J181/100)^2)</f>
        <v>33.3254437869822</v>
      </c>
    </row>
    <row r="182" customFormat="false" ht="15" hidden="false" customHeight="false" outlineLevel="0" collapsed="false">
      <c r="A182" s="13" t="n">
        <v>1043</v>
      </c>
      <c r="B182" s="2" t="s">
        <v>246</v>
      </c>
      <c r="C182" s="14" t="n">
        <v>33538</v>
      </c>
      <c r="D182" s="2" t="s">
        <v>45</v>
      </c>
      <c r="E182" s="15" t="n">
        <v>181</v>
      </c>
      <c r="F182" s="15" t="n">
        <v>80</v>
      </c>
      <c r="G182" s="15" t="s">
        <v>43</v>
      </c>
      <c r="H182" s="9" t="str">
        <f aca="false">TRIM(E182)</f>
        <v>181</v>
      </c>
      <c r="I182" s="9" t="str">
        <f aca="false">TRIM(F182)</f>
        <v>80</v>
      </c>
      <c r="J182" s="5" t="n">
        <f aca="false">IF(H182="NA",VALUE(AVERAGEIF($E$3:$E$1520,"&lt;&gt;NA")),VALUE(H182))</f>
        <v>181</v>
      </c>
      <c r="K182" s="9" t="n">
        <f aca="false">IF(I182="NA",VALUE(AVERAGEIF($F$3:$F$1520,"&lt;&gt;NA")),VALUE(I182))</f>
        <v>80</v>
      </c>
      <c r="L182" s="16" t="n">
        <f aca="false">IF((AND(I182&gt;=Q188, I182&lt;Q187)),TRUE())</f>
        <v>0</v>
      </c>
      <c r="M182" s="0" t="n">
        <f aca="false">(J182-MIN($J$5:$J$1522)/(MAX($J$5:$J$1522)-MIN($J$5:$J$1522)))</f>
        <v>179.977528089888</v>
      </c>
      <c r="N182" s="0" t="n">
        <f aca="false">(K182-MIN($K$5:$K$1522)/(MAX($K$5:$K$1522)-MIN($K$5:$K$1522)))</f>
        <v>79.6293206197855</v>
      </c>
      <c r="O182" s="7" t="n">
        <f aca="false">K179/((J182/100)^2)</f>
        <v>14.956808400232</v>
      </c>
    </row>
    <row r="183" customFormat="false" ht="15" hidden="false" customHeight="false" outlineLevel="0" collapsed="false">
      <c r="A183" s="13" t="n">
        <v>687</v>
      </c>
      <c r="B183" s="2" t="s">
        <v>247</v>
      </c>
      <c r="C183" s="14" t="n">
        <v>33315</v>
      </c>
      <c r="D183" s="2" t="s">
        <v>71</v>
      </c>
      <c r="E183" s="15" t="n">
        <v>157</v>
      </c>
      <c r="F183" s="15" t="n">
        <v>46</v>
      </c>
      <c r="G183" s="15" t="s">
        <v>47</v>
      </c>
      <c r="H183" s="9" t="str">
        <f aca="false">TRIM(E183)</f>
        <v>157</v>
      </c>
      <c r="I183" s="9" t="str">
        <f aca="false">TRIM(F183)</f>
        <v>46</v>
      </c>
      <c r="J183" s="5" t="n">
        <f aca="false">IF(H183="NA",VALUE(AVERAGEIF($E$3:$E$1520,"&lt;&gt;NA")),VALUE(H183))</f>
        <v>157</v>
      </c>
      <c r="K183" s="9" t="n">
        <f aca="false">IF(I183="NA",VALUE(AVERAGEIF($F$3:$F$1520,"&lt;&gt;NA")),VALUE(I183))</f>
        <v>46</v>
      </c>
      <c r="L183" s="16" t="n">
        <f aca="false">IF((AND(I183&gt;=Q189, I183&lt;Q188)),TRUE())</f>
        <v>0</v>
      </c>
      <c r="M183" s="0" t="n">
        <f aca="false">(J183-MIN($J$5:$J$1522)/(MAX($J$5:$J$1522)-MIN($J$5:$J$1522)))</f>
        <v>155.977528089888</v>
      </c>
      <c r="N183" s="0" t="n">
        <f aca="false">(K183-MIN($K$5:$K$1522)/(MAX($K$5:$K$1522)-MIN($K$5:$K$1522)))</f>
        <v>45.6293206197855</v>
      </c>
      <c r="O183" s="7" t="n">
        <f aca="false">K180/((J183/100)^2)</f>
        <v>27.9930220292912</v>
      </c>
    </row>
    <row r="184" customFormat="false" ht="15" hidden="false" customHeight="false" outlineLevel="0" collapsed="false">
      <c r="A184" s="13" t="n">
        <v>763</v>
      </c>
      <c r="B184" s="2" t="s">
        <v>248</v>
      </c>
      <c r="C184" s="14" t="n">
        <v>32711</v>
      </c>
      <c r="D184" s="2" t="s">
        <v>45</v>
      </c>
      <c r="E184" s="15" t="n">
        <v>153.4</v>
      </c>
      <c r="F184" s="15" t="n">
        <v>38</v>
      </c>
      <c r="G184" s="15" t="s">
        <v>47</v>
      </c>
      <c r="H184" s="9" t="str">
        <f aca="false">TRIM(E184)</f>
        <v>153.4</v>
      </c>
      <c r="I184" s="9" t="str">
        <f aca="false">TRIM(F184)</f>
        <v>38</v>
      </c>
      <c r="J184" s="5" t="n">
        <f aca="false">IF(H184="NA",VALUE(AVERAGEIF($E$3:$E$1520,"&lt;&gt;NA")),VALUE(H184))</f>
        <v>153.4</v>
      </c>
      <c r="K184" s="9" t="n">
        <f aca="false">IF(I184="NA",VALUE(AVERAGEIF($F$3:$F$1520,"&lt;&gt;NA")),VALUE(I184))</f>
        <v>38</v>
      </c>
      <c r="L184" s="16" t="n">
        <f aca="false">IF((AND(I184&gt;=Q190, I184&lt;Q189)),TRUE())</f>
        <v>0</v>
      </c>
      <c r="M184" s="0" t="n">
        <f aca="false">(J184-MIN($J$5:$J$1522)/(MAX($J$5:$J$1522)-MIN($J$5:$J$1522)))</f>
        <v>152.377528089888</v>
      </c>
      <c r="N184" s="0" t="n">
        <f aca="false">(K184-MIN($K$5:$K$1522)/(MAX($K$5:$K$1522)-MIN($K$5:$K$1522)))</f>
        <v>37.6293206197855</v>
      </c>
      <c r="O184" s="7" t="n">
        <f aca="false">K181/((J184/100)^2)</f>
        <v>19.5482152479479</v>
      </c>
    </row>
    <row r="185" customFormat="false" ht="15" hidden="false" customHeight="false" outlineLevel="0" collapsed="false">
      <c r="A185" s="13" t="n">
        <v>102</v>
      </c>
      <c r="B185" s="2" t="s">
        <v>249</v>
      </c>
      <c r="C185" s="14" t="n">
        <v>33443</v>
      </c>
      <c r="D185" s="2" t="s">
        <v>71</v>
      </c>
      <c r="E185" s="15" t="n">
        <v>160</v>
      </c>
      <c r="F185" s="15" t="n">
        <v>46</v>
      </c>
      <c r="G185" s="15" t="s">
        <v>47</v>
      </c>
      <c r="H185" s="9" t="str">
        <f aca="false">TRIM(E185)</f>
        <v>160</v>
      </c>
      <c r="I185" s="9" t="str">
        <f aca="false">TRIM(F185)</f>
        <v>46</v>
      </c>
      <c r="J185" s="5" t="n">
        <f aca="false">IF(H185="NA",VALUE(AVERAGEIF($E$3:$E$1520,"&lt;&gt;NA")),VALUE(H185))</f>
        <v>160</v>
      </c>
      <c r="K185" s="9" t="n">
        <f aca="false">IF(I185="NA",VALUE(AVERAGEIF($F$3:$F$1520,"&lt;&gt;NA")),VALUE(I185))</f>
        <v>46</v>
      </c>
      <c r="L185" s="16" t="n">
        <f aca="false">IF((AND(I185&gt;=Q191, I185&lt;Q190)),TRUE())</f>
        <v>0</v>
      </c>
      <c r="M185" s="0" t="n">
        <f aca="false">(J185-MIN($J$5:$J$1522)/(MAX($J$5:$J$1522)-MIN($J$5:$J$1522)))</f>
        <v>158.977528089888</v>
      </c>
      <c r="N185" s="0" t="n">
        <f aca="false">(K185-MIN($K$5:$K$1522)/(MAX($K$5:$K$1522)-MIN($K$5:$K$1522)))</f>
        <v>45.6293206197855</v>
      </c>
      <c r="O185" s="7" t="n">
        <f aca="false">K182/((J185/100)^2)</f>
        <v>31.25</v>
      </c>
    </row>
    <row r="186" customFormat="false" ht="15" hidden="false" customHeight="false" outlineLevel="0" collapsed="false">
      <c r="A186" s="13" t="n">
        <v>1</v>
      </c>
      <c r="B186" s="2" t="s">
        <v>250</v>
      </c>
      <c r="C186" s="14" t="n">
        <v>32602</v>
      </c>
      <c r="D186" s="2" t="s">
        <v>77</v>
      </c>
      <c r="E186" s="15" t="s">
        <v>46</v>
      </c>
      <c r="F186" s="15" t="s">
        <v>46</v>
      </c>
      <c r="G186" s="15" t="s">
        <v>47</v>
      </c>
      <c r="H186" s="9" t="str">
        <f aca="false">TRIM(E186)</f>
        <v>NA</v>
      </c>
      <c r="I186" s="9" t="str">
        <f aca="false">TRIM(F186)</f>
        <v>NA</v>
      </c>
      <c r="J186" s="5" t="n">
        <f aca="false">IF(H186="NA",VALUE(AVERAGEIF($E$3:$E$1520,"&lt;&gt;NA")),VALUE(H186))</f>
        <v>164.344585511576</v>
      </c>
      <c r="K186" s="9" t="n">
        <f aca="false">IF(I186="NA",VALUE(AVERAGEIF($F$3:$F$1520,"&lt;&gt;NA")),VALUE(I186))</f>
        <v>58.7117910447761</v>
      </c>
      <c r="L186" s="16" t="n">
        <f aca="false">IF((AND(I186&gt;=Q192, I186&lt;Q191)),TRUE())</f>
        <v>0</v>
      </c>
      <c r="M186" s="0" t="n">
        <f aca="false">(J186-MIN($J$5:$J$1522)/(MAX($J$5:$J$1522)-MIN($J$5:$J$1522)))</f>
        <v>163.322113601463</v>
      </c>
      <c r="N186" s="0" t="n">
        <f aca="false">(K186-MIN($K$5:$K$1522)/(MAX($K$5:$K$1522)-MIN($K$5:$K$1522)))</f>
        <v>58.3411116645616</v>
      </c>
      <c r="O186" s="7" t="n">
        <f aca="false">K183/((J186/100)^2)</f>
        <v>17.0312698788016</v>
      </c>
    </row>
    <row r="187" customFormat="false" ht="15" hidden="false" customHeight="false" outlineLevel="0" collapsed="false">
      <c r="A187" s="13" t="n">
        <v>265</v>
      </c>
      <c r="B187" s="2" t="s">
        <v>251</v>
      </c>
      <c r="C187" s="14" t="n">
        <v>33521</v>
      </c>
      <c r="D187" s="2" t="s">
        <v>53</v>
      </c>
      <c r="E187" s="15" t="s">
        <v>46</v>
      </c>
      <c r="F187" s="15" t="s">
        <v>46</v>
      </c>
      <c r="G187" s="15" t="s">
        <v>47</v>
      </c>
      <c r="H187" s="9" t="str">
        <f aca="false">TRIM(E187)</f>
        <v>NA</v>
      </c>
      <c r="I187" s="9" t="str">
        <f aca="false">TRIM(F187)</f>
        <v>NA</v>
      </c>
      <c r="J187" s="5" t="n">
        <f aca="false">IF(H187="NA",VALUE(AVERAGEIF($E$3:$E$1520,"&lt;&gt;NA")),VALUE(H187))</f>
        <v>164.344585511576</v>
      </c>
      <c r="K187" s="9" t="n">
        <f aca="false">IF(I187="NA",VALUE(AVERAGEIF($F$3:$F$1520,"&lt;&gt;NA")),VALUE(I187))</f>
        <v>58.7117910447761</v>
      </c>
      <c r="L187" s="16" t="n">
        <f aca="false">IF((AND(I187&gt;=Q193, I187&lt;Q192)),TRUE())</f>
        <v>0</v>
      </c>
      <c r="M187" s="0" t="n">
        <f aca="false">(J187-MIN($J$5:$J$1522)/(MAX($J$5:$J$1522)-MIN($J$5:$J$1522)))</f>
        <v>163.322113601463</v>
      </c>
      <c r="N187" s="0" t="n">
        <f aca="false">(K187-MIN($K$5:$K$1522)/(MAX($K$5:$K$1522)-MIN($K$5:$K$1522)))</f>
        <v>58.3411116645616</v>
      </c>
      <c r="O187" s="7" t="n">
        <f aca="false">K184/((J187/100)^2)</f>
        <v>14.0693098998795</v>
      </c>
    </row>
    <row r="188" customFormat="false" ht="15" hidden="false" customHeight="false" outlineLevel="0" collapsed="false">
      <c r="A188" s="13" t="n">
        <v>1437</v>
      </c>
      <c r="B188" s="2" t="s">
        <v>252</v>
      </c>
      <c r="C188" s="14" t="n">
        <v>33428</v>
      </c>
      <c r="D188" s="2" t="s">
        <v>93</v>
      </c>
      <c r="E188" s="15" t="n">
        <v>167</v>
      </c>
      <c r="F188" s="15" t="n">
        <v>49</v>
      </c>
      <c r="G188" s="15" t="s">
        <v>43</v>
      </c>
      <c r="H188" s="9" t="str">
        <f aca="false">TRIM(E188)</f>
        <v>167</v>
      </c>
      <c r="I188" s="9" t="str">
        <f aca="false">TRIM(F188)</f>
        <v>49</v>
      </c>
      <c r="J188" s="5" t="n">
        <f aca="false">IF(H188="NA",VALUE(AVERAGEIF($E$3:$E$1520,"&lt;&gt;NA")),VALUE(H188))</f>
        <v>167</v>
      </c>
      <c r="K188" s="9" t="n">
        <f aca="false">IF(I188="NA",VALUE(AVERAGEIF($F$3:$F$1520,"&lt;&gt;NA")),VALUE(I188))</f>
        <v>49</v>
      </c>
      <c r="L188" s="16" t="n">
        <f aca="false">IF((AND(I188&gt;=Q194, I188&lt;Q193)),TRUE())</f>
        <v>0</v>
      </c>
      <c r="M188" s="0" t="n">
        <f aca="false">(J188-MIN($J$5:$J$1522)/(MAX($J$5:$J$1522)-MIN($J$5:$J$1522)))</f>
        <v>165.977528089888</v>
      </c>
      <c r="N188" s="0" t="n">
        <f aca="false">(K188-MIN($K$5:$K$1522)/(MAX($K$5:$K$1522)-MIN($K$5:$K$1522)))</f>
        <v>48.6293206197855</v>
      </c>
      <c r="O188" s="7" t="n">
        <f aca="false">K185/((J188/100)^2)</f>
        <v>16.4939581914016</v>
      </c>
    </row>
    <row r="189" customFormat="false" ht="15" hidden="false" customHeight="false" outlineLevel="0" collapsed="false">
      <c r="A189" s="13" t="n">
        <v>529</v>
      </c>
      <c r="B189" s="2" t="s">
        <v>253</v>
      </c>
      <c r="C189" s="14" t="n">
        <v>33584</v>
      </c>
      <c r="D189" s="2" t="s">
        <v>45</v>
      </c>
      <c r="E189" s="15" t="n">
        <v>160</v>
      </c>
      <c r="F189" s="15" t="n">
        <v>76.1</v>
      </c>
      <c r="G189" s="15" t="s">
        <v>47</v>
      </c>
      <c r="H189" s="9" t="str">
        <f aca="false">TRIM(E189)</f>
        <v>160</v>
      </c>
      <c r="I189" s="9" t="str">
        <f aca="false">TRIM(F189)</f>
        <v>76.1</v>
      </c>
      <c r="J189" s="5" t="n">
        <f aca="false">IF(H189="NA",VALUE(AVERAGEIF($E$3:$E$1520,"&lt;&gt;NA")),VALUE(H189))</f>
        <v>160</v>
      </c>
      <c r="K189" s="9" t="n">
        <f aca="false">IF(I189="NA",VALUE(AVERAGEIF($F$3:$F$1520,"&lt;&gt;NA")),VALUE(I189))</f>
        <v>76.1</v>
      </c>
      <c r="L189" s="16" t="n">
        <f aca="false">IF((AND(I189&gt;=Q195, I189&lt;Q194)),TRUE())</f>
        <v>0</v>
      </c>
      <c r="M189" s="0" t="n">
        <f aca="false">(J189-MIN($J$5:$J$1522)/(MAX($J$5:$J$1522)-MIN($J$5:$J$1522)))</f>
        <v>158.977528089888</v>
      </c>
      <c r="N189" s="0" t="n">
        <f aca="false">(K189-MIN($K$5:$K$1522)/(MAX($K$5:$K$1522)-MIN($K$5:$K$1522)))</f>
        <v>75.7293206197855</v>
      </c>
      <c r="O189" s="7" t="n">
        <f aca="false">K186/((J189/100)^2)</f>
        <v>22.9342933768657</v>
      </c>
    </row>
    <row r="190" customFormat="false" ht="15" hidden="false" customHeight="false" outlineLevel="0" collapsed="false">
      <c r="A190" s="13" t="n">
        <v>636</v>
      </c>
      <c r="B190" s="2" t="s">
        <v>254</v>
      </c>
      <c r="C190" s="14" t="n">
        <v>33360</v>
      </c>
      <c r="D190" s="2" t="s">
        <v>50</v>
      </c>
      <c r="E190" s="15" t="n">
        <v>157</v>
      </c>
      <c r="F190" s="15" t="n">
        <v>59</v>
      </c>
      <c r="G190" s="15" t="s">
        <v>47</v>
      </c>
      <c r="H190" s="9" t="str">
        <f aca="false">TRIM(E190)</f>
        <v>157</v>
      </c>
      <c r="I190" s="9" t="str">
        <f aca="false">TRIM(F190)</f>
        <v>59</v>
      </c>
      <c r="J190" s="5" t="n">
        <f aca="false">IF(H190="NA",VALUE(AVERAGEIF($E$3:$E$1520,"&lt;&gt;NA")),VALUE(H190))</f>
        <v>157</v>
      </c>
      <c r="K190" s="9" t="n">
        <f aca="false">IF(I190="NA",VALUE(AVERAGEIF($F$3:$F$1520,"&lt;&gt;NA")),VALUE(I190))</f>
        <v>59</v>
      </c>
      <c r="L190" s="16" t="n">
        <f aca="false">IF((AND(I190&gt;=Q196, I190&lt;Q195)),TRUE())</f>
        <v>0</v>
      </c>
      <c r="M190" s="0" t="n">
        <f aca="false">(J190-MIN($J$5:$J$1522)/(MAX($J$5:$J$1522)-MIN($J$5:$J$1522)))</f>
        <v>155.977528089888</v>
      </c>
      <c r="N190" s="0" t="n">
        <f aca="false">(K190-MIN($K$5:$K$1522)/(MAX($K$5:$K$1522)-MIN($K$5:$K$1522)))</f>
        <v>58.6293206197855</v>
      </c>
      <c r="O190" s="7" t="n">
        <f aca="false">K187/((J190/100)^2)</f>
        <v>23.8191371028342</v>
      </c>
    </row>
    <row r="191" customFormat="false" ht="15" hidden="false" customHeight="false" outlineLevel="0" collapsed="false">
      <c r="A191" s="13" t="n">
        <v>191</v>
      </c>
      <c r="B191" s="2" t="s">
        <v>255</v>
      </c>
      <c r="C191" s="14" t="n">
        <v>33524</v>
      </c>
      <c r="D191" s="2" t="s">
        <v>53</v>
      </c>
      <c r="E191" s="15" t="n">
        <v>173.9</v>
      </c>
      <c r="F191" s="15" t="n">
        <v>56</v>
      </c>
      <c r="G191" s="15" t="s">
        <v>47</v>
      </c>
      <c r="H191" s="9" t="str">
        <f aca="false">TRIM(E191)</f>
        <v>173.9</v>
      </c>
      <c r="I191" s="9" t="str">
        <f aca="false">TRIM(F191)</f>
        <v>56</v>
      </c>
      <c r="J191" s="5" t="n">
        <f aca="false">IF(H191="NA",VALUE(AVERAGEIF($E$3:$E$1520,"&lt;&gt;NA")),VALUE(H191))</f>
        <v>173.9</v>
      </c>
      <c r="K191" s="9" t="n">
        <f aca="false">IF(I191="NA",VALUE(AVERAGEIF($F$3:$F$1520,"&lt;&gt;NA")),VALUE(I191))</f>
        <v>56</v>
      </c>
      <c r="L191" s="16" t="n">
        <f aca="false">IF((AND(I191&gt;=Q197, I191&lt;Q196)),TRUE())</f>
        <v>0</v>
      </c>
      <c r="M191" s="0" t="n">
        <f aca="false">(J191-MIN($J$5:$J$1522)/(MAX($J$5:$J$1522)-MIN($J$5:$J$1522)))</f>
        <v>172.877528089888</v>
      </c>
      <c r="N191" s="0" t="n">
        <f aca="false">(K191-MIN($K$5:$K$1522)/(MAX($K$5:$K$1522)-MIN($K$5:$K$1522)))</f>
        <v>55.6293206197855</v>
      </c>
      <c r="O191" s="7" t="n">
        <f aca="false">K188/((J191/100)^2)</f>
        <v>16.2030553671629</v>
      </c>
    </row>
    <row r="192" customFormat="false" ht="15" hidden="false" customHeight="false" outlineLevel="0" collapsed="false">
      <c r="A192" s="13" t="n">
        <v>474</v>
      </c>
      <c r="B192" s="2" t="s">
        <v>256</v>
      </c>
      <c r="C192" s="14" t="n">
        <v>33218</v>
      </c>
      <c r="D192" s="2" t="s">
        <v>50</v>
      </c>
      <c r="E192" s="15" t="n">
        <v>152</v>
      </c>
      <c r="F192" s="15" t="n">
        <v>47.2</v>
      </c>
      <c r="G192" s="15" t="s">
        <v>47</v>
      </c>
      <c r="H192" s="9" t="str">
        <f aca="false">TRIM(E192)</f>
        <v>152</v>
      </c>
      <c r="I192" s="9" t="str">
        <f aca="false">TRIM(F192)</f>
        <v>47.2</v>
      </c>
      <c r="J192" s="5" t="n">
        <f aca="false">IF(H192="NA",VALUE(AVERAGEIF($E$3:$E$1520,"&lt;&gt;NA")),VALUE(H192))</f>
        <v>152</v>
      </c>
      <c r="K192" s="9" t="n">
        <f aca="false">IF(I192="NA",VALUE(AVERAGEIF($F$3:$F$1520,"&lt;&gt;NA")),VALUE(I192))</f>
        <v>47.2</v>
      </c>
      <c r="L192" s="16" t="n">
        <f aca="false">IF((AND(I192&gt;=Q198, I192&lt;Q197)),TRUE())</f>
        <v>0</v>
      </c>
      <c r="M192" s="0" t="n">
        <f aca="false">(J192-MIN($J$5:$J$1522)/(MAX($J$5:$J$1522)-MIN($J$5:$J$1522)))</f>
        <v>150.977528089888</v>
      </c>
      <c r="N192" s="0" t="n">
        <f aca="false">(K192-MIN($K$5:$K$1522)/(MAX($K$5:$K$1522)-MIN($K$5:$K$1522)))</f>
        <v>46.8293206197855</v>
      </c>
      <c r="O192" s="7" t="n">
        <f aca="false">K189/((J192/100)^2)</f>
        <v>32.9380193905817</v>
      </c>
    </row>
    <row r="193" customFormat="false" ht="15" hidden="false" customHeight="false" outlineLevel="0" collapsed="false">
      <c r="A193" s="13" t="n">
        <v>1489</v>
      </c>
      <c r="B193" s="2" t="s">
        <v>257</v>
      </c>
      <c r="C193" s="14" t="n">
        <v>33708</v>
      </c>
      <c r="D193" s="2" t="s">
        <v>45</v>
      </c>
      <c r="E193" s="15" t="n">
        <v>174</v>
      </c>
      <c r="F193" s="15" t="n">
        <v>50</v>
      </c>
      <c r="G193" s="15" t="s">
        <v>43</v>
      </c>
      <c r="H193" s="9" t="str">
        <f aca="false">TRIM(E193)</f>
        <v>174</v>
      </c>
      <c r="I193" s="9" t="str">
        <f aca="false">TRIM(F193)</f>
        <v>50</v>
      </c>
      <c r="J193" s="5" t="n">
        <f aca="false">IF(H193="NA",VALUE(AVERAGEIF($E$3:$E$1520,"&lt;&gt;NA")),VALUE(H193))</f>
        <v>174</v>
      </c>
      <c r="K193" s="9" t="n">
        <f aca="false">IF(I193="NA",VALUE(AVERAGEIF($F$3:$F$1520,"&lt;&gt;NA")),VALUE(I193))</f>
        <v>50</v>
      </c>
      <c r="L193" s="16" t="n">
        <f aca="false">IF((AND(I193&gt;=Q199, I193&lt;Q198)),TRUE())</f>
        <v>0</v>
      </c>
      <c r="M193" s="0" t="n">
        <f aca="false">(J193-MIN($J$5:$J$1522)/(MAX($J$5:$J$1522)-MIN($J$5:$J$1522)))</f>
        <v>172.977528089888</v>
      </c>
      <c r="N193" s="0" t="n">
        <f aca="false">(K193-MIN($K$5:$K$1522)/(MAX($K$5:$K$1522)-MIN($K$5:$K$1522)))</f>
        <v>49.6293206197855</v>
      </c>
      <c r="O193" s="7" t="n">
        <f aca="false">K190/((J193/100)^2)</f>
        <v>19.4873827454089</v>
      </c>
    </row>
    <row r="194" customFormat="false" ht="15" hidden="false" customHeight="false" outlineLevel="0" collapsed="false">
      <c r="A194" s="13" t="n">
        <v>923</v>
      </c>
      <c r="B194" s="2" t="s">
        <v>258</v>
      </c>
      <c r="C194" s="14" t="n">
        <v>33403</v>
      </c>
      <c r="D194" s="2" t="s">
        <v>87</v>
      </c>
      <c r="E194" s="15" t="n">
        <v>173</v>
      </c>
      <c r="F194" s="15" t="n">
        <v>60</v>
      </c>
      <c r="G194" s="15" t="s">
        <v>43</v>
      </c>
      <c r="H194" s="9" t="str">
        <f aca="false">TRIM(E194)</f>
        <v>173</v>
      </c>
      <c r="I194" s="9" t="str">
        <f aca="false">TRIM(F194)</f>
        <v>60</v>
      </c>
      <c r="J194" s="5" t="n">
        <f aca="false">IF(H194="NA",VALUE(AVERAGEIF($E$3:$E$1520,"&lt;&gt;NA")),VALUE(H194))</f>
        <v>173</v>
      </c>
      <c r="K194" s="9" t="n">
        <f aca="false">IF(I194="NA",VALUE(AVERAGEIF($F$3:$F$1520,"&lt;&gt;NA")),VALUE(I194))</f>
        <v>60</v>
      </c>
      <c r="L194" s="16" t="n">
        <f aca="false">IF((AND(I194&gt;=Q200, I194&lt;Q199)),TRUE())</f>
        <v>0</v>
      </c>
      <c r="M194" s="0" t="n">
        <f aca="false">(J194-MIN($J$5:$J$1522)/(MAX($J$5:$J$1522)-MIN($J$5:$J$1522)))</f>
        <v>171.977528089888</v>
      </c>
      <c r="N194" s="0" t="n">
        <f aca="false">(K194-MIN($K$5:$K$1522)/(MAX($K$5:$K$1522)-MIN($K$5:$K$1522)))</f>
        <v>59.6293206197855</v>
      </c>
      <c r="O194" s="7" t="n">
        <f aca="false">K191/((J194/100)^2)</f>
        <v>18.7109492465502</v>
      </c>
    </row>
    <row r="195" customFormat="false" ht="15" hidden="false" customHeight="false" outlineLevel="0" collapsed="false">
      <c r="A195" s="13" t="n">
        <v>287</v>
      </c>
      <c r="B195" s="2" t="s">
        <v>259</v>
      </c>
      <c r="C195" s="14" t="n">
        <v>33595</v>
      </c>
      <c r="D195" s="2" t="s">
        <v>53</v>
      </c>
      <c r="E195" s="15" t="s">
        <v>46</v>
      </c>
      <c r="F195" s="15" t="s">
        <v>46</v>
      </c>
      <c r="G195" s="15" t="s">
        <v>47</v>
      </c>
      <c r="H195" s="9" t="str">
        <f aca="false">TRIM(E195)</f>
        <v>NA</v>
      </c>
      <c r="I195" s="9" t="str">
        <f aca="false">TRIM(F195)</f>
        <v>NA</v>
      </c>
      <c r="J195" s="5" t="n">
        <f aca="false">IF(H195="NA",VALUE(AVERAGEIF($E$3:$E$1520,"&lt;&gt;NA")),VALUE(H195))</f>
        <v>164.344585511576</v>
      </c>
      <c r="K195" s="9" t="n">
        <f aca="false">IF(I195="NA",VALUE(AVERAGEIF($F$3:$F$1520,"&lt;&gt;NA")),VALUE(I195))</f>
        <v>58.7117910447761</v>
      </c>
      <c r="L195" s="16" t="n">
        <f aca="false">IF((AND(I195&gt;=Q201, I195&lt;Q200)),TRUE())</f>
        <v>0</v>
      </c>
      <c r="M195" s="0" t="n">
        <f aca="false">(J195-MIN($J$5:$J$1522)/(MAX($J$5:$J$1522)-MIN($J$5:$J$1522)))</f>
        <v>163.322113601463</v>
      </c>
      <c r="N195" s="0" t="n">
        <f aca="false">(K195-MIN($K$5:$K$1522)/(MAX($K$5:$K$1522)-MIN($K$5:$K$1522)))</f>
        <v>58.3411116645616</v>
      </c>
      <c r="O195" s="7" t="n">
        <f aca="false">K192/((J195/100)^2)</f>
        <v>17.4755638756399</v>
      </c>
    </row>
    <row r="196" customFormat="false" ht="15" hidden="false" customHeight="false" outlineLevel="0" collapsed="false">
      <c r="A196" s="13" t="n">
        <v>1231</v>
      </c>
      <c r="B196" s="2" t="s">
        <v>260</v>
      </c>
      <c r="C196" s="14" t="n">
        <v>33370</v>
      </c>
      <c r="D196" s="2" t="s">
        <v>42</v>
      </c>
      <c r="E196" s="15" t="n">
        <v>166</v>
      </c>
      <c r="F196" s="15" t="n">
        <v>62</v>
      </c>
      <c r="G196" s="15" t="s">
        <v>43</v>
      </c>
      <c r="H196" s="9" t="str">
        <f aca="false">TRIM(E196)</f>
        <v>166</v>
      </c>
      <c r="I196" s="9" t="str">
        <f aca="false">TRIM(F196)</f>
        <v>62</v>
      </c>
      <c r="J196" s="5" t="n">
        <f aca="false">IF(H196="NA",VALUE(AVERAGEIF($E$3:$E$1520,"&lt;&gt;NA")),VALUE(H196))</f>
        <v>166</v>
      </c>
      <c r="K196" s="9" t="n">
        <f aca="false">IF(I196="NA",VALUE(AVERAGEIF($F$3:$F$1520,"&lt;&gt;NA")),VALUE(I196))</f>
        <v>62</v>
      </c>
      <c r="L196" s="16" t="n">
        <f aca="false">IF((AND(I196&gt;=Q202, I196&lt;Q201)),TRUE())</f>
        <v>0</v>
      </c>
      <c r="M196" s="0" t="n">
        <f aca="false">(J196-MIN($J$5:$J$1522)/(MAX($J$5:$J$1522)-MIN($J$5:$J$1522)))</f>
        <v>164.977528089888</v>
      </c>
      <c r="N196" s="0" t="n">
        <f aca="false">(K196-MIN($K$5:$K$1522)/(MAX($K$5:$K$1522)-MIN($K$5:$K$1522)))</f>
        <v>61.6293206197855</v>
      </c>
      <c r="O196" s="7" t="n">
        <f aca="false">K193/((J196/100)^2)</f>
        <v>18.1448686311511</v>
      </c>
    </row>
    <row r="197" customFormat="false" ht="15" hidden="false" customHeight="false" outlineLevel="0" collapsed="false">
      <c r="A197" s="13" t="n">
        <v>87</v>
      </c>
      <c r="B197" s="2" t="s">
        <v>261</v>
      </c>
      <c r="C197" s="14" t="n">
        <v>33742</v>
      </c>
      <c r="D197" s="2" t="s">
        <v>87</v>
      </c>
      <c r="E197" s="15" t="n">
        <v>150.5</v>
      </c>
      <c r="F197" s="15" t="n">
        <v>50</v>
      </c>
      <c r="G197" s="15" t="s">
        <v>47</v>
      </c>
      <c r="H197" s="9" t="str">
        <f aca="false">TRIM(E197)</f>
        <v>150.5</v>
      </c>
      <c r="I197" s="9" t="str">
        <f aca="false">TRIM(F197)</f>
        <v>50</v>
      </c>
      <c r="J197" s="5" t="n">
        <f aca="false">IF(H197="NA",VALUE(AVERAGEIF($E$3:$E$1520,"&lt;&gt;NA")),VALUE(H197))</f>
        <v>150.5</v>
      </c>
      <c r="K197" s="9" t="n">
        <f aca="false">IF(I197="NA",VALUE(AVERAGEIF($F$3:$F$1520,"&lt;&gt;NA")),VALUE(I197))</f>
        <v>50</v>
      </c>
      <c r="L197" s="16" t="n">
        <f aca="false">IF((AND(I197&gt;=Q203, I197&lt;Q202)),TRUE())</f>
        <v>0</v>
      </c>
      <c r="M197" s="0" t="n">
        <f aca="false">(J197-MIN($J$5:$J$1522)/(MAX($J$5:$J$1522)-MIN($J$5:$J$1522)))</f>
        <v>149.477528089888</v>
      </c>
      <c r="N197" s="0" t="n">
        <f aca="false">(K197-MIN($K$5:$K$1522)/(MAX($K$5:$K$1522)-MIN($K$5:$K$1522)))</f>
        <v>49.6293206197855</v>
      </c>
      <c r="O197" s="7" t="n">
        <f aca="false">K194/((J197/100)^2)</f>
        <v>26.4897738435558</v>
      </c>
    </row>
    <row r="198" customFormat="false" ht="15" hidden="false" customHeight="false" outlineLevel="0" collapsed="false">
      <c r="A198" s="13" t="n">
        <v>738</v>
      </c>
      <c r="B198" s="2" t="s">
        <v>262</v>
      </c>
      <c r="C198" s="14" t="n">
        <v>33707</v>
      </c>
      <c r="D198" s="2" t="s">
        <v>50</v>
      </c>
      <c r="E198" s="15" t="n">
        <v>154</v>
      </c>
      <c r="F198" s="15" t="n">
        <v>35.7</v>
      </c>
      <c r="G198" s="15" t="s">
        <v>47</v>
      </c>
      <c r="H198" s="9" t="str">
        <f aca="false">TRIM(E198)</f>
        <v>154</v>
      </c>
      <c r="I198" s="9" t="str">
        <f aca="false">TRIM(F198)</f>
        <v>35.7</v>
      </c>
      <c r="J198" s="5" t="n">
        <f aca="false">IF(H198="NA",VALUE(AVERAGEIF($E$3:$E$1520,"&lt;&gt;NA")),VALUE(H198))</f>
        <v>154</v>
      </c>
      <c r="K198" s="9" t="n">
        <f aca="false">IF(I198="NA",VALUE(AVERAGEIF($F$3:$F$1520,"&lt;&gt;NA")),VALUE(I198))</f>
        <v>35.7</v>
      </c>
      <c r="L198" s="16" t="n">
        <f aca="false">IF((AND(I198&gt;=Q204, I198&lt;Q203)),TRUE())</f>
        <v>0</v>
      </c>
      <c r="M198" s="0" t="n">
        <f aca="false">(J198-MIN($J$5:$J$1522)/(MAX($J$5:$J$1522)-MIN($J$5:$J$1522)))</f>
        <v>152.977528089888</v>
      </c>
      <c r="N198" s="0" t="n">
        <f aca="false">(K198-MIN($K$5:$K$1522)/(MAX($K$5:$K$1522)-MIN($K$5:$K$1522)))</f>
        <v>35.3293206197855</v>
      </c>
      <c r="O198" s="7" t="n">
        <f aca="false">K195/((J198/100)^2)</f>
        <v>24.7561945710812</v>
      </c>
    </row>
    <row r="199" customFormat="false" ht="15" hidden="false" customHeight="false" outlineLevel="0" collapsed="false">
      <c r="A199" s="13" t="n">
        <v>1158</v>
      </c>
      <c r="B199" s="2" t="s">
        <v>263</v>
      </c>
      <c r="C199" s="14" t="n">
        <v>33333</v>
      </c>
      <c r="D199" s="2" t="s">
        <v>87</v>
      </c>
      <c r="E199" s="15" t="n">
        <v>170</v>
      </c>
      <c r="F199" s="15" t="n">
        <v>75</v>
      </c>
      <c r="G199" s="15" t="s">
        <v>43</v>
      </c>
      <c r="H199" s="9" t="str">
        <f aca="false">TRIM(E199)</f>
        <v>170</v>
      </c>
      <c r="I199" s="9" t="str">
        <f aca="false">TRIM(F199)</f>
        <v>75</v>
      </c>
      <c r="J199" s="5" t="n">
        <f aca="false">IF(H199="NA",VALUE(AVERAGEIF($E$3:$E$1520,"&lt;&gt;NA")),VALUE(H199))</f>
        <v>170</v>
      </c>
      <c r="K199" s="9" t="n">
        <f aca="false">IF(I199="NA",VALUE(AVERAGEIF($F$3:$F$1520,"&lt;&gt;NA")),VALUE(I199))</f>
        <v>75</v>
      </c>
      <c r="L199" s="16" t="n">
        <f aca="false">IF((AND(I199&gt;=Q205, I199&lt;Q204)),TRUE())</f>
        <v>0</v>
      </c>
      <c r="M199" s="0" t="n">
        <f aca="false">(J199-MIN($J$5:$J$1522)/(MAX($J$5:$J$1522)-MIN($J$5:$J$1522)))</f>
        <v>168.977528089888</v>
      </c>
      <c r="N199" s="0" t="n">
        <f aca="false">(K199-MIN($K$5:$K$1522)/(MAX($K$5:$K$1522)-MIN($K$5:$K$1522)))</f>
        <v>74.6293206197855</v>
      </c>
      <c r="O199" s="7" t="n">
        <f aca="false">K196/((J199/100)^2)</f>
        <v>21.4532871972318</v>
      </c>
    </row>
    <row r="200" customFormat="false" ht="15" hidden="false" customHeight="false" outlineLevel="0" collapsed="false">
      <c r="A200" s="13" t="n">
        <v>1514</v>
      </c>
      <c r="B200" s="2" t="s">
        <v>264</v>
      </c>
      <c r="C200" s="14" t="n">
        <v>33548</v>
      </c>
      <c r="D200" s="2" t="s">
        <v>50</v>
      </c>
      <c r="E200" s="15" t="n">
        <v>172</v>
      </c>
      <c r="F200" s="15" t="n">
        <v>76</v>
      </c>
      <c r="G200" s="15" t="s">
        <v>43</v>
      </c>
      <c r="H200" s="9" t="str">
        <f aca="false">TRIM(E200)</f>
        <v>172</v>
      </c>
      <c r="I200" s="9" t="str">
        <f aca="false">TRIM(F200)</f>
        <v>76</v>
      </c>
      <c r="J200" s="5" t="n">
        <f aca="false">IF(H200="NA",VALUE(AVERAGEIF($E$3:$E$1520,"&lt;&gt;NA")),VALUE(H200))</f>
        <v>172</v>
      </c>
      <c r="K200" s="9" t="n">
        <f aca="false">IF(I200="NA",VALUE(AVERAGEIF($F$3:$F$1520,"&lt;&gt;NA")),VALUE(I200))</f>
        <v>76</v>
      </c>
      <c r="L200" s="16" t="n">
        <f aca="false">IF((AND(I200&gt;=Q206, I200&lt;Q205)),TRUE())</f>
        <v>0</v>
      </c>
      <c r="M200" s="0" t="n">
        <f aca="false">(J200-MIN($J$5:$J$1522)/(MAX($J$5:$J$1522)-MIN($J$5:$J$1522)))</f>
        <v>170.977528089888</v>
      </c>
      <c r="N200" s="0" t="n">
        <f aca="false">(K200-MIN($K$5:$K$1522)/(MAX($K$5:$K$1522)-MIN($K$5:$K$1522)))</f>
        <v>75.6293206197855</v>
      </c>
      <c r="O200" s="7" t="n">
        <f aca="false">K197/((J200/100)^2)</f>
        <v>16.901027582477</v>
      </c>
    </row>
    <row r="201" customFormat="false" ht="15" hidden="false" customHeight="false" outlineLevel="0" collapsed="false">
      <c r="A201" s="13" t="n">
        <v>338</v>
      </c>
      <c r="B201" s="2" t="s">
        <v>265</v>
      </c>
      <c r="C201" s="14" t="n">
        <v>33490</v>
      </c>
      <c r="D201" s="2" t="s">
        <v>50</v>
      </c>
      <c r="E201" s="15" t="s">
        <v>46</v>
      </c>
      <c r="F201" s="15" t="s">
        <v>46</v>
      </c>
      <c r="G201" s="15" t="s">
        <v>47</v>
      </c>
      <c r="H201" s="9" t="str">
        <f aca="false">TRIM(E201)</f>
        <v>NA</v>
      </c>
      <c r="I201" s="9" t="str">
        <f aca="false">TRIM(F201)</f>
        <v>NA</v>
      </c>
      <c r="J201" s="5" t="n">
        <f aca="false">IF(H201="NA",VALUE(AVERAGEIF($E$3:$E$1520,"&lt;&gt;NA")),VALUE(H201))</f>
        <v>164.344585511576</v>
      </c>
      <c r="K201" s="9" t="n">
        <f aca="false">IF(I201="NA",VALUE(AVERAGEIF($F$3:$F$1520,"&lt;&gt;NA")),VALUE(I201))</f>
        <v>58.7117910447761</v>
      </c>
      <c r="L201" s="16" t="n">
        <f aca="false">IF((AND(I201&gt;=Q207, I201&lt;Q206)),TRUE())</f>
        <v>0</v>
      </c>
      <c r="M201" s="0" t="n">
        <f aca="false">(J201-MIN($J$5:$J$1522)/(MAX($J$5:$J$1522)-MIN($J$5:$J$1522)))</f>
        <v>163.322113601463</v>
      </c>
      <c r="N201" s="0" t="n">
        <f aca="false">(K201-MIN($K$5:$K$1522)/(MAX($K$5:$K$1522)-MIN($K$5:$K$1522)))</f>
        <v>58.3411116645616</v>
      </c>
      <c r="O201" s="7" t="n">
        <f aca="false">K198/((J201/100)^2)</f>
        <v>13.2177464059395</v>
      </c>
    </row>
    <row r="202" customFormat="false" ht="15" hidden="false" customHeight="false" outlineLevel="0" collapsed="false">
      <c r="A202" s="13" t="n">
        <v>1355</v>
      </c>
      <c r="B202" s="2" t="s">
        <v>266</v>
      </c>
      <c r="C202" s="14" t="n">
        <v>33439</v>
      </c>
      <c r="D202" s="2" t="s">
        <v>74</v>
      </c>
      <c r="E202" s="15" t="n">
        <v>179</v>
      </c>
      <c r="F202" s="15" t="n">
        <v>75</v>
      </c>
      <c r="G202" s="15" t="s">
        <v>43</v>
      </c>
      <c r="H202" s="9" t="str">
        <f aca="false">TRIM(E202)</f>
        <v>179</v>
      </c>
      <c r="I202" s="9" t="str">
        <f aca="false">TRIM(F202)</f>
        <v>75</v>
      </c>
      <c r="J202" s="5" t="n">
        <f aca="false">IF(H202="NA",VALUE(AVERAGEIF($E$3:$E$1520,"&lt;&gt;NA")),VALUE(H202))</f>
        <v>179</v>
      </c>
      <c r="K202" s="9" t="n">
        <f aca="false">IF(I202="NA",VALUE(AVERAGEIF($F$3:$F$1520,"&lt;&gt;NA")),VALUE(I202))</f>
        <v>75</v>
      </c>
      <c r="L202" s="16" t="n">
        <f aca="false">IF((AND(I202&gt;=Q208, I202&lt;Q207)),TRUE())</f>
        <v>0</v>
      </c>
      <c r="M202" s="0" t="n">
        <f aca="false">(J202-MIN($J$5:$J$1522)/(MAX($J$5:$J$1522)-MIN($J$5:$J$1522)))</f>
        <v>177.977528089888</v>
      </c>
      <c r="N202" s="0" t="n">
        <f aca="false">(K202-MIN($K$5:$K$1522)/(MAX($K$5:$K$1522)-MIN($K$5:$K$1522)))</f>
        <v>74.6293206197855</v>
      </c>
      <c r="O202" s="7" t="n">
        <f aca="false">K199/((J202/100)^2)</f>
        <v>23.4075091289286</v>
      </c>
    </row>
    <row r="203" customFormat="false" ht="15" hidden="false" customHeight="false" outlineLevel="0" collapsed="false">
      <c r="A203" s="13" t="n">
        <v>1451</v>
      </c>
      <c r="B203" s="2" t="s">
        <v>267</v>
      </c>
      <c r="C203" s="14" t="n">
        <v>33805</v>
      </c>
      <c r="D203" s="2" t="s">
        <v>77</v>
      </c>
      <c r="E203" s="15" t="n">
        <v>171</v>
      </c>
      <c r="F203" s="15" t="n">
        <v>65</v>
      </c>
      <c r="G203" s="15" t="s">
        <v>43</v>
      </c>
      <c r="H203" s="9" t="str">
        <f aca="false">TRIM(E203)</f>
        <v>171</v>
      </c>
      <c r="I203" s="9" t="str">
        <f aca="false">TRIM(F203)</f>
        <v>65</v>
      </c>
      <c r="J203" s="5" t="n">
        <f aca="false">IF(H203="NA",VALUE(AVERAGEIF($E$3:$E$1520,"&lt;&gt;NA")),VALUE(H203))</f>
        <v>171</v>
      </c>
      <c r="K203" s="9" t="n">
        <f aca="false">IF(I203="NA",VALUE(AVERAGEIF($F$3:$F$1520,"&lt;&gt;NA")),VALUE(I203))</f>
        <v>65</v>
      </c>
      <c r="L203" s="16" t="n">
        <f aca="false">IF((AND(I203&gt;=Q209, I203&lt;Q208)),TRUE())</f>
        <v>0</v>
      </c>
      <c r="M203" s="0" t="n">
        <f aca="false">(J203-MIN($J$5:$J$1522)/(MAX($J$5:$J$1522)-MIN($J$5:$J$1522)))</f>
        <v>169.977528089888</v>
      </c>
      <c r="N203" s="0" t="n">
        <f aca="false">(K203-MIN($K$5:$K$1522)/(MAX($K$5:$K$1522)-MIN($K$5:$K$1522)))</f>
        <v>64.6293206197855</v>
      </c>
      <c r="O203" s="7" t="n">
        <f aca="false">K200/((J203/100)^2)</f>
        <v>25.9909031838856</v>
      </c>
    </row>
    <row r="204" customFormat="false" ht="15" hidden="false" customHeight="false" outlineLevel="0" collapsed="false">
      <c r="A204" s="13" t="n">
        <v>275</v>
      </c>
      <c r="B204" s="2" t="s">
        <v>268</v>
      </c>
      <c r="C204" s="14" t="n">
        <v>33583</v>
      </c>
      <c r="D204" s="2" t="s">
        <v>87</v>
      </c>
      <c r="E204" s="15" t="s">
        <v>46</v>
      </c>
      <c r="F204" s="15" t="s">
        <v>46</v>
      </c>
      <c r="G204" s="15" t="s">
        <v>47</v>
      </c>
      <c r="H204" s="9" t="str">
        <f aca="false">TRIM(E204)</f>
        <v>NA</v>
      </c>
      <c r="I204" s="9" t="str">
        <f aca="false">TRIM(F204)</f>
        <v>NA</v>
      </c>
      <c r="J204" s="5" t="n">
        <f aca="false">IF(H204="NA",VALUE(AVERAGEIF($E$3:$E$1520,"&lt;&gt;NA")),VALUE(H204))</f>
        <v>164.344585511576</v>
      </c>
      <c r="K204" s="9" t="n">
        <f aca="false">IF(I204="NA",VALUE(AVERAGEIF($F$3:$F$1520,"&lt;&gt;NA")),VALUE(I204))</f>
        <v>58.7117910447761</v>
      </c>
      <c r="L204" s="16" t="n">
        <f aca="false">IF((AND(I204&gt;=Q210, I204&lt;Q209)),TRUE())</f>
        <v>0</v>
      </c>
      <c r="M204" s="0" t="n">
        <f aca="false">(J204-MIN($J$5:$J$1522)/(MAX($J$5:$J$1522)-MIN($J$5:$J$1522)))</f>
        <v>163.322113601463</v>
      </c>
      <c r="N204" s="0" t="n">
        <f aca="false">(K204-MIN($K$5:$K$1522)/(MAX($K$5:$K$1522)-MIN($K$5:$K$1522)))</f>
        <v>58.3411116645616</v>
      </c>
      <c r="O204" s="7" t="n">
        <f aca="false">K201/((J204/100)^2)</f>
        <v>21.7377469206823</v>
      </c>
    </row>
    <row r="205" customFormat="false" ht="15" hidden="false" customHeight="false" outlineLevel="0" collapsed="false">
      <c r="A205" s="13" t="n">
        <v>1302</v>
      </c>
      <c r="B205" s="2" t="s">
        <v>269</v>
      </c>
      <c r="C205" s="14" t="n">
        <v>33125</v>
      </c>
      <c r="D205" s="2" t="s">
        <v>107</v>
      </c>
      <c r="E205" s="15" t="n">
        <v>168</v>
      </c>
      <c r="F205" s="15" t="n">
        <v>71</v>
      </c>
      <c r="G205" s="15" t="s">
        <v>43</v>
      </c>
      <c r="H205" s="9" t="str">
        <f aca="false">TRIM(E205)</f>
        <v>168</v>
      </c>
      <c r="I205" s="9" t="str">
        <f aca="false">TRIM(F205)</f>
        <v>71</v>
      </c>
      <c r="J205" s="5" t="n">
        <f aca="false">IF(H205="NA",VALUE(AVERAGEIF($E$3:$E$1520,"&lt;&gt;NA")),VALUE(H205))</f>
        <v>168</v>
      </c>
      <c r="K205" s="9" t="n">
        <f aca="false">IF(I205="NA",VALUE(AVERAGEIF($F$3:$F$1520,"&lt;&gt;NA")),VALUE(I205))</f>
        <v>71</v>
      </c>
      <c r="L205" s="16" t="n">
        <f aca="false">IF((AND(I205&gt;=Q211, I205&lt;Q210)),TRUE())</f>
        <v>0</v>
      </c>
      <c r="M205" s="0" t="n">
        <f aca="false">(J205-MIN($J$5:$J$1522)/(MAX($J$5:$J$1522)-MIN($J$5:$J$1522)))</f>
        <v>166.977528089888</v>
      </c>
      <c r="N205" s="0" t="n">
        <f aca="false">(K205-MIN($K$5:$K$1522)/(MAX($K$5:$K$1522)-MIN($K$5:$K$1522)))</f>
        <v>70.6293206197855</v>
      </c>
      <c r="O205" s="7" t="n">
        <f aca="false">K202/((J205/100)^2)</f>
        <v>26.5731292517007</v>
      </c>
    </row>
    <row r="206" customFormat="false" ht="15" hidden="false" customHeight="false" outlineLevel="0" collapsed="false">
      <c r="A206" s="13" t="n">
        <v>1271</v>
      </c>
      <c r="B206" s="2" t="s">
        <v>270</v>
      </c>
      <c r="C206" s="14" t="n">
        <v>33462</v>
      </c>
      <c r="D206" s="2" t="s">
        <v>45</v>
      </c>
      <c r="E206" s="15" t="n">
        <v>165</v>
      </c>
      <c r="F206" s="15" t="n">
        <v>51</v>
      </c>
      <c r="G206" s="15" t="s">
        <v>43</v>
      </c>
      <c r="H206" s="9" t="str">
        <f aca="false">TRIM(E206)</f>
        <v>165</v>
      </c>
      <c r="I206" s="9" t="str">
        <f aca="false">TRIM(F206)</f>
        <v>51</v>
      </c>
      <c r="J206" s="5" t="n">
        <f aca="false">IF(H206="NA",VALUE(AVERAGEIF($E$3:$E$1520,"&lt;&gt;NA")),VALUE(H206))</f>
        <v>165</v>
      </c>
      <c r="K206" s="9" t="n">
        <f aca="false">IF(I206="NA",VALUE(AVERAGEIF($F$3:$F$1520,"&lt;&gt;NA")),VALUE(I206))</f>
        <v>51</v>
      </c>
      <c r="L206" s="16" t="n">
        <f aca="false">IF((AND(I206&gt;=Q212, I206&lt;Q211)),TRUE())</f>
        <v>0</v>
      </c>
      <c r="M206" s="0" t="n">
        <f aca="false">(J206-MIN($J$5:$J$1522)/(MAX($J$5:$J$1522)-MIN($J$5:$J$1522)))</f>
        <v>163.977528089888</v>
      </c>
      <c r="N206" s="0" t="n">
        <f aca="false">(K206-MIN($K$5:$K$1522)/(MAX($K$5:$K$1522)-MIN($K$5:$K$1522)))</f>
        <v>50.6293206197855</v>
      </c>
      <c r="O206" s="7" t="n">
        <f aca="false">K203/((J206/100)^2)</f>
        <v>23.8751147842057</v>
      </c>
    </row>
    <row r="207" customFormat="false" ht="15" hidden="false" customHeight="false" outlineLevel="0" collapsed="false">
      <c r="A207" s="13" t="n">
        <v>1248</v>
      </c>
      <c r="B207" s="2" t="s">
        <v>271</v>
      </c>
      <c r="C207" s="14" t="n">
        <v>33741</v>
      </c>
      <c r="D207" s="2" t="s">
        <v>74</v>
      </c>
      <c r="E207" s="15" t="n">
        <v>176</v>
      </c>
      <c r="F207" s="15" t="n">
        <v>62</v>
      </c>
      <c r="G207" s="15" t="s">
        <v>43</v>
      </c>
      <c r="H207" s="9" t="str">
        <f aca="false">TRIM(E207)</f>
        <v>176</v>
      </c>
      <c r="I207" s="9" t="str">
        <f aca="false">TRIM(F207)</f>
        <v>62</v>
      </c>
      <c r="J207" s="5" t="n">
        <f aca="false">IF(H207="NA",VALUE(AVERAGEIF($E$3:$E$1520,"&lt;&gt;NA")),VALUE(H207))</f>
        <v>176</v>
      </c>
      <c r="K207" s="9" t="n">
        <f aca="false">IF(I207="NA",VALUE(AVERAGEIF($F$3:$F$1520,"&lt;&gt;NA")),VALUE(I207))</f>
        <v>62</v>
      </c>
      <c r="L207" s="16" t="n">
        <f aca="false">IF((AND(I207&gt;=Q213, I207&lt;Q212)),TRUE())</f>
        <v>0</v>
      </c>
      <c r="M207" s="0" t="n">
        <f aca="false">(J207-MIN($J$5:$J$1522)/(MAX($J$5:$J$1522)-MIN($J$5:$J$1522)))</f>
        <v>174.977528089888</v>
      </c>
      <c r="N207" s="0" t="n">
        <f aca="false">(K207-MIN($K$5:$K$1522)/(MAX($K$5:$K$1522)-MIN($K$5:$K$1522)))</f>
        <v>61.6293206197855</v>
      </c>
      <c r="O207" s="7" t="n">
        <f aca="false">K204/((J207/100)^2)</f>
        <v>18.953961468484</v>
      </c>
    </row>
    <row r="208" customFormat="false" ht="15" hidden="false" customHeight="false" outlineLevel="0" collapsed="false">
      <c r="A208" s="13" t="n">
        <v>1351</v>
      </c>
      <c r="B208" s="2" t="s">
        <v>272</v>
      </c>
      <c r="C208" s="14" t="n">
        <v>33352</v>
      </c>
      <c r="D208" s="2" t="s">
        <v>53</v>
      </c>
      <c r="E208" s="15" t="n">
        <v>163</v>
      </c>
      <c r="F208" s="15" t="n">
        <v>58</v>
      </c>
      <c r="G208" s="15" t="s">
        <v>43</v>
      </c>
      <c r="H208" s="9" t="str">
        <f aca="false">TRIM(E208)</f>
        <v>163</v>
      </c>
      <c r="I208" s="9" t="str">
        <f aca="false">TRIM(F208)</f>
        <v>58</v>
      </c>
      <c r="J208" s="5" t="n">
        <f aca="false">IF(H208="NA",VALUE(AVERAGEIF($E$3:$E$1520,"&lt;&gt;NA")),VALUE(H208))</f>
        <v>163</v>
      </c>
      <c r="K208" s="9" t="n">
        <f aca="false">IF(I208="NA",VALUE(AVERAGEIF($F$3:$F$1520,"&lt;&gt;NA")),VALUE(I208))</f>
        <v>58</v>
      </c>
      <c r="L208" s="16" t="n">
        <f aca="false">IF((AND(I208&gt;=Q214, I208&lt;Q213)),TRUE())</f>
        <v>0</v>
      </c>
      <c r="M208" s="0" t="n">
        <f aca="false">(J208-MIN($J$5:$J$1522)/(MAX($J$5:$J$1522)-MIN($J$5:$J$1522)))</f>
        <v>161.977528089888</v>
      </c>
      <c r="N208" s="0" t="n">
        <f aca="false">(K208-MIN($K$5:$K$1522)/(MAX($K$5:$K$1522)-MIN($K$5:$K$1522)))</f>
        <v>57.6293206197855</v>
      </c>
      <c r="O208" s="7" t="n">
        <f aca="false">K205/((J208/100)^2)</f>
        <v>26.7228725206067</v>
      </c>
    </row>
    <row r="209" customFormat="false" ht="15" hidden="false" customHeight="false" outlineLevel="0" collapsed="false">
      <c r="A209" s="13" t="n">
        <v>963</v>
      </c>
      <c r="B209" s="2" t="s">
        <v>273</v>
      </c>
      <c r="C209" s="14" t="n">
        <v>33645</v>
      </c>
      <c r="D209" s="2" t="s">
        <v>98</v>
      </c>
      <c r="E209" s="15" t="n">
        <v>170</v>
      </c>
      <c r="F209" s="15" t="n">
        <v>64</v>
      </c>
      <c r="G209" s="15" t="s">
        <v>43</v>
      </c>
      <c r="H209" s="9" t="str">
        <f aca="false">TRIM(E209)</f>
        <v>170</v>
      </c>
      <c r="I209" s="9" t="str">
        <f aca="false">TRIM(F209)</f>
        <v>64</v>
      </c>
      <c r="J209" s="5" t="n">
        <f aca="false">IF(H209="NA",VALUE(AVERAGEIF($E$3:$E$1520,"&lt;&gt;NA")),VALUE(H209))</f>
        <v>170</v>
      </c>
      <c r="K209" s="9" t="n">
        <f aca="false">IF(I209="NA",VALUE(AVERAGEIF($F$3:$F$1520,"&lt;&gt;NA")),VALUE(I209))</f>
        <v>64</v>
      </c>
      <c r="L209" s="16" t="n">
        <f aca="false">IF((AND(I209&gt;=Q215, I209&lt;Q214)),TRUE())</f>
        <v>0</v>
      </c>
      <c r="M209" s="0" t="n">
        <f aca="false">(J209-MIN($J$5:$J$1522)/(MAX($J$5:$J$1522)-MIN($J$5:$J$1522)))</f>
        <v>168.977528089888</v>
      </c>
      <c r="N209" s="0" t="n">
        <f aca="false">(K209-MIN($K$5:$K$1522)/(MAX($K$5:$K$1522)-MIN($K$5:$K$1522)))</f>
        <v>63.6293206197855</v>
      </c>
      <c r="O209" s="7" t="n">
        <f aca="false">K206/((J209/100)^2)</f>
        <v>17.6470588235294</v>
      </c>
    </row>
    <row r="210" customFormat="false" ht="15" hidden="false" customHeight="false" outlineLevel="0" collapsed="false">
      <c r="A210" s="13" t="n">
        <v>248</v>
      </c>
      <c r="B210" s="2" t="s">
        <v>274</v>
      </c>
      <c r="C210" s="14" t="n">
        <v>33714</v>
      </c>
      <c r="D210" s="2" t="s">
        <v>77</v>
      </c>
      <c r="E210" s="15" t="s">
        <v>46</v>
      </c>
      <c r="F210" s="15" t="s">
        <v>46</v>
      </c>
      <c r="G210" s="15" t="s">
        <v>47</v>
      </c>
      <c r="H210" s="9" t="str">
        <f aca="false">TRIM(E210)</f>
        <v>NA</v>
      </c>
      <c r="I210" s="9" t="str">
        <f aca="false">TRIM(F210)</f>
        <v>NA</v>
      </c>
      <c r="J210" s="5" t="n">
        <f aca="false">IF(H210="NA",VALUE(AVERAGEIF($E$3:$E$1520,"&lt;&gt;NA")),VALUE(H210))</f>
        <v>164.344585511576</v>
      </c>
      <c r="K210" s="9" t="n">
        <f aca="false">IF(I210="NA",VALUE(AVERAGEIF($F$3:$F$1520,"&lt;&gt;NA")),VALUE(I210))</f>
        <v>58.7117910447761</v>
      </c>
      <c r="L210" s="16" t="n">
        <f aca="false">IF((AND(I210&gt;=Q216, I210&lt;Q215)),TRUE())</f>
        <v>0</v>
      </c>
      <c r="M210" s="0" t="n">
        <f aca="false">(J210-MIN($J$5:$J$1522)/(MAX($J$5:$J$1522)-MIN($J$5:$J$1522)))</f>
        <v>163.322113601463</v>
      </c>
      <c r="N210" s="0" t="n">
        <f aca="false">(K210-MIN($K$5:$K$1522)/(MAX($K$5:$K$1522)-MIN($K$5:$K$1522)))</f>
        <v>58.3411116645616</v>
      </c>
      <c r="O210" s="7" t="n">
        <f aca="false">K207/((J210/100)^2)</f>
        <v>22.9551898366456</v>
      </c>
    </row>
    <row r="211" customFormat="false" ht="15" hidden="false" customHeight="false" outlineLevel="0" collapsed="false">
      <c r="A211" s="13" t="n">
        <v>138</v>
      </c>
      <c r="B211" s="2" t="s">
        <v>275</v>
      </c>
      <c r="C211" s="14" t="n">
        <v>33463</v>
      </c>
      <c r="D211" s="2" t="s">
        <v>50</v>
      </c>
      <c r="E211" s="15" t="n">
        <v>156</v>
      </c>
      <c r="F211" s="15" t="n">
        <v>50</v>
      </c>
      <c r="G211" s="15" t="s">
        <v>47</v>
      </c>
      <c r="H211" s="9" t="str">
        <f aca="false">TRIM(E211)</f>
        <v>156</v>
      </c>
      <c r="I211" s="9" t="str">
        <f aca="false">TRIM(F211)</f>
        <v>50</v>
      </c>
      <c r="J211" s="5" t="n">
        <f aca="false">IF(H211="NA",VALUE(AVERAGEIF($E$3:$E$1520,"&lt;&gt;NA")),VALUE(H211))</f>
        <v>156</v>
      </c>
      <c r="K211" s="9" t="n">
        <f aca="false">IF(I211="NA",VALUE(AVERAGEIF($F$3:$F$1520,"&lt;&gt;NA")),VALUE(I211))</f>
        <v>50</v>
      </c>
      <c r="L211" s="16" t="n">
        <f aca="false">IF((AND(I211&gt;=Q217, I211&lt;Q216)),TRUE())</f>
        <v>0</v>
      </c>
      <c r="M211" s="0" t="n">
        <f aca="false">(J211-MIN($J$5:$J$1522)/(MAX($J$5:$J$1522)-MIN($J$5:$J$1522)))</f>
        <v>154.977528089888</v>
      </c>
      <c r="N211" s="0" t="n">
        <f aca="false">(K211-MIN($K$5:$K$1522)/(MAX($K$5:$K$1522)-MIN($K$5:$K$1522)))</f>
        <v>49.6293206197855</v>
      </c>
      <c r="O211" s="7" t="n">
        <f aca="false">K208/((J211/100)^2)</f>
        <v>23.8330046022354</v>
      </c>
    </row>
    <row r="212" customFormat="false" ht="15" hidden="false" customHeight="false" outlineLevel="0" collapsed="false">
      <c r="A212" s="13" t="n">
        <v>729</v>
      </c>
      <c r="B212" s="2" t="s">
        <v>276</v>
      </c>
      <c r="C212" s="14" t="n">
        <v>33552</v>
      </c>
      <c r="D212" s="2" t="s">
        <v>74</v>
      </c>
      <c r="E212" s="15" t="n">
        <v>157</v>
      </c>
      <c r="F212" s="15" t="n">
        <v>56</v>
      </c>
      <c r="G212" s="15" t="s">
        <v>47</v>
      </c>
      <c r="H212" s="9" t="str">
        <f aca="false">TRIM(E212)</f>
        <v>157</v>
      </c>
      <c r="I212" s="9" t="str">
        <f aca="false">TRIM(F212)</f>
        <v>56</v>
      </c>
      <c r="J212" s="5" t="n">
        <f aca="false">IF(H212="NA",VALUE(AVERAGEIF($E$3:$E$1520,"&lt;&gt;NA")),VALUE(H212))</f>
        <v>157</v>
      </c>
      <c r="K212" s="9" t="n">
        <f aca="false">IF(I212="NA",VALUE(AVERAGEIF($F$3:$F$1520,"&lt;&gt;NA")),VALUE(I212))</f>
        <v>56</v>
      </c>
      <c r="L212" s="16" t="n">
        <f aca="false">IF((AND(I212&gt;=Q218, I212&lt;Q217)),TRUE())</f>
        <v>0</v>
      </c>
      <c r="M212" s="0" t="n">
        <f aca="false">(J212-MIN($J$5:$J$1522)/(MAX($J$5:$J$1522)-MIN($J$5:$J$1522)))</f>
        <v>155.977528089888</v>
      </c>
      <c r="N212" s="0" t="n">
        <f aca="false">(K212-MIN($K$5:$K$1522)/(MAX($K$5:$K$1522)-MIN($K$5:$K$1522)))</f>
        <v>55.6293206197855</v>
      </c>
      <c r="O212" s="7" t="n">
        <f aca="false">K209/((J212/100)^2)</f>
        <v>25.9645421720962</v>
      </c>
    </row>
    <row r="213" customFormat="false" ht="15" hidden="false" customHeight="false" outlineLevel="0" collapsed="false">
      <c r="A213" s="13" t="n">
        <v>313</v>
      </c>
      <c r="B213" s="2" t="s">
        <v>277</v>
      </c>
      <c r="C213" s="14" t="n">
        <v>33795</v>
      </c>
      <c r="D213" s="2" t="s">
        <v>74</v>
      </c>
      <c r="E213" s="15" t="n">
        <v>162</v>
      </c>
      <c r="F213" s="15" t="n">
        <v>48.3</v>
      </c>
      <c r="G213" s="15" t="s">
        <v>47</v>
      </c>
      <c r="H213" s="9" t="str">
        <f aca="false">TRIM(E213)</f>
        <v>162</v>
      </c>
      <c r="I213" s="9" t="str">
        <f aca="false">TRIM(F213)</f>
        <v>48.3</v>
      </c>
      <c r="J213" s="5" t="n">
        <f aca="false">IF(H213="NA",VALUE(AVERAGEIF($E$3:$E$1520,"&lt;&gt;NA")),VALUE(H213))</f>
        <v>162</v>
      </c>
      <c r="K213" s="9" t="n">
        <f aca="false">IF(I213="NA",VALUE(AVERAGEIF($F$3:$F$1520,"&lt;&gt;NA")),VALUE(I213))</f>
        <v>48.3</v>
      </c>
      <c r="L213" s="16" t="n">
        <f aca="false">IF((AND(I213&gt;=Q219, I213&lt;Q218)),TRUE())</f>
        <v>0</v>
      </c>
      <c r="M213" s="0" t="n">
        <f aca="false">(J213-MIN($J$5:$J$1522)/(MAX($J$5:$J$1522)-MIN($J$5:$J$1522)))</f>
        <v>160.977528089888</v>
      </c>
      <c r="N213" s="0" t="n">
        <f aca="false">(K213-MIN($K$5:$K$1522)/(MAX($K$5:$K$1522)-MIN($K$5:$K$1522)))</f>
        <v>47.9293206197855</v>
      </c>
      <c r="O213" s="7" t="n">
        <f aca="false">K210/((J213/100)^2)</f>
        <v>22.3715100765036</v>
      </c>
    </row>
    <row r="214" customFormat="false" ht="15" hidden="false" customHeight="false" outlineLevel="0" collapsed="false">
      <c r="A214" s="13" t="n">
        <v>1238</v>
      </c>
      <c r="B214" s="2" t="s">
        <v>278</v>
      </c>
      <c r="C214" s="14" t="n">
        <v>32882</v>
      </c>
      <c r="D214" s="2" t="s">
        <v>45</v>
      </c>
      <c r="E214" s="15" t="n">
        <v>170</v>
      </c>
      <c r="F214" s="15" t="n">
        <v>59</v>
      </c>
      <c r="G214" s="15" t="s">
        <v>43</v>
      </c>
      <c r="H214" s="9" t="str">
        <f aca="false">TRIM(E214)</f>
        <v>170</v>
      </c>
      <c r="I214" s="9" t="str">
        <f aca="false">TRIM(F214)</f>
        <v>59</v>
      </c>
      <c r="J214" s="5" t="n">
        <f aca="false">IF(H214="NA",VALUE(AVERAGEIF($E$3:$E$1520,"&lt;&gt;NA")),VALUE(H214))</f>
        <v>170</v>
      </c>
      <c r="K214" s="9" t="n">
        <f aca="false">IF(I214="NA",VALUE(AVERAGEIF($F$3:$F$1520,"&lt;&gt;NA")),VALUE(I214))</f>
        <v>59</v>
      </c>
      <c r="L214" s="16" t="n">
        <f aca="false">IF((AND(I214&gt;=Q220, I214&lt;Q219)),TRUE())</f>
        <v>0</v>
      </c>
      <c r="M214" s="0" t="n">
        <f aca="false">(J214-MIN($J$5:$J$1522)/(MAX($J$5:$J$1522)-MIN($J$5:$J$1522)))</f>
        <v>168.977528089888</v>
      </c>
      <c r="N214" s="0" t="n">
        <f aca="false">(K214-MIN($K$5:$K$1522)/(MAX($K$5:$K$1522)-MIN($K$5:$K$1522)))</f>
        <v>58.6293206197855</v>
      </c>
      <c r="O214" s="7" t="n">
        <f aca="false">K211/((J214/100)^2)</f>
        <v>17.3010380622837</v>
      </c>
    </row>
    <row r="215" customFormat="false" ht="15" hidden="false" customHeight="false" outlineLevel="0" collapsed="false">
      <c r="A215" s="13" t="n">
        <v>1037</v>
      </c>
      <c r="B215" s="2" t="s">
        <v>279</v>
      </c>
      <c r="C215" s="14" t="n">
        <v>33317</v>
      </c>
      <c r="D215" s="2" t="s">
        <v>53</v>
      </c>
      <c r="E215" s="15" t="n">
        <v>150</v>
      </c>
      <c r="F215" s="15" t="n">
        <v>48</v>
      </c>
      <c r="G215" s="15" t="s">
        <v>43</v>
      </c>
      <c r="H215" s="9" t="str">
        <f aca="false">TRIM(E215)</f>
        <v>150</v>
      </c>
      <c r="I215" s="9" t="str">
        <f aca="false">TRIM(F215)</f>
        <v>48</v>
      </c>
      <c r="J215" s="5" t="n">
        <f aca="false">IF(H215="NA",VALUE(AVERAGEIF($E$3:$E$1520,"&lt;&gt;NA")),VALUE(H215))</f>
        <v>150</v>
      </c>
      <c r="K215" s="9" t="n">
        <f aca="false">IF(I215="NA",VALUE(AVERAGEIF($F$3:$F$1520,"&lt;&gt;NA")),VALUE(I215))</f>
        <v>48</v>
      </c>
      <c r="L215" s="16" t="n">
        <f aca="false">IF((AND(I215&gt;=Q221, I215&lt;Q220)),TRUE())</f>
        <v>0</v>
      </c>
      <c r="M215" s="0" t="n">
        <f aca="false">(J215-MIN($J$5:$J$1522)/(MAX($J$5:$J$1522)-MIN($J$5:$J$1522)))</f>
        <v>148.977528089888</v>
      </c>
      <c r="N215" s="0" t="n">
        <f aca="false">(K215-MIN($K$5:$K$1522)/(MAX($K$5:$K$1522)-MIN($K$5:$K$1522)))</f>
        <v>47.6293206197855</v>
      </c>
      <c r="O215" s="7" t="n">
        <f aca="false">K212/((J215/100)^2)</f>
        <v>24.8888888888889</v>
      </c>
    </row>
    <row r="216" customFormat="false" ht="15" hidden="false" customHeight="false" outlineLevel="0" collapsed="false">
      <c r="A216" s="13" t="n">
        <v>1279</v>
      </c>
      <c r="B216" s="2" t="s">
        <v>280</v>
      </c>
      <c r="C216" s="14" t="n">
        <v>33396</v>
      </c>
      <c r="D216" s="2" t="s">
        <v>45</v>
      </c>
      <c r="E216" s="15" t="n">
        <v>169</v>
      </c>
      <c r="F216" s="15" t="n">
        <v>55</v>
      </c>
      <c r="G216" s="15" t="s">
        <v>43</v>
      </c>
      <c r="H216" s="9" t="str">
        <f aca="false">TRIM(E216)</f>
        <v>169</v>
      </c>
      <c r="I216" s="9" t="str">
        <f aca="false">TRIM(F216)</f>
        <v>55</v>
      </c>
      <c r="J216" s="5" t="n">
        <f aca="false">IF(H216="NA",VALUE(AVERAGEIF($E$3:$E$1520,"&lt;&gt;NA")),VALUE(H216))</f>
        <v>169</v>
      </c>
      <c r="K216" s="9" t="n">
        <f aca="false">IF(I216="NA",VALUE(AVERAGEIF($F$3:$F$1520,"&lt;&gt;NA")),VALUE(I216))</f>
        <v>55</v>
      </c>
      <c r="L216" s="16" t="n">
        <f aca="false">IF((AND(I216&gt;=Q222, I216&lt;Q221)),TRUE())</f>
        <v>0</v>
      </c>
      <c r="M216" s="0" t="n">
        <f aca="false">(J216-MIN($J$5:$J$1522)/(MAX($J$5:$J$1522)-MIN($J$5:$J$1522)))</f>
        <v>167.977528089888</v>
      </c>
      <c r="N216" s="0" t="n">
        <f aca="false">(K216-MIN($K$5:$K$1522)/(MAX($K$5:$K$1522)-MIN($K$5:$K$1522)))</f>
        <v>54.6293206197855</v>
      </c>
      <c r="O216" s="7" t="n">
        <f aca="false">K213/((J216/100)^2)</f>
        <v>16.911172577991</v>
      </c>
    </row>
    <row r="217" customFormat="false" ht="15" hidden="false" customHeight="false" outlineLevel="0" collapsed="false">
      <c r="A217" s="13" t="n">
        <v>1495</v>
      </c>
      <c r="B217" s="2" t="s">
        <v>281</v>
      </c>
      <c r="C217" s="14" t="n">
        <v>33329</v>
      </c>
      <c r="D217" s="2" t="s">
        <v>74</v>
      </c>
      <c r="E217" s="15" t="n">
        <v>173</v>
      </c>
      <c r="F217" s="15" t="n">
        <v>50</v>
      </c>
      <c r="G217" s="15" t="s">
        <v>43</v>
      </c>
      <c r="H217" s="9" t="str">
        <f aca="false">TRIM(E217)</f>
        <v>173</v>
      </c>
      <c r="I217" s="9" t="str">
        <f aca="false">TRIM(F217)</f>
        <v>50</v>
      </c>
      <c r="J217" s="5" t="n">
        <f aca="false">IF(H217="NA",VALUE(AVERAGEIF($E$3:$E$1520,"&lt;&gt;NA")),VALUE(H217))</f>
        <v>173</v>
      </c>
      <c r="K217" s="9" t="n">
        <f aca="false">IF(I217="NA",VALUE(AVERAGEIF($F$3:$F$1520,"&lt;&gt;NA")),VALUE(I217))</f>
        <v>50</v>
      </c>
      <c r="L217" s="16" t="n">
        <f aca="false">IF((AND(I217&gt;=Q223, I217&lt;Q222)),TRUE())</f>
        <v>0</v>
      </c>
      <c r="M217" s="0" t="n">
        <f aca="false">(J217-MIN($J$5:$J$1522)/(MAX($J$5:$J$1522)-MIN($J$5:$J$1522)))</f>
        <v>171.977528089888</v>
      </c>
      <c r="N217" s="0" t="n">
        <f aca="false">(K217-MIN($K$5:$K$1522)/(MAX($K$5:$K$1522)-MIN($K$5:$K$1522)))</f>
        <v>49.6293206197855</v>
      </c>
      <c r="O217" s="7" t="n">
        <f aca="false">K214/((J217/100)^2)</f>
        <v>19.7133215276154</v>
      </c>
    </row>
    <row r="218" customFormat="false" ht="15" hidden="false" customHeight="false" outlineLevel="0" collapsed="false">
      <c r="A218" s="13" t="n">
        <v>232</v>
      </c>
      <c r="B218" s="2" t="s">
        <v>282</v>
      </c>
      <c r="C218" s="14" t="n">
        <v>33296</v>
      </c>
      <c r="D218" s="2" t="s">
        <v>42</v>
      </c>
      <c r="E218" s="15" t="n">
        <v>149</v>
      </c>
      <c r="F218" s="15" t="n">
        <v>46</v>
      </c>
      <c r="G218" s="15" t="s">
        <v>47</v>
      </c>
      <c r="H218" s="9" t="str">
        <f aca="false">TRIM(E218)</f>
        <v>149</v>
      </c>
      <c r="I218" s="9" t="str">
        <f aca="false">TRIM(F218)</f>
        <v>46</v>
      </c>
      <c r="J218" s="5" t="n">
        <f aca="false">IF(H218="NA",VALUE(AVERAGEIF($E$3:$E$1520,"&lt;&gt;NA")),VALUE(H218))</f>
        <v>149</v>
      </c>
      <c r="K218" s="9" t="n">
        <f aca="false">IF(I218="NA",VALUE(AVERAGEIF($F$3:$F$1520,"&lt;&gt;NA")),VALUE(I218))</f>
        <v>46</v>
      </c>
      <c r="L218" s="16" t="n">
        <f aca="false">IF((AND(I218&gt;=Q224, I218&lt;Q223)),TRUE())</f>
        <v>0</v>
      </c>
      <c r="M218" s="0" t="n">
        <f aca="false">(J218-MIN($J$5:$J$1522)/(MAX($J$5:$J$1522)-MIN($J$5:$J$1522)))</f>
        <v>147.977528089888</v>
      </c>
      <c r="N218" s="0" t="n">
        <f aca="false">(K218-MIN($K$5:$K$1522)/(MAX($K$5:$K$1522)-MIN($K$5:$K$1522)))</f>
        <v>45.6293206197855</v>
      </c>
      <c r="O218" s="7" t="n">
        <f aca="false">K215/((J218/100)^2)</f>
        <v>21.6206477185712</v>
      </c>
    </row>
    <row r="219" customFormat="false" ht="15" hidden="false" customHeight="false" outlineLevel="0" collapsed="false">
      <c r="A219" s="13" t="n">
        <v>70</v>
      </c>
      <c r="B219" s="2" t="s">
        <v>283</v>
      </c>
      <c r="C219" s="14" t="n">
        <v>33670</v>
      </c>
      <c r="D219" s="2" t="s">
        <v>77</v>
      </c>
      <c r="E219" s="15" t="n">
        <v>160.5</v>
      </c>
      <c r="F219" s="15" t="n">
        <v>49</v>
      </c>
      <c r="G219" s="15" t="s">
        <v>47</v>
      </c>
      <c r="H219" s="9" t="str">
        <f aca="false">TRIM(E219)</f>
        <v>160.5</v>
      </c>
      <c r="I219" s="9" t="str">
        <f aca="false">TRIM(F219)</f>
        <v>49</v>
      </c>
      <c r="J219" s="5" t="n">
        <f aca="false">IF(H219="NA",VALUE(AVERAGEIF($E$3:$E$1520,"&lt;&gt;NA")),VALUE(H219))</f>
        <v>160.5</v>
      </c>
      <c r="K219" s="9" t="n">
        <f aca="false">IF(I219="NA",VALUE(AVERAGEIF($F$3:$F$1520,"&lt;&gt;NA")),VALUE(I219))</f>
        <v>49</v>
      </c>
      <c r="L219" s="16" t="n">
        <f aca="false">IF((AND(I219&gt;=Q225, I219&lt;Q224)),TRUE())</f>
        <v>0</v>
      </c>
      <c r="M219" s="0" t="n">
        <f aca="false">(J219-MIN($J$5:$J$1522)/(MAX($J$5:$J$1522)-MIN($J$5:$J$1522)))</f>
        <v>159.477528089888</v>
      </c>
      <c r="N219" s="0" t="n">
        <f aca="false">(K219-MIN($K$5:$K$1522)/(MAX($K$5:$K$1522)-MIN($K$5:$K$1522)))</f>
        <v>48.6293206197855</v>
      </c>
      <c r="O219" s="7" t="n">
        <f aca="false">K216/((J219/100)^2)</f>
        <v>21.3507244689007</v>
      </c>
    </row>
    <row r="220" customFormat="false" ht="15" hidden="false" customHeight="false" outlineLevel="0" collapsed="false">
      <c r="A220" s="13" t="n">
        <v>228</v>
      </c>
      <c r="B220" s="2" t="s">
        <v>284</v>
      </c>
      <c r="C220" s="14" t="n">
        <v>33572</v>
      </c>
      <c r="D220" s="2" t="s">
        <v>87</v>
      </c>
      <c r="E220" s="15" t="n">
        <v>161.5</v>
      </c>
      <c r="F220" s="15" t="n">
        <v>60</v>
      </c>
      <c r="G220" s="15" t="s">
        <v>47</v>
      </c>
      <c r="H220" s="9" t="str">
        <f aca="false">TRIM(E220)</f>
        <v>161.5</v>
      </c>
      <c r="I220" s="9" t="str">
        <f aca="false">TRIM(F220)</f>
        <v>60</v>
      </c>
      <c r="J220" s="5" t="n">
        <f aca="false">IF(H220="NA",VALUE(AVERAGEIF($E$3:$E$1520,"&lt;&gt;NA")),VALUE(H220))</f>
        <v>161.5</v>
      </c>
      <c r="K220" s="9" t="n">
        <f aca="false">IF(I220="NA",VALUE(AVERAGEIF($F$3:$F$1520,"&lt;&gt;NA")),VALUE(I220))</f>
        <v>60</v>
      </c>
      <c r="L220" s="16" t="n">
        <f aca="false">IF((AND(I220&gt;=Q226, I220&lt;Q225)),TRUE())</f>
        <v>0</v>
      </c>
      <c r="M220" s="0" t="n">
        <f aca="false">(J220-MIN($J$5:$J$1522)/(MAX($J$5:$J$1522)-MIN($J$5:$J$1522)))</f>
        <v>160.477528089888</v>
      </c>
      <c r="N220" s="0" t="n">
        <f aca="false">(K220-MIN($K$5:$K$1522)/(MAX($K$5:$K$1522)-MIN($K$5:$K$1522)))</f>
        <v>59.6293206197855</v>
      </c>
      <c r="O220" s="7" t="n">
        <f aca="false">K217/((J220/100)^2)</f>
        <v>19.1701252767687</v>
      </c>
    </row>
    <row r="221" customFormat="false" ht="15" hidden="false" customHeight="false" outlineLevel="0" collapsed="false">
      <c r="A221" s="13" t="n">
        <v>1159</v>
      </c>
      <c r="B221" s="2" t="s">
        <v>285</v>
      </c>
      <c r="C221" s="14" t="n">
        <v>33561</v>
      </c>
      <c r="D221" s="2" t="s">
        <v>87</v>
      </c>
      <c r="E221" s="15" t="n">
        <v>162</v>
      </c>
      <c r="F221" s="15" t="n">
        <v>60</v>
      </c>
      <c r="G221" s="15" t="s">
        <v>43</v>
      </c>
      <c r="H221" s="9" t="str">
        <f aca="false">TRIM(E221)</f>
        <v>162</v>
      </c>
      <c r="I221" s="9" t="str">
        <f aca="false">TRIM(F221)</f>
        <v>60</v>
      </c>
      <c r="J221" s="5" t="n">
        <f aca="false">IF(H221="NA",VALUE(AVERAGEIF($E$3:$E$1520,"&lt;&gt;NA")),VALUE(H221))</f>
        <v>162</v>
      </c>
      <c r="K221" s="9" t="n">
        <f aca="false">IF(I221="NA",VALUE(AVERAGEIF($F$3:$F$1520,"&lt;&gt;NA")),VALUE(I221))</f>
        <v>60</v>
      </c>
      <c r="L221" s="16" t="n">
        <f aca="false">IF((AND(I221&gt;=Q227, I221&lt;Q226)),TRUE())</f>
        <v>0</v>
      </c>
      <c r="M221" s="0" t="n">
        <f aca="false">(J221-MIN($J$5:$J$1522)/(MAX($J$5:$J$1522)-MIN($J$5:$J$1522)))</f>
        <v>160.977528089888</v>
      </c>
      <c r="N221" s="0" t="n">
        <f aca="false">(K221-MIN($K$5:$K$1522)/(MAX($K$5:$K$1522)-MIN($K$5:$K$1522)))</f>
        <v>59.6293206197855</v>
      </c>
      <c r="O221" s="7" t="n">
        <f aca="false">K218/((J221/100)^2)</f>
        <v>17.5278158817253</v>
      </c>
    </row>
    <row r="222" customFormat="false" ht="15" hidden="false" customHeight="false" outlineLevel="0" collapsed="false">
      <c r="A222" s="13" t="n">
        <v>558</v>
      </c>
      <c r="B222" s="2" t="s">
        <v>286</v>
      </c>
      <c r="C222" s="14" t="n">
        <v>33418</v>
      </c>
      <c r="D222" s="2" t="s">
        <v>50</v>
      </c>
      <c r="E222" s="15" t="n">
        <v>151.5</v>
      </c>
      <c r="F222" s="15" t="n">
        <v>50</v>
      </c>
      <c r="G222" s="15" t="s">
        <v>47</v>
      </c>
      <c r="H222" s="9" t="str">
        <f aca="false">TRIM(E222)</f>
        <v>151.5</v>
      </c>
      <c r="I222" s="9" t="str">
        <f aca="false">TRIM(F222)</f>
        <v>50</v>
      </c>
      <c r="J222" s="5" t="n">
        <f aca="false">IF(H222="NA",VALUE(AVERAGEIF($E$3:$E$1520,"&lt;&gt;NA")),VALUE(H222))</f>
        <v>151.5</v>
      </c>
      <c r="K222" s="9" t="n">
        <f aca="false">IF(I222="NA",VALUE(AVERAGEIF($F$3:$F$1520,"&lt;&gt;NA")),VALUE(I222))</f>
        <v>50</v>
      </c>
      <c r="L222" s="16" t="n">
        <f aca="false">IF((AND(I222&gt;=Q228, I222&lt;Q227)),TRUE())</f>
        <v>0</v>
      </c>
      <c r="M222" s="0" t="n">
        <f aca="false">(J222-MIN($J$5:$J$1522)/(MAX($J$5:$J$1522)-MIN($J$5:$J$1522)))</f>
        <v>150.477528089888</v>
      </c>
      <c r="N222" s="0" t="n">
        <f aca="false">(K222-MIN($K$5:$K$1522)/(MAX($K$5:$K$1522)-MIN($K$5:$K$1522)))</f>
        <v>49.6293206197855</v>
      </c>
      <c r="O222" s="7" t="n">
        <f aca="false">K219/((J222/100)^2)</f>
        <v>21.3486695204174</v>
      </c>
    </row>
    <row r="223" customFormat="false" ht="15" hidden="false" customHeight="false" outlineLevel="0" collapsed="false">
      <c r="A223" s="13" t="n">
        <v>1336</v>
      </c>
      <c r="B223" s="2" t="s">
        <v>287</v>
      </c>
      <c r="C223" s="14" t="n">
        <v>33802</v>
      </c>
      <c r="D223" s="2" t="s">
        <v>77</v>
      </c>
      <c r="E223" s="15" t="n">
        <v>176</v>
      </c>
      <c r="F223" s="15" t="n">
        <v>56</v>
      </c>
      <c r="G223" s="15" t="s">
        <v>43</v>
      </c>
      <c r="H223" s="9" t="str">
        <f aca="false">TRIM(E223)</f>
        <v>176</v>
      </c>
      <c r="I223" s="9" t="str">
        <f aca="false">TRIM(F223)</f>
        <v>56</v>
      </c>
      <c r="J223" s="5" t="n">
        <f aca="false">IF(H223="NA",VALUE(AVERAGEIF($E$3:$E$1520,"&lt;&gt;NA")),VALUE(H223))</f>
        <v>176</v>
      </c>
      <c r="K223" s="9" t="n">
        <f aca="false">IF(I223="NA",VALUE(AVERAGEIF($F$3:$F$1520,"&lt;&gt;NA")),VALUE(I223))</f>
        <v>56</v>
      </c>
      <c r="L223" s="16" t="n">
        <f aca="false">IF((AND(I223&gt;=Q229, I223&lt;Q228)),TRUE())</f>
        <v>0</v>
      </c>
      <c r="M223" s="0" t="n">
        <f aca="false">(J223-MIN($J$5:$J$1522)/(MAX($J$5:$J$1522)-MIN($J$5:$J$1522)))</f>
        <v>174.977528089888</v>
      </c>
      <c r="N223" s="0" t="n">
        <f aca="false">(K223-MIN($K$5:$K$1522)/(MAX($K$5:$K$1522)-MIN($K$5:$K$1522)))</f>
        <v>55.6293206197855</v>
      </c>
      <c r="O223" s="7" t="n">
        <f aca="false">K220/((J223/100)^2)</f>
        <v>19.3698347107438</v>
      </c>
    </row>
    <row r="224" customFormat="false" ht="15" hidden="false" customHeight="false" outlineLevel="0" collapsed="false">
      <c r="A224" s="13" t="n">
        <v>406</v>
      </c>
      <c r="B224" s="2" t="s">
        <v>288</v>
      </c>
      <c r="C224" s="14" t="n">
        <v>33059</v>
      </c>
      <c r="D224" s="2" t="s">
        <v>42</v>
      </c>
      <c r="E224" s="15" t="n">
        <v>149</v>
      </c>
      <c r="F224" s="15" t="n">
        <v>54</v>
      </c>
      <c r="G224" s="15" t="s">
        <v>47</v>
      </c>
      <c r="H224" s="9" t="str">
        <f aca="false">TRIM(E224)</f>
        <v>149</v>
      </c>
      <c r="I224" s="9" t="str">
        <f aca="false">TRIM(F224)</f>
        <v>54</v>
      </c>
      <c r="J224" s="5" t="n">
        <f aca="false">IF(H224="NA",VALUE(AVERAGEIF($E$3:$E$1520,"&lt;&gt;NA")),VALUE(H224))</f>
        <v>149</v>
      </c>
      <c r="K224" s="9" t="n">
        <f aca="false">IF(I224="NA",VALUE(AVERAGEIF($F$3:$F$1520,"&lt;&gt;NA")),VALUE(I224))</f>
        <v>54</v>
      </c>
      <c r="L224" s="16" t="n">
        <f aca="false">IF((AND(I224&gt;=Q230, I224&lt;Q229)),TRUE())</f>
        <v>0</v>
      </c>
      <c r="M224" s="0" t="n">
        <f aca="false">(J224-MIN($J$5:$J$1522)/(MAX($J$5:$J$1522)-MIN($J$5:$J$1522)))</f>
        <v>147.977528089888</v>
      </c>
      <c r="N224" s="0" t="n">
        <f aca="false">(K224-MIN($K$5:$K$1522)/(MAX($K$5:$K$1522)-MIN($K$5:$K$1522)))</f>
        <v>53.6293206197855</v>
      </c>
      <c r="O224" s="7" t="n">
        <f aca="false">K221/((J224/100)^2)</f>
        <v>27.025809648214</v>
      </c>
    </row>
    <row r="225" customFormat="false" ht="15" hidden="false" customHeight="false" outlineLevel="0" collapsed="false">
      <c r="A225" s="13" t="n">
        <v>1057</v>
      </c>
      <c r="B225" s="2" t="s">
        <v>289</v>
      </c>
      <c r="C225" s="14" t="n">
        <v>33722</v>
      </c>
      <c r="D225" s="2" t="s">
        <v>50</v>
      </c>
      <c r="E225" s="15" t="n">
        <v>154</v>
      </c>
      <c r="F225" s="15" t="n">
        <v>54</v>
      </c>
      <c r="G225" s="15" t="s">
        <v>43</v>
      </c>
      <c r="H225" s="9" t="str">
        <f aca="false">TRIM(E225)</f>
        <v>154</v>
      </c>
      <c r="I225" s="9" t="str">
        <f aca="false">TRIM(F225)</f>
        <v>54</v>
      </c>
      <c r="J225" s="5" t="n">
        <f aca="false">IF(H225="NA",VALUE(AVERAGEIF($E$3:$E$1520,"&lt;&gt;NA")),VALUE(H225))</f>
        <v>154</v>
      </c>
      <c r="K225" s="9" t="n">
        <f aca="false">IF(I225="NA",VALUE(AVERAGEIF($F$3:$F$1520,"&lt;&gt;NA")),VALUE(I225))</f>
        <v>54</v>
      </c>
      <c r="L225" s="16" t="n">
        <f aca="false">IF((AND(I225&gt;=Q231, I225&lt;Q230)),TRUE())</f>
        <v>0</v>
      </c>
      <c r="M225" s="0" t="n">
        <f aca="false">(J225-MIN($J$5:$J$1522)/(MAX($J$5:$J$1522)-MIN($J$5:$J$1522)))</f>
        <v>152.977528089888</v>
      </c>
      <c r="N225" s="0" t="n">
        <f aca="false">(K225-MIN($K$5:$K$1522)/(MAX($K$5:$K$1522)-MIN($K$5:$K$1522)))</f>
        <v>53.6293206197855</v>
      </c>
      <c r="O225" s="7" t="n">
        <f aca="false">K222/((J225/100)^2)</f>
        <v>21.0828132906055</v>
      </c>
    </row>
    <row r="226" customFormat="false" ht="15" hidden="false" customHeight="false" outlineLevel="0" collapsed="false">
      <c r="A226" s="13" t="n">
        <v>71</v>
      </c>
      <c r="B226" s="2" t="s">
        <v>290</v>
      </c>
      <c r="C226" s="14" t="n">
        <v>33414</v>
      </c>
      <c r="D226" s="2" t="s">
        <v>45</v>
      </c>
      <c r="E226" s="15" t="n">
        <v>155</v>
      </c>
      <c r="F226" s="15" t="n">
        <v>59</v>
      </c>
      <c r="G226" s="15" t="s">
        <v>47</v>
      </c>
      <c r="H226" s="9" t="str">
        <f aca="false">TRIM(E226)</f>
        <v>155</v>
      </c>
      <c r="I226" s="9" t="str">
        <f aca="false">TRIM(F226)</f>
        <v>59</v>
      </c>
      <c r="J226" s="5" t="n">
        <f aca="false">IF(H226="NA",VALUE(AVERAGEIF($E$3:$E$1520,"&lt;&gt;NA")),VALUE(H226))</f>
        <v>155</v>
      </c>
      <c r="K226" s="9" t="n">
        <f aca="false">IF(I226="NA",VALUE(AVERAGEIF($F$3:$F$1520,"&lt;&gt;NA")),VALUE(I226))</f>
        <v>59</v>
      </c>
      <c r="L226" s="16" t="n">
        <f aca="false">IF((AND(I226&gt;=Q232, I226&lt;Q231)),TRUE())</f>
        <v>0</v>
      </c>
      <c r="M226" s="0" t="n">
        <f aca="false">(J226-MIN($J$5:$J$1522)/(MAX($J$5:$J$1522)-MIN($J$5:$J$1522)))</f>
        <v>153.977528089888</v>
      </c>
      <c r="N226" s="0" t="n">
        <f aca="false">(K226-MIN($K$5:$K$1522)/(MAX($K$5:$K$1522)-MIN($K$5:$K$1522)))</f>
        <v>58.6293206197855</v>
      </c>
      <c r="O226" s="7" t="n">
        <f aca="false">K223/((J226/100)^2)</f>
        <v>23.309053069719</v>
      </c>
    </row>
    <row r="227" customFormat="false" ht="15" hidden="false" customHeight="false" outlineLevel="0" collapsed="false">
      <c r="A227" s="13" t="n">
        <v>526</v>
      </c>
      <c r="B227" s="2" t="s">
        <v>291</v>
      </c>
      <c r="C227" s="14" t="n">
        <v>33479</v>
      </c>
      <c r="D227" s="2" t="s">
        <v>50</v>
      </c>
      <c r="E227" s="15" t="n">
        <v>150.4</v>
      </c>
      <c r="F227" s="15" t="n">
        <v>48</v>
      </c>
      <c r="G227" s="15" t="s">
        <v>47</v>
      </c>
      <c r="H227" s="9" t="str">
        <f aca="false">TRIM(E227)</f>
        <v>150.4</v>
      </c>
      <c r="I227" s="9" t="str">
        <f aca="false">TRIM(F227)</f>
        <v>48</v>
      </c>
      <c r="J227" s="5" t="n">
        <f aca="false">IF(H227="NA",VALUE(AVERAGEIF($E$3:$E$1520,"&lt;&gt;NA")),VALUE(H227))</f>
        <v>150.4</v>
      </c>
      <c r="K227" s="9" t="n">
        <f aca="false">IF(I227="NA",VALUE(AVERAGEIF($F$3:$F$1520,"&lt;&gt;NA")),VALUE(I227))</f>
        <v>48</v>
      </c>
      <c r="L227" s="16" t="n">
        <f aca="false">IF((AND(I227&gt;=Q233, I227&lt;Q232)),TRUE())</f>
        <v>0</v>
      </c>
      <c r="M227" s="0" t="n">
        <f aca="false">(J227-MIN($J$5:$J$1522)/(MAX($J$5:$J$1522)-MIN($J$5:$J$1522)))</f>
        <v>149.377528089888</v>
      </c>
      <c r="N227" s="0" t="n">
        <f aca="false">(K227-MIN($K$5:$K$1522)/(MAX($K$5:$K$1522)-MIN($K$5:$K$1522)))</f>
        <v>47.6293206197855</v>
      </c>
      <c r="O227" s="7" t="n">
        <f aca="false">K224/((J227/100)^2)</f>
        <v>23.8725101856043</v>
      </c>
    </row>
    <row r="228" customFormat="false" ht="15" hidden="false" customHeight="false" outlineLevel="0" collapsed="false">
      <c r="A228" s="13" t="n">
        <v>1172</v>
      </c>
      <c r="B228" s="2" t="s">
        <v>292</v>
      </c>
      <c r="C228" s="14" t="n">
        <v>33222</v>
      </c>
      <c r="D228" s="2" t="s">
        <v>77</v>
      </c>
      <c r="E228" s="15" t="n">
        <v>170</v>
      </c>
      <c r="F228" s="15" t="n">
        <v>62</v>
      </c>
      <c r="G228" s="15" t="s">
        <v>43</v>
      </c>
      <c r="H228" s="9" t="str">
        <f aca="false">TRIM(E228)</f>
        <v>170</v>
      </c>
      <c r="I228" s="9" t="str">
        <f aca="false">TRIM(F228)</f>
        <v>62</v>
      </c>
      <c r="J228" s="5" t="n">
        <f aca="false">IF(H228="NA",VALUE(AVERAGEIF($E$3:$E$1520,"&lt;&gt;NA")),VALUE(H228))</f>
        <v>170</v>
      </c>
      <c r="K228" s="9" t="n">
        <f aca="false">IF(I228="NA",VALUE(AVERAGEIF($F$3:$F$1520,"&lt;&gt;NA")),VALUE(I228))</f>
        <v>62</v>
      </c>
      <c r="L228" s="16" t="n">
        <f aca="false">IF((AND(I228&gt;=Q234, I228&lt;Q233)),TRUE())</f>
        <v>0</v>
      </c>
      <c r="M228" s="0" t="n">
        <f aca="false">(J228-MIN($J$5:$J$1522)/(MAX($J$5:$J$1522)-MIN($J$5:$J$1522)))</f>
        <v>168.977528089888</v>
      </c>
      <c r="N228" s="0" t="n">
        <f aca="false">(K228-MIN($K$5:$K$1522)/(MAX($K$5:$K$1522)-MIN($K$5:$K$1522)))</f>
        <v>61.6293206197855</v>
      </c>
      <c r="O228" s="7" t="n">
        <f aca="false">K225/((J228/100)^2)</f>
        <v>18.6851211072664</v>
      </c>
    </row>
    <row r="229" customFormat="false" ht="15" hidden="false" customHeight="false" outlineLevel="0" collapsed="false">
      <c r="A229" s="13" t="n">
        <v>1507</v>
      </c>
      <c r="B229" s="2" t="s">
        <v>293</v>
      </c>
      <c r="C229" s="14" t="n">
        <v>32704</v>
      </c>
      <c r="D229" s="2" t="s">
        <v>77</v>
      </c>
      <c r="E229" s="15" t="n">
        <v>169</v>
      </c>
      <c r="F229" s="15" t="n">
        <v>66</v>
      </c>
      <c r="G229" s="15" t="s">
        <v>43</v>
      </c>
      <c r="H229" s="9" t="str">
        <f aca="false">TRIM(E229)</f>
        <v>169</v>
      </c>
      <c r="I229" s="9" t="str">
        <f aca="false">TRIM(F229)</f>
        <v>66</v>
      </c>
      <c r="J229" s="5" t="n">
        <f aca="false">IF(H229="NA",VALUE(AVERAGEIF($E$3:$E$1520,"&lt;&gt;NA")),VALUE(H229))</f>
        <v>169</v>
      </c>
      <c r="K229" s="9" t="n">
        <f aca="false">IF(I229="NA",VALUE(AVERAGEIF($F$3:$F$1520,"&lt;&gt;NA")),VALUE(I229))</f>
        <v>66</v>
      </c>
      <c r="L229" s="16" t="n">
        <f aca="false">IF((AND(I229&gt;=Q235, I229&lt;Q234)),TRUE())</f>
        <v>0</v>
      </c>
      <c r="M229" s="0" t="n">
        <f aca="false">(J229-MIN($J$5:$J$1522)/(MAX($J$5:$J$1522)-MIN($J$5:$J$1522)))</f>
        <v>167.977528089888</v>
      </c>
      <c r="N229" s="0" t="n">
        <f aca="false">(K229-MIN($K$5:$K$1522)/(MAX($K$5:$K$1522)-MIN($K$5:$K$1522)))</f>
        <v>65.6293206197855</v>
      </c>
      <c r="O229" s="7" t="n">
        <f aca="false">K226/((J229/100)^2)</f>
        <v>20.6575400021008</v>
      </c>
    </row>
    <row r="230" customFormat="false" ht="15" hidden="false" customHeight="false" outlineLevel="0" collapsed="false">
      <c r="A230" s="13" t="n">
        <v>364</v>
      </c>
      <c r="B230" s="2" t="s">
        <v>294</v>
      </c>
      <c r="C230" s="14" t="n">
        <v>33539</v>
      </c>
      <c r="D230" s="2" t="s">
        <v>50</v>
      </c>
      <c r="E230" s="15" t="n">
        <v>153</v>
      </c>
      <c r="F230" s="15" t="n">
        <v>47</v>
      </c>
      <c r="G230" s="15" t="s">
        <v>47</v>
      </c>
      <c r="H230" s="9" t="str">
        <f aca="false">TRIM(E230)</f>
        <v>153</v>
      </c>
      <c r="I230" s="9" t="str">
        <f aca="false">TRIM(F230)</f>
        <v>47</v>
      </c>
      <c r="J230" s="5" t="n">
        <f aca="false">IF(H230="NA",VALUE(AVERAGEIF($E$3:$E$1520,"&lt;&gt;NA")),VALUE(H230))</f>
        <v>153</v>
      </c>
      <c r="K230" s="9" t="n">
        <f aca="false">IF(I230="NA",VALUE(AVERAGEIF($F$3:$F$1520,"&lt;&gt;NA")),VALUE(I230))</f>
        <v>47</v>
      </c>
      <c r="L230" s="16" t="n">
        <f aca="false">IF((AND(I230&gt;=Q236, I230&lt;Q235)),TRUE())</f>
        <v>0</v>
      </c>
      <c r="M230" s="0" t="n">
        <f aca="false">(J230-MIN($J$5:$J$1522)/(MAX($J$5:$J$1522)-MIN($J$5:$J$1522)))</f>
        <v>151.977528089888</v>
      </c>
      <c r="N230" s="0" t="n">
        <f aca="false">(K230-MIN($K$5:$K$1522)/(MAX($K$5:$K$1522)-MIN($K$5:$K$1522)))</f>
        <v>46.6293206197855</v>
      </c>
      <c r="O230" s="7" t="n">
        <f aca="false">K227/((J230/100)^2)</f>
        <v>20.5049339997437</v>
      </c>
    </row>
    <row r="231" customFormat="false" ht="15" hidden="false" customHeight="false" outlineLevel="0" collapsed="false">
      <c r="A231" s="13" t="n">
        <v>1004</v>
      </c>
      <c r="B231" s="2" t="s">
        <v>295</v>
      </c>
      <c r="C231" s="14" t="n">
        <v>33644</v>
      </c>
      <c r="D231" s="2" t="s">
        <v>98</v>
      </c>
      <c r="E231" s="15" t="n">
        <v>179</v>
      </c>
      <c r="F231" s="15" t="n">
        <v>77</v>
      </c>
      <c r="G231" s="15" t="s">
        <v>43</v>
      </c>
      <c r="H231" s="9" t="str">
        <f aca="false">TRIM(E231)</f>
        <v>179</v>
      </c>
      <c r="I231" s="9" t="str">
        <f aca="false">TRIM(F231)</f>
        <v>77</v>
      </c>
      <c r="J231" s="5" t="n">
        <f aca="false">IF(H231="NA",VALUE(AVERAGEIF($E$3:$E$1520,"&lt;&gt;NA")),VALUE(H231))</f>
        <v>179</v>
      </c>
      <c r="K231" s="9" t="n">
        <f aca="false">IF(I231="NA",VALUE(AVERAGEIF($F$3:$F$1520,"&lt;&gt;NA")),VALUE(I231))</f>
        <v>77</v>
      </c>
      <c r="L231" s="16" t="n">
        <f aca="false">IF((AND(I231&gt;=Q237, I231&lt;Q236)),TRUE())</f>
        <v>0</v>
      </c>
      <c r="M231" s="0" t="n">
        <f aca="false">(J231-MIN($J$5:$J$1522)/(MAX($J$5:$J$1522)-MIN($J$5:$J$1522)))</f>
        <v>177.977528089888</v>
      </c>
      <c r="N231" s="0" t="n">
        <f aca="false">(K231-MIN($K$5:$K$1522)/(MAX($K$5:$K$1522)-MIN($K$5:$K$1522)))</f>
        <v>76.6293206197855</v>
      </c>
      <c r="O231" s="7" t="n">
        <f aca="false">K228/((J231/100)^2)</f>
        <v>19.3502075465809</v>
      </c>
    </row>
    <row r="232" customFormat="false" ht="15" hidden="false" customHeight="false" outlineLevel="0" collapsed="false">
      <c r="A232" s="13" t="n">
        <v>1119</v>
      </c>
      <c r="B232" s="2" t="s">
        <v>296</v>
      </c>
      <c r="C232" s="14" t="n">
        <v>33481</v>
      </c>
      <c r="D232" s="2" t="s">
        <v>77</v>
      </c>
      <c r="E232" s="15" t="n">
        <v>178</v>
      </c>
      <c r="F232" s="15" t="n">
        <v>86</v>
      </c>
      <c r="G232" s="15" t="s">
        <v>43</v>
      </c>
      <c r="H232" s="9" t="str">
        <f aca="false">TRIM(E232)</f>
        <v>178</v>
      </c>
      <c r="I232" s="9" t="str">
        <f aca="false">TRIM(F232)</f>
        <v>86</v>
      </c>
      <c r="J232" s="5" t="n">
        <f aca="false">IF(H232="NA",VALUE(AVERAGEIF($E$3:$E$1520,"&lt;&gt;NA")),VALUE(H232))</f>
        <v>178</v>
      </c>
      <c r="K232" s="9" t="n">
        <f aca="false">IF(I232="NA",VALUE(AVERAGEIF($F$3:$F$1520,"&lt;&gt;NA")),VALUE(I232))</f>
        <v>86</v>
      </c>
      <c r="L232" s="16" t="n">
        <f aca="false">IF((AND(I232&gt;=Q238, I232&lt;Q237)),TRUE())</f>
        <v>0</v>
      </c>
      <c r="M232" s="0" t="n">
        <f aca="false">(J232-MIN($J$5:$J$1522)/(MAX($J$5:$J$1522)-MIN($J$5:$J$1522)))</f>
        <v>176.977528089888</v>
      </c>
      <c r="N232" s="0" t="n">
        <f aca="false">(K232-MIN($K$5:$K$1522)/(MAX($K$5:$K$1522)-MIN($K$5:$K$1522)))</f>
        <v>85.6293206197855</v>
      </c>
      <c r="O232" s="7" t="n">
        <f aca="false">K229/((J232/100)^2)</f>
        <v>20.8307031940412</v>
      </c>
    </row>
    <row r="233" customFormat="false" ht="15" hidden="false" customHeight="false" outlineLevel="0" collapsed="false">
      <c r="A233" s="13" t="n">
        <v>422</v>
      </c>
      <c r="B233" s="2" t="s">
        <v>297</v>
      </c>
      <c r="C233" s="14" t="n">
        <v>33315</v>
      </c>
      <c r="D233" s="2" t="s">
        <v>45</v>
      </c>
      <c r="E233" s="15" t="s">
        <v>46</v>
      </c>
      <c r="F233" s="15" t="s">
        <v>46</v>
      </c>
      <c r="G233" s="15" t="s">
        <v>47</v>
      </c>
      <c r="H233" s="9" t="str">
        <f aca="false">TRIM(E233)</f>
        <v>NA</v>
      </c>
      <c r="I233" s="9" t="str">
        <f aca="false">TRIM(F233)</f>
        <v>NA</v>
      </c>
      <c r="J233" s="5" t="n">
        <f aca="false">IF(H233="NA",VALUE(AVERAGEIF($E$3:$E$1520,"&lt;&gt;NA")),VALUE(H233))</f>
        <v>164.344585511576</v>
      </c>
      <c r="K233" s="9" t="n">
        <f aca="false">IF(I233="NA",VALUE(AVERAGEIF($F$3:$F$1520,"&lt;&gt;NA")),VALUE(I233))</f>
        <v>58.7117910447761</v>
      </c>
      <c r="L233" s="16" t="n">
        <f aca="false">IF((AND(I233&gt;=Q239, I233&lt;Q238)),TRUE())</f>
        <v>0</v>
      </c>
      <c r="M233" s="0" t="n">
        <f aca="false">(J233-MIN($J$5:$J$1522)/(MAX($J$5:$J$1522)-MIN($J$5:$J$1522)))</f>
        <v>163.322113601463</v>
      </c>
      <c r="N233" s="0" t="n">
        <f aca="false">(K233-MIN($K$5:$K$1522)/(MAX($K$5:$K$1522)-MIN($K$5:$K$1522)))</f>
        <v>58.3411116645616</v>
      </c>
      <c r="O233" s="7" t="n">
        <f aca="false">K230/((J233/100)^2)</f>
        <v>17.4015148761668</v>
      </c>
    </row>
    <row r="234" customFormat="false" ht="15" hidden="false" customHeight="false" outlineLevel="0" collapsed="false">
      <c r="A234" s="13" t="n">
        <v>1386</v>
      </c>
      <c r="B234" s="2" t="s">
        <v>298</v>
      </c>
      <c r="C234" s="14" t="n">
        <v>33621</v>
      </c>
      <c r="D234" s="2" t="s">
        <v>299</v>
      </c>
      <c r="E234" s="15" t="n">
        <v>163</v>
      </c>
      <c r="F234" s="15" t="n">
        <v>58</v>
      </c>
      <c r="G234" s="15" t="s">
        <v>43</v>
      </c>
      <c r="H234" s="9" t="str">
        <f aca="false">TRIM(E234)</f>
        <v>163</v>
      </c>
      <c r="I234" s="9" t="str">
        <f aca="false">TRIM(F234)</f>
        <v>58</v>
      </c>
      <c r="J234" s="5" t="n">
        <f aca="false">IF(H234="NA",VALUE(AVERAGEIF($E$3:$E$1520,"&lt;&gt;NA")),VALUE(H234))</f>
        <v>163</v>
      </c>
      <c r="K234" s="9" t="n">
        <f aca="false">IF(I234="NA",VALUE(AVERAGEIF($F$3:$F$1520,"&lt;&gt;NA")),VALUE(I234))</f>
        <v>58</v>
      </c>
      <c r="L234" s="16" t="n">
        <f aca="false">IF((AND(I234&gt;=Q240, I234&lt;Q239)),TRUE())</f>
        <v>0</v>
      </c>
      <c r="M234" s="0" t="n">
        <f aca="false">(J234-MIN($J$5:$J$1522)/(MAX($J$5:$J$1522)-MIN($J$5:$J$1522)))</f>
        <v>161.977528089888</v>
      </c>
      <c r="N234" s="0" t="n">
        <f aca="false">(K234-MIN($K$5:$K$1522)/(MAX($K$5:$K$1522)-MIN($K$5:$K$1522)))</f>
        <v>57.6293206197855</v>
      </c>
      <c r="O234" s="7" t="n">
        <f aca="false">K231/((J234/100)^2)</f>
        <v>28.9811434378411</v>
      </c>
    </row>
    <row r="235" customFormat="false" ht="15" hidden="false" customHeight="false" outlineLevel="0" collapsed="false">
      <c r="A235" s="13" t="n">
        <v>1092</v>
      </c>
      <c r="B235" s="2" t="s">
        <v>300</v>
      </c>
      <c r="C235" s="14" t="n">
        <v>32519</v>
      </c>
      <c r="D235" s="2" t="s">
        <v>45</v>
      </c>
      <c r="E235" s="15" t="n">
        <v>163</v>
      </c>
      <c r="F235" s="15" t="n">
        <v>52</v>
      </c>
      <c r="G235" s="15" t="s">
        <v>43</v>
      </c>
      <c r="H235" s="9" t="str">
        <f aca="false">TRIM(E235)</f>
        <v>163</v>
      </c>
      <c r="I235" s="9" t="str">
        <f aca="false">TRIM(F235)</f>
        <v>52</v>
      </c>
      <c r="J235" s="5" t="n">
        <f aca="false">IF(H235="NA",VALUE(AVERAGEIF($E$3:$E$1520,"&lt;&gt;NA")),VALUE(H235))</f>
        <v>163</v>
      </c>
      <c r="K235" s="9" t="n">
        <f aca="false">IF(I235="NA",VALUE(AVERAGEIF($F$3:$F$1520,"&lt;&gt;NA")),VALUE(I235))</f>
        <v>52</v>
      </c>
      <c r="L235" s="16" t="n">
        <f aca="false">IF((AND(I235&gt;=Q241, I235&lt;Q240)),TRUE())</f>
        <v>0</v>
      </c>
      <c r="M235" s="0" t="n">
        <f aca="false">(J235-MIN($J$5:$J$1522)/(MAX($J$5:$J$1522)-MIN($J$5:$J$1522)))</f>
        <v>161.977528089888</v>
      </c>
      <c r="N235" s="0" t="n">
        <f aca="false">(K235-MIN($K$5:$K$1522)/(MAX($K$5:$K$1522)-MIN($K$5:$K$1522)))</f>
        <v>51.6293206197855</v>
      </c>
      <c r="O235" s="7" t="n">
        <f aca="false">K232/((J235/100)^2)</f>
        <v>32.3685498136926</v>
      </c>
    </row>
    <row r="236" customFormat="false" ht="15" hidden="false" customHeight="false" outlineLevel="0" collapsed="false">
      <c r="A236" s="13" t="n">
        <v>620</v>
      </c>
      <c r="B236" s="2" t="s">
        <v>301</v>
      </c>
      <c r="C236" s="14" t="n">
        <v>34275</v>
      </c>
      <c r="D236" s="2" t="s">
        <v>42</v>
      </c>
      <c r="E236" s="15" t="n">
        <v>172</v>
      </c>
      <c r="F236" s="15" t="n">
        <v>61</v>
      </c>
      <c r="G236" s="15" t="s">
        <v>47</v>
      </c>
      <c r="H236" s="9" t="str">
        <f aca="false">TRIM(E236)</f>
        <v>172</v>
      </c>
      <c r="I236" s="9" t="str">
        <f aca="false">TRIM(F236)</f>
        <v>61</v>
      </c>
      <c r="J236" s="5" t="n">
        <f aca="false">IF(H236="NA",VALUE(AVERAGEIF($E$3:$E$1520,"&lt;&gt;NA")),VALUE(H236))</f>
        <v>172</v>
      </c>
      <c r="K236" s="9" t="n">
        <f aca="false">IF(I236="NA",VALUE(AVERAGEIF($F$3:$F$1520,"&lt;&gt;NA")),VALUE(I236))</f>
        <v>61</v>
      </c>
      <c r="L236" s="16" t="n">
        <f aca="false">IF((AND(I236&gt;=Q242, I236&lt;Q241)),TRUE())</f>
        <v>0</v>
      </c>
      <c r="M236" s="0" t="n">
        <f aca="false">(J236-MIN($J$5:$J$1522)/(MAX($J$5:$J$1522)-MIN($J$5:$J$1522)))</f>
        <v>170.977528089888</v>
      </c>
      <c r="N236" s="0" t="n">
        <f aca="false">(K236-MIN($K$5:$K$1522)/(MAX($K$5:$K$1522)-MIN($K$5:$K$1522)))</f>
        <v>60.6293206197855</v>
      </c>
      <c r="O236" s="7" t="n">
        <f aca="false">K233/((J236/100)^2)</f>
        <v>19.8457919972878</v>
      </c>
    </row>
    <row r="237" customFormat="false" ht="15" hidden="false" customHeight="false" outlineLevel="0" collapsed="false">
      <c r="A237" s="13" t="n">
        <v>269</v>
      </c>
      <c r="B237" s="2" t="s">
        <v>302</v>
      </c>
      <c r="C237" s="14" t="n">
        <v>33499</v>
      </c>
      <c r="D237" s="2" t="s">
        <v>77</v>
      </c>
      <c r="E237" s="15" t="s">
        <v>46</v>
      </c>
      <c r="F237" s="15" t="s">
        <v>46</v>
      </c>
      <c r="G237" s="15" t="s">
        <v>47</v>
      </c>
      <c r="H237" s="9" t="str">
        <f aca="false">TRIM(E237)</f>
        <v>NA</v>
      </c>
      <c r="I237" s="9" t="str">
        <f aca="false">TRIM(F237)</f>
        <v>NA</v>
      </c>
      <c r="J237" s="5" t="n">
        <f aca="false">IF(H237="NA",VALUE(AVERAGEIF($E$3:$E$1520,"&lt;&gt;NA")),VALUE(H237))</f>
        <v>164.344585511576</v>
      </c>
      <c r="K237" s="9" t="n">
        <f aca="false">IF(I237="NA",VALUE(AVERAGEIF($F$3:$F$1520,"&lt;&gt;NA")),VALUE(I237))</f>
        <v>58.7117910447761</v>
      </c>
      <c r="L237" s="16" t="n">
        <f aca="false">IF((AND(I237&gt;=Q243, I237&lt;Q242)),TRUE())</f>
        <v>0</v>
      </c>
      <c r="M237" s="0" t="n">
        <f aca="false">(J237-MIN($J$5:$J$1522)/(MAX($J$5:$J$1522)-MIN($J$5:$J$1522)))</f>
        <v>163.322113601463</v>
      </c>
      <c r="N237" s="0" t="n">
        <f aca="false">(K237-MIN($K$5:$K$1522)/(MAX($K$5:$K$1522)-MIN($K$5:$K$1522)))</f>
        <v>58.3411116645616</v>
      </c>
      <c r="O237" s="7" t="n">
        <f aca="false">K234/((J237/100)^2)</f>
        <v>21.4742098471846</v>
      </c>
    </row>
    <row r="238" customFormat="false" ht="15" hidden="false" customHeight="false" outlineLevel="0" collapsed="false">
      <c r="A238" s="13" t="n">
        <v>843</v>
      </c>
      <c r="B238" s="2" t="s">
        <v>303</v>
      </c>
      <c r="C238" s="14" t="n">
        <v>33356</v>
      </c>
      <c r="D238" s="2" t="s">
        <v>98</v>
      </c>
      <c r="E238" s="15" t="n">
        <v>169</v>
      </c>
      <c r="F238" s="15" t="n">
        <v>57</v>
      </c>
      <c r="G238" s="15" t="s">
        <v>43</v>
      </c>
      <c r="H238" s="9" t="str">
        <f aca="false">TRIM(E238)</f>
        <v>169</v>
      </c>
      <c r="I238" s="9" t="str">
        <f aca="false">TRIM(F238)</f>
        <v>57</v>
      </c>
      <c r="J238" s="5" t="n">
        <f aca="false">IF(H238="NA",VALUE(AVERAGEIF($E$3:$E$1520,"&lt;&gt;NA")),VALUE(H238))</f>
        <v>169</v>
      </c>
      <c r="K238" s="9" t="n">
        <f aca="false">IF(I238="NA",VALUE(AVERAGEIF($F$3:$F$1520,"&lt;&gt;NA")),VALUE(I238))</f>
        <v>57</v>
      </c>
      <c r="L238" s="16" t="n">
        <f aca="false">IF((AND(I238&gt;=Q244, I238&lt;Q243)),TRUE())</f>
        <v>0</v>
      </c>
      <c r="M238" s="0" t="n">
        <f aca="false">(J238-MIN($J$5:$J$1522)/(MAX($J$5:$J$1522)-MIN($J$5:$J$1522)))</f>
        <v>167.977528089888</v>
      </c>
      <c r="N238" s="0" t="n">
        <f aca="false">(K238-MIN($K$5:$K$1522)/(MAX($K$5:$K$1522)-MIN($K$5:$K$1522)))</f>
        <v>56.6293206197855</v>
      </c>
      <c r="O238" s="7" t="n">
        <f aca="false">K235/((J238/100)^2)</f>
        <v>18.2066454255803</v>
      </c>
    </row>
    <row r="239" customFormat="false" ht="15" hidden="false" customHeight="false" outlineLevel="0" collapsed="false">
      <c r="A239" s="13" t="n">
        <v>699</v>
      </c>
      <c r="B239" s="2" t="s">
        <v>304</v>
      </c>
      <c r="C239" s="14" t="n">
        <v>33617</v>
      </c>
      <c r="D239" s="2" t="s">
        <v>50</v>
      </c>
      <c r="E239" s="15" t="n">
        <v>156</v>
      </c>
      <c r="F239" s="15" t="n">
        <v>40</v>
      </c>
      <c r="G239" s="15" t="s">
        <v>47</v>
      </c>
      <c r="H239" s="9" t="str">
        <f aca="false">TRIM(E239)</f>
        <v>156</v>
      </c>
      <c r="I239" s="9" t="str">
        <f aca="false">TRIM(F239)</f>
        <v>40</v>
      </c>
      <c r="J239" s="5" t="n">
        <f aca="false">IF(H239="NA",VALUE(AVERAGEIF($E$3:$E$1520,"&lt;&gt;NA")),VALUE(H239))</f>
        <v>156</v>
      </c>
      <c r="K239" s="9" t="n">
        <f aca="false">IF(I239="NA",VALUE(AVERAGEIF($F$3:$F$1520,"&lt;&gt;NA")),VALUE(I239))</f>
        <v>40</v>
      </c>
      <c r="L239" s="16" t="n">
        <f aca="false">IF((AND(I239&gt;=Q245, I239&lt;Q244)),TRUE())</f>
        <v>0</v>
      </c>
      <c r="M239" s="0" t="n">
        <f aca="false">(J239-MIN($J$5:$J$1522)/(MAX($J$5:$J$1522)-MIN($J$5:$J$1522)))</f>
        <v>154.977528089888</v>
      </c>
      <c r="N239" s="0" t="n">
        <f aca="false">(K239-MIN($K$5:$K$1522)/(MAX($K$5:$K$1522)-MIN($K$5:$K$1522)))</f>
        <v>39.6293206197855</v>
      </c>
      <c r="O239" s="7" t="n">
        <f aca="false">K236/((J239/100)^2)</f>
        <v>25.0657462195924</v>
      </c>
    </row>
    <row r="240" customFormat="false" ht="15" hidden="false" customHeight="false" outlineLevel="0" collapsed="false">
      <c r="A240" s="13" t="n">
        <v>117</v>
      </c>
      <c r="B240" s="2" t="s">
        <v>305</v>
      </c>
      <c r="C240" s="14" t="n">
        <v>33568</v>
      </c>
      <c r="D240" s="2" t="s">
        <v>50</v>
      </c>
      <c r="E240" s="15" t="n">
        <v>161</v>
      </c>
      <c r="F240" s="15" t="n">
        <v>55</v>
      </c>
      <c r="G240" s="15" t="s">
        <v>47</v>
      </c>
      <c r="H240" s="9" t="str">
        <f aca="false">TRIM(E240)</f>
        <v>161</v>
      </c>
      <c r="I240" s="9" t="str">
        <f aca="false">TRIM(F240)</f>
        <v>55</v>
      </c>
      <c r="J240" s="5" t="n">
        <f aca="false">IF(H240="NA",VALUE(AVERAGEIF($E$3:$E$1520,"&lt;&gt;NA")),VALUE(H240))</f>
        <v>161</v>
      </c>
      <c r="K240" s="9" t="n">
        <f aca="false">IF(I240="NA",VALUE(AVERAGEIF($F$3:$F$1520,"&lt;&gt;NA")),VALUE(I240))</f>
        <v>55</v>
      </c>
      <c r="L240" s="16" t="n">
        <f aca="false">IF((AND(I240&gt;=Q246, I240&lt;Q245)),TRUE())</f>
        <v>0</v>
      </c>
      <c r="M240" s="0" t="n">
        <f aca="false">(J240-MIN($J$5:$J$1522)/(MAX($J$5:$J$1522)-MIN($J$5:$J$1522)))</f>
        <v>159.977528089888</v>
      </c>
      <c r="N240" s="0" t="n">
        <f aca="false">(K240-MIN($K$5:$K$1522)/(MAX($K$5:$K$1522)-MIN($K$5:$K$1522)))</f>
        <v>54.6293206197855</v>
      </c>
      <c r="O240" s="7" t="n">
        <f aca="false">K237/((J240/100)^2)</f>
        <v>22.650280099061</v>
      </c>
    </row>
    <row r="241" customFormat="false" ht="15" hidden="false" customHeight="false" outlineLevel="0" collapsed="false">
      <c r="A241" s="13" t="n">
        <v>950</v>
      </c>
      <c r="B241" s="2" t="s">
        <v>306</v>
      </c>
      <c r="C241" s="14" t="n">
        <v>33144</v>
      </c>
      <c r="D241" s="2" t="s">
        <v>45</v>
      </c>
      <c r="E241" s="15" t="n">
        <v>167</v>
      </c>
      <c r="F241" s="15" t="n">
        <v>59</v>
      </c>
      <c r="G241" s="15" t="s">
        <v>43</v>
      </c>
      <c r="H241" s="9" t="str">
        <f aca="false">TRIM(E241)</f>
        <v>167</v>
      </c>
      <c r="I241" s="9" t="str">
        <f aca="false">TRIM(F241)</f>
        <v>59</v>
      </c>
      <c r="J241" s="5" t="n">
        <f aca="false">IF(H241="NA",VALUE(AVERAGEIF($E$3:$E$1520,"&lt;&gt;NA")),VALUE(H241))</f>
        <v>167</v>
      </c>
      <c r="K241" s="9" t="n">
        <f aca="false">IF(I241="NA",VALUE(AVERAGEIF($F$3:$F$1520,"&lt;&gt;NA")),VALUE(I241))</f>
        <v>59</v>
      </c>
      <c r="L241" s="16" t="n">
        <f aca="false">IF((AND(I241&gt;=Q247, I241&lt;Q246)),TRUE())</f>
        <v>0</v>
      </c>
      <c r="M241" s="0" t="n">
        <f aca="false">(J241-MIN($J$5:$J$1522)/(MAX($J$5:$J$1522)-MIN($J$5:$J$1522)))</f>
        <v>165.977528089888</v>
      </c>
      <c r="N241" s="0" t="n">
        <f aca="false">(K241-MIN($K$5:$K$1522)/(MAX($K$5:$K$1522)-MIN($K$5:$K$1522)))</f>
        <v>58.6293206197855</v>
      </c>
      <c r="O241" s="7" t="n">
        <f aca="false">K238/((J241/100)^2)</f>
        <v>20.4381655849977</v>
      </c>
    </row>
    <row r="242" customFormat="false" ht="15" hidden="false" customHeight="false" outlineLevel="0" collapsed="false">
      <c r="A242" s="13" t="n">
        <v>286</v>
      </c>
      <c r="B242" s="2" t="s">
        <v>307</v>
      </c>
      <c r="C242" s="14" t="n">
        <v>33601</v>
      </c>
      <c r="D242" s="2" t="s">
        <v>87</v>
      </c>
      <c r="E242" s="15" t="s">
        <v>46</v>
      </c>
      <c r="F242" s="15" t="s">
        <v>46</v>
      </c>
      <c r="G242" s="15" t="s">
        <v>47</v>
      </c>
      <c r="H242" s="9" t="str">
        <f aca="false">TRIM(E242)</f>
        <v>NA</v>
      </c>
      <c r="I242" s="9" t="str">
        <f aca="false">TRIM(F242)</f>
        <v>NA</v>
      </c>
      <c r="J242" s="5" t="n">
        <f aca="false">IF(H242="NA",VALUE(AVERAGEIF($E$3:$E$1520,"&lt;&gt;NA")),VALUE(H242))</f>
        <v>164.344585511576</v>
      </c>
      <c r="K242" s="9" t="n">
        <f aca="false">IF(I242="NA",VALUE(AVERAGEIF($F$3:$F$1520,"&lt;&gt;NA")),VALUE(I242))</f>
        <v>58.7117910447761</v>
      </c>
      <c r="L242" s="16" t="n">
        <f aca="false">IF((AND(I242&gt;=Q248, I242&lt;Q247)),TRUE())</f>
        <v>0</v>
      </c>
      <c r="M242" s="0" t="n">
        <f aca="false">(J242-MIN($J$5:$J$1522)/(MAX($J$5:$J$1522)-MIN($J$5:$J$1522)))</f>
        <v>163.322113601463</v>
      </c>
      <c r="N242" s="0" t="n">
        <f aca="false">(K242-MIN($K$5:$K$1522)/(MAX($K$5:$K$1522)-MIN($K$5:$K$1522)))</f>
        <v>58.3411116645616</v>
      </c>
      <c r="O242" s="7" t="n">
        <f aca="false">K239/((J242/100)^2)</f>
        <v>14.80979989461</v>
      </c>
    </row>
    <row r="243" customFormat="false" ht="15" hidden="false" customHeight="false" outlineLevel="0" collapsed="false">
      <c r="A243" s="13" t="n">
        <v>103</v>
      </c>
      <c r="B243" s="2" t="s">
        <v>308</v>
      </c>
      <c r="C243" s="14" t="n">
        <v>33720</v>
      </c>
      <c r="D243" s="2" t="s">
        <v>74</v>
      </c>
      <c r="E243" s="15" t="n">
        <v>153.5</v>
      </c>
      <c r="F243" s="15" t="n">
        <v>45</v>
      </c>
      <c r="G243" s="15" t="s">
        <v>47</v>
      </c>
      <c r="H243" s="9" t="str">
        <f aca="false">TRIM(E243)</f>
        <v>153.5</v>
      </c>
      <c r="I243" s="9" t="str">
        <f aca="false">TRIM(F243)</f>
        <v>45</v>
      </c>
      <c r="J243" s="5" t="n">
        <f aca="false">IF(H243="NA",VALUE(AVERAGEIF($E$3:$E$1520,"&lt;&gt;NA")),VALUE(H243))</f>
        <v>153.5</v>
      </c>
      <c r="K243" s="9" t="n">
        <f aca="false">IF(I243="NA",VALUE(AVERAGEIF($F$3:$F$1520,"&lt;&gt;NA")),VALUE(I243))</f>
        <v>45</v>
      </c>
      <c r="L243" s="16" t="n">
        <f aca="false">IF((AND(I243&gt;=Q249, I243&lt;Q248)),TRUE())</f>
        <v>0</v>
      </c>
      <c r="M243" s="0" t="n">
        <f aca="false">(J243-MIN($J$5:$J$1522)/(MAX($J$5:$J$1522)-MIN($J$5:$J$1522)))</f>
        <v>152.477528089888</v>
      </c>
      <c r="N243" s="0" t="n">
        <f aca="false">(K243-MIN($K$5:$K$1522)/(MAX($K$5:$K$1522)-MIN($K$5:$K$1522)))</f>
        <v>44.6293206197855</v>
      </c>
      <c r="O243" s="7" t="n">
        <f aca="false">K240/((J243/100)^2)</f>
        <v>23.3424227312757</v>
      </c>
    </row>
    <row r="244" customFormat="false" ht="15" hidden="false" customHeight="false" outlineLevel="0" collapsed="false">
      <c r="A244" s="13" t="n">
        <v>548</v>
      </c>
      <c r="B244" s="2" t="s">
        <v>309</v>
      </c>
      <c r="C244" s="14" t="n">
        <v>33408</v>
      </c>
      <c r="D244" s="2" t="s">
        <v>50</v>
      </c>
      <c r="E244" s="15" t="n">
        <v>153</v>
      </c>
      <c r="F244" s="15" t="n">
        <v>48</v>
      </c>
      <c r="G244" s="15" t="s">
        <v>47</v>
      </c>
      <c r="H244" s="9" t="str">
        <f aca="false">TRIM(E244)</f>
        <v>153</v>
      </c>
      <c r="I244" s="9" t="str">
        <f aca="false">TRIM(F244)</f>
        <v>48</v>
      </c>
      <c r="J244" s="5" t="n">
        <f aca="false">IF(H244="NA",VALUE(AVERAGEIF($E$3:$E$1520,"&lt;&gt;NA")),VALUE(H244))</f>
        <v>153</v>
      </c>
      <c r="K244" s="9" t="n">
        <f aca="false">IF(I244="NA",VALUE(AVERAGEIF($F$3:$F$1520,"&lt;&gt;NA")),VALUE(I244))</f>
        <v>48</v>
      </c>
      <c r="L244" s="16" t="n">
        <f aca="false">IF((AND(I244&gt;=Q250, I244&lt;Q249)),TRUE())</f>
        <v>0</v>
      </c>
      <c r="M244" s="0" t="n">
        <f aca="false">(J244-MIN($J$5:$J$1522)/(MAX($J$5:$J$1522)-MIN($J$5:$J$1522)))</f>
        <v>151.977528089888</v>
      </c>
      <c r="N244" s="0" t="n">
        <f aca="false">(K244-MIN($K$5:$K$1522)/(MAX($K$5:$K$1522)-MIN($K$5:$K$1522)))</f>
        <v>47.6293206197855</v>
      </c>
      <c r="O244" s="7" t="n">
        <f aca="false">K241/((J244/100)^2)</f>
        <v>25.2039813746849</v>
      </c>
    </row>
    <row r="245" customFormat="false" ht="15" hidden="false" customHeight="false" outlineLevel="0" collapsed="false">
      <c r="A245" s="13" t="n">
        <v>209</v>
      </c>
      <c r="B245" s="2" t="s">
        <v>310</v>
      </c>
      <c r="C245" s="14" t="n">
        <v>33510</v>
      </c>
      <c r="D245" s="2" t="s">
        <v>87</v>
      </c>
      <c r="E245" s="15" t="n">
        <v>147</v>
      </c>
      <c r="F245" s="15" t="n">
        <v>49</v>
      </c>
      <c r="G245" s="15" t="s">
        <v>47</v>
      </c>
      <c r="H245" s="9" t="str">
        <f aca="false">TRIM(E245)</f>
        <v>147</v>
      </c>
      <c r="I245" s="9" t="str">
        <f aca="false">TRIM(F245)</f>
        <v>49</v>
      </c>
      <c r="J245" s="5" t="n">
        <f aca="false">IF(H245="NA",VALUE(AVERAGEIF($E$3:$E$1520,"&lt;&gt;NA")),VALUE(H245))</f>
        <v>147</v>
      </c>
      <c r="K245" s="9" t="n">
        <f aca="false">IF(I245="NA",VALUE(AVERAGEIF($F$3:$F$1520,"&lt;&gt;NA")),VALUE(I245))</f>
        <v>49</v>
      </c>
      <c r="L245" s="16" t="n">
        <f aca="false">IF((AND(I245&gt;=Q251, I245&lt;Q250)),TRUE())</f>
        <v>0</v>
      </c>
      <c r="M245" s="0" t="n">
        <f aca="false">(J245-MIN($J$5:$J$1522)/(MAX($J$5:$J$1522)-MIN($J$5:$J$1522)))</f>
        <v>145.977528089888</v>
      </c>
      <c r="N245" s="0" t="n">
        <f aca="false">(K245-MIN($K$5:$K$1522)/(MAX($K$5:$K$1522)-MIN($K$5:$K$1522)))</f>
        <v>48.6293206197855</v>
      </c>
      <c r="O245" s="7" t="n">
        <f aca="false">K242/((J245/100)^2)</f>
        <v>27.1700638830006</v>
      </c>
    </row>
    <row r="246" customFormat="false" ht="15" hidden="false" customHeight="false" outlineLevel="0" collapsed="false">
      <c r="A246" s="13" t="n">
        <v>714</v>
      </c>
      <c r="B246" s="2" t="s">
        <v>311</v>
      </c>
      <c r="C246" s="14" t="n">
        <v>33528</v>
      </c>
      <c r="D246" s="2" t="s">
        <v>74</v>
      </c>
      <c r="E246" s="15" t="n">
        <v>154</v>
      </c>
      <c r="F246" s="15" t="n">
        <v>46.7</v>
      </c>
      <c r="G246" s="15" t="s">
        <v>47</v>
      </c>
      <c r="H246" s="9" t="str">
        <f aca="false">TRIM(E246)</f>
        <v>154</v>
      </c>
      <c r="I246" s="9" t="str">
        <f aca="false">TRIM(F246)</f>
        <v>46.7</v>
      </c>
      <c r="J246" s="5" t="n">
        <f aca="false">IF(H246="NA",VALUE(AVERAGEIF($E$3:$E$1520,"&lt;&gt;NA")),VALUE(H246))</f>
        <v>154</v>
      </c>
      <c r="K246" s="9" t="n">
        <f aca="false">IF(I246="NA",VALUE(AVERAGEIF($F$3:$F$1520,"&lt;&gt;NA")),VALUE(I246))</f>
        <v>46.7</v>
      </c>
      <c r="L246" s="16" t="n">
        <f aca="false">IF((AND(I246&gt;=Q252, I246&lt;Q251)),TRUE())</f>
        <v>0</v>
      </c>
      <c r="M246" s="0" t="n">
        <f aca="false">(J246-MIN($J$5:$J$1522)/(MAX($J$5:$J$1522)-MIN($J$5:$J$1522)))</f>
        <v>152.977528089888</v>
      </c>
      <c r="N246" s="0" t="n">
        <f aca="false">(K246-MIN($K$5:$K$1522)/(MAX($K$5:$K$1522)-MIN($K$5:$K$1522)))</f>
        <v>46.3293206197855</v>
      </c>
      <c r="O246" s="7" t="n">
        <f aca="false">K243/((J246/100)^2)</f>
        <v>18.9745319615449</v>
      </c>
    </row>
    <row r="247" customFormat="false" ht="15" hidden="false" customHeight="false" outlineLevel="0" collapsed="false">
      <c r="A247" s="13" t="n">
        <v>401</v>
      </c>
      <c r="B247" s="2" t="s">
        <v>312</v>
      </c>
      <c r="C247" s="14" t="n">
        <v>33574</v>
      </c>
      <c r="D247" s="2" t="s">
        <v>71</v>
      </c>
      <c r="E247" s="15" t="n">
        <v>152</v>
      </c>
      <c r="F247" s="15" t="n">
        <v>38</v>
      </c>
      <c r="G247" s="15" t="s">
        <v>47</v>
      </c>
      <c r="H247" s="9" t="str">
        <f aca="false">TRIM(E247)</f>
        <v>152</v>
      </c>
      <c r="I247" s="9" t="str">
        <f aca="false">TRIM(F247)</f>
        <v>38</v>
      </c>
      <c r="J247" s="5" t="n">
        <f aca="false">IF(H247="NA",VALUE(AVERAGEIF($E$3:$E$1520,"&lt;&gt;NA")),VALUE(H247))</f>
        <v>152</v>
      </c>
      <c r="K247" s="9" t="n">
        <f aca="false">IF(I247="NA",VALUE(AVERAGEIF($F$3:$F$1520,"&lt;&gt;NA")),VALUE(I247))</f>
        <v>38</v>
      </c>
      <c r="L247" s="16" t="n">
        <f aca="false">IF((AND(I247&gt;=Q253, I247&lt;Q252)),TRUE())</f>
        <v>0</v>
      </c>
      <c r="M247" s="0" t="n">
        <f aca="false">(J247-MIN($J$5:$J$1522)/(MAX($J$5:$J$1522)-MIN($J$5:$J$1522)))</f>
        <v>150.977528089888</v>
      </c>
      <c r="N247" s="0" t="n">
        <f aca="false">(K247-MIN($K$5:$K$1522)/(MAX($K$5:$K$1522)-MIN($K$5:$K$1522)))</f>
        <v>37.6293206197855</v>
      </c>
      <c r="O247" s="7" t="n">
        <f aca="false">K244/((J247/100)^2)</f>
        <v>20.7756232686981</v>
      </c>
    </row>
    <row r="248" customFormat="false" ht="15" hidden="false" customHeight="false" outlineLevel="0" collapsed="false">
      <c r="A248" s="13" t="n">
        <v>346</v>
      </c>
      <c r="B248" s="2" t="s">
        <v>313</v>
      </c>
      <c r="C248" s="14" t="n">
        <v>33593</v>
      </c>
      <c r="D248" s="2" t="s">
        <v>87</v>
      </c>
      <c r="E248" s="15" t="n">
        <v>156</v>
      </c>
      <c r="F248" s="15" t="n">
        <v>87</v>
      </c>
      <c r="G248" s="15" t="s">
        <v>47</v>
      </c>
      <c r="H248" s="9" t="str">
        <f aca="false">TRIM(E248)</f>
        <v>156</v>
      </c>
      <c r="I248" s="9" t="str">
        <f aca="false">TRIM(F248)</f>
        <v>87</v>
      </c>
      <c r="J248" s="5" t="n">
        <f aca="false">IF(H248="NA",VALUE(AVERAGEIF($E$3:$E$1520,"&lt;&gt;NA")),VALUE(H248))</f>
        <v>156</v>
      </c>
      <c r="K248" s="9" t="n">
        <f aca="false">IF(I248="NA",VALUE(AVERAGEIF($F$3:$F$1520,"&lt;&gt;NA")),VALUE(I248))</f>
        <v>87</v>
      </c>
      <c r="L248" s="16" t="n">
        <f aca="false">IF((AND(I248&gt;=Q254, I248&lt;Q253)),TRUE())</f>
        <v>0</v>
      </c>
      <c r="M248" s="0" t="n">
        <f aca="false">(J248-MIN($J$5:$J$1522)/(MAX($J$5:$J$1522)-MIN($J$5:$J$1522)))</f>
        <v>154.977528089888</v>
      </c>
      <c r="N248" s="0" t="n">
        <f aca="false">(K248-MIN($K$5:$K$1522)/(MAX($K$5:$K$1522)-MIN($K$5:$K$1522)))</f>
        <v>86.6293206197855</v>
      </c>
      <c r="O248" s="7" t="n">
        <f aca="false">K245/((J248/100)^2)</f>
        <v>20.1347797501644</v>
      </c>
    </row>
    <row r="249" customFormat="false" ht="15" hidden="false" customHeight="false" outlineLevel="0" collapsed="false">
      <c r="A249" s="13" t="n">
        <v>1463</v>
      </c>
      <c r="B249" s="2" t="s">
        <v>314</v>
      </c>
      <c r="C249" s="14" t="n">
        <v>33597</v>
      </c>
      <c r="D249" s="2" t="s">
        <v>87</v>
      </c>
      <c r="E249" s="15" t="n">
        <v>167</v>
      </c>
      <c r="F249" s="15" t="n">
        <v>66</v>
      </c>
      <c r="G249" s="15" t="s">
        <v>43</v>
      </c>
      <c r="H249" s="9" t="str">
        <f aca="false">TRIM(E249)</f>
        <v>167</v>
      </c>
      <c r="I249" s="9" t="str">
        <f aca="false">TRIM(F249)</f>
        <v>66</v>
      </c>
      <c r="J249" s="5" t="n">
        <f aca="false">IF(H249="NA",VALUE(AVERAGEIF($E$3:$E$1520,"&lt;&gt;NA")),VALUE(H249))</f>
        <v>167</v>
      </c>
      <c r="K249" s="9" t="n">
        <f aca="false">IF(I249="NA",VALUE(AVERAGEIF($F$3:$F$1520,"&lt;&gt;NA")),VALUE(I249))</f>
        <v>66</v>
      </c>
      <c r="L249" s="16" t="n">
        <f aca="false">IF((AND(I249&gt;=Q255, I249&lt;Q254)),TRUE())</f>
        <v>0</v>
      </c>
      <c r="M249" s="0" t="n">
        <f aca="false">(J249-MIN($J$5:$J$1522)/(MAX($J$5:$J$1522)-MIN($J$5:$J$1522)))</f>
        <v>165.977528089888</v>
      </c>
      <c r="N249" s="0" t="n">
        <f aca="false">(K249-MIN($K$5:$K$1522)/(MAX($K$5:$K$1522)-MIN($K$5:$K$1522)))</f>
        <v>65.6293206197855</v>
      </c>
      <c r="O249" s="7" t="n">
        <f aca="false">K246/((J249/100)^2)</f>
        <v>16.7449532073577</v>
      </c>
    </row>
    <row r="250" customFormat="false" ht="15" hidden="false" customHeight="false" outlineLevel="0" collapsed="false">
      <c r="A250" s="13" t="n">
        <v>707</v>
      </c>
      <c r="B250" s="2" t="s">
        <v>315</v>
      </c>
      <c r="C250" s="14" t="n">
        <v>33241</v>
      </c>
      <c r="D250" s="2" t="s">
        <v>93</v>
      </c>
      <c r="E250" s="15" t="n">
        <v>151</v>
      </c>
      <c r="F250" s="15" t="n">
        <v>58.2</v>
      </c>
      <c r="G250" s="15" t="s">
        <v>47</v>
      </c>
      <c r="H250" s="9" t="str">
        <f aca="false">TRIM(E250)</f>
        <v>151</v>
      </c>
      <c r="I250" s="9" t="str">
        <f aca="false">TRIM(F250)</f>
        <v>58.2</v>
      </c>
      <c r="J250" s="5" t="n">
        <f aca="false">IF(H250="NA",VALUE(AVERAGEIF($E$3:$E$1520,"&lt;&gt;NA")),VALUE(H250))</f>
        <v>151</v>
      </c>
      <c r="K250" s="9" t="n">
        <f aca="false">IF(I250="NA",VALUE(AVERAGEIF($F$3:$F$1520,"&lt;&gt;NA")),VALUE(I250))</f>
        <v>58.2</v>
      </c>
      <c r="L250" s="16" t="n">
        <f aca="false">IF((AND(I250&gt;=Q256, I250&lt;Q255)),TRUE())</f>
        <v>0</v>
      </c>
      <c r="M250" s="0" t="n">
        <f aca="false">(J250-MIN($J$5:$J$1522)/(MAX($J$5:$J$1522)-MIN($J$5:$J$1522)))</f>
        <v>149.977528089888</v>
      </c>
      <c r="N250" s="0" t="n">
        <f aca="false">(K250-MIN($K$5:$K$1522)/(MAX($K$5:$K$1522)-MIN($K$5:$K$1522)))</f>
        <v>57.8293206197855</v>
      </c>
      <c r="O250" s="7" t="n">
        <f aca="false">K247/((J250/100)^2)</f>
        <v>16.6659357045744</v>
      </c>
    </row>
    <row r="251" customFormat="false" ht="15" hidden="false" customHeight="false" outlineLevel="0" collapsed="false">
      <c r="A251" s="13" t="n">
        <v>349</v>
      </c>
      <c r="B251" s="2" t="s">
        <v>316</v>
      </c>
      <c r="C251" s="14" t="n">
        <v>33751</v>
      </c>
      <c r="D251" s="2" t="s">
        <v>87</v>
      </c>
      <c r="E251" s="15" t="s">
        <v>46</v>
      </c>
      <c r="F251" s="15" t="s">
        <v>46</v>
      </c>
      <c r="G251" s="15" t="s">
        <v>47</v>
      </c>
      <c r="H251" s="9" t="str">
        <f aca="false">TRIM(E251)</f>
        <v>NA</v>
      </c>
      <c r="I251" s="9" t="str">
        <f aca="false">TRIM(F251)</f>
        <v>NA</v>
      </c>
      <c r="J251" s="5" t="n">
        <f aca="false">IF(H251="NA",VALUE(AVERAGEIF($E$3:$E$1520,"&lt;&gt;NA")),VALUE(H251))</f>
        <v>164.344585511576</v>
      </c>
      <c r="K251" s="9" t="n">
        <f aca="false">IF(I251="NA",VALUE(AVERAGEIF($F$3:$F$1520,"&lt;&gt;NA")),VALUE(I251))</f>
        <v>58.7117910447761</v>
      </c>
      <c r="L251" s="16" t="n">
        <f aca="false">IF((AND(I251&gt;=Q257, I251&lt;Q256)),TRUE())</f>
        <v>0</v>
      </c>
      <c r="M251" s="0" t="n">
        <f aca="false">(J251-MIN($J$5:$J$1522)/(MAX($J$5:$J$1522)-MIN($J$5:$J$1522)))</f>
        <v>163.322113601463</v>
      </c>
      <c r="N251" s="0" t="n">
        <f aca="false">(K251-MIN($K$5:$K$1522)/(MAX($K$5:$K$1522)-MIN($K$5:$K$1522)))</f>
        <v>58.3411116645616</v>
      </c>
      <c r="O251" s="7" t="n">
        <f aca="false">K248/((J251/100)^2)</f>
        <v>32.2113147707768</v>
      </c>
    </row>
    <row r="252" customFormat="false" ht="15" hidden="false" customHeight="false" outlineLevel="0" collapsed="false">
      <c r="A252" s="13" t="n">
        <v>1476</v>
      </c>
      <c r="B252" s="2" t="s">
        <v>317</v>
      </c>
      <c r="C252" s="14" t="n">
        <v>33778</v>
      </c>
      <c r="D252" s="2" t="s">
        <v>77</v>
      </c>
      <c r="E252" s="15" t="n">
        <v>169</v>
      </c>
      <c r="F252" s="15" t="n">
        <v>77</v>
      </c>
      <c r="G252" s="15" t="s">
        <v>43</v>
      </c>
      <c r="H252" s="9" t="str">
        <f aca="false">TRIM(E252)</f>
        <v>169</v>
      </c>
      <c r="I252" s="9" t="str">
        <f aca="false">TRIM(F252)</f>
        <v>77</v>
      </c>
      <c r="J252" s="5" t="n">
        <f aca="false">IF(H252="NA",VALUE(AVERAGEIF($E$3:$E$1520,"&lt;&gt;NA")),VALUE(H252))</f>
        <v>169</v>
      </c>
      <c r="K252" s="9" t="n">
        <f aca="false">IF(I252="NA",VALUE(AVERAGEIF($F$3:$F$1520,"&lt;&gt;NA")),VALUE(I252))</f>
        <v>77</v>
      </c>
      <c r="L252" s="16" t="n">
        <f aca="false">IF((AND(I252&gt;=Q258, I252&lt;Q257)),TRUE())</f>
        <v>0</v>
      </c>
      <c r="M252" s="0" t="n">
        <f aca="false">(J252-MIN($J$5:$J$1522)/(MAX($J$5:$J$1522)-MIN($J$5:$J$1522)))</f>
        <v>167.977528089888</v>
      </c>
      <c r="N252" s="0" t="n">
        <f aca="false">(K252-MIN($K$5:$K$1522)/(MAX($K$5:$K$1522)-MIN($K$5:$K$1522)))</f>
        <v>76.6293206197855</v>
      </c>
      <c r="O252" s="7" t="n">
        <f aca="false">K249/((J252/100)^2)</f>
        <v>23.1084345786212</v>
      </c>
    </row>
    <row r="253" customFormat="false" ht="15" hidden="false" customHeight="false" outlineLevel="0" collapsed="false">
      <c r="A253" s="13" t="n">
        <v>105</v>
      </c>
      <c r="B253" s="2" t="s">
        <v>318</v>
      </c>
      <c r="C253" s="14" t="n">
        <v>33543</v>
      </c>
      <c r="D253" s="2" t="s">
        <v>50</v>
      </c>
      <c r="E253" s="15" t="n">
        <v>146</v>
      </c>
      <c r="F253" s="15" t="n">
        <v>40</v>
      </c>
      <c r="G253" s="15" t="s">
        <v>47</v>
      </c>
      <c r="H253" s="9" t="str">
        <f aca="false">TRIM(E253)</f>
        <v>146</v>
      </c>
      <c r="I253" s="9" t="str">
        <f aca="false">TRIM(F253)</f>
        <v>40</v>
      </c>
      <c r="J253" s="5" t="n">
        <f aca="false">IF(H253="NA",VALUE(AVERAGEIF($E$3:$E$1520,"&lt;&gt;NA")),VALUE(H253))</f>
        <v>146</v>
      </c>
      <c r="K253" s="9" t="n">
        <f aca="false">IF(I253="NA",VALUE(AVERAGEIF($F$3:$F$1520,"&lt;&gt;NA")),VALUE(I253))</f>
        <v>40</v>
      </c>
      <c r="L253" s="16" t="n">
        <f aca="false">IF((AND(I253&gt;=Q259, I253&lt;Q258)),TRUE())</f>
        <v>0</v>
      </c>
      <c r="M253" s="0" t="n">
        <f aca="false">(J253-MIN($J$5:$J$1522)/(MAX($J$5:$J$1522)-MIN($J$5:$J$1522)))</f>
        <v>144.977528089888</v>
      </c>
      <c r="N253" s="0" t="n">
        <f aca="false">(K253-MIN($K$5:$K$1522)/(MAX($K$5:$K$1522)-MIN($K$5:$K$1522)))</f>
        <v>39.6293206197855</v>
      </c>
      <c r="O253" s="7" t="n">
        <f aca="false">K250/((J253/100)^2)</f>
        <v>27.3034340401576</v>
      </c>
    </row>
    <row r="254" customFormat="false" ht="15" hidden="false" customHeight="false" outlineLevel="0" collapsed="false">
      <c r="A254" s="13" t="n">
        <v>258</v>
      </c>
      <c r="B254" s="2" t="s">
        <v>319</v>
      </c>
      <c r="C254" s="14" t="n">
        <v>33473</v>
      </c>
      <c r="D254" s="2" t="s">
        <v>77</v>
      </c>
      <c r="E254" s="15" t="s">
        <v>46</v>
      </c>
      <c r="F254" s="15" t="s">
        <v>46</v>
      </c>
      <c r="G254" s="15" t="s">
        <v>47</v>
      </c>
      <c r="H254" s="9" t="str">
        <f aca="false">TRIM(E254)</f>
        <v>NA</v>
      </c>
      <c r="I254" s="9" t="str">
        <f aca="false">TRIM(F254)</f>
        <v>NA</v>
      </c>
      <c r="J254" s="5" t="n">
        <f aca="false">IF(H254="NA",VALUE(AVERAGEIF($E$3:$E$1520,"&lt;&gt;NA")),VALUE(H254))</f>
        <v>164.344585511576</v>
      </c>
      <c r="K254" s="9" t="n">
        <f aca="false">IF(I254="NA",VALUE(AVERAGEIF($F$3:$F$1520,"&lt;&gt;NA")),VALUE(I254))</f>
        <v>58.7117910447761</v>
      </c>
      <c r="L254" s="16" t="n">
        <f aca="false">IF((AND(I254&gt;=Q260, I254&lt;Q259)),TRUE())</f>
        <v>0</v>
      </c>
      <c r="M254" s="0" t="n">
        <f aca="false">(J254-MIN($J$5:$J$1522)/(MAX($J$5:$J$1522)-MIN($J$5:$J$1522)))</f>
        <v>163.322113601463</v>
      </c>
      <c r="N254" s="0" t="n">
        <f aca="false">(K254-MIN($K$5:$K$1522)/(MAX($K$5:$K$1522)-MIN($K$5:$K$1522)))</f>
        <v>58.3411116645616</v>
      </c>
      <c r="O254" s="7" t="n">
        <f aca="false">K251/((J254/100)^2)</f>
        <v>21.7377469206823</v>
      </c>
    </row>
    <row r="255" customFormat="false" ht="15" hidden="false" customHeight="false" outlineLevel="0" collapsed="false">
      <c r="A255" s="13" t="n">
        <v>1422</v>
      </c>
      <c r="B255" s="2" t="s">
        <v>320</v>
      </c>
      <c r="C255" s="14" t="n">
        <v>33506</v>
      </c>
      <c r="D255" s="2" t="s">
        <v>71</v>
      </c>
      <c r="E255" s="15" t="n">
        <v>174</v>
      </c>
      <c r="F255" s="15" t="n">
        <v>65</v>
      </c>
      <c r="G255" s="15" t="s">
        <v>43</v>
      </c>
      <c r="H255" s="9" t="str">
        <f aca="false">TRIM(E255)</f>
        <v>174</v>
      </c>
      <c r="I255" s="9" t="str">
        <f aca="false">TRIM(F255)</f>
        <v>65</v>
      </c>
      <c r="J255" s="5" t="n">
        <f aca="false">IF(H255="NA",VALUE(AVERAGEIF($E$3:$E$1520,"&lt;&gt;NA")),VALUE(H255))</f>
        <v>174</v>
      </c>
      <c r="K255" s="9" t="n">
        <f aca="false">IF(I255="NA",VALUE(AVERAGEIF($F$3:$F$1520,"&lt;&gt;NA")),VALUE(I255))</f>
        <v>65</v>
      </c>
      <c r="L255" s="16" t="n">
        <f aca="false">IF((AND(I255&gt;=Q261, I255&lt;Q260)),TRUE())</f>
        <v>0</v>
      </c>
      <c r="M255" s="0" t="n">
        <f aca="false">(J255-MIN($J$5:$J$1522)/(MAX($J$5:$J$1522)-MIN($J$5:$J$1522)))</f>
        <v>172.977528089888</v>
      </c>
      <c r="N255" s="0" t="n">
        <f aca="false">(K255-MIN($K$5:$K$1522)/(MAX($K$5:$K$1522)-MIN($K$5:$K$1522)))</f>
        <v>64.6293206197855</v>
      </c>
      <c r="O255" s="7" t="n">
        <f aca="false">K252/((J255/100)^2)</f>
        <v>25.4326859558726</v>
      </c>
    </row>
    <row r="256" customFormat="false" ht="15" hidden="false" customHeight="false" outlineLevel="0" collapsed="false">
      <c r="A256" s="13" t="n">
        <v>1311</v>
      </c>
      <c r="B256" s="2" t="s">
        <v>321</v>
      </c>
      <c r="C256" s="14" t="n">
        <v>33186</v>
      </c>
      <c r="D256" s="2" t="s">
        <v>50</v>
      </c>
      <c r="E256" s="15" t="n">
        <v>174</v>
      </c>
      <c r="F256" s="15" t="n">
        <v>56</v>
      </c>
      <c r="G256" s="15" t="s">
        <v>43</v>
      </c>
      <c r="H256" s="9" t="str">
        <f aca="false">TRIM(E256)</f>
        <v>174</v>
      </c>
      <c r="I256" s="9" t="str">
        <f aca="false">TRIM(F256)</f>
        <v>56</v>
      </c>
      <c r="J256" s="5" t="n">
        <f aca="false">IF(H256="NA",VALUE(AVERAGEIF($E$3:$E$1520,"&lt;&gt;NA")),VALUE(H256))</f>
        <v>174</v>
      </c>
      <c r="K256" s="9" t="n">
        <f aca="false">IF(I256="NA",VALUE(AVERAGEIF($F$3:$F$1520,"&lt;&gt;NA")),VALUE(I256))</f>
        <v>56</v>
      </c>
      <c r="L256" s="16" t="n">
        <f aca="false">IF((AND(I256&gt;=Q262, I256&lt;Q261)),TRUE())</f>
        <v>0</v>
      </c>
      <c r="M256" s="0" t="n">
        <f aca="false">(J256-MIN($J$5:$J$1522)/(MAX($J$5:$J$1522)-MIN($J$5:$J$1522)))</f>
        <v>172.977528089888</v>
      </c>
      <c r="N256" s="0" t="n">
        <f aca="false">(K256-MIN($K$5:$K$1522)/(MAX($K$5:$K$1522)-MIN($K$5:$K$1522)))</f>
        <v>55.6293206197855</v>
      </c>
      <c r="O256" s="7" t="n">
        <f aca="false">K253/((J256/100)^2)</f>
        <v>13.2117849121416</v>
      </c>
    </row>
    <row r="257" customFormat="false" ht="15" hidden="false" customHeight="false" outlineLevel="0" collapsed="false">
      <c r="A257" s="13" t="n">
        <v>64</v>
      </c>
      <c r="B257" s="2" t="s">
        <v>322</v>
      </c>
      <c r="C257" s="14" t="n">
        <v>33643</v>
      </c>
      <c r="D257" s="2" t="s">
        <v>50</v>
      </c>
      <c r="E257" s="15" t="n">
        <v>149.5</v>
      </c>
      <c r="F257" s="15" t="n">
        <v>50</v>
      </c>
      <c r="G257" s="15" t="s">
        <v>47</v>
      </c>
      <c r="H257" s="9" t="str">
        <f aca="false">TRIM(E257)</f>
        <v>149.5</v>
      </c>
      <c r="I257" s="9" t="str">
        <f aca="false">TRIM(F257)</f>
        <v>50</v>
      </c>
      <c r="J257" s="5" t="n">
        <f aca="false">IF(H257="NA",VALUE(AVERAGEIF($E$3:$E$1520,"&lt;&gt;NA")),VALUE(H257))</f>
        <v>149.5</v>
      </c>
      <c r="K257" s="9" t="n">
        <f aca="false">IF(I257="NA",VALUE(AVERAGEIF($F$3:$F$1520,"&lt;&gt;NA")),VALUE(I257))</f>
        <v>50</v>
      </c>
      <c r="L257" s="16" t="n">
        <f aca="false">IF((AND(I257&gt;=Q263, I257&lt;Q262)),TRUE())</f>
        <v>0</v>
      </c>
      <c r="M257" s="0" t="n">
        <f aca="false">(J257-MIN($J$5:$J$1522)/(MAX($J$5:$J$1522)-MIN($J$5:$J$1522)))</f>
        <v>148.477528089888</v>
      </c>
      <c r="N257" s="0" t="n">
        <f aca="false">(K257-MIN($K$5:$K$1522)/(MAX($K$5:$K$1522)-MIN($K$5:$K$1522)))</f>
        <v>49.6293206197855</v>
      </c>
      <c r="O257" s="7" t="n">
        <f aca="false">K254/((J257/100)^2)</f>
        <v>26.2689639018696</v>
      </c>
    </row>
    <row r="258" customFormat="false" ht="15" hidden="false" customHeight="false" outlineLevel="0" collapsed="false">
      <c r="A258" s="13" t="n">
        <v>345</v>
      </c>
      <c r="B258" s="2" t="s">
        <v>323</v>
      </c>
      <c r="C258" s="14" t="n">
        <v>33414</v>
      </c>
      <c r="D258" s="2" t="s">
        <v>87</v>
      </c>
      <c r="E258" s="15" t="n">
        <v>158</v>
      </c>
      <c r="F258" s="15" t="n">
        <v>54</v>
      </c>
      <c r="G258" s="15" t="s">
        <v>47</v>
      </c>
      <c r="H258" s="9" t="str">
        <f aca="false">TRIM(E258)</f>
        <v>158</v>
      </c>
      <c r="I258" s="9" t="str">
        <f aca="false">TRIM(F258)</f>
        <v>54</v>
      </c>
      <c r="J258" s="5" t="n">
        <f aca="false">IF(H258="NA",VALUE(AVERAGEIF($E$3:$E$1520,"&lt;&gt;NA")),VALUE(H258))</f>
        <v>158</v>
      </c>
      <c r="K258" s="9" t="n">
        <f aca="false">IF(I258="NA",VALUE(AVERAGEIF($F$3:$F$1520,"&lt;&gt;NA")),VALUE(I258))</f>
        <v>54</v>
      </c>
      <c r="L258" s="16" t="n">
        <f aca="false">IF((AND(I258&gt;=Q264, I258&lt;Q263)),TRUE())</f>
        <v>0</v>
      </c>
      <c r="M258" s="0" t="n">
        <f aca="false">(J258-MIN($J$5:$J$1522)/(MAX($J$5:$J$1522)-MIN($J$5:$J$1522)))</f>
        <v>156.977528089888</v>
      </c>
      <c r="N258" s="0" t="n">
        <f aca="false">(K258-MIN($K$5:$K$1522)/(MAX($K$5:$K$1522)-MIN($K$5:$K$1522)))</f>
        <v>53.6293206197855</v>
      </c>
      <c r="O258" s="7" t="n">
        <f aca="false">K255/((J258/100)^2)</f>
        <v>26.0374939913475</v>
      </c>
    </row>
    <row r="259" customFormat="false" ht="15" hidden="false" customHeight="false" outlineLevel="0" collapsed="false">
      <c r="A259" s="13" t="n">
        <v>237</v>
      </c>
      <c r="B259" s="2" t="s">
        <v>324</v>
      </c>
      <c r="C259" s="14" t="n">
        <v>33796</v>
      </c>
      <c r="D259" s="2" t="s">
        <v>74</v>
      </c>
      <c r="E259" s="15" t="s">
        <v>46</v>
      </c>
      <c r="F259" s="15" t="s">
        <v>46</v>
      </c>
      <c r="G259" s="15" t="s">
        <v>47</v>
      </c>
      <c r="H259" s="9" t="str">
        <f aca="false">TRIM(E259)</f>
        <v>NA</v>
      </c>
      <c r="I259" s="9" t="str">
        <f aca="false">TRIM(F259)</f>
        <v>NA</v>
      </c>
      <c r="J259" s="5" t="n">
        <f aca="false">IF(H259="NA",VALUE(AVERAGEIF($E$3:$E$1520,"&lt;&gt;NA")),VALUE(H259))</f>
        <v>164.344585511576</v>
      </c>
      <c r="K259" s="9" t="n">
        <f aca="false">IF(I259="NA",VALUE(AVERAGEIF($F$3:$F$1520,"&lt;&gt;NA")),VALUE(I259))</f>
        <v>58.7117910447761</v>
      </c>
      <c r="L259" s="16" t="n">
        <f aca="false">IF((AND(I259&gt;=Q265, I259&lt;Q264)),TRUE())</f>
        <v>0</v>
      </c>
      <c r="M259" s="0" t="n">
        <f aca="false">(J259-MIN($J$5:$J$1522)/(MAX($J$5:$J$1522)-MIN($J$5:$J$1522)))</f>
        <v>163.322113601463</v>
      </c>
      <c r="N259" s="0" t="n">
        <f aca="false">(K259-MIN($K$5:$K$1522)/(MAX($K$5:$K$1522)-MIN($K$5:$K$1522)))</f>
        <v>58.3411116645616</v>
      </c>
      <c r="O259" s="7" t="n">
        <f aca="false">K256/((J259/100)^2)</f>
        <v>20.7337198524541</v>
      </c>
    </row>
    <row r="260" customFormat="false" ht="15" hidden="false" customHeight="false" outlineLevel="0" collapsed="false">
      <c r="A260" s="13" t="n">
        <v>420</v>
      </c>
      <c r="B260" s="2" t="s">
        <v>325</v>
      </c>
      <c r="C260" s="14" t="n">
        <v>33519</v>
      </c>
      <c r="D260" s="2" t="s">
        <v>45</v>
      </c>
      <c r="E260" s="15" t="s">
        <v>46</v>
      </c>
      <c r="F260" s="15" t="s">
        <v>46</v>
      </c>
      <c r="G260" s="15" t="s">
        <v>47</v>
      </c>
      <c r="H260" s="9" t="str">
        <f aca="false">TRIM(E260)</f>
        <v>NA</v>
      </c>
      <c r="I260" s="9" t="str">
        <f aca="false">TRIM(F260)</f>
        <v>NA</v>
      </c>
      <c r="J260" s="5" t="n">
        <f aca="false">IF(H260="NA",VALUE(AVERAGEIF($E$3:$E$1520,"&lt;&gt;NA")),VALUE(H260))</f>
        <v>164.344585511576</v>
      </c>
      <c r="K260" s="9" t="n">
        <f aca="false">IF(I260="NA",VALUE(AVERAGEIF($F$3:$F$1520,"&lt;&gt;NA")),VALUE(I260))</f>
        <v>58.7117910447761</v>
      </c>
      <c r="L260" s="16" t="n">
        <f aca="false">IF((AND(I260&gt;=Q266, I260&lt;Q265)),TRUE())</f>
        <v>0</v>
      </c>
      <c r="M260" s="0" t="n">
        <f aca="false">(J260-MIN($J$5:$J$1522)/(MAX($J$5:$J$1522)-MIN($J$5:$J$1522)))</f>
        <v>163.322113601463</v>
      </c>
      <c r="N260" s="0" t="n">
        <f aca="false">(K260-MIN($K$5:$K$1522)/(MAX($K$5:$K$1522)-MIN($K$5:$K$1522)))</f>
        <v>58.3411116645616</v>
      </c>
      <c r="O260" s="7" t="n">
        <f aca="false">K257/((J260/100)^2)</f>
        <v>18.5122498682626</v>
      </c>
    </row>
    <row r="261" customFormat="false" ht="15" hidden="false" customHeight="false" outlineLevel="0" collapsed="false">
      <c r="A261" s="13" t="n">
        <v>793</v>
      </c>
      <c r="B261" s="2" t="s">
        <v>326</v>
      </c>
      <c r="C261" s="14" t="n">
        <v>33590</v>
      </c>
      <c r="D261" s="2" t="s">
        <v>93</v>
      </c>
      <c r="E261" s="15" t="n">
        <v>162</v>
      </c>
      <c r="F261" s="15" t="n">
        <v>81.4</v>
      </c>
      <c r="G261" s="15" t="s">
        <v>47</v>
      </c>
      <c r="H261" s="9" t="str">
        <f aca="false">TRIM(E261)</f>
        <v>162</v>
      </c>
      <c r="I261" s="9" t="str">
        <f aca="false">TRIM(F261)</f>
        <v>81.4</v>
      </c>
      <c r="J261" s="5" t="n">
        <f aca="false">IF(H261="NA",VALUE(AVERAGEIF($E$3:$E$1520,"&lt;&gt;NA")),VALUE(H261))</f>
        <v>162</v>
      </c>
      <c r="K261" s="9" t="n">
        <f aca="false">IF(I261="NA",VALUE(AVERAGEIF($F$3:$F$1520,"&lt;&gt;NA")),VALUE(I261))</f>
        <v>81.4</v>
      </c>
      <c r="L261" s="16" t="n">
        <f aca="false">IF((AND(I261&gt;=Q267, I261&lt;Q266)),TRUE())</f>
        <v>0</v>
      </c>
      <c r="M261" s="0" t="n">
        <f aca="false">(J261-MIN($J$5:$J$1522)/(MAX($J$5:$J$1522)-MIN($J$5:$J$1522)))</f>
        <v>160.977528089888</v>
      </c>
      <c r="N261" s="0" t="n">
        <f aca="false">(K261-MIN($K$5:$K$1522)/(MAX($K$5:$K$1522)-MIN($K$5:$K$1522)))</f>
        <v>81.0293206197855</v>
      </c>
      <c r="O261" s="7" t="n">
        <f aca="false">K258/((J261/100)^2)</f>
        <v>20.5761316872428</v>
      </c>
    </row>
    <row r="262" customFormat="false" ht="15" hidden="false" customHeight="false" outlineLevel="0" collapsed="false">
      <c r="A262" s="13" t="n">
        <v>92</v>
      </c>
      <c r="B262" s="2" t="s">
        <v>327</v>
      </c>
      <c r="C262" s="14" t="n">
        <v>33484</v>
      </c>
      <c r="D262" s="2" t="s">
        <v>50</v>
      </c>
      <c r="E262" s="15" t="s">
        <v>46</v>
      </c>
      <c r="F262" s="15" t="s">
        <v>46</v>
      </c>
      <c r="G262" s="15" t="s">
        <v>47</v>
      </c>
      <c r="H262" s="9" t="str">
        <f aca="false">TRIM(E262)</f>
        <v>NA</v>
      </c>
      <c r="I262" s="9" t="str">
        <f aca="false">TRIM(F262)</f>
        <v>NA</v>
      </c>
      <c r="J262" s="5" t="n">
        <f aca="false">IF(H262="NA",VALUE(AVERAGEIF($E$3:$E$1520,"&lt;&gt;NA")),VALUE(H262))</f>
        <v>164.344585511576</v>
      </c>
      <c r="K262" s="9" t="n">
        <f aca="false">IF(I262="NA",VALUE(AVERAGEIF($F$3:$F$1520,"&lt;&gt;NA")),VALUE(I262))</f>
        <v>58.7117910447761</v>
      </c>
      <c r="L262" s="16" t="n">
        <f aca="false">IF((AND(I262&gt;=Q268, I262&lt;Q267)),TRUE())</f>
        <v>0</v>
      </c>
      <c r="M262" s="0" t="n">
        <f aca="false">(J262-MIN($J$5:$J$1522)/(MAX($J$5:$J$1522)-MIN($J$5:$J$1522)))</f>
        <v>163.322113601463</v>
      </c>
      <c r="N262" s="0" t="n">
        <f aca="false">(K262-MIN($K$5:$K$1522)/(MAX($K$5:$K$1522)-MIN($K$5:$K$1522)))</f>
        <v>58.3411116645616</v>
      </c>
      <c r="O262" s="7" t="n">
        <f aca="false">K259/((J262/100)^2)</f>
        <v>21.7377469206823</v>
      </c>
    </row>
    <row r="263" customFormat="false" ht="15" hidden="false" customHeight="false" outlineLevel="0" collapsed="false">
      <c r="A263" s="13" t="n">
        <v>166</v>
      </c>
      <c r="B263" s="2" t="s">
        <v>328</v>
      </c>
      <c r="C263" s="14" t="n">
        <v>33468</v>
      </c>
      <c r="D263" s="2" t="s">
        <v>77</v>
      </c>
      <c r="E263" s="15" t="s">
        <v>46</v>
      </c>
      <c r="F263" s="15" t="s">
        <v>46</v>
      </c>
      <c r="G263" s="15" t="s">
        <v>47</v>
      </c>
      <c r="H263" s="9" t="str">
        <f aca="false">TRIM(E263)</f>
        <v>NA</v>
      </c>
      <c r="I263" s="9" t="str">
        <f aca="false">TRIM(F263)</f>
        <v>NA</v>
      </c>
      <c r="J263" s="5" t="n">
        <f aca="false">IF(H263="NA",VALUE(AVERAGEIF($E$3:$E$1520,"&lt;&gt;NA")),VALUE(H263))</f>
        <v>164.344585511576</v>
      </c>
      <c r="K263" s="9" t="n">
        <f aca="false">IF(I263="NA",VALUE(AVERAGEIF($F$3:$F$1520,"&lt;&gt;NA")),VALUE(I263))</f>
        <v>58.7117910447761</v>
      </c>
      <c r="L263" s="16" t="n">
        <f aca="false">IF((AND(I263&gt;=Q269, I263&lt;Q268)),TRUE())</f>
        <v>0</v>
      </c>
      <c r="M263" s="0" t="n">
        <f aca="false">(J263-MIN($J$5:$J$1522)/(MAX($J$5:$J$1522)-MIN($J$5:$J$1522)))</f>
        <v>163.322113601463</v>
      </c>
      <c r="N263" s="0" t="n">
        <f aca="false">(K263-MIN($K$5:$K$1522)/(MAX($K$5:$K$1522)-MIN($K$5:$K$1522)))</f>
        <v>58.3411116645616</v>
      </c>
      <c r="O263" s="7" t="n">
        <f aca="false">K260/((J263/100)^2)</f>
        <v>21.7377469206823</v>
      </c>
    </row>
    <row r="264" customFormat="false" ht="15" hidden="false" customHeight="false" outlineLevel="0" collapsed="false">
      <c r="A264" s="13" t="n">
        <v>1109</v>
      </c>
      <c r="B264" s="2" t="s">
        <v>329</v>
      </c>
      <c r="C264" s="14" t="n">
        <v>33363</v>
      </c>
      <c r="D264" s="2" t="s">
        <v>87</v>
      </c>
      <c r="E264" s="15" t="n">
        <v>170</v>
      </c>
      <c r="F264" s="15" t="n">
        <v>70</v>
      </c>
      <c r="G264" s="15" t="s">
        <v>43</v>
      </c>
      <c r="H264" s="9" t="str">
        <f aca="false">TRIM(E264)</f>
        <v>170</v>
      </c>
      <c r="I264" s="9" t="str">
        <f aca="false">TRIM(F264)</f>
        <v>70</v>
      </c>
      <c r="J264" s="5" t="n">
        <f aca="false">IF(H264="NA",VALUE(AVERAGEIF($E$3:$E$1520,"&lt;&gt;NA")),VALUE(H264))</f>
        <v>170</v>
      </c>
      <c r="K264" s="9" t="n">
        <f aca="false">IF(I264="NA",VALUE(AVERAGEIF($F$3:$F$1520,"&lt;&gt;NA")),VALUE(I264))</f>
        <v>70</v>
      </c>
      <c r="L264" s="16" t="n">
        <f aca="false">IF((AND(I264&gt;=Q270, I264&lt;Q269)),TRUE())</f>
        <v>0</v>
      </c>
      <c r="M264" s="0" t="n">
        <f aca="false">(J264-MIN($J$5:$J$1522)/(MAX($J$5:$J$1522)-MIN($J$5:$J$1522)))</f>
        <v>168.977528089888</v>
      </c>
      <c r="N264" s="0" t="n">
        <f aca="false">(K264-MIN($K$5:$K$1522)/(MAX($K$5:$K$1522)-MIN($K$5:$K$1522)))</f>
        <v>69.6293206197855</v>
      </c>
      <c r="O264" s="7" t="n">
        <f aca="false">K261/((J264/100)^2)</f>
        <v>28.1660899653979</v>
      </c>
    </row>
    <row r="265" customFormat="false" ht="15" hidden="false" customHeight="false" outlineLevel="0" collapsed="false">
      <c r="A265" s="13" t="n">
        <v>318</v>
      </c>
      <c r="B265" s="2" t="s">
        <v>330</v>
      </c>
      <c r="C265" s="14" t="n">
        <v>33556</v>
      </c>
      <c r="D265" s="2" t="s">
        <v>50</v>
      </c>
      <c r="E265" s="15" t="n">
        <v>159</v>
      </c>
      <c r="F265" s="15" t="n">
        <v>69.7</v>
      </c>
      <c r="G265" s="15" t="s">
        <v>47</v>
      </c>
      <c r="H265" s="9" t="str">
        <f aca="false">TRIM(E265)</f>
        <v>159</v>
      </c>
      <c r="I265" s="9" t="str">
        <f aca="false">TRIM(F265)</f>
        <v>69.7</v>
      </c>
      <c r="J265" s="5" t="n">
        <f aca="false">IF(H265="NA",VALUE(AVERAGEIF($E$3:$E$1520,"&lt;&gt;NA")),VALUE(H265))</f>
        <v>159</v>
      </c>
      <c r="K265" s="9" t="n">
        <f aca="false">IF(I265="NA",VALUE(AVERAGEIF($F$3:$F$1520,"&lt;&gt;NA")),VALUE(I265))</f>
        <v>69.7</v>
      </c>
      <c r="L265" s="16" t="n">
        <f aca="false">IF((AND(I265&gt;=Q271, I265&lt;Q270)),TRUE())</f>
        <v>0</v>
      </c>
      <c r="M265" s="0" t="n">
        <f aca="false">(J265-MIN($J$5:$J$1522)/(MAX($J$5:$J$1522)-MIN($J$5:$J$1522)))</f>
        <v>157.977528089888</v>
      </c>
      <c r="N265" s="0" t="n">
        <f aca="false">(K265-MIN($K$5:$K$1522)/(MAX($K$5:$K$1522)-MIN($K$5:$K$1522)))</f>
        <v>69.3293206197855</v>
      </c>
      <c r="O265" s="7" t="n">
        <f aca="false">K262/((J265/100)^2)</f>
        <v>23.2236822296492</v>
      </c>
    </row>
    <row r="266" customFormat="false" ht="15" hidden="false" customHeight="false" outlineLevel="0" collapsed="false">
      <c r="A266" s="13" t="n">
        <v>82</v>
      </c>
      <c r="B266" s="2" t="s">
        <v>331</v>
      </c>
      <c r="C266" s="14" t="n">
        <v>33822</v>
      </c>
      <c r="D266" s="2" t="s">
        <v>77</v>
      </c>
      <c r="E266" s="15" t="n">
        <v>164.5</v>
      </c>
      <c r="F266" s="15" t="n">
        <v>45</v>
      </c>
      <c r="G266" s="15" t="s">
        <v>47</v>
      </c>
      <c r="H266" s="9" t="str">
        <f aca="false">TRIM(E266)</f>
        <v>164.5</v>
      </c>
      <c r="I266" s="9" t="str">
        <f aca="false">TRIM(F266)</f>
        <v>45</v>
      </c>
      <c r="J266" s="5" t="n">
        <f aca="false">IF(H266="NA",VALUE(AVERAGEIF($E$3:$E$1520,"&lt;&gt;NA")),VALUE(H266))</f>
        <v>164.5</v>
      </c>
      <c r="K266" s="9" t="n">
        <f aca="false">IF(I266="NA",VALUE(AVERAGEIF($F$3:$F$1520,"&lt;&gt;NA")),VALUE(I266))</f>
        <v>45</v>
      </c>
      <c r="L266" s="16" t="n">
        <f aca="false">IF((AND(I266&gt;=Q272, I266&lt;Q271)),TRUE())</f>
        <v>0</v>
      </c>
      <c r="M266" s="0" t="n">
        <f aca="false">(J266-MIN($J$5:$J$1522)/(MAX($J$5:$J$1522)-MIN($J$5:$J$1522)))</f>
        <v>163.477528089888</v>
      </c>
      <c r="N266" s="0" t="n">
        <f aca="false">(K266-MIN($K$5:$K$1522)/(MAX($K$5:$K$1522)-MIN($K$5:$K$1522)))</f>
        <v>44.6293206197855</v>
      </c>
      <c r="O266" s="7" t="n">
        <f aca="false">K263/((J266/100)^2)</f>
        <v>21.6966920278919</v>
      </c>
    </row>
    <row r="267" customFormat="false" ht="15" hidden="false" customHeight="false" outlineLevel="0" collapsed="false">
      <c r="A267" s="13" t="n">
        <v>936</v>
      </c>
      <c r="B267" s="2" t="s">
        <v>332</v>
      </c>
      <c r="C267" s="14" t="n">
        <v>32730</v>
      </c>
      <c r="D267" s="2" t="s">
        <v>50</v>
      </c>
      <c r="E267" s="15" t="n">
        <v>176</v>
      </c>
      <c r="F267" s="15" t="n">
        <v>75</v>
      </c>
      <c r="G267" s="15" t="s">
        <v>43</v>
      </c>
      <c r="H267" s="9" t="str">
        <f aca="false">TRIM(E267)</f>
        <v>176</v>
      </c>
      <c r="I267" s="9" t="str">
        <f aca="false">TRIM(F267)</f>
        <v>75</v>
      </c>
      <c r="J267" s="5" t="n">
        <f aca="false">IF(H267="NA",VALUE(AVERAGEIF($E$3:$E$1520,"&lt;&gt;NA")),VALUE(H267))</f>
        <v>176</v>
      </c>
      <c r="K267" s="9" t="n">
        <f aca="false">IF(I267="NA",VALUE(AVERAGEIF($F$3:$F$1520,"&lt;&gt;NA")),VALUE(I267))</f>
        <v>75</v>
      </c>
      <c r="L267" s="16" t="n">
        <f aca="false">IF((AND(I267&gt;=Q273, I267&lt;Q272)),TRUE())</f>
        <v>0</v>
      </c>
      <c r="M267" s="0" t="n">
        <f aca="false">(J267-MIN($J$5:$J$1522)/(MAX($J$5:$J$1522)-MIN($J$5:$J$1522)))</f>
        <v>174.977528089888</v>
      </c>
      <c r="N267" s="0" t="n">
        <f aca="false">(K267-MIN($K$5:$K$1522)/(MAX($K$5:$K$1522)-MIN($K$5:$K$1522)))</f>
        <v>74.6293206197855</v>
      </c>
      <c r="O267" s="7" t="n">
        <f aca="false">K264/((J267/100)^2)</f>
        <v>22.5981404958678</v>
      </c>
    </row>
    <row r="268" customFormat="false" ht="15" hidden="false" customHeight="false" outlineLevel="0" collapsed="false">
      <c r="A268" s="13" t="n">
        <v>323</v>
      </c>
      <c r="B268" s="2" t="s">
        <v>333</v>
      </c>
      <c r="C268" s="14" t="n">
        <v>33605</v>
      </c>
      <c r="D268" s="2" t="s">
        <v>74</v>
      </c>
      <c r="E268" s="15" t="n">
        <v>148</v>
      </c>
      <c r="F268" s="15" t="n">
        <v>42.1</v>
      </c>
      <c r="G268" s="15" t="s">
        <v>47</v>
      </c>
      <c r="H268" s="9" t="str">
        <f aca="false">TRIM(E268)</f>
        <v>148</v>
      </c>
      <c r="I268" s="9" t="str">
        <f aca="false">TRIM(F268)</f>
        <v>42.1</v>
      </c>
      <c r="J268" s="5" t="n">
        <f aca="false">IF(H268="NA",VALUE(AVERAGEIF($E$3:$E$1520,"&lt;&gt;NA")),VALUE(H268))</f>
        <v>148</v>
      </c>
      <c r="K268" s="9" t="n">
        <f aca="false">IF(I268="NA",VALUE(AVERAGEIF($F$3:$F$1520,"&lt;&gt;NA")),VALUE(I268))</f>
        <v>42.1</v>
      </c>
      <c r="L268" s="16" t="n">
        <f aca="false">IF((AND(I268&gt;=Q274, I268&lt;Q273)),TRUE())</f>
        <v>0</v>
      </c>
      <c r="M268" s="0" t="n">
        <f aca="false">(J268-MIN($J$5:$J$1522)/(MAX($J$5:$J$1522)-MIN($J$5:$J$1522)))</f>
        <v>146.977528089888</v>
      </c>
      <c r="N268" s="0" t="n">
        <f aca="false">(K268-MIN($K$5:$K$1522)/(MAX($K$5:$K$1522)-MIN($K$5:$K$1522)))</f>
        <v>41.7293206197855</v>
      </c>
      <c r="O268" s="7" t="n">
        <f aca="false">K265/((J268/100)^2)</f>
        <v>31.8206720233747</v>
      </c>
    </row>
    <row r="269" customFormat="false" ht="15" hidden="false" customHeight="false" outlineLevel="0" collapsed="false">
      <c r="A269" s="13" t="n">
        <v>336</v>
      </c>
      <c r="B269" s="2" t="s">
        <v>334</v>
      </c>
      <c r="C269" s="14" t="n">
        <v>33537</v>
      </c>
      <c r="D269" s="2" t="s">
        <v>87</v>
      </c>
      <c r="E269" s="15" t="s">
        <v>46</v>
      </c>
      <c r="F269" s="15" t="s">
        <v>46</v>
      </c>
      <c r="G269" s="15" t="s">
        <v>47</v>
      </c>
      <c r="H269" s="9" t="str">
        <f aca="false">TRIM(E269)</f>
        <v>NA</v>
      </c>
      <c r="I269" s="9" t="str">
        <f aca="false">TRIM(F269)</f>
        <v>NA</v>
      </c>
      <c r="J269" s="5" t="n">
        <f aca="false">IF(H269="NA",VALUE(AVERAGEIF($E$3:$E$1520,"&lt;&gt;NA")),VALUE(H269))</f>
        <v>164.344585511576</v>
      </c>
      <c r="K269" s="9" t="n">
        <f aca="false">IF(I269="NA",VALUE(AVERAGEIF($F$3:$F$1520,"&lt;&gt;NA")),VALUE(I269))</f>
        <v>58.7117910447761</v>
      </c>
      <c r="L269" s="16" t="n">
        <f aca="false">IF((AND(I269&gt;=Q275, I269&lt;Q274)),TRUE())</f>
        <v>0</v>
      </c>
      <c r="M269" s="0" t="n">
        <f aca="false">(J269-MIN($J$5:$J$1522)/(MAX($J$5:$J$1522)-MIN($J$5:$J$1522)))</f>
        <v>163.322113601463</v>
      </c>
      <c r="N269" s="0" t="n">
        <f aca="false">(K269-MIN($K$5:$K$1522)/(MAX($K$5:$K$1522)-MIN($K$5:$K$1522)))</f>
        <v>58.3411116645616</v>
      </c>
      <c r="O269" s="7" t="n">
        <f aca="false">K266/((J269/100)^2)</f>
        <v>16.6610248814363</v>
      </c>
    </row>
    <row r="270" customFormat="false" ht="15" hidden="false" customHeight="false" outlineLevel="0" collapsed="false">
      <c r="A270" s="13" t="n">
        <v>247</v>
      </c>
      <c r="B270" s="2" t="s">
        <v>335</v>
      </c>
      <c r="C270" s="14" t="n">
        <v>33673</v>
      </c>
      <c r="D270" s="2" t="s">
        <v>74</v>
      </c>
      <c r="E270" s="15" t="s">
        <v>46</v>
      </c>
      <c r="F270" s="15" t="s">
        <v>46</v>
      </c>
      <c r="G270" s="15" t="s">
        <v>47</v>
      </c>
      <c r="H270" s="9" t="str">
        <f aca="false">TRIM(E270)</f>
        <v>NA</v>
      </c>
      <c r="I270" s="9" t="str">
        <f aca="false">TRIM(F270)</f>
        <v>NA</v>
      </c>
      <c r="J270" s="5" t="n">
        <f aca="false">IF(H270="NA",VALUE(AVERAGEIF($E$3:$E$1520,"&lt;&gt;NA")),VALUE(H270))</f>
        <v>164.344585511576</v>
      </c>
      <c r="K270" s="9" t="n">
        <f aca="false">IF(I270="NA",VALUE(AVERAGEIF($F$3:$F$1520,"&lt;&gt;NA")),VALUE(I270))</f>
        <v>58.7117910447761</v>
      </c>
      <c r="L270" s="16" t="n">
        <f aca="false">IF((AND(I270&gt;=Q276, I270&lt;Q275)),TRUE())</f>
        <v>0</v>
      </c>
      <c r="M270" s="0" t="n">
        <f aca="false">(J270-MIN($J$5:$J$1522)/(MAX($J$5:$J$1522)-MIN($J$5:$J$1522)))</f>
        <v>163.322113601463</v>
      </c>
      <c r="N270" s="0" t="n">
        <f aca="false">(K270-MIN($K$5:$K$1522)/(MAX($K$5:$K$1522)-MIN($K$5:$K$1522)))</f>
        <v>58.3411116645616</v>
      </c>
      <c r="O270" s="7" t="n">
        <f aca="false">K267/((J270/100)^2)</f>
        <v>27.7683748023938</v>
      </c>
    </row>
    <row r="271" customFormat="false" ht="15" hidden="false" customHeight="false" outlineLevel="0" collapsed="false">
      <c r="A271" s="13" t="n">
        <v>177</v>
      </c>
      <c r="B271" s="2" t="s">
        <v>336</v>
      </c>
      <c r="C271" s="14" t="n">
        <v>33583</v>
      </c>
      <c r="D271" s="2" t="s">
        <v>45</v>
      </c>
      <c r="E271" s="15" t="n">
        <v>154.3</v>
      </c>
      <c r="F271" s="15" t="n">
        <v>47</v>
      </c>
      <c r="G271" s="15" t="s">
        <v>47</v>
      </c>
      <c r="H271" s="9" t="str">
        <f aca="false">TRIM(E271)</f>
        <v>154.3</v>
      </c>
      <c r="I271" s="9" t="str">
        <f aca="false">TRIM(F271)</f>
        <v>47</v>
      </c>
      <c r="J271" s="5" t="n">
        <f aca="false">IF(H271="NA",VALUE(AVERAGEIF($E$3:$E$1520,"&lt;&gt;NA")),VALUE(H271))</f>
        <v>154.3</v>
      </c>
      <c r="K271" s="9" t="n">
        <f aca="false">IF(I271="NA",VALUE(AVERAGEIF($F$3:$F$1520,"&lt;&gt;NA")),VALUE(I271))</f>
        <v>47</v>
      </c>
      <c r="L271" s="16" t="n">
        <f aca="false">IF((AND(I271&gt;=Q277, I271&lt;Q276)),TRUE())</f>
        <v>0</v>
      </c>
      <c r="M271" s="0" t="n">
        <f aca="false">(J271-MIN($J$5:$J$1522)/(MAX($J$5:$J$1522)-MIN($J$5:$J$1522)))</f>
        <v>153.277528089888</v>
      </c>
      <c r="N271" s="0" t="n">
        <f aca="false">(K271-MIN($K$5:$K$1522)/(MAX($K$5:$K$1522)-MIN($K$5:$K$1522)))</f>
        <v>46.6293206197855</v>
      </c>
      <c r="O271" s="7" t="n">
        <f aca="false">K268/((J271/100)^2)</f>
        <v>17.6827677857773</v>
      </c>
    </row>
    <row r="272" customFormat="false" ht="15" hidden="false" customHeight="false" outlineLevel="0" collapsed="false">
      <c r="A272" s="13" t="n">
        <v>1079</v>
      </c>
      <c r="B272" s="2" t="s">
        <v>337</v>
      </c>
      <c r="C272" s="14" t="n">
        <v>33309</v>
      </c>
      <c r="D272" s="2" t="s">
        <v>50</v>
      </c>
      <c r="E272" s="15" t="n">
        <v>175</v>
      </c>
      <c r="F272" s="15" t="n">
        <v>90</v>
      </c>
      <c r="G272" s="15" t="s">
        <v>43</v>
      </c>
      <c r="H272" s="9" t="str">
        <f aca="false">TRIM(E272)</f>
        <v>175</v>
      </c>
      <c r="I272" s="9" t="str">
        <f aca="false">TRIM(F272)</f>
        <v>90</v>
      </c>
      <c r="J272" s="5" t="n">
        <f aca="false">IF(H272="NA",VALUE(AVERAGEIF($E$3:$E$1520,"&lt;&gt;NA")),VALUE(H272))</f>
        <v>175</v>
      </c>
      <c r="K272" s="9" t="n">
        <f aca="false">IF(I272="NA",VALUE(AVERAGEIF($F$3:$F$1520,"&lt;&gt;NA")),VALUE(I272))</f>
        <v>90</v>
      </c>
      <c r="L272" s="16" t="n">
        <f aca="false">IF((AND(I272&gt;=Q278, I272&lt;Q277)),TRUE())</f>
        <v>0</v>
      </c>
      <c r="M272" s="0" t="n">
        <f aca="false">(J272-MIN($J$5:$J$1522)/(MAX($J$5:$J$1522)-MIN($J$5:$J$1522)))</f>
        <v>173.977528089888</v>
      </c>
      <c r="N272" s="0" t="n">
        <f aca="false">(K272-MIN($K$5:$K$1522)/(MAX($K$5:$K$1522)-MIN($K$5:$K$1522)))</f>
        <v>89.6293206197855</v>
      </c>
      <c r="O272" s="7" t="n">
        <f aca="false">K269/((J272/100)^2)</f>
        <v>19.1711970758453</v>
      </c>
    </row>
    <row r="273" customFormat="false" ht="15" hidden="false" customHeight="false" outlineLevel="0" collapsed="false">
      <c r="A273" s="13" t="n">
        <v>995</v>
      </c>
      <c r="B273" s="2" t="s">
        <v>338</v>
      </c>
      <c r="C273" s="14" t="n">
        <v>33551</v>
      </c>
      <c r="D273" s="2" t="s">
        <v>45</v>
      </c>
      <c r="E273" s="15" t="n">
        <v>173</v>
      </c>
      <c r="F273" s="15" t="n">
        <v>48</v>
      </c>
      <c r="G273" s="15" t="s">
        <v>43</v>
      </c>
      <c r="H273" s="9" t="str">
        <f aca="false">TRIM(E273)</f>
        <v>173</v>
      </c>
      <c r="I273" s="9" t="str">
        <f aca="false">TRIM(F273)</f>
        <v>48</v>
      </c>
      <c r="J273" s="5" t="n">
        <f aca="false">IF(H273="NA",VALUE(AVERAGEIF($E$3:$E$1520,"&lt;&gt;NA")),VALUE(H273))</f>
        <v>173</v>
      </c>
      <c r="K273" s="9" t="n">
        <f aca="false">IF(I273="NA",VALUE(AVERAGEIF($F$3:$F$1520,"&lt;&gt;NA")),VALUE(I273))</f>
        <v>48</v>
      </c>
      <c r="L273" s="16" t="n">
        <f aca="false">IF((AND(I273&gt;=Q279, I273&lt;Q278)),TRUE())</f>
        <v>0</v>
      </c>
      <c r="M273" s="0" t="n">
        <f aca="false">(J273-MIN($J$5:$J$1522)/(MAX($J$5:$J$1522)-MIN($J$5:$J$1522)))</f>
        <v>171.977528089888</v>
      </c>
      <c r="N273" s="0" t="n">
        <f aca="false">(K273-MIN($K$5:$K$1522)/(MAX($K$5:$K$1522)-MIN($K$5:$K$1522)))</f>
        <v>47.6293206197855</v>
      </c>
      <c r="O273" s="7" t="n">
        <f aca="false">K270/((J273/100)^2)</f>
        <v>19.6170239716583</v>
      </c>
    </row>
    <row r="274" customFormat="false" ht="15" hidden="false" customHeight="false" outlineLevel="0" collapsed="false">
      <c r="A274" s="13" t="n">
        <v>516</v>
      </c>
      <c r="B274" s="2" t="s">
        <v>339</v>
      </c>
      <c r="C274" s="14" t="n">
        <v>33064</v>
      </c>
      <c r="D274" s="2" t="s">
        <v>107</v>
      </c>
      <c r="E274" s="15" t="n">
        <v>160</v>
      </c>
      <c r="F274" s="15" t="n">
        <v>62.8</v>
      </c>
      <c r="G274" s="15" t="s">
        <v>47</v>
      </c>
      <c r="H274" s="9" t="str">
        <f aca="false">TRIM(E274)</f>
        <v>160</v>
      </c>
      <c r="I274" s="9" t="str">
        <f aca="false">TRIM(F274)</f>
        <v>62.8</v>
      </c>
      <c r="J274" s="5" t="n">
        <f aca="false">IF(H274="NA",VALUE(AVERAGEIF($E$3:$E$1520,"&lt;&gt;NA")),VALUE(H274))</f>
        <v>160</v>
      </c>
      <c r="K274" s="9" t="n">
        <f aca="false">IF(I274="NA",VALUE(AVERAGEIF($F$3:$F$1520,"&lt;&gt;NA")),VALUE(I274))</f>
        <v>62.8</v>
      </c>
      <c r="L274" s="16" t="n">
        <f aca="false">IF((AND(I274&gt;=Q280, I274&lt;Q279)),TRUE())</f>
        <v>0</v>
      </c>
      <c r="M274" s="0" t="n">
        <f aca="false">(J274-MIN($J$5:$J$1522)/(MAX($J$5:$J$1522)-MIN($J$5:$J$1522)))</f>
        <v>158.977528089888</v>
      </c>
      <c r="N274" s="0" t="n">
        <f aca="false">(K274-MIN($K$5:$K$1522)/(MAX($K$5:$K$1522)-MIN($K$5:$K$1522)))</f>
        <v>62.4293206197855</v>
      </c>
      <c r="O274" s="7" t="n">
        <f aca="false">K271/((J274/100)^2)</f>
        <v>18.359375</v>
      </c>
    </row>
    <row r="275" customFormat="false" ht="15" hidden="false" customHeight="false" outlineLevel="0" collapsed="false">
      <c r="A275" s="13" t="n">
        <v>713</v>
      </c>
      <c r="B275" s="2" t="s">
        <v>340</v>
      </c>
      <c r="C275" s="14" t="n">
        <v>33613</v>
      </c>
      <c r="D275" s="2" t="s">
        <v>87</v>
      </c>
      <c r="E275" s="15" t="n">
        <v>155</v>
      </c>
      <c r="F275" s="15" t="n">
        <v>42.7</v>
      </c>
      <c r="G275" s="15" t="s">
        <v>47</v>
      </c>
      <c r="H275" s="9" t="str">
        <f aca="false">TRIM(E275)</f>
        <v>155</v>
      </c>
      <c r="I275" s="9" t="str">
        <f aca="false">TRIM(F275)</f>
        <v>42.7</v>
      </c>
      <c r="J275" s="5" t="n">
        <f aca="false">IF(H275="NA",VALUE(AVERAGEIF($E$3:$E$1520,"&lt;&gt;NA")),VALUE(H275))</f>
        <v>155</v>
      </c>
      <c r="K275" s="9" t="n">
        <f aca="false">IF(I275="NA",VALUE(AVERAGEIF($F$3:$F$1520,"&lt;&gt;NA")),VALUE(I275))</f>
        <v>42.7</v>
      </c>
      <c r="L275" s="16" t="n">
        <f aca="false">IF((AND(I275&gt;=Q281, I275&lt;Q280)),TRUE())</f>
        <v>0</v>
      </c>
      <c r="M275" s="0" t="n">
        <f aca="false">(J275-MIN($J$5:$J$1522)/(MAX($J$5:$J$1522)-MIN($J$5:$J$1522)))</f>
        <v>153.977528089888</v>
      </c>
      <c r="N275" s="0" t="n">
        <f aca="false">(K275-MIN($K$5:$K$1522)/(MAX($K$5:$K$1522)-MIN($K$5:$K$1522)))</f>
        <v>42.3293206197855</v>
      </c>
      <c r="O275" s="7" t="n">
        <f aca="false">K272/((J275/100)^2)</f>
        <v>37.4609781477627</v>
      </c>
    </row>
    <row r="276" customFormat="false" ht="15" hidden="false" customHeight="false" outlineLevel="0" collapsed="false">
      <c r="A276" s="13" t="n">
        <v>272</v>
      </c>
      <c r="B276" s="2" t="s">
        <v>341</v>
      </c>
      <c r="C276" s="14" t="n">
        <v>33367</v>
      </c>
      <c r="D276" s="2" t="s">
        <v>74</v>
      </c>
      <c r="E276" s="15" t="s">
        <v>46</v>
      </c>
      <c r="F276" s="15" t="s">
        <v>46</v>
      </c>
      <c r="G276" s="15" t="s">
        <v>47</v>
      </c>
      <c r="H276" s="9" t="str">
        <f aca="false">TRIM(E276)</f>
        <v>NA</v>
      </c>
      <c r="I276" s="9" t="str">
        <f aca="false">TRIM(F276)</f>
        <v>NA</v>
      </c>
      <c r="J276" s="5" t="n">
        <f aca="false">IF(H276="NA",VALUE(AVERAGEIF($E$3:$E$1520,"&lt;&gt;NA")),VALUE(H276))</f>
        <v>164.344585511576</v>
      </c>
      <c r="K276" s="9" t="n">
        <f aca="false">IF(I276="NA",VALUE(AVERAGEIF($F$3:$F$1520,"&lt;&gt;NA")),VALUE(I276))</f>
        <v>58.7117910447761</v>
      </c>
      <c r="L276" s="16" t="n">
        <f aca="false">IF((AND(I276&gt;=Q282, I276&lt;Q281)),TRUE())</f>
        <v>0</v>
      </c>
      <c r="M276" s="0" t="n">
        <f aca="false">(J276-MIN($J$5:$J$1522)/(MAX($J$5:$J$1522)-MIN($J$5:$J$1522)))</f>
        <v>163.322113601463</v>
      </c>
      <c r="N276" s="0" t="n">
        <f aca="false">(K276-MIN($K$5:$K$1522)/(MAX($K$5:$K$1522)-MIN($K$5:$K$1522)))</f>
        <v>58.3411116645616</v>
      </c>
      <c r="O276" s="7" t="n">
        <f aca="false">K273/((J276/100)^2)</f>
        <v>17.7717598735321</v>
      </c>
    </row>
    <row r="277" customFormat="false" ht="15" hidden="false" customHeight="false" outlineLevel="0" collapsed="false">
      <c r="A277" s="13" t="n">
        <v>1150</v>
      </c>
      <c r="B277" s="2" t="s">
        <v>342</v>
      </c>
      <c r="C277" s="14" t="n">
        <v>33748</v>
      </c>
      <c r="D277" s="2" t="s">
        <v>50</v>
      </c>
      <c r="E277" s="15" t="n">
        <v>166</v>
      </c>
      <c r="F277" s="15" t="n">
        <v>75</v>
      </c>
      <c r="G277" s="15" t="s">
        <v>43</v>
      </c>
      <c r="H277" s="9" t="str">
        <f aca="false">TRIM(E277)</f>
        <v>166</v>
      </c>
      <c r="I277" s="9" t="str">
        <f aca="false">TRIM(F277)</f>
        <v>75</v>
      </c>
      <c r="J277" s="5" t="n">
        <f aca="false">IF(H277="NA",VALUE(AVERAGEIF($E$3:$E$1520,"&lt;&gt;NA")),VALUE(H277))</f>
        <v>166</v>
      </c>
      <c r="K277" s="9" t="n">
        <f aca="false">IF(I277="NA",VALUE(AVERAGEIF($F$3:$F$1520,"&lt;&gt;NA")),VALUE(I277))</f>
        <v>75</v>
      </c>
      <c r="L277" s="16" t="n">
        <f aca="false">IF((AND(I277&gt;=Q283, I277&lt;Q282)),TRUE())</f>
        <v>0</v>
      </c>
      <c r="M277" s="0" t="n">
        <f aca="false">(J277-MIN($J$5:$J$1522)/(MAX($J$5:$J$1522)-MIN($J$5:$J$1522)))</f>
        <v>164.977528089888</v>
      </c>
      <c r="N277" s="0" t="n">
        <f aca="false">(K277-MIN($K$5:$K$1522)/(MAX($K$5:$K$1522)-MIN($K$5:$K$1522)))</f>
        <v>74.6293206197855</v>
      </c>
      <c r="O277" s="7" t="n">
        <f aca="false">K274/((J277/100)^2)</f>
        <v>22.7899550007258</v>
      </c>
    </row>
    <row r="278" customFormat="false" ht="15" hidden="false" customHeight="false" outlineLevel="0" collapsed="false">
      <c r="A278" s="13" t="n">
        <v>213</v>
      </c>
      <c r="B278" s="2" t="s">
        <v>343</v>
      </c>
      <c r="C278" s="14" t="n">
        <v>33349</v>
      </c>
      <c r="D278" s="2" t="s">
        <v>238</v>
      </c>
      <c r="E278" s="15" t="n">
        <v>163.5</v>
      </c>
      <c r="F278" s="15" t="n">
        <v>47</v>
      </c>
      <c r="G278" s="15" t="s">
        <v>47</v>
      </c>
      <c r="H278" s="9" t="str">
        <f aca="false">TRIM(E278)</f>
        <v>163.5</v>
      </c>
      <c r="I278" s="9" t="str">
        <f aca="false">TRIM(F278)</f>
        <v>47</v>
      </c>
      <c r="J278" s="5" t="n">
        <f aca="false">IF(H278="NA",VALUE(AVERAGEIF($E$3:$E$1520,"&lt;&gt;NA")),VALUE(H278))</f>
        <v>163.5</v>
      </c>
      <c r="K278" s="9" t="n">
        <f aca="false">IF(I278="NA",VALUE(AVERAGEIF($F$3:$F$1520,"&lt;&gt;NA")),VALUE(I278))</f>
        <v>47</v>
      </c>
      <c r="L278" s="16" t="n">
        <f aca="false">IF((AND(I278&gt;=Q284, I278&lt;Q283)),TRUE())</f>
        <v>0</v>
      </c>
      <c r="M278" s="0" t="n">
        <f aca="false">(J278-MIN($J$5:$J$1522)/(MAX($J$5:$J$1522)-MIN($J$5:$J$1522)))</f>
        <v>162.477528089888</v>
      </c>
      <c r="N278" s="0" t="n">
        <f aca="false">(K278-MIN($K$5:$K$1522)/(MAX($K$5:$K$1522)-MIN($K$5:$K$1522)))</f>
        <v>46.6293206197855</v>
      </c>
      <c r="O278" s="7" t="n">
        <f aca="false">K275/((J278/100)^2)</f>
        <v>15.9732158722143</v>
      </c>
    </row>
    <row r="279" customFormat="false" ht="15" hidden="false" customHeight="false" outlineLevel="0" collapsed="false">
      <c r="A279" s="13" t="n">
        <v>1170</v>
      </c>
      <c r="B279" s="2" t="s">
        <v>344</v>
      </c>
      <c r="C279" s="14" t="n">
        <v>33563</v>
      </c>
      <c r="D279" s="2" t="s">
        <v>50</v>
      </c>
      <c r="E279" s="15" t="n">
        <v>175</v>
      </c>
      <c r="F279" s="15" t="n">
        <v>68</v>
      </c>
      <c r="G279" s="15" t="s">
        <v>43</v>
      </c>
      <c r="H279" s="9" t="str">
        <f aca="false">TRIM(E279)</f>
        <v>175</v>
      </c>
      <c r="I279" s="9" t="str">
        <f aca="false">TRIM(F279)</f>
        <v>68</v>
      </c>
      <c r="J279" s="5" t="n">
        <f aca="false">IF(H279="NA",VALUE(AVERAGEIF($E$3:$E$1520,"&lt;&gt;NA")),VALUE(H279))</f>
        <v>175</v>
      </c>
      <c r="K279" s="9" t="n">
        <f aca="false">IF(I279="NA",VALUE(AVERAGEIF($F$3:$F$1520,"&lt;&gt;NA")),VALUE(I279))</f>
        <v>68</v>
      </c>
      <c r="L279" s="16" t="n">
        <f aca="false">IF((AND(I279&gt;=Q285, I279&lt;Q284)),TRUE())</f>
        <v>0</v>
      </c>
      <c r="M279" s="0" t="n">
        <f aca="false">(J279-MIN($J$5:$J$1522)/(MAX($J$5:$J$1522)-MIN($J$5:$J$1522)))</f>
        <v>173.977528089888</v>
      </c>
      <c r="N279" s="0" t="n">
        <f aca="false">(K279-MIN($K$5:$K$1522)/(MAX($K$5:$K$1522)-MIN($K$5:$K$1522)))</f>
        <v>67.6293206197855</v>
      </c>
      <c r="O279" s="7" t="n">
        <f aca="false">K276/((J279/100)^2)</f>
        <v>19.1711970758453</v>
      </c>
    </row>
    <row r="280" customFormat="false" ht="15" hidden="false" customHeight="false" outlineLevel="0" collapsed="false">
      <c r="A280" s="13" t="n">
        <v>181</v>
      </c>
      <c r="B280" s="2" t="s">
        <v>345</v>
      </c>
      <c r="C280" s="14" t="n">
        <v>34182</v>
      </c>
      <c r="D280" s="2" t="s">
        <v>238</v>
      </c>
      <c r="E280" s="15" t="n">
        <v>152.2</v>
      </c>
      <c r="F280" s="15" t="n">
        <v>43</v>
      </c>
      <c r="G280" s="15" t="s">
        <v>47</v>
      </c>
      <c r="H280" s="9" t="str">
        <f aca="false">TRIM(E280)</f>
        <v>152.2</v>
      </c>
      <c r="I280" s="9" t="str">
        <f aca="false">TRIM(F280)</f>
        <v>43</v>
      </c>
      <c r="J280" s="5" t="n">
        <f aca="false">IF(H280="NA",VALUE(AVERAGEIF($E$3:$E$1520,"&lt;&gt;NA")),VALUE(H280))</f>
        <v>152.2</v>
      </c>
      <c r="K280" s="9" t="n">
        <f aca="false">IF(I280="NA",VALUE(AVERAGEIF($F$3:$F$1520,"&lt;&gt;NA")),VALUE(I280))</f>
        <v>43</v>
      </c>
      <c r="L280" s="16" t="n">
        <f aca="false">IF((AND(I280&gt;=Q286, I280&lt;Q285)),TRUE())</f>
        <v>0</v>
      </c>
      <c r="M280" s="0" t="n">
        <f aca="false">(J280-MIN($J$5:$J$1522)/(MAX($J$5:$J$1522)-MIN($J$5:$J$1522)))</f>
        <v>151.177528089888</v>
      </c>
      <c r="N280" s="0" t="n">
        <f aca="false">(K280-MIN($K$5:$K$1522)/(MAX($K$5:$K$1522)-MIN($K$5:$K$1522)))</f>
        <v>42.6293206197855</v>
      </c>
      <c r="O280" s="7" t="n">
        <f aca="false">K277/((J280/100)^2)</f>
        <v>32.3766535836207</v>
      </c>
    </row>
    <row r="281" customFormat="false" ht="15" hidden="false" customHeight="false" outlineLevel="0" collapsed="false">
      <c r="A281" s="13" t="n">
        <v>1154</v>
      </c>
      <c r="B281" s="2" t="s">
        <v>346</v>
      </c>
      <c r="C281" s="14" t="n">
        <v>33577</v>
      </c>
      <c r="D281" s="2" t="s">
        <v>77</v>
      </c>
      <c r="E281" s="15" t="n">
        <v>180</v>
      </c>
      <c r="F281" s="15" t="n">
        <v>82</v>
      </c>
      <c r="G281" s="15" t="s">
        <v>43</v>
      </c>
      <c r="H281" s="9" t="str">
        <f aca="false">TRIM(E281)</f>
        <v>180</v>
      </c>
      <c r="I281" s="9" t="str">
        <f aca="false">TRIM(F281)</f>
        <v>82</v>
      </c>
      <c r="J281" s="5" t="n">
        <f aca="false">IF(H281="NA",VALUE(AVERAGEIF($E$3:$E$1520,"&lt;&gt;NA")),VALUE(H281))</f>
        <v>180</v>
      </c>
      <c r="K281" s="9" t="n">
        <f aca="false">IF(I281="NA",VALUE(AVERAGEIF($F$3:$F$1520,"&lt;&gt;NA")),VALUE(I281))</f>
        <v>82</v>
      </c>
      <c r="L281" s="16" t="n">
        <f aca="false">IF((AND(I281&gt;=Q287, I281&lt;Q286)),TRUE())</f>
        <v>0</v>
      </c>
      <c r="M281" s="0" t="n">
        <f aca="false">(J281-MIN($J$5:$J$1522)/(MAX($J$5:$J$1522)-MIN($J$5:$J$1522)))</f>
        <v>178.977528089888</v>
      </c>
      <c r="N281" s="0" t="n">
        <f aca="false">(K281-MIN($K$5:$K$1522)/(MAX($K$5:$K$1522)-MIN($K$5:$K$1522)))</f>
        <v>81.6293206197855</v>
      </c>
      <c r="O281" s="7" t="n">
        <f aca="false">K278/((J281/100)^2)</f>
        <v>14.5061728395062</v>
      </c>
    </row>
    <row r="282" customFormat="false" ht="15" hidden="false" customHeight="false" outlineLevel="0" collapsed="false">
      <c r="A282" s="13" t="n">
        <v>34</v>
      </c>
      <c r="B282" s="2" t="s">
        <v>347</v>
      </c>
      <c r="C282" s="14" t="n">
        <v>33585</v>
      </c>
      <c r="D282" s="2" t="s">
        <v>74</v>
      </c>
      <c r="E282" s="15" t="n">
        <v>153.5</v>
      </c>
      <c r="F282" s="15" t="n">
        <v>46</v>
      </c>
      <c r="G282" s="15" t="s">
        <v>47</v>
      </c>
      <c r="H282" s="9" t="str">
        <f aca="false">TRIM(E282)</f>
        <v>153.5</v>
      </c>
      <c r="I282" s="9" t="str">
        <f aca="false">TRIM(F282)</f>
        <v>46</v>
      </c>
      <c r="J282" s="5" t="n">
        <f aca="false">IF(H282="NA",VALUE(AVERAGEIF($E$3:$E$1520,"&lt;&gt;NA")),VALUE(H282))</f>
        <v>153.5</v>
      </c>
      <c r="K282" s="9" t="n">
        <f aca="false">IF(I282="NA",VALUE(AVERAGEIF($F$3:$F$1520,"&lt;&gt;NA")),VALUE(I282))</f>
        <v>46</v>
      </c>
      <c r="L282" s="16" t="n">
        <f aca="false">IF((AND(I282&gt;=Q288, I282&lt;Q287)),TRUE())</f>
        <v>0</v>
      </c>
      <c r="M282" s="0" t="n">
        <f aca="false">(J282-MIN($J$5:$J$1522)/(MAX($J$5:$J$1522)-MIN($J$5:$J$1522)))</f>
        <v>152.477528089888</v>
      </c>
      <c r="N282" s="0" t="n">
        <f aca="false">(K282-MIN($K$5:$K$1522)/(MAX($K$5:$K$1522)-MIN($K$5:$K$1522)))</f>
        <v>45.6293206197855</v>
      </c>
      <c r="O282" s="7" t="n">
        <f aca="false">K279/((J282/100)^2)</f>
        <v>28.8597226495772</v>
      </c>
    </row>
    <row r="283" customFormat="false" ht="15" hidden="false" customHeight="false" outlineLevel="0" collapsed="false">
      <c r="A283" s="13" t="n">
        <v>310</v>
      </c>
      <c r="B283" s="2" t="s">
        <v>348</v>
      </c>
      <c r="C283" s="14" t="n">
        <v>33406</v>
      </c>
      <c r="D283" s="2" t="s">
        <v>45</v>
      </c>
      <c r="E283" s="15" t="n">
        <v>153</v>
      </c>
      <c r="F283" s="15" t="n">
        <v>45</v>
      </c>
      <c r="G283" s="15" t="s">
        <v>47</v>
      </c>
      <c r="H283" s="9" t="str">
        <f aca="false">TRIM(E283)</f>
        <v>153</v>
      </c>
      <c r="I283" s="9" t="str">
        <f aca="false">TRIM(F283)</f>
        <v>45</v>
      </c>
      <c r="J283" s="5" t="n">
        <f aca="false">IF(H283="NA",VALUE(AVERAGEIF($E$3:$E$1520,"&lt;&gt;NA")),VALUE(H283))</f>
        <v>153</v>
      </c>
      <c r="K283" s="9" t="n">
        <f aca="false">IF(I283="NA",VALUE(AVERAGEIF($F$3:$F$1520,"&lt;&gt;NA")),VALUE(I283))</f>
        <v>45</v>
      </c>
      <c r="L283" s="16" t="n">
        <f aca="false">IF((AND(I283&gt;=Q289, I283&lt;Q288)),TRUE())</f>
        <v>0</v>
      </c>
      <c r="M283" s="0" t="n">
        <f aca="false">(J283-MIN($J$5:$J$1522)/(MAX($J$5:$J$1522)-MIN($J$5:$J$1522)))</f>
        <v>151.977528089888</v>
      </c>
      <c r="N283" s="0" t="n">
        <f aca="false">(K283-MIN($K$5:$K$1522)/(MAX($K$5:$K$1522)-MIN($K$5:$K$1522)))</f>
        <v>44.6293206197855</v>
      </c>
      <c r="O283" s="7" t="n">
        <f aca="false">K280/((J283/100)^2)</f>
        <v>18.3690033747704</v>
      </c>
    </row>
    <row r="284" customFormat="false" ht="15" hidden="false" customHeight="false" outlineLevel="0" collapsed="false">
      <c r="A284" s="13" t="n">
        <v>1320</v>
      </c>
      <c r="B284" s="2" t="s">
        <v>349</v>
      </c>
      <c r="C284" s="14" t="n">
        <v>33150</v>
      </c>
      <c r="D284" s="2" t="s">
        <v>42</v>
      </c>
      <c r="E284" s="15" t="n">
        <v>174</v>
      </c>
      <c r="F284" s="15" t="n">
        <v>52</v>
      </c>
      <c r="G284" s="15" t="s">
        <v>43</v>
      </c>
      <c r="H284" s="9" t="str">
        <f aca="false">TRIM(E284)</f>
        <v>174</v>
      </c>
      <c r="I284" s="9" t="str">
        <f aca="false">TRIM(F284)</f>
        <v>52</v>
      </c>
      <c r="J284" s="5" t="n">
        <f aca="false">IF(H284="NA",VALUE(AVERAGEIF($E$3:$E$1520,"&lt;&gt;NA")),VALUE(H284))</f>
        <v>174</v>
      </c>
      <c r="K284" s="9" t="n">
        <f aca="false">IF(I284="NA",VALUE(AVERAGEIF($F$3:$F$1520,"&lt;&gt;NA")),VALUE(I284))</f>
        <v>52</v>
      </c>
      <c r="L284" s="16" t="n">
        <f aca="false">IF((AND(I284&gt;=Q290, I284&lt;Q289)),TRUE())</f>
        <v>0</v>
      </c>
      <c r="M284" s="0" t="n">
        <f aca="false">(J284-MIN($J$5:$J$1522)/(MAX($J$5:$J$1522)-MIN($J$5:$J$1522)))</f>
        <v>172.977528089888</v>
      </c>
      <c r="N284" s="0" t="n">
        <f aca="false">(K284-MIN($K$5:$K$1522)/(MAX($K$5:$K$1522)-MIN($K$5:$K$1522)))</f>
        <v>51.6293206197855</v>
      </c>
      <c r="O284" s="7" t="n">
        <f aca="false">K281/((J284/100)^2)</f>
        <v>27.0841590698903</v>
      </c>
    </row>
    <row r="285" customFormat="false" ht="15" hidden="false" customHeight="false" outlineLevel="0" collapsed="false">
      <c r="A285" s="13" t="n">
        <v>1317</v>
      </c>
      <c r="B285" s="2" t="s">
        <v>350</v>
      </c>
      <c r="C285" s="14" t="n">
        <v>33558</v>
      </c>
      <c r="D285" s="2" t="s">
        <v>125</v>
      </c>
      <c r="E285" s="15" t="n">
        <v>166</v>
      </c>
      <c r="F285" s="15" t="n">
        <v>51</v>
      </c>
      <c r="G285" s="15" t="s">
        <v>43</v>
      </c>
      <c r="H285" s="9" t="str">
        <f aca="false">TRIM(E285)</f>
        <v>166</v>
      </c>
      <c r="I285" s="9" t="str">
        <f aca="false">TRIM(F285)</f>
        <v>51</v>
      </c>
      <c r="J285" s="5" t="n">
        <f aca="false">IF(H285="NA",VALUE(AVERAGEIF($E$3:$E$1520,"&lt;&gt;NA")),VALUE(H285))</f>
        <v>166</v>
      </c>
      <c r="K285" s="9" t="n">
        <f aca="false">IF(I285="NA",VALUE(AVERAGEIF($F$3:$F$1520,"&lt;&gt;NA")),VALUE(I285))</f>
        <v>51</v>
      </c>
      <c r="L285" s="16" t="n">
        <f aca="false">IF((AND(I285&gt;=Q291, I285&lt;Q290)),TRUE())</f>
        <v>0</v>
      </c>
      <c r="M285" s="0" t="n">
        <f aca="false">(J285-MIN($J$5:$J$1522)/(MAX($J$5:$J$1522)-MIN($J$5:$J$1522)))</f>
        <v>164.977528089888</v>
      </c>
      <c r="N285" s="0" t="n">
        <f aca="false">(K285-MIN($K$5:$K$1522)/(MAX($K$5:$K$1522)-MIN($K$5:$K$1522)))</f>
        <v>50.6293206197855</v>
      </c>
      <c r="O285" s="7" t="n">
        <f aca="false">K282/((J285/100)^2)</f>
        <v>16.693279140659</v>
      </c>
    </row>
    <row r="286" customFormat="false" ht="15" hidden="false" customHeight="false" outlineLevel="0" collapsed="false">
      <c r="A286" s="13" t="n">
        <v>606</v>
      </c>
      <c r="B286" s="2" t="s">
        <v>351</v>
      </c>
      <c r="C286" s="14" t="n">
        <v>33560</v>
      </c>
      <c r="D286" s="2" t="s">
        <v>56</v>
      </c>
      <c r="E286" s="15" t="n">
        <v>156</v>
      </c>
      <c r="F286" s="15" t="n">
        <v>60.5</v>
      </c>
      <c r="G286" s="15" t="s">
        <v>47</v>
      </c>
      <c r="H286" s="9" t="str">
        <f aca="false">TRIM(E286)</f>
        <v>156</v>
      </c>
      <c r="I286" s="9" t="str">
        <f aca="false">TRIM(F286)</f>
        <v>60.5</v>
      </c>
      <c r="J286" s="5" t="n">
        <f aca="false">IF(H286="NA",VALUE(AVERAGEIF($E$3:$E$1520,"&lt;&gt;NA")),VALUE(H286))</f>
        <v>156</v>
      </c>
      <c r="K286" s="9" t="n">
        <f aca="false">IF(I286="NA",VALUE(AVERAGEIF($F$3:$F$1520,"&lt;&gt;NA")),VALUE(I286))</f>
        <v>60.5</v>
      </c>
      <c r="L286" s="16" t="n">
        <f aca="false">IF((AND(I286&gt;=Q292, I286&lt;Q291)),TRUE())</f>
        <v>0</v>
      </c>
      <c r="M286" s="0" t="n">
        <f aca="false">(J286-MIN($J$5:$J$1522)/(MAX($J$5:$J$1522)-MIN($J$5:$J$1522)))</f>
        <v>154.977528089888</v>
      </c>
      <c r="N286" s="0" t="n">
        <f aca="false">(K286-MIN($K$5:$K$1522)/(MAX($K$5:$K$1522)-MIN($K$5:$K$1522)))</f>
        <v>60.1293206197855</v>
      </c>
      <c r="O286" s="7" t="n">
        <f aca="false">K283/((J286/100)^2)</f>
        <v>18.491124260355</v>
      </c>
    </row>
    <row r="287" customFormat="false" ht="15" hidden="false" customHeight="false" outlineLevel="0" collapsed="false">
      <c r="A287" s="13" t="n">
        <v>385</v>
      </c>
      <c r="B287" s="2" t="s">
        <v>352</v>
      </c>
      <c r="C287" s="14" t="n">
        <v>33464</v>
      </c>
      <c r="D287" s="2" t="s">
        <v>45</v>
      </c>
      <c r="E287" s="15" t="n">
        <v>151</v>
      </c>
      <c r="F287" s="15" t="n">
        <v>51.5</v>
      </c>
      <c r="G287" s="15" t="s">
        <v>47</v>
      </c>
      <c r="H287" s="9" t="str">
        <f aca="false">TRIM(E287)</f>
        <v>151</v>
      </c>
      <c r="I287" s="9" t="str">
        <f aca="false">TRIM(F287)</f>
        <v>51.5</v>
      </c>
      <c r="J287" s="5" t="n">
        <f aca="false">IF(H287="NA",VALUE(AVERAGEIF($E$3:$E$1520,"&lt;&gt;NA")),VALUE(H287))</f>
        <v>151</v>
      </c>
      <c r="K287" s="9" t="n">
        <f aca="false">IF(I287="NA",VALUE(AVERAGEIF($F$3:$F$1520,"&lt;&gt;NA")),VALUE(I287))</f>
        <v>51.5</v>
      </c>
      <c r="L287" s="16" t="n">
        <f aca="false">IF((AND(I287&gt;=Q293, I287&lt;Q292)),TRUE())</f>
        <v>0</v>
      </c>
      <c r="M287" s="0" t="n">
        <f aca="false">(J287-MIN($J$5:$J$1522)/(MAX($J$5:$J$1522)-MIN($J$5:$J$1522)))</f>
        <v>149.977528089888</v>
      </c>
      <c r="N287" s="0" t="n">
        <f aca="false">(K287-MIN($K$5:$K$1522)/(MAX($K$5:$K$1522)-MIN($K$5:$K$1522)))</f>
        <v>51.1293206197855</v>
      </c>
      <c r="O287" s="7" t="n">
        <f aca="false">K284/((J287/100)^2)</f>
        <v>22.8060172799439</v>
      </c>
    </row>
    <row r="288" customFormat="false" ht="15" hidden="false" customHeight="false" outlineLevel="0" collapsed="false">
      <c r="A288" s="13" t="n">
        <v>1053</v>
      </c>
      <c r="B288" s="2" t="s">
        <v>353</v>
      </c>
      <c r="C288" s="14" t="n">
        <v>32841</v>
      </c>
      <c r="D288" s="2" t="s">
        <v>45</v>
      </c>
      <c r="E288" s="15" t="n">
        <v>185</v>
      </c>
      <c r="F288" s="15" t="n">
        <v>67</v>
      </c>
      <c r="G288" s="15" t="s">
        <v>43</v>
      </c>
      <c r="H288" s="9" t="str">
        <f aca="false">TRIM(E288)</f>
        <v>185</v>
      </c>
      <c r="I288" s="9" t="str">
        <f aca="false">TRIM(F288)</f>
        <v>67</v>
      </c>
      <c r="J288" s="5" t="n">
        <f aca="false">IF(H288="NA",VALUE(AVERAGEIF($E$3:$E$1520,"&lt;&gt;NA")),VALUE(H288))</f>
        <v>185</v>
      </c>
      <c r="K288" s="9" t="n">
        <f aca="false">IF(I288="NA",VALUE(AVERAGEIF($F$3:$F$1520,"&lt;&gt;NA")),VALUE(I288))</f>
        <v>67</v>
      </c>
      <c r="L288" s="16" t="n">
        <f aca="false">IF((AND(I288&gt;=Q294, I288&lt;Q293)),TRUE())</f>
        <v>0</v>
      </c>
      <c r="M288" s="0" t="n">
        <f aca="false">(J288-MIN($J$5:$J$1522)/(MAX($J$5:$J$1522)-MIN($J$5:$J$1522)))</f>
        <v>183.977528089888</v>
      </c>
      <c r="N288" s="0" t="n">
        <f aca="false">(K288-MIN($K$5:$K$1522)/(MAX($K$5:$K$1522)-MIN($K$5:$K$1522)))</f>
        <v>66.6293206197855</v>
      </c>
      <c r="O288" s="7" t="n">
        <f aca="false">K285/((J288/100)^2)</f>
        <v>14.9013878743608</v>
      </c>
    </row>
    <row r="289" customFormat="false" ht="15" hidden="false" customHeight="false" outlineLevel="0" collapsed="false">
      <c r="A289" s="13" t="n">
        <v>1133</v>
      </c>
      <c r="B289" s="2" t="s">
        <v>354</v>
      </c>
      <c r="C289" s="14" t="n">
        <v>33250</v>
      </c>
      <c r="D289" s="2" t="s">
        <v>107</v>
      </c>
      <c r="E289" s="15" t="n">
        <v>182</v>
      </c>
      <c r="F289" s="15" t="n">
        <v>73</v>
      </c>
      <c r="G289" s="15" t="s">
        <v>43</v>
      </c>
      <c r="H289" s="9" t="str">
        <f aca="false">TRIM(E289)</f>
        <v>182</v>
      </c>
      <c r="I289" s="9" t="str">
        <f aca="false">TRIM(F289)</f>
        <v>73</v>
      </c>
      <c r="J289" s="5" t="n">
        <f aca="false">IF(H289="NA",VALUE(AVERAGEIF($E$3:$E$1520,"&lt;&gt;NA")),VALUE(H289))</f>
        <v>182</v>
      </c>
      <c r="K289" s="9" t="n">
        <f aca="false">IF(I289="NA",VALUE(AVERAGEIF($F$3:$F$1520,"&lt;&gt;NA")),VALUE(I289))</f>
        <v>73</v>
      </c>
      <c r="L289" s="16" t="n">
        <f aca="false">IF((AND(I289&gt;=Q295, I289&lt;Q294)),TRUE())</f>
        <v>0</v>
      </c>
      <c r="M289" s="0" t="n">
        <f aca="false">(J289-MIN($J$5:$J$1522)/(MAX($J$5:$J$1522)-MIN($J$5:$J$1522)))</f>
        <v>180.977528089888</v>
      </c>
      <c r="N289" s="0" t="n">
        <f aca="false">(K289-MIN($K$5:$K$1522)/(MAX($K$5:$K$1522)-MIN($K$5:$K$1522)))</f>
        <v>72.6293206197855</v>
      </c>
      <c r="O289" s="7" t="n">
        <f aca="false">K286/((J289/100)^2)</f>
        <v>18.2647023306364</v>
      </c>
    </row>
    <row r="290" customFormat="false" ht="15" hidden="false" customHeight="false" outlineLevel="0" collapsed="false">
      <c r="A290" s="13" t="n">
        <v>423</v>
      </c>
      <c r="B290" s="2" t="s">
        <v>355</v>
      </c>
      <c r="C290" s="14" t="n">
        <v>33530</v>
      </c>
      <c r="D290" s="2" t="s">
        <v>74</v>
      </c>
      <c r="E290" s="15" t="n">
        <v>154</v>
      </c>
      <c r="F290" s="15" t="n">
        <v>51.2</v>
      </c>
      <c r="G290" s="15" t="s">
        <v>47</v>
      </c>
      <c r="H290" s="9" t="str">
        <f aca="false">TRIM(E290)</f>
        <v>154</v>
      </c>
      <c r="I290" s="9" t="str">
        <f aca="false">TRIM(F290)</f>
        <v>51.2</v>
      </c>
      <c r="J290" s="5" t="n">
        <f aca="false">IF(H290="NA",VALUE(AVERAGEIF($E$3:$E$1520,"&lt;&gt;NA")),VALUE(H290))</f>
        <v>154</v>
      </c>
      <c r="K290" s="9" t="n">
        <f aca="false">IF(I290="NA",VALUE(AVERAGEIF($F$3:$F$1520,"&lt;&gt;NA")),VALUE(I290))</f>
        <v>51.2</v>
      </c>
      <c r="L290" s="16" t="n">
        <f aca="false">IF((AND(I290&gt;=Q296, I290&lt;Q295)),TRUE())</f>
        <v>0</v>
      </c>
      <c r="M290" s="0" t="n">
        <f aca="false">(J290-MIN($J$5:$J$1522)/(MAX($J$5:$J$1522)-MIN($J$5:$J$1522)))</f>
        <v>152.977528089888</v>
      </c>
      <c r="N290" s="0" t="n">
        <f aca="false">(K290-MIN($K$5:$K$1522)/(MAX($K$5:$K$1522)-MIN($K$5:$K$1522)))</f>
        <v>50.8293206197855</v>
      </c>
      <c r="O290" s="7" t="n">
        <f aca="false">K287/((J290/100)^2)</f>
        <v>21.7152976893237</v>
      </c>
    </row>
    <row r="291" customFormat="false" ht="15" hidden="false" customHeight="false" outlineLevel="0" collapsed="false">
      <c r="A291" s="13" t="n">
        <v>973</v>
      </c>
      <c r="B291" s="2" t="s">
        <v>356</v>
      </c>
      <c r="C291" s="14" t="n">
        <v>33432</v>
      </c>
      <c r="D291" s="2" t="s">
        <v>53</v>
      </c>
      <c r="E291" s="15" t="n">
        <v>176</v>
      </c>
      <c r="F291" s="15" t="n">
        <v>62</v>
      </c>
      <c r="G291" s="15" t="s">
        <v>43</v>
      </c>
      <c r="H291" s="9" t="str">
        <f aca="false">TRIM(E291)</f>
        <v>176</v>
      </c>
      <c r="I291" s="9" t="str">
        <f aca="false">TRIM(F291)</f>
        <v>62</v>
      </c>
      <c r="J291" s="5" t="n">
        <f aca="false">IF(H291="NA",VALUE(AVERAGEIF($E$3:$E$1520,"&lt;&gt;NA")),VALUE(H291))</f>
        <v>176</v>
      </c>
      <c r="K291" s="9" t="n">
        <f aca="false">IF(I291="NA",VALUE(AVERAGEIF($F$3:$F$1520,"&lt;&gt;NA")),VALUE(I291))</f>
        <v>62</v>
      </c>
      <c r="L291" s="16" t="n">
        <f aca="false">IF((AND(I291&gt;=Q297, I291&lt;Q296)),TRUE())</f>
        <v>0</v>
      </c>
      <c r="M291" s="0" t="n">
        <f aca="false">(J291-MIN($J$5:$J$1522)/(MAX($J$5:$J$1522)-MIN($J$5:$J$1522)))</f>
        <v>174.977528089888</v>
      </c>
      <c r="N291" s="0" t="n">
        <f aca="false">(K291-MIN($K$5:$K$1522)/(MAX($K$5:$K$1522)-MIN($K$5:$K$1522)))</f>
        <v>61.6293206197855</v>
      </c>
      <c r="O291" s="7" t="n">
        <f aca="false">K288/((J291/100)^2)</f>
        <v>21.6296487603306</v>
      </c>
    </row>
    <row r="292" customFormat="false" ht="15" hidden="false" customHeight="false" outlineLevel="0" collapsed="false">
      <c r="A292" s="13" t="n">
        <v>708</v>
      </c>
      <c r="B292" s="2" t="s">
        <v>357</v>
      </c>
      <c r="C292" s="14" t="n">
        <v>33732</v>
      </c>
      <c r="D292" s="2" t="s">
        <v>74</v>
      </c>
      <c r="E292" s="15" t="n">
        <v>156</v>
      </c>
      <c r="F292" s="15" t="n">
        <v>63</v>
      </c>
      <c r="G292" s="15" t="s">
        <v>47</v>
      </c>
      <c r="H292" s="9" t="str">
        <f aca="false">TRIM(E292)</f>
        <v>156</v>
      </c>
      <c r="I292" s="9" t="str">
        <f aca="false">TRIM(F292)</f>
        <v>63</v>
      </c>
      <c r="J292" s="5" t="n">
        <f aca="false">IF(H292="NA",VALUE(AVERAGEIF($E$3:$E$1520,"&lt;&gt;NA")),VALUE(H292))</f>
        <v>156</v>
      </c>
      <c r="K292" s="9" t="n">
        <f aca="false">IF(I292="NA",VALUE(AVERAGEIF($F$3:$F$1520,"&lt;&gt;NA")),VALUE(I292))</f>
        <v>63</v>
      </c>
      <c r="L292" s="16" t="n">
        <f aca="false">IF((AND(I292&gt;=Q298, I292&lt;Q297)),TRUE())</f>
        <v>0</v>
      </c>
      <c r="M292" s="0" t="n">
        <f aca="false">(J292-MIN($J$5:$J$1522)/(MAX($J$5:$J$1522)-MIN($J$5:$J$1522)))</f>
        <v>154.977528089888</v>
      </c>
      <c r="N292" s="0" t="n">
        <f aca="false">(K292-MIN($K$5:$K$1522)/(MAX($K$5:$K$1522)-MIN($K$5:$K$1522)))</f>
        <v>62.6293206197855</v>
      </c>
      <c r="O292" s="7" t="n">
        <f aca="false">K289/((J292/100)^2)</f>
        <v>29.9967126890204</v>
      </c>
    </row>
    <row r="293" customFormat="false" ht="15" hidden="false" customHeight="false" outlineLevel="0" collapsed="false">
      <c r="A293" s="13" t="n">
        <v>1403</v>
      </c>
      <c r="B293" s="2" t="s">
        <v>358</v>
      </c>
      <c r="C293" s="14" t="n">
        <v>33101</v>
      </c>
      <c r="D293" s="2" t="s">
        <v>42</v>
      </c>
      <c r="E293" s="15" t="n">
        <v>171</v>
      </c>
      <c r="F293" s="15" t="n">
        <v>54</v>
      </c>
      <c r="G293" s="15" t="s">
        <v>43</v>
      </c>
      <c r="H293" s="9" t="str">
        <f aca="false">TRIM(E293)</f>
        <v>171</v>
      </c>
      <c r="I293" s="9" t="str">
        <f aca="false">TRIM(F293)</f>
        <v>54</v>
      </c>
      <c r="J293" s="5" t="n">
        <f aca="false">IF(H293="NA",VALUE(AVERAGEIF($E$3:$E$1520,"&lt;&gt;NA")),VALUE(H293))</f>
        <v>171</v>
      </c>
      <c r="K293" s="9" t="n">
        <f aca="false">IF(I293="NA",VALUE(AVERAGEIF($F$3:$F$1520,"&lt;&gt;NA")),VALUE(I293))</f>
        <v>54</v>
      </c>
      <c r="L293" s="16" t="n">
        <f aca="false">IF((AND(I293&gt;=Q299, I293&lt;Q298)),TRUE())</f>
        <v>0</v>
      </c>
      <c r="M293" s="0" t="n">
        <f aca="false">(J293-MIN($J$5:$J$1522)/(MAX($J$5:$J$1522)-MIN($J$5:$J$1522)))</f>
        <v>169.977528089888</v>
      </c>
      <c r="N293" s="0" t="n">
        <f aca="false">(K293-MIN($K$5:$K$1522)/(MAX($K$5:$K$1522)-MIN($K$5:$K$1522)))</f>
        <v>53.6293206197855</v>
      </c>
      <c r="O293" s="7" t="n">
        <f aca="false">K290/((J293/100)^2)</f>
        <v>17.5096610923019</v>
      </c>
    </row>
    <row r="294" customFormat="false" ht="15" hidden="false" customHeight="false" outlineLevel="0" collapsed="false">
      <c r="A294" s="13" t="n">
        <v>1012</v>
      </c>
      <c r="B294" s="2" t="s">
        <v>359</v>
      </c>
      <c r="C294" s="14" t="n">
        <v>33581</v>
      </c>
      <c r="D294" s="2" t="s">
        <v>98</v>
      </c>
      <c r="E294" s="15" t="n">
        <v>173</v>
      </c>
      <c r="F294" s="15" t="n">
        <v>54</v>
      </c>
      <c r="G294" s="15" t="s">
        <v>43</v>
      </c>
      <c r="H294" s="9" t="str">
        <f aca="false">TRIM(E294)</f>
        <v>173</v>
      </c>
      <c r="I294" s="9" t="str">
        <f aca="false">TRIM(F294)</f>
        <v>54</v>
      </c>
      <c r="J294" s="5" t="n">
        <f aca="false">IF(H294="NA",VALUE(AVERAGEIF($E$3:$E$1520,"&lt;&gt;NA")),VALUE(H294))</f>
        <v>173</v>
      </c>
      <c r="K294" s="9" t="n">
        <f aca="false">IF(I294="NA",VALUE(AVERAGEIF($F$3:$F$1520,"&lt;&gt;NA")),VALUE(I294))</f>
        <v>54</v>
      </c>
      <c r="L294" s="16" t="n">
        <f aca="false">IF((AND(I294&gt;=Q300, I294&lt;Q299)),TRUE())</f>
        <v>0</v>
      </c>
      <c r="M294" s="0" t="n">
        <f aca="false">(J294-MIN($J$5:$J$1522)/(MAX($J$5:$J$1522)-MIN($J$5:$J$1522)))</f>
        <v>171.977528089888</v>
      </c>
      <c r="N294" s="0" t="n">
        <f aca="false">(K294-MIN($K$5:$K$1522)/(MAX($K$5:$K$1522)-MIN($K$5:$K$1522)))</f>
        <v>53.6293206197855</v>
      </c>
      <c r="O294" s="7" t="n">
        <f aca="false">K291/((J294/100)^2)</f>
        <v>20.7156938086805</v>
      </c>
    </row>
    <row r="295" customFormat="false" ht="15" hidden="false" customHeight="false" outlineLevel="0" collapsed="false">
      <c r="A295" s="13" t="n">
        <v>604</v>
      </c>
      <c r="B295" s="2" t="s">
        <v>360</v>
      </c>
      <c r="C295" s="14" t="n">
        <v>33534</v>
      </c>
      <c r="D295" s="2" t="s">
        <v>176</v>
      </c>
      <c r="E295" s="15" t="n">
        <v>159</v>
      </c>
      <c r="F295" s="15" t="n">
        <v>32</v>
      </c>
      <c r="G295" s="15" t="s">
        <v>47</v>
      </c>
      <c r="H295" s="9" t="str">
        <f aca="false">TRIM(E295)</f>
        <v>159</v>
      </c>
      <c r="I295" s="9" t="str">
        <f aca="false">TRIM(F295)</f>
        <v>32</v>
      </c>
      <c r="J295" s="5" t="n">
        <f aca="false">IF(H295="NA",VALUE(AVERAGEIF($E$3:$E$1520,"&lt;&gt;NA")),VALUE(H295))</f>
        <v>159</v>
      </c>
      <c r="K295" s="9" t="n">
        <f aca="false">IF(I295="NA",VALUE(AVERAGEIF($F$3:$F$1520,"&lt;&gt;NA")),VALUE(I295))</f>
        <v>32</v>
      </c>
      <c r="L295" s="16" t="n">
        <f aca="false">IF((AND(I295&gt;=Q301, I295&lt;Q300)),TRUE())</f>
        <v>0</v>
      </c>
      <c r="M295" s="0" t="n">
        <f aca="false">(J295-MIN($J$5:$J$1522)/(MAX($J$5:$J$1522)-MIN($J$5:$J$1522)))</f>
        <v>157.977528089888</v>
      </c>
      <c r="N295" s="0" t="n">
        <f aca="false">(K295-MIN($K$5:$K$1522)/(MAX($K$5:$K$1522)-MIN($K$5:$K$1522)))</f>
        <v>31.6293206197855</v>
      </c>
      <c r="O295" s="7" t="n">
        <f aca="false">K292/((J295/100)^2)</f>
        <v>24.9199003203987</v>
      </c>
    </row>
    <row r="296" customFormat="false" ht="15" hidden="false" customHeight="false" outlineLevel="0" collapsed="false">
      <c r="A296" s="13" t="n">
        <v>112</v>
      </c>
      <c r="B296" s="2" t="s">
        <v>361</v>
      </c>
      <c r="C296" s="14" t="n">
        <v>33560</v>
      </c>
      <c r="D296" s="2" t="s">
        <v>74</v>
      </c>
      <c r="E296" s="15" t="n">
        <v>157</v>
      </c>
      <c r="F296" s="15" t="n">
        <v>56</v>
      </c>
      <c r="G296" s="15" t="s">
        <v>47</v>
      </c>
      <c r="H296" s="9" t="str">
        <f aca="false">TRIM(E296)</f>
        <v>157</v>
      </c>
      <c r="I296" s="9" t="str">
        <f aca="false">TRIM(F296)</f>
        <v>56</v>
      </c>
      <c r="J296" s="5" t="n">
        <f aca="false">IF(H296="NA",VALUE(AVERAGEIF($E$3:$E$1520,"&lt;&gt;NA")),VALUE(H296))</f>
        <v>157</v>
      </c>
      <c r="K296" s="9" t="n">
        <f aca="false">IF(I296="NA",VALUE(AVERAGEIF($F$3:$F$1520,"&lt;&gt;NA")),VALUE(I296))</f>
        <v>56</v>
      </c>
      <c r="L296" s="16" t="n">
        <f aca="false">IF((AND(I296&gt;=Q302, I296&lt;Q301)),TRUE())</f>
        <v>0</v>
      </c>
      <c r="M296" s="0" t="n">
        <f aca="false">(J296-MIN($J$5:$J$1522)/(MAX($J$5:$J$1522)-MIN($J$5:$J$1522)))</f>
        <v>155.977528089888</v>
      </c>
      <c r="N296" s="0" t="n">
        <f aca="false">(K296-MIN($K$5:$K$1522)/(MAX($K$5:$K$1522)-MIN($K$5:$K$1522)))</f>
        <v>55.6293206197855</v>
      </c>
      <c r="O296" s="7" t="n">
        <f aca="false">K293/((J296/100)^2)</f>
        <v>21.9075824577062</v>
      </c>
    </row>
    <row r="297" customFormat="false" ht="15" hidden="false" customHeight="false" outlineLevel="0" collapsed="false">
      <c r="A297" s="13" t="n">
        <v>844</v>
      </c>
      <c r="B297" s="2" t="s">
        <v>362</v>
      </c>
      <c r="C297" s="14" t="n">
        <v>33695</v>
      </c>
      <c r="D297" s="2" t="s">
        <v>93</v>
      </c>
      <c r="E297" s="15" t="n">
        <v>179</v>
      </c>
      <c r="F297" s="15" t="n">
        <v>69</v>
      </c>
      <c r="G297" s="15" t="s">
        <v>43</v>
      </c>
      <c r="H297" s="9" t="str">
        <f aca="false">TRIM(E297)</f>
        <v>179</v>
      </c>
      <c r="I297" s="9" t="str">
        <f aca="false">TRIM(F297)</f>
        <v>69</v>
      </c>
      <c r="J297" s="5" t="n">
        <f aca="false">IF(H297="NA",VALUE(AVERAGEIF($E$3:$E$1520,"&lt;&gt;NA")),VALUE(H297))</f>
        <v>179</v>
      </c>
      <c r="K297" s="9" t="n">
        <f aca="false">IF(I297="NA",VALUE(AVERAGEIF($F$3:$F$1520,"&lt;&gt;NA")),VALUE(I297))</f>
        <v>69</v>
      </c>
      <c r="L297" s="16" t="n">
        <f aca="false">IF((AND(I297&gt;=Q303, I297&lt;Q302)),TRUE())</f>
        <v>0</v>
      </c>
      <c r="M297" s="0" t="n">
        <f aca="false">(J297-MIN($J$5:$J$1522)/(MAX($J$5:$J$1522)-MIN($J$5:$J$1522)))</f>
        <v>177.977528089888</v>
      </c>
      <c r="N297" s="0" t="n">
        <f aca="false">(K297-MIN($K$5:$K$1522)/(MAX($K$5:$K$1522)-MIN($K$5:$K$1522)))</f>
        <v>68.6293206197855</v>
      </c>
      <c r="O297" s="7" t="n">
        <f aca="false">K294/((J297/100)^2)</f>
        <v>16.8534065728286</v>
      </c>
    </row>
    <row r="298" customFormat="false" ht="15" hidden="false" customHeight="false" outlineLevel="0" collapsed="false">
      <c r="A298" s="13" t="n">
        <v>870</v>
      </c>
      <c r="B298" s="2" t="s">
        <v>363</v>
      </c>
      <c r="C298" s="14" t="n">
        <v>32977</v>
      </c>
      <c r="D298" s="2" t="s">
        <v>45</v>
      </c>
      <c r="E298" s="15" t="n">
        <v>178</v>
      </c>
      <c r="F298" s="15" t="n">
        <v>77</v>
      </c>
      <c r="G298" s="15" t="s">
        <v>43</v>
      </c>
      <c r="H298" s="9" t="str">
        <f aca="false">TRIM(E298)</f>
        <v>178</v>
      </c>
      <c r="I298" s="9" t="str">
        <f aca="false">TRIM(F298)</f>
        <v>77</v>
      </c>
      <c r="J298" s="5" t="n">
        <f aca="false">IF(H298="NA",VALUE(AVERAGEIF($E$3:$E$1520,"&lt;&gt;NA")),VALUE(H298))</f>
        <v>178</v>
      </c>
      <c r="K298" s="9" t="n">
        <f aca="false">IF(I298="NA",VALUE(AVERAGEIF($F$3:$F$1520,"&lt;&gt;NA")),VALUE(I298))</f>
        <v>77</v>
      </c>
      <c r="L298" s="16" t="n">
        <f aca="false">IF((AND(I298&gt;=Q304, I298&lt;Q303)),TRUE())</f>
        <v>0</v>
      </c>
      <c r="M298" s="0" t="n">
        <f aca="false">(J298-MIN($J$5:$J$1522)/(MAX($J$5:$J$1522)-MIN($J$5:$J$1522)))</f>
        <v>176.977528089888</v>
      </c>
      <c r="N298" s="0" t="n">
        <f aca="false">(K298-MIN($K$5:$K$1522)/(MAX($K$5:$K$1522)-MIN($K$5:$K$1522)))</f>
        <v>76.6293206197855</v>
      </c>
      <c r="O298" s="7" t="n">
        <f aca="false">K295/((J298/100)^2)</f>
        <v>10.0997348819593</v>
      </c>
    </row>
    <row r="299" customFormat="false" ht="15" hidden="false" customHeight="false" outlineLevel="0" collapsed="false">
      <c r="A299" s="13" t="n">
        <v>454</v>
      </c>
      <c r="B299" s="2" t="s">
        <v>364</v>
      </c>
      <c r="C299" s="14" t="n">
        <v>33475</v>
      </c>
      <c r="D299" s="2" t="s">
        <v>77</v>
      </c>
      <c r="E299" s="15" t="s">
        <v>46</v>
      </c>
      <c r="F299" s="15" t="n">
        <v>57.8</v>
      </c>
      <c r="G299" s="15" t="s">
        <v>47</v>
      </c>
      <c r="H299" s="9" t="str">
        <f aca="false">TRIM(E299)</f>
        <v>NA</v>
      </c>
      <c r="I299" s="9" t="str">
        <f aca="false">TRIM(F299)</f>
        <v>57.8</v>
      </c>
      <c r="J299" s="5" t="n">
        <f aca="false">IF(H299="NA",VALUE(AVERAGEIF($E$3:$E$1520,"&lt;&gt;NA")),VALUE(H299))</f>
        <v>164.344585511576</v>
      </c>
      <c r="K299" s="9" t="n">
        <f aca="false">IF(I299="NA",VALUE(AVERAGEIF($F$3:$F$1520,"&lt;&gt;NA")),VALUE(I299))</f>
        <v>57.8</v>
      </c>
      <c r="L299" s="16" t="n">
        <f aca="false">IF((AND(I299&gt;=Q305, I299&lt;Q304)),TRUE())</f>
        <v>0</v>
      </c>
      <c r="M299" s="0" t="n">
        <f aca="false">(J299-MIN($J$5:$J$1522)/(MAX($J$5:$J$1522)-MIN($J$5:$J$1522)))</f>
        <v>163.322113601463</v>
      </c>
      <c r="N299" s="0" t="n">
        <f aca="false">(K299-MIN($K$5:$K$1522)/(MAX($K$5:$K$1522)-MIN($K$5:$K$1522)))</f>
        <v>57.4293206197855</v>
      </c>
      <c r="O299" s="7" t="n">
        <f aca="false">K296/((J299/100)^2)</f>
        <v>20.7337198524541</v>
      </c>
    </row>
    <row r="300" customFormat="false" ht="15" hidden="false" customHeight="false" outlineLevel="0" collapsed="false">
      <c r="A300" s="13" t="n">
        <v>141</v>
      </c>
      <c r="B300" s="2" t="s">
        <v>365</v>
      </c>
      <c r="C300" s="14" t="n">
        <v>33553</v>
      </c>
      <c r="D300" s="2" t="s">
        <v>87</v>
      </c>
      <c r="E300" s="15" t="n">
        <v>165</v>
      </c>
      <c r="F300" s="15" t="n">
        <v>67</v>
      </c>
      <c r="G300" s="15" t="s">
        <v>47</v>
      </c>
      <c r="H300" s="9" t="str">
        <f aca="false">TRIM(E300)</f>
        <v>165</v>
      </c>
      <c r="I300" s="9" t="str">
        <f aca="false">TRIM(F300)</f>
        <v>67</v>
      </c>
      <c r="J300" s="5" t="n">
        <f aca="false">IF(H300="NA",VALUE(AVERAGEIF($E$3:$E$1520,"&lt;&gt;NA")),VALUE(H300))</f>
        <v>165</v>
      </c>
      <c r="K300" s="9" t="n">
        <f aca="false">IF(I300="NA",VALUE(AVERAGEIF($F$3:$F$1520,"&lt;&gt;NA")),VALUE(I300))</f>
        <v>67</v>
      </c>
      <c r="L300" s="16" t="n">
        <f aca="false">IF((AND(I300&gt;=Q306, I300&lt;Q305)),TRUE())</f>
        <v>0</v>
      </c>
      <c r="M300" s="0" t="n">
        <f aca="false">(J300-MIN($J$5:$J$1522)/(MAX($J$5:$J$1522)-MIN($J$5:$J$1522)))</f>
        <v>163.977528089888</v>
      </c>
      <c r="N300" s="0" t="n">
        <f aca="false">(K300-MIN($K$5:$K$1522)/(MAX($K$5:$K$1522)-MIN($K$5:$K$1522)))</f>
        <v>66.6293206197855</v>
      </c>
      <c r="O300" s="7" t="n">
        <f aca="false">K297/((J300/100)^2)</f>
        <v>25.3443526170799</v>
      </c>
    </row>
    <row r="301" customFormat="false" ht="15" hidden="false" customHeight="false" outlineLevel="0" collapsed="false">
      <c r="A301" s="13" t="n">
        <v>956</v>
      </c>
      <c r="B301" s="2" t="s">
        <v>366</v>
      </c>
      <c r="C301" s="14" t="n">
        <v>33562</v>
      </c>
      <c r="D301" s="2" t="s">
        <v>53</v>
      </c>
      <c r="E301" s="15" t="n">
        <v>168</v>
      </c>
      <c r="F301" s="15" t="n">
        <v>90</v>
      </c>
      <c r="G301" s="15" t="s">
        <v>43</v>
      </c>
      <c r="H301" s="9" t="str">
        <f aca="false">TRIM(E301)</f>
        <v>168</v>
      </c>
      <c r="I301" s="9" t="str">
        <f aca="false">TRIM(F301)</f>
        <v>90</v>
      </c>
      <c r="J301" s="5" t="n">
        <f aca="false">IF(H301="NA",VALUE(AVERAGEIF($E$3:$E$1520,"&lt;&gt;NA")),VALUE(H301))</f>
        <v>168</v>
      </c>
      <c r="K301" s="9" t="n">
        <f aca="false">IF(I301="NA",VALUE(AVERAGEIF($F$3:$F$1520,"&lt;&gt;NA")),VALUE(I301))</f>
        <v>90</v>
      </c>
      <c r="L301" s="16" t="n">
        <f aca="false">IF((AND(I301&gt;=Q307, I301&lt;Q306)),TRUE())</f>
        <v>0</v>
      </c>
      <c r="M301" s="0" t="n">
        <f aca="false">(J301-MIN($J$5:$J$1522)/(MAX($J$5:$J$1522)-MIN($J$5:$J$1522)))</f>
        <v>166.977528089888</v>
      </c>
      <c r="N301" s="0" t="n">
        <f aca="false">(K301-MIN($K$5:$K$1522)/(MAX($K$5:$K$1522)-MIN($K$5:$K$1522)))</f>
        <v>89.6293206197855</v>
      </c>
      <c r="O301" s="7" t="n">
        <f aca="false">K298/((J301/100)^2)</f>
        <v>27.281746031746</v>
      </c>
    </row>
    <row r="302" customFormat="false" ht="15" hidden="false" customHeight="false" outlineLevel="0" collapsed="false">
      <c r="A302" s="13" t="n">
        <v>1143</v>
      </c>
      <c r="B302" s="2" t="s">
        <v>367</v>
      </c>
      <c r="C302" s="14" t="n">
        <v>33311</v>
      </c>
      <c r="D302" s="2" t="s">
        <v>45</v>
      </c>
      <c r="E302" s="15" t="n">
        <v>177</v>
      </c>
      <c r="F302" s="15" t="n">
        <v>51</v>
      </c>
      <c r="G302" s="15" t="s">
        <v>43</v>
      </c>
      <c r="H302" s="9" t="str">
        <f aca="false">TRIM(E302)</f>
        <v>177</v>
      </c>
      <c r="I302" s="9" t="str">
        <f aca="false">TRIM(F302)</f>
        <v>51</v>
      </c>
      <c r="J302" s="5" t="n">
        <f aca="false">IF(H302="NA",VALUE(AVERAGEIF($E$3:$E$1520,"&lt;&gt;NA")),VALUE(H302))</f>
        <v>177</v>
      </c>
      <c r="K302" s="9" t="n">
        <f aca="false">IF(I302="NA",VALUE(AVERAGEIF($F$3:$F$1520,"&lt;&gt;NA")),VALUE(I302))</f>
        <v>51</v>
      </c>
      <c r="L302" s="16" t="n">
        <f aca="false">IF((AND(I302&gt;=Q308, I302&lt;Q307)),TRUE())</f>
        <v>0</v>
      </c>
      <c r="M302" s="0" t="n">
        <f aca="false">(J302-MIN($J$5:$J$1522)/(MAX($J$5:$J$1522)-MIN($J$5:$J$1522)))</f>
        <v>175.977528089888</v>
      </c>
      <c r="N302" s="0" t="n">
        <f aca="false">(K302-MIN($K$5:$K$1522)/(MAX($K$5:$K$1522)-MIN($K$5:$K$1522)))</f>
        <v>50.6293206197855</v>
      </c>
      <c r="O302" s="7" t="n">
        <f aca="false">K299/((J302/100)^2)</f>
        <v>18.4493600178748</v>
      </c>
    </row>
    <row r="303" customFormat="false" ht="15" hidden="false" customHeight="false" outlineLevel="0" collapsed="false">
      <c r="A303" s="13" t="n">
        <v>784</v>
      </c>
      <c r="B303" s="2" t="s">
        <v>368</v>
      </c>
      <c r="C303" s="14" t="n">
        <v>33320</v>
      </c>
      <c r="D303" s="2" t="s">
        <v>50</v>
      </c>
      <c r="E303" s="15" t="n">
        <v>154</v>
      </c>
      <c r="F303" s="15" t="n">
        <v>36.9</v>
      </c>
      <c r="G303" s="15" t="s">
        <v>47</v>
      </c>
      <c r="H303" s="9" t="str">
        <f aca="false">TRIM(E303)</f>
        <v>154</v>
      </c>
      <c r="I303" s="9" t="str">
        <f aca="false">TRIM(F303)</f>
        <v>36.9</v>
      </c>
      <c r="J303" s="5" t="n">
        <f aca="false">IF(H303="NA",VALUE(AVERAGEIF($E$3:$E$1520,"&lt;&gt;NA")),VALUE(H303))</f>
        <v>154</v>
      </c>
      <c r="K303" s="9" t="n">
        <f aca="false">IF(I303="NA",VALUE(AVERAGEIF($F$3:$F$1520,"&lt;&gt;NA")),VALUE(I303))</f>
        <v>36.9</v>
      </c>
      <c r="L303" s="16" t="n">
        <f aca="false">IF((AND(I303&gt;=Q309, I303&lt;Q308)),TRUE())</f>
        <v>0</v>
      </c>
      <c r="M303" s="0" t="n">
        <f aca="false">(J303-MIN($J$5:$J$1522)/(MAX($J$5:$J$1522)-MIN($J$5:$J$1522)))</f>
        <v>152.977528089888</v>
      </c>
      <c r="N303" s="0" t="n">
        <f aca="false">(K303-MIN($K$5:$K$1522)/(MAX($K$5:$K$1522)-MIN($K$5:$K$1522)))</f>
        <v>36.5293206197855</v>
      </c>
      <c r="O303" s="7" t="n">
        <f aca="false">K300/((J303/100)^2)</f>
        <v>28.2509698094114</v>
      </c>
    </row>
    <row r="304" customFormat="false" ht="15" hidden="false" customHeight="false" outlineLevel="0" collapsed="false">
      <c r="A304" s="13" t="n">
        <v>1052</v>
      </c>
      <c r="B304" s="2" t="s">
        <v>369</v>
      </c>
      <c r="C304" s="14" t="n">
        <v>33423</v>
      </c>
      <c r="D304" s="2" t="s">
        <v>87</v>
      </c>
      <c r="E304" s="15" t="n">
        <v>182</v>
      </c>
      <c r="F304" s="15" t="n">
        <v>52</v>
      </c>
      <c r="G304" s="15" t="s">
        <v>43</v>
      </c>
      <c r="H304" s="9" t="str">
        <f aca="false">TRIM(E304)</f>
        <v>182</v>
      </c>
      <c r="I304" s="9" t="str">
        <f aca="false">TRIM(F304)</f>
        <v>52</v>
      </c>
      <c r="J304" s="5" t="n">
        <f aca="false">IF(H304="NA",VALUE(AVERAGEIF($E$3:$E$1520,"&lt;&gt;NA")),VALUE(H304))</f>
        <v>182</v>
      </c>
      <c r="K304" s="9" t="n">
        <f aca="false">IF(I304="NA",VALUE(AVERAGEIF($F$3:$F$1520,"&lt;&gt;NA")),VALUE(I304))</f>
        <v>52</v>
      </c>
      <c r="L304" s="16" t="n">
        <f aca="false">IF((AND(I304&gt;=Q310, I304&lt;Q309)),TRUE())</f>
        <v>0</v>
      </c>
      <c r="M304" s="0" t="n">
        <f aca="false">(J304-MIN($J$5:$J$1522)/(MAX($J$5:$J$1522)-MIN($J$5:$J$1522)))</f>
        <v>180.977528089888</v>
      </c>
      <c r="N304" s="0" t="n">
        <f aca="false">(K304-MIN($K$5:$K$1522)/(MAX($K$5:$K$1522)-MIN($K$5:$K$1522)))</f>
        <v>51.6293206197855</v>
      </c>
      <c r="O304" s="7" t="n">
        <f aca="false">K301/((J304/100)^2)</f>
        <v>27.170631566236</v>
      </c>
    </row>
    <row r="305" customFormat="false" ht="15" hidden="false" customHeight="false" outlineLevel="0" collapsed="false">
      <c r="A305" s="13" t="n">
        <v>274</v>
      </c>
      <c r="B305" s="2" t="s">
        <v>370</v>
      </c>
      <c r="C305" s="14" t="n">
        <v>33431</v>
      </c>
      <c r="D305" s="2" t="s">
        <v>53</v>
      </c>
      <c r="E305" s="15" t="s">
        <v>46</v>
      </c>
      <c r="F305" s="15" t="s">
        <v>46</v>
      </c>
      <c r="G305" s="15" t="s">
        <v>47</v>
      </c>
      <c r="H305" s="9" t="str">
        <f aca="false">TRIM(E305)</f>
        <v>NA</v>
      </c>
      <c r="I305" s="9" t="str">
        <f aca="false">TRIM(F305)</f>
        <v>NA</v>
      </c>
      <c r="J305" s="5" t="n">
        <f aca="false">IF(H305="NA",VALUE(AVERAGEIF($E$3:$E$1520,"&lt;&gt;NA")),VALUE(H305))</f>
        <v>164.344585511576</v>
      </c>
      <c r="K305" s="9" t="n">
        <f aca="false">IF(I305="NA",VALUE(AVERAGEIF($F$3:$F$1520,"&lt;&gt;NA")),VALUE(I305))</f>
        <v>58.7117910447761</v>
      </c>
      <c r="L305" s="16" t="n">
        <f aca="false">IF((AND(I305&gt;=Q311, I305&lt;Q310)),TRUE())</f>
        <v>0</v>
      </c>
      <c r="M305" s="0" t="n">
        <f aca="false">(J305-MIN($J$5:$J$1522)/(MAX($J$5:$J$1522)-MIN($J$5:$J$1522)))</f>
        <v>163.322113601463</v>
      </c>
      <c r="N305" s="0" t="n">
        <f aca="false">(K305-MIN($K$5:$K$1522)/(MAX($K$5:$K$1522)-MIN($K$5:$K$1522)))</f>
        <v>58.3411116645616</v>
      </c>
      <c r="O305" s="7" t="n">
        <f aca="false">K302/((J305/100)^2)</f>
        <v>18.8824948656278</v>
      </c>
    </row>
    <row r="306" customFormat="false" ht="15" hidden="false" customHeight="false" outlineLevel="0" collapsed="false">
      <c r="A306" s="13" t="n">
        <v>903</v>
      </c>
      <c r="B306" s="2" t="s">
        <v>371</v>
      </c>
      <c r="C306" s="14" t="n">
        <v>32837</v>
      </c>
      <c r="D306" s="2" t="s">
        <v>45</v>
      </c>
      <c r="E306" s="15" t="n">
        <v>178</v>
      </c>
      <c r="F306" s="15" t="n">
        <v>73</v>
      </c>
      <c r="G306" s="15" t="s">
        <v>43</v>
      </c>
      <c r="H306" s="9" t="str">
        <f aca="false">TRIM(E306)</f>
        <v>178</v>
      </c>
      <c r="I306" s="9" t="str">
        <f aca="false">TRIM(F306)</f>
        <v>73</v>
      </c>
      <c r="J306" s="5" t="n">
        <f aca="false">IF(H306="NA",VALUE(AVERAGEIF($E$3:$E$1520,"&lt;&gt;NA")),VALUE(H306))</f>
        <v>178</v>
      </c>
      <c r="K306" s="9" t="n">
        <f aca="false">IF(I306="NA",VALUE(AVERAGEIF($F$3:$F$1520,"&lt;&gt;NA")),VALUE(I306))</f>
        <v>73</v>
      </c>
      <c r="L306" s="16" t="n">
        <f aca="false">IF((AND(I306&gt;=Q312, I306&lt;Q311)),TRUE())</f>
        <v>0</v>
      </c>
      <c r="M306" s="0" t="n">
        <f aca="false">(J306-MIN($J$5:$J$1522)/(MAX($J$5:$J$1522)-MIN($J$5:$J$1522)))</f>
        <v>176.977528089888</v>
      </c>
      <c r="N306" s="0" t="n">
        <f aca="false">(K306-MIN($K$5:$K$1522)/(MAX($K$5:$K$1522)-MIN($K$5:$K$1522)))</f>
        <v>72.6293206197855</v>
      </c>
      <c r="O306" s="7" t="n">
        <f aca="false">K303/((J306/100)^2)</f>
        <v>11.6462567857594</v>
      </c>
    </row>
    <row r="307" customFormat="false" ht="15" hidden="false" customHeight="false" outlineLevel="0" collapsed="false">
      <c r="A307" s="13" t="n">
        <v>1511</v>
      </c>
      <c r="B307" s="2" t="s">
        <v>372</v>
      </c>
      <c r="C307" s="14" t="n">
        <v>33534</v>
      </c>
      <c r="D307" s="2" t="s">
        <v>77</v>
      </c>
      <c r="E307" s="15" t="n">
        <v>178</v>
      </c>
      <c r="F307" s="15" t="n">
        <v>55</v>
      </c>
      <c r="G307" s="15" t="s">
        <v>43</v>
      </c>
      <c r="H307" s="9" t="str">
        <f aca="false">TRIM(E307)</f>
        <v>178</v>
      </c>
      <c r="I307" s="9" t="str">
        <f aca="false">TRIM(F307)</f>
        <v>55</v>
      </c>
      <c r="J307" s="5" t="n">
        <f aca="false">IF(H307="NA",VALUE(AVERAGEIF($E$3:$E$1520,"&lt;&gt;NA")),VALUE(H307))</f>
        <v>178</v>
      </c>
      <c r="K307" s="9" t="n">
        <f aca="false">IF(I307="NA",VALUE(AVERAGEIF($F$3:$F$1520,"&lt;&gt;NA")),VALUE(I307))</f>
        <v>55</v>
      </c>
      <c r="L307" s="16" t="n">
        <f aca="false">IF((AND(I307&gt;=Q313, I307&lt;Q312)),TRUE())</f>
        <v>0</v>
      </c>
      <c r="M307" s="0" t="n">
        <f aca="false">(J307-MIN($J$5:$J$1522)/(MAX($J$5:$J$1522)-MIN($J$5:$J$1522)))</f>
        <v>176.977528089888</v>
      </c>
      <c r="N307" s="0" t="n">
        <f aca="false">(K307-MIN($K$5:$K$1522)/(MAX($K$5:$K$1522)-MIN($K$5:$K$1522)))</f>
        <v>54.6293206197855</v>
      </c>
      <c r="O307" s="7" t="n">
        <f aca="false">K304/((J307/100)^2)</f>
        <v>16.4120691831839</v>
      </c>
    </row>
    <row r="308" customFormat="false" ht="15" hidden="false" customHeight="false" outlineLevel="0" collapsed="false">
      <c r="A308" s="13" t="n">
        <v>537</v>
      </c>
      <c r="B308" s="2" t="s">
        <v>373</v>
      </c>
      <c r="C308" s="14" t="n">
        <v>33919</v>
      </c>
      <c r="D308" s="2" t="s">
        <v>176</v>
      </c>
      <c r="E308" s="15" t="n">
        <v>165</v>
      </c>
      <c r="F308" s="15" t="n">
        <v>54.8</v>
      </c>
      <c r="G308" s="15" t="s">
        <v>47</v>
      </c>
      <c r="H308" s="9" t="str">
        <f aca="false">TRIM(E308)</f>
        <v>165</v>
      </c>
      <c r="I308" s="9" t="str">
        <f aca="false">TRIM(F308)</f>
        <v>54.8</v>
      </c>
      <c r="J308" s="5" t="n">
        <f aca="false">IF(H308="NA",VALUE(AVERAGEIF($E$3:$E$1520,"&lt;&gt;NA")),VALUE(H308))</f>
        <v>165</v>
      </c>
      <c r="K308" s="9" t="n">
        <f aca="false">IF(I308="NA",VALUE(AVERAGEIF($F$3:$F$1520,"&lt;&gt;NA")),VALUE(I308))</f>
        <v>54.8</v>
      </c>
      <c r="L308" s="16" t="n">
        <f aca="false">IF((AND(I308&gt;=Q314, I308&lt;Q313)),TRUE())</f>
        <v>0</v>
      </c>
      <c r="M308" s="0" t="n">
        <f aca="false">(J308-MIN($J$5:$J$1522)/(MAX($J$5:$J$1522)-MIN($J$5:$J$1522)))</f>
        <v>163.977528089888</v>
      </c>
      <c r="N308" s="0" t="n">
        <f aca="false">(K308-MIN($K$5:$K$1522)/(MAX($K$5:$K$1522)-MIN($K$5:$K$1522)))</f>
        <v>54.4293206197855</v>
      </c>
      <c r="O308" s="7" t="n">
        <f aca="false">K305/((J308/100)^2)</f>
        <v>21.5653961596974</v>
      </c>
    </row>
    <row r="309" customFormat="false" ht="15" hidden="false" customHeight="false" outlineLevel="0" collapsed="false">
      <c r="A309" s="13" t="n">
        <v>1001</v>
      </c>
      <c r="B309" s="2" t="s">
        <v>374</v>
      </c>
      <c r="C309" s="14" t="n">
        <v>33621</v>
      </c>
      <c r="D309" s="2" t="s">
        <v>87</v>
      </c>
      <c r="E309" s="15" t="n">
        <v>166</v>
      </c>
      <c r="F309" s="15" t="n">
        <v>69</v>
      </c>
      <c r="G309" s="15" t="s">
        <v>43</v>
      </c>
      <c r="H309" s="9" t="str">
        <f aca="false">TRIM(E309)</f>
        <v>166</v>
      </c>
      <c r="I309" s="9" t="str">
        <f aca="false">TRIM(F309)</f>
        <v>69</v>
      </c>
      <c r="J309" s="5" t="n">
        <f aca="false">IF(H309="NA",VALUE(AVERAGEIF($E$3:$E$1520,"&lt;&gt;NA")),VALUE(H309))</f>
        <v>166</v>
      </c>
      <c r="K309" s="9" t="n">
        <f aca="false">IF(I309="NA",VALUE(AVERAGEIF($F$3:$F$1520,"&lt;&gt;NA")),VALUE(I309))</f>
        <v>69</v>
      </c>
      <c r="L309" s="16" t="n">
        <f aca="false">IF((AND(I309&gt;=Q315, I309&lt;Q314)),TRUE())</f>
        <v>0</v>
      </c>
      <c r="M309" s="0" t="n">
        <f aca="false">(J309-MIN($J$5:$J$1522)/(MAX($J$5:$J$1522)-MIN($J$5:$J$1522)))</f>
        <v>164.977528089888</v>
      </c>
      <c r="N309" s="0" t="n">
        <f aca="false">(K309-MIN($K$5:$K$1522)/(MAX($K$5:$K$1522)-MIN($K$5:$K$1522)))</f>
        <v>68.6293206197855</v>
      </c>
      <c r="O309" s="7" t="n">
        <f aca="false">K306/((J309/100)^2)</f>
        <v>26.4915082014806</v>
      </c>
    </row>
    <row r="310" customFormat="false" ht="15" hidden="false" customHeight="false" outlineLevel="0" collapsed="false">
      <c r="A310" s="13" t="n">
        <v>122</v>
      </c>
      <c r="B310" s="2" t="s">
        <v>375</v>
      </c>
      <c r="C310" s="14" t="n">
        <v>33341</v>
      </c>
      <c r="D310" s="2" t="s">
        <v>45</v>
      </c>
      <c r="E310" s="15" t="n">
        <v>164.5</v>
      </c>
      <c r="F310" s="15" t="n">
        <v>60</v>
      </c>
      <c r="G310" s="15" t="s">
        <v>47</v>
      </c>
      <c r="H310" s="9" t="str">
        <f aca="false">TRIM(E310)</f>
        <v>164.5</v>
      </c>
      <c r="I310" s="9" t="str">
        <f aca="false">TRIM(F310)</f>
        <v>60</v>
      </c>
      <c r="J310" s="5" t="n">
        <f aca="false">IF(H310="NA",VALUE(AVERAGEIF($E$3:$E$1520,"&lt;&gt;NA")),VALUE(H310))</f>
        <v>164.5</v>
      </c>
      <c r="K310" s="9" t="n">
        <f aca="false">IF(I310="NA",VALUE(AVERAGEIF($F$3:$F$1520,"&lt;&gt;NA")),VALUE(I310))</f>
        <v>60</v>
      </c>
      <c r="L310" s="16" t="n">
        <f aca="false">IF((AND(I310&gt;=Q316, I310&lt;Q315)),TRUE())</f>
        <v>0</v>
      </c>
      <c r="M310" s="0" t="n">
        <f aca="false">(J310-MIN($J$5:$J$1522)/(MAX($J$5:$J$1522)-MIN($J$5:$J$1522)))</f>
        <v>163.477528089888</v>
      </c>
      <c r="N310" s="0" t="n">
        <f aca="false">(K310-MIN($K$5:$K$1522)/(MAX($K$5:$K$1522)-MIN($K$5:$K$1522)))</f>
        <v>59.6293206197855</v>
      </c>
      <c r="O310" s="7" t="n">
        <f aca="false">K307/((J310/100)^2)</f>
        <v>20.3250154747277</v>
      </c>
    </row>
    <row r="311" customFormat="false" ht="15" hidden="false" customHeight="false" outlineLevel="0" collapsed="false">
      <c r="A311" s="13" t="n">
        <v>1352</v>
      </c>
      <c r="B311" s="2" t="s">
        <v>376</v>
      </c>
      <c r="C311" s="14" t="n">
        <v>33597</v>
      </c>
      <c r="D311" s="2" t="s">
        <v>50</v>
      </c>
      <c r="E311" s="15" t="n">
        <v>173</v>
      </c>
      <c r="F311" s="15" t="n">
        <v>56</v>
      </c>
      <c r="G311" s="15" t="s">
        <v>43</v>
      </c>
      <c r="H311" s="9" t="str">
        <f aca="false">TRIM(E311)</f>
        <v>173</v>
      </c>
      <c r="I311" s="9" t="str">
        <f aca="false">TRIM(F311)</f>
        <v>56</v>
      </c>
      <c r="J311" s="5" t="n">
        <f aca="false">IF(H311="NA",VALUE(AVERAGEIF($E$3:$E$1520,"&lt;&gt;NA")),VALUE(H311))</f>
        <v>173</v>
      </c>
      <c r="K311" s="9" t="n">
        <f aca="false">IF(I311="NA",VALUE(AVERAGEIF($F$3:$F$1520,"&lt;&gt;NA")),VALUE(I311))</f>
        <v>56</v>
      </c>
      <c r="L311" s="16" t="n">
        <f aca="false">IF((AND(I311&gt;=Q317, I311&lt;Q316)),TRUE())</f>
        <v>0</v>
      </c>
      <c r="M311" s="0" t="n">
        <f aca="false">(J311-MIN($J$5:$J$1522)/(MAX($J$5:$J$1522)-MIN($J$5:$J$1522)))</f>
        <v>171.977528089888</v>
      </c>
      <c r="N311" s="0" t="n">
        <f aca="false">(K311-MIN($K$5:$K$1522)/(MAX($K$5:$K$1522)-MIN($K$5:$K$1522)))</f>
        <v>55.6293206197855</v>
      </c>
      <c r="O311" s="7" t="n">
        <f aca="false">K308/((J311/100)^2)</f>
        <v>18.3100003341241</v>
      </c>
    </row>
    <row r="312" customFormat="false" ht="15" hidden="false" customHeight="false" outlineLevel="0" collapsed="false">
      <c r="A312" s="13" t="n">
        <v>241</v>
      </c>
      <c r="B312" s="2" t="s">
        <v>377</v>
      </c>
      <c r="C312" s="14" t="n">
        <v>32829</v>
      </c>
      <c r="D312" s="2" t="s">
        <v>61</v>
      </c>
      <c r="E312" s="15" t="s">
        <v>46</v>
      </c>
      <c r="F312" s="15" t="s">
        <v>46</v>
      </c>
      <c r="G312" s="15" t="s">
        <v>47</v>
      </c>
      <c r="H312" s="9" t="str">
        <f aca="false">TRIM(E312)</f>
        <v>NA</v>
      </c>
      <c r="I312" s="9" t="str">
        <f aca="false">TRIM(F312)</f>
        <v>NA</v>
      </c>
      <c r="J312" s="5" t="n">
        <f aca="false">IF(H312="NA",VALUE(AVERAGEIF($E$3:$E$1520,"&lt;&gt;NA")),VALUE(H312))</f>
        <v>164.344585511576</v>
      </c>
      <c r="K312" s="9" t="n">
        <f aca="false">IF(I312="NA",VALUE(AVERAGEIF($F$3:$F$1520,"&lt;&gt;NA")),VALUE(I312))</f>
        <v>58.7117910447761</v>
      </c>
      <c r="L312" s="16" t="n">
        <f aca="false">IF((AND(I312&gt;=Q318, I312&lt;Q317)),TRUE())</f>
        <v>0</v>
      </c>
      <c r="M312" s="0" t="n">
        <f aca="false">(J312-MIN($J$5:$J$1522)/(MAX($J$5:$J$1522)-MIN($J$5:$J$1522)))</f>
        <v>163.322113601463</v>
      </c>
      <c r="N312" s="0" t="n">
        <f aca="false">(K312-MIN($K$5:$K$1522)/(MAX($K$5:$K$1522)-MIN($K$5:$K$1522)))</f>
        <v>58.3411116645616</v>
      </c>
      <c r="O312" s="7" t="n">
        <f aca="false">K309/((J312/100)^2)</f>
        <v>25.5469048182023</v>
      </c>
    </row>
    <row r="313" customFormat="false" ht="15" hidden="false" customHeight="false" outlineLevel="0" collapsed="false">
      <c r="A313" s="13" t="n">
        <v>795</v>
      </c>
      <c r="B313" s="2" t="s">
        <v>378</v>
      </c>
      <c r="C313" s="14" t="n">
        <v>32876</v>
      </c>
      <c r="D313" s="2" t="s">
        <v>93</v>
      </c>
      <c r="E313" s="15" t="n">
        <v>168</v>
      </c>
      <c r="F313" s="15" t="n">
        <v>54.7</v>
      </c>
      <c r="G313" s="15" t="s">
        <v>47</v>
      </c>
      <c r="H313" s="9" t="str">
        <f aca="false">TRIM(E313)</f>
        <v>168</v>
      </c>
      <c r="I313" s="9" t="str">
        <f aca="false">TRIM(F313)</f>
        <v>54.7</v>
      </c>
      <c r="J313" s="5" t="n">
        <f aca="false">IF(H313="NA",VALUE(AVERAGEIF($E$3:$E$1520,"&lt;&gt;NA")),VALUE(H313))</f>
        <v>168</v>
      </c>
      <c r="K313" s="9" t="n">
        <f aca="false">IF(I313="NA",VALUE(AVERAGEIF($F$3:$F$1520,"&lt;&gt;NA")),VALUE(I313))</f>
        <v>54.7</v>
      </c>
      <c r="L313" s="16" t="n">
        <f aca="false">IF((AND(I313&gt;=Q319, I313&lt;Q318)),TRUE())</f>
        <v>0</v>
      </c>
      <c r="M313" s="0" t="n">
        <f aca="false">(J313-MIN($J$5:$J$1522)/(MAX($J$5:$J$1522)-MIN($J$5:$J$1522)))</f>
        <v>166.977528089888</v>
      </c>
      <c r="N313" s="0" t="n">
        <f aca="false">(K313-MIN($K$5:$K$1522)/(MAX($K$5:$K$1522)-MIN($K$5:$K$1522)))</f>
        <v>54.3293206197855</v>
      </c>
      <c r="O313" s="7" t="n">
        <f aca="false">K310/((J313/100)^2)</f>
        <v>21.2585034013605</v>
      </c>
    </row>
    <row r="314" customFormat="false" ht="15" hidden="false" customHeight="false" outlineLevel="0" collapsed="false">
      <c r="A314" s="13" t="n">
        <v>20</v>
      </c>
      <c r="B314" s="2" t="s">
        <v>379</v>
      </c>
      <c r="C314" s="14" t="n">
        <v>33662</v>
      </c>
      <c r="D314" s="2" t="s">
        <v>71</v>
      </c>
      <c r="E314" s="15" t="n">
        <v>153</v>
      </c>
      <c r="F314" s="15" t="n">
        <v>43</v>
      </c>
      <c r="G314" s="15" t="s">
        <v>47</v>
      </c>
      <c r="H314" s="9" t="str">
        <f aca="false">TRIM(E314)</f>
        <v>153</v>
      </c>
      <c r="I314" s="9" t="str">
        <f aca="false">TRIM(F314)</f>
        <v>43</v>
      </c>
      <c r="J314" s="5" t="n">
        <f aca="false">IF(H314="NA",VALUE(AVERAGEIF($E$3:$E$1520,"&lt;&gt;NA")),VALUE(H314))</f>
        <v>153</v>
      </c>
      <c r="K314" s="9" t="n">
        <f aca="false">IF(I314="NA",VALUE(AVERAGEIF($F$3:$F$1520,"&lt;&gt;NA")),VALUE(I314))</f>
        <v>43</v>
      </c>
      <c r="L314" s="16" t="n">
        <f aca="false">IF((AND(I314&gt;=Q320, I314&lt;Q319)),TRUE())</f>
        <v>0</v>
      </c>
      <c r="M314" s="0" t="n">
        <f aca="false">(J314-MIN($J$5:$J$1522)/(MAX($J$5:$J$1522)-MIN($J$5:$J$1522)))</f>
        <v>151.977528089888</v>
      </c>
      <c r="N314" s="0" t="n">
        <f aca="false">(K314-MIN($K$5:$K$1522)/(MAX($K$5:$K$1522)-MIN($K$5:$K$1522)))</f>
        <v>42.6293206197855</v>
      </c>
      <c r="O314" s="7" t="n">
        <f aca="false">K311/((J314/100)^2)</f>
        <v>23.922422999701</v>
      </c>
    </row>
    <row r="315" customFormat="false" ht="15" hidden="false" customHeight="false" outlineLevel="0" collapsed="false">
      <c r="A315" s="13" t="n">
        <v>1499</v>
      </c>
      <c r="B315" s="2" t="s">
        <v>380</v>
      </c>
      <c r="C315" s="14" t="n">
        <v>32752</v>
      </c>
      <c r="D315" s="2" t="s">
        <v>74</v>
      </c>
      <c r="E315" s="15" t="n">
        <v>163</v>
      </c>
      <c r="F315" s="15" t="n">
        <v>56</v>
      </c>
      <c r="G315" s="15" t="s">
        <v>43</v>
      </c>
      <c r="H315" s="9" t="str">
        <f aca="false">TRIM(E315)</f>
        <v>163</v>
      </c>
      <c r="I315" s="9" t="str">
        <f aca="false">TRIM(F315)</f>
        <v>56</v>
      </c>
      <c r="J315" s="5" t="n">
        <f aca="false">IF(H315="NA",VALUE(AVERAGEIF($E$3:$E$1520,"&lt;&gt;NA")),VALUE(H315))</f>
        <v>163</v>
      </c>
      <c r="K315" s="9" t="n">
        <f aca="false">IF(I315="NA",VALUE(AVERAGEIF($F$3:$F$1520,"&lt;&gt;NA")),VALUE(I315))</f>
        <v>56</v>
      </c>
      <c r="L315" s="16" t="n">
        <f aca="false">IF((AND(I315&gt;=Q321, I315&lt;Q320)),TRUE())</f>
        <v>0</v>
      </c>
      <c r="M315" s="0" t="n">
        <f aca="false">(J315-MIN($J$5:$J$1522)/(MAX($J$5:$J$1522)-MIN($J$5:$J$1522)))</f>
        <v>161.977528089888</v>
      </c>
      <c r="N315" s="0" t="n">
        <f aca="false">(K315-MIN($K$5:$K$1522)/(MAX($K$5:$K$1522)-MIN($K$5:$K$1522)))</f>
        <v>55.6293206197855</v>
      </c>
      <c r="O315" s="7" t="n">
        <f aca="false">K312/((J315/100)^2)</f>
        <v>22.0978550358599</v>
      </c>
    </row>
    <row r="316" customFormat="false" ht="15" hidden="false" customHeight="false" outlineLevel="0" collapsed="false">
      <c r="A316" s="13" t="n">
        <v>174</v>
      </c>
      <c r="B316" s="2" t="s">
        <v>381</v>
      </c>
      <c r="C316" s="14" t="n">
        <v>33633</v>
      </c>
      <c r="D316" s="2" t="s">
        <v>77</v>
      </c>
      <c r="E316" s="15" t="n">
        <v>154</v>
      </c>
      <c r="F316" s="15" t="n">
        <v>50</v>
      </c>
      <c r="G316" s="15" t="s">
        <v>47</v>
      </c>
      <c r="H316" s="9" t="str">
        <f aca="false">TRIM(E316)</f>
        <v>154</v>
      </c>
      <c r="I316" s="9" t="str">
        <f aca="false">TRIM(F316)</f>
        <v>50</v>
      </c>
      <c r="J316" s="5" t="n">
        <f aca="false">IF(H316="NA",VALUE(AVERAGEIF($E$3:$E$1520,"&lt;&gt;NA")),VALUE(H316))</f>
        <v>154</v>
      </c>
      <c r="K316" s="9" t="n">
        <f aca="false">IF(I316="NA",VALUE(AVERAGEIF($F$3:$F$1520,"&lt;&gt;NA")),VALUE(I316))</f>
        <v>50</v>
      </c>
      <c r="L316" s="16" t="n">
        <f aca="false">IF((AND(I316&gt;=Q322, I316&lt;Q321)),TRUE())</f>
        <v>0</v>
      </c>
      <c r="M316" s="0" t="n">
        <f aca="false">(J316-MIN($J$5:$J$1522)/(MAX($J$5:$J$1522)-MIN($J$5:$J$1522)))</f>
        <v>152.977528089888</v>
      </c>
      <c r="N316" s="0" t="n">
        <f aca="false">(K316-MIN($K$5:$K$1522)/(MAX($K$5:$K$1522)-MIN($K$5:$K$1522)))</f>
        <v>49.6293206197855</v>
      </c>
      <c r="O316" s="7" t="n">
        <f aca="false">K313/((J316/100)^2)</f>
        <v>23.0645977399224</v>
      </c>
    </row>
    <row r="317" customFormat="false" ht="15" hidden="false" customHeight="false" outlineLevel="0" collapsed="false">
      <c r="A317" s="13" t="n">
        <v>1088</v>
      </c>
      <c r="B317" s="2" t="s">
        <v>382</v>
      </c>
      <c r="C317" s="14" t="n">
        <v>33297</v>
      </c>
      <c r="D317" s="2" t="s">
        <v>45</v>
      </c>
      <c r="E317" s="15" t="n">
        <v>167</v>
      </c>
      <c r="F317" s="15" t="n">
        <v>95</v>
      </c>
      <c r="G317" s="15" t="s">
        <v>43</v>
      </c>
      <c r="H317" s="9" t="str">
        <f aca="false">TRIM(E317)</f>
        <v>167</v>
      </c>
      <c r="I317" s="9" t="str">
        <f aca="false">TRIM(F317)</f>
        <v>95</v>
      </c>
      <c r="J317" s="5" t="n">
        <f aca="false">IF(H317="NA",VALUE(AVERAGEIF($E$3:$E$1520,"&lt;&gt;NA")),VALUE(H317))</f>
        <v>167</v>
      </c>
      <c r="K317" s="9" t="n">
        <f aca="false">IF(I317="NA",VALUE(AVERAGEIF($F$3:$F$1520,"&lt;&gt;NA")),VALUE(I317))</f>
        <v>95</v>
      </c>
      <c r="L317" s="16" t="n">
        <f aca="false">IF((AND(I317&gt;=Q323, I317&lt;Q322)),TRUE())</f>
        <v>0</v>
      </c>
      <c r="M317" s="0" t="n">
        <f aca="false">(J317-MIN($J$5:$J$1522)/(MAX($J$5:$J$1522)-MIN($J$5:$J$1522)))</f>
        <v>165.977528089888</v>
      </c>
      <c r="N317" s="0" t="n">
        <f aca="false">(K317-MIN($K$5:$K$1522)/(MAX($K$5:$K$1522)-MIN($K$5:$K$1522)))</f>
        <v>94.6293206197855</v>
      </c>
      <c r="O317" s="7" t="n">
        <f aca="false">K314/((J317/100)^2)</f>
        <v>15.4182652658754</v>
      </c>
    </row>
    <row r="318" customFormat="false" ht="15" hidden="false" customHeight="false" outlineLevel="0" collapsed="false">
      <c r="A318" s="13" t="n">
        <v>892</v>
      </c>
      <c r="B318" s="2" t="s">
        <v>383</v>
      </c>
      <c r="C318" s="14" t="n">
        <v>33271</v>
      </c>
      <c r="D318" s="2" t="s">
        <v>45</v>
      </c>
      <c r="E318" s="15" t="n">
        <v>172</v>
      </c>
      <c r="F318" s="15" t="n">
        <v>83</v>
      </c>
      <c r="G318" s="15" t="s">
        <v>43</v>
      </c>
      <c r="H318" s="9" t="str">
        <f aca="false">TRIM(E318)</f>
        <v>172</v>
      </c>
      <c r="I318" s="9" t="str">
        <f aca="false">TRIM(F318)</f>
        <v>83</v>
      </c>
      <c r="J318" s="5" t="n">
        <f aca="false">IF(H318="NA",VALUE(AVERAGEIF($E$3:$E$1520,"&lt;&gt;NA")),VALUE(H318))</f>
        <v>172</v>
      </c>
      <c r="K318" s="9" t="n">
        <f aca="false">IF(I318="NA",VALUE(AVERAGEIF($F$3:$F$1520,"&lt;&gt;NA")),VALUE(I318))</f>
        <v>83</v>
      </c>
      <c r="L318" s="16" t="n">
        <f aca="false">IF((AND(I318&gt;=Q324, I318&lt;Q323)),TRUE())</f>
        <v>0</v>
      </c>
      <c r="M318" s="0" t="n">
        <f aca="false">(J318-MIN($J$5:$J$1522)/(MAX($J$5:$J$1522)-MIN($J$5:$J$1522)))</f>
        <v>170.977528089888</v>
      </c>
      <c r="N318" s="0" t="n">
        <f aca="false">(K318-MIN($K$5:$K$1522)/(MAX($K$5:$K$1522)-MIN($K$5:$K$1522)))</f>
        <v>82.6293206197855</v>
      </c>
      <c r="O318" s="7" t="n">
        <f aca="false">K315/((J318/100)^2)</f>
        <v>18.9291508923743</v>
      </c>
    </row>
    <row r="319" customFormat="false" ht="15" hidden="false" customHeight="false" outlineLevel="0" collapsed="false">
      <c r="A319" s="13" t="n">
        <v>595</v>
      </c>
      <c r="B319" s="2" t="s">
        <v>384</v>
      </c>
      <c r="C319" s="14" t="n">
        <v>33421</v>
      </c>
      <c r="D319" s="2" t="s">
        <v>50</v>
      </c>
      <c r="E319" s="15" t="n">
        <v>145.3</v>
      </c>
      <c r="F319" s="15" t="n">
        <v>38</v>
      </c>
      <c r="G319" s="15" t="s">
        <v>47</v>
      </c>
      <c r="H319" s="9" t="str">
        <f aca="false">TRIM(E319)</f>
        <v>145.3</v>
      </c>
      <c r="I319" s="9" t="str">
        <f aca="false">TRIM(F319)</f>
        <v>38</v>
      </c>
      <c r="J319" s="5" t="n">
        <f aca="false">IF(H319="NA",VALUE(AVERAGEIF($E$3:$E$1520,"&lt;&gt;NA")),VALUE(H319))</f>
        <v>145.3</v>
      </c>
      <c r="K319" s="9" t="n">
        <f aca="false">IF(I319="NA",VALUE(AVERAGEIF($F$3:$F$1520,"&lt;&gt;NA")),VALUE(I319))</f>
        <v>38</v>
      </c>
      <c r="L319" s="16" t="n">
        <f aca="false">IF((AND(I319&gt;=Q325, I319&lt;Q324)),TRUE())</f>
        <v>0</v>
      </c>
      <c r="M319" s="0" t="n">
        <f aca="false">(J319-MIN($J$5:$J$1522)/(MAX($J$5:$J$1522)-MIN($J$5:$J$1522)))</f>
        <v>144.277528089888</v>
      </c>
      <c r="N319" s="0" t="n">
        <f aca="false">(K319-MIN($K$5:$K$1522)/(MAX($K$5:$K$1522)-MIN($K$5:$K$1522)))</f>
        <v>37.6293206197855</v>
      </c>
      <c r="O319" s="7" t="n">
        <f aca="false">K316/((J319/100)^2)</f>
        <v>23.6831123777892</v>
      </c>
    </row>
    <row r="320" customFormat="false" ht="15" hidden="false" customHeight="false" outlineLevel="0" collapsed="false">
      <c r="A320" s="13" t="n">
        <v>1044</v>
      </c>
      <c r="B320" s="2" t="s">
        <v>385</v>
      </c>
      <c r="C320" s="14" t="n">
        <v>33749</v>
      </c>
      <c r="D320" s="2" t="s">
        <v>53</v>
      </c>
      <c r="E320" s="15" t="n">
        <v>175</v>
      </c>
      <c r="F320" s="15" t="n">
        <v>63</v>
      </c>
      <c r="G320" s="15" t="s">
        <v>43</v>
      </c>
      <c r="H320" s="9" t="str">
        <f aca="false">TRIM(E320)</f>
        <v>175</v>
      </c>
      <c r="I320" s="9" t="str">
        <f aca="false">TRIM(F320)</f>
        <v>63</v>
      </c>
      <c r="J320" s="5" t="n">
        <f aca="false">IF(H320="NA",VALUE(AVERAGEIF($E$3:$E$1520,"&lt;&gt;NA")),VALUE(H320))</f>
        <v>175</v>
      </c>
      <c r="K320" s="9" t="n">
        <f aca="false">IF(I320="NA",VALUE(AVERAGEIF($F$3:$F$1520,"&lt;&gt;NA")),VALUE(I320))</f>
        <v>63</v>
      </c>
      <c r="L320" s="16" t="n">
        <f aca="false">IF((AND(I320&gt;=Q326, I320&lt;Q325)),TRUE())</f>
        <v>0</v>
      </c>
      <c r="M320" s="0" t="n">
        <f aca="false">(J320-MIN($J$5:$J$1522)/(MAX($J$5:$J$1522)-MIN($J$5:$J$1522)))</f>
        <v>173.977528089888</v>
      </c>
      <c r="N320" s="0" t="n">
        <f aca="false">(K320-MIN($K$5:$K$1522)/(MAX($K$5:$K$1522)-MIN($K$5:$K$1522)))</f>
        <v>62.6293206197855</v>
      </c>
      <c r="O320" s="7" t="n">
        <f aca="false">K317/((J320/100)^2)</f>
        <v>31.0204081632653</v>
      </c>
    </row>
    <row r="321" customFormat="false" ht="15" hidden="false" customHeight="false" outlineLevel="0" collapsed="false">
      <c r="A321" s="13" t="n">
        <v>662</v>
      </c>
      <c r="B321" s="2" t="s">
        <v>386</v>
      </c>
      <c r="C321" s="14" t="n">
        <v>33317</v>
      </c>
      <c r="D321" s="2" t="s">
        <v>53</v>
      </c>
      <c r="E321" s="15" t="n">
        <v>159</v>
      </c>
      <c r="F321" s="15" t="n">
        <v>66</v>
      </c>
      <c r="G321" s="15" t="s">
        <v>47</v>
      </c>
      <c r="H321" s="9" t="str">
        <f aca="false">TRIM(E321)</f>
        <v>159</v>
      </c>
      <c r="I321" s="9" t="str">
        <f aca="false">TRIM(F321)</f>
        <v>66</v>
      </c>
      <c r="J321" s="5" t="n">
        <f aca="false">IF(H321="NA",VALUE(AVERAGEIF($E$3:$E$1520,"&lt;&gt;NA")),VALUE(H321))</f>
        <v>159</v>
      </c>
      <c r="K321" s="9" t="n">
        <f aca="false">IF(I321="NA",VALUE(AVERAGEIF($F$3:$F$1520,"&lt;&gt;NA")),VALUE(I321))</f>
        <v>66</v>
      </c>
      <c r="L321" s="16" t="n">
        <f aca="false">IF((AND(I321&gt;=Q327, I321&lt;Q326)),TRUE())</f>
        <v>0</v>
      </c>
      <c r="M321" s="0" t="n">
        <f aca="false">(J321-MIN($J$5:$J$1522)/(MAX($J$5:$J$1522)-MIN($J$5:$J$1522)))</f>
        <v>157.977528089888</v>
      </c>
      <c r="N321" s="0" t="n">
        <f aca="false">(K321-MIN($K$5:$K$1522)/(MAX($K$5:$K$1522)-MIN($K$5:$K$1522)))</f>
        <v>65.6293206197855</v>
      </c>
      <c r="O321" s="7" t="n">
        <f aca="false">K318/((J321/100)^2)</f>
        <v>32.830979787192</v>
      </c>
    </row>
    <row r="322" customFormat="false" ht="15" hidden="false" customHeight="false" outlineLevel="0" collapsed="false">
      <c r="A322" s="13" t="n">
        <v>1494</v>
      </c>
      <c r="B322" s="2" t="s">
        <v>387</v>
      </c>
      <c r="C322" s="14" t="n">
        <v>33605</v>
      </c>
      <c r="D322" s="2" t="s">
        <v>74</v>
      </c>
      <c r="E322" s="15" t="n">
        <v>170</v>
      </c>
      <c r="F322" s="15" t="n">
        <v>56</v>
      </c>
      <c r="G322" s="15" t="s">
        <v>43</v>
      </c>
      <c r="H322" s="9" t="str">
        <f aca="false">TRIM(E322)</f>
        <v>170</v>
      </c>
      <c r="I322" s="9" t="str">
        <f aca="false">TRIM(F322)</f>
        <v>56</v>
      </c>
      <c r="J322" s="5" t="n">
        <f aca="false">IF(H322="NA",VALUE(AVERAGEIF($E$3:$E$1520,"&lt;&gt;NA")),VALUE(H322))</f>
        <v>170</v>
      </c>
      <c r="K322" s="9" t="n">
        <f aca="false">IF(I322="NA",VALUE(AVERAGEIF($F$3:$F$1520,"&lt;&gt;NA")),VALUE(I322))</f>
        <v>56</v>
      </c>
      <c r="L322" s="16" t="n">
        <f aca="false">IF((AND(I322&gt;=Q328, I322&lt;Q327)),TRUE())</f>
        <v>0</v>
      </c>
      <c r="M322" s="0" t="n">
        <f aca="false">(J322-MIN($J$5:$J$1522)/(MAX($J$5:$J$1522)-MIN($J$5:$J$1522)))</f>
        <v>168.977528089888</v>
      </c>
      <c r="N322" s="0" t="n">
        <f aca="false">(K322-MIN($K$5:$K$1522)/(MAX($K$5:$K$1522)-MIN($K$5:$K$1522)))</f>
        <v>55.6293206197855</v>
      </c>
      <c r="O322" s="7" t="n">
        <f aca="false">K319/((J322/100)^2)</f>
        <v>13.1487889273356</v>
      </c>
    </row>
    <row r="323" customFormat="false" ht="15" hidden="false" customHeight="false" outlineLevel="0" collapsed="false">
      <c r="A323" s="13" t="n">
        <v>555</v>
      </c>
      <c r="B323" s="2" t="s">
        <v>388</v>
      </c>
      <c r="C323" s="14" t="n">
        <v>33333</v>
      </c>
      <c r="D323" s="2" t="s">
        <v>45</v>
      </c>
      <c r="E323" s="15" t="n">
        <v>158</v>
      </c>
      <c r="F323" s="15" t="n">
        <v>70</v>
      </c>
      <c r="G323" s="15" t="s">
        <v>47</v>
      </c>
      <c r="H323" s="9" t="str">
        <f aca="false">TRIM(E323)</f>
        <v>158</v>
      </c>
      <c r="I323" s="9" t="str">
        <f aca="false">TRIM(F323)</f>
        <v>70</v>
      </c>
      <c r="J323" s="5" t="n">
        <f aca="false">IF(H323="NA",VALUE(AVERAGEIF($E$3:$E$1520,"&lt;&gt;NA")),VALUE(H323))</f>
        <v>158</v>
      </c>
      <c r="K323" s="9" t="n">
        <f aca="false">IF(I323="NA",VALUE(AVERAGEIF($F$3:$F$1520,"&lt;&gt;NA")),VALUE(I323))</f>
        <v>70</v>
      </c>
      <c r="L323" s="16" t="n">
        <f aca="false">IF((AND(I323&gt;=Q329, I323&lt;Q328)),TRUE())</f>
        <v>0</v>
      </c>
      <c r="M323" s="0" t="n">
        <f aca="false">(J323-MIN($J$5:$J$1522)/(MAX($J$5:$J$1522)-MIN($J$5:$J$1522)))</f>
        <v>156.977528089888</v>
      </c>
      <c r="N323" s="0" t="n">
        <f aca="false">(K323-MIN($K$5:$K$1522)/(MAX($K$5:$K$1522)-MIN($K$5:$K$1522)))</f>
        <v>69.6293206197855</v>
      </c>
      <c r="O323" s="7" t="n">
        <f aca="false">K320/((J323/100)^2)</f>
        <v>25.2363403300753</v>
      </c>
    </row>
    <row r="324" customFormat="false" ht="15" hidden="false" customHeight="false" outlineLevel="0" collapsed="false">
      <c r="A324" s="13" t="n">
        <v>891</v>
      </c>
      <c r="B324" s="2" t="s">
        <v>389</v>
      </c>
      <c r="C324" s="14" t="n">
        <v>33684</v>
      </c>
      <c r="D324" s="2" t="s">
        <v>77</v>
      </c>
      <c r="E324" s="15" t="n">
        <v>173</v>
      </c>
      <c r="F324" s="15" t="n">
        <v>71</v>
      </c>
      <c r="G324" s="15" t="s">
        <v>43</v>
      </c>
      <c r="H324" s="9" t="str">
        <f aca="false">TRIM(E324)</f>
        <v>173</v>
      </c>
      <c r="I324" s="9" t="str">
        <f aca="false">TRIM(F324)</f>
        <v>71</v>
      </c>
      <c r="J324" s="5" t="n">
        <f aca="false">IF(H324="NA",VALUE(AVERAGEIF($E$3:$E$1520,"&lt;&gt;NA")),VALUE(H324))</f>
        <v>173</v>
      </c>
      <c r="K324" s="9" t="n">
        <f aca="false">IF(I324="NA",VALUE(AVERAGEIF($F$3:$F$1520,"&lt;&gt;NA")),VALUE(I324))</f>
        <v>71</v>
      </c>
      <c r="L324" s="16" t="n">
        <f aca="false">IF((AND(I324&gt;=Q330, I324&lt;Q329)),TRUE())</f>
        <v>0</v>
      </c>
      <c r="M324" s="0" t="n">
        <f aca="false">(J324-MIN($J$5:$J$1522)/(MAX($J$5:$J$1522)-MIN($J$5:$J$1522)))</f>
        <v>171.977528089888</v>
      </c>
      <c r="N324" s="0" t="n">
        <f aca="false">(K324-MIN($K$5:$K$1522)/(MAX($K$5:$K$1522)-MIN($K$5:$K$1522)))</f>
        <v>70.6293206197855</v>
      </c>
      <c r="O324" s="7" t="n">
        <f aca="false">K321/((J324/100)^2)</f>
        <v>22.0521901834341</v>
      </c>
    </row>
    <row r="325" customFormat="false" ht="15" hidden="false" customHeight="false" outlineLevel="0" collapsed="false">
      <c r="A325" s="13" t="n">
        <v>547</v>
      </c>
      <c r="B325" s="2" t="s">
        <v>390</v>
      </c>
      <c r="C325" s="14" t="n">
        <v>33610</v>
      </c>
      <c r="D325" s="2" t="s">
        <v>50</v>
      </c>
      <c r="E325" s="15" t="n">
        <v>154</v>
      </c>
      <c r="F325" s="15" t="n">
        <v>39.7</v>
      </c>
      <c r="G325" s="15" t="s">
        <v>47</v>
      </c>
      <c r="H325" s="9" t="str">
        <f aca="false">TRIM(E325)</f>
        <v>154</v>
      </c>
      <c r="I325" s="9" t="str">
        <f aca="false">TRIM(F325)</f>
        <v>39.7</v>
      </c>
      <c r="J325" s="5" t="n">
        <f aca="false">IF(H325="NA",VALUE(AVERAGEIF($E$3:$E$1520,"&lt;&gt;NA")),VALUE(H325))</f>
        <v>154</v>
      </c>
      <c r="K325" s="9" t="n">
        <f aca="false">IF(I325="NA",VALUE(AVERAGEIF($F$3:$F$1520,"&lt;&gt;NA")),VALUE(I325))</f>
        <v>39.7</v>
      </c>
      <c r="L325" s="16" t="n">
        <f aca="false">IF((AND(I325&gt;=Q331, I325&lt;Q330)),TRUE())</f>
        <v>0</v>
      </c>
      <c r="M325" s="0" t="n">
        <f aca="false">(J325-MIN($J$5:$J$1522)/(MAX($J$5:$J$1522)-MIN($J$5:$J$1522)))</f>
        <v>152.977528089888</v>
      </c>
      <c r="N325" s="0" t="n">
        <f aca="false">(K325-MIN($K$5:$K$1522)/(MAX($K$5:$K$1522)-MIN($K$5:$K$1522)))</f>
        <v>39.3293206197855</v>
      </c>
      <c r="O325" s="7" t="n">
        <f aca="false">K322/((J325/100)^2)</f>
        <v>23.6127508854782</v>
      </c>
    </row>
    <row r="326" customFormat="false" ht="15" hidden="false" customHeight="false" outlineLevel="0" collapsed="false">
      <c r="A326" s="13" t="n">
        <v>1449</v>
      </c>
      <c r="B326" s="2" t="s">
        <v>391</v>
      </c>
      <c r="C326" s="14" t="n">
        <v>33692</v>
      </c>
      <c r="D326" s="2" t="s">
        <v>93</v>
      </c>
      <c r="E326" s="15" t="n">
        <v>170</v>
      </c>
      <c r="F326" s="15" t="n">
        <v>49</v>
      </c>
      <c r="G326" s="15" t="s">
        <v>43</v>
      </c>
      <c r="H326" s="9" t="str">
        <f aca="false">TRIM(E326)</f>
        <v>170</v>
      </c>
      <c r="I326" s="9" t="str">
        <f aca="false">TRIM(F326)</f>
        <v>49</v>
      </c>
      <c r="J326" s="5" t="n">
        <f aca="false">IF(H326="NA",VALUE(AVERAGEIF($E$3:$E$1520,"&lt;&gt;NA")),VALUE(H326))</f>
        <v>170</v>
      </c>
      <c r="K326" s="9" t="n">
        <f aca="false">IF(I326="NA",VALUE(AVERAGEIF($F$3:$F$1520,"&lt;&gt;NA")),VALUE(I326))</f>
        <v>49</v>
      </c>
      <c r="L326" s="16" t="n">
        <f aca="false">IF((AND(I326&gt;=Q332, I326&lt;Q331)),TRUE())</f>
        <v>0</v>
      </c>
      <c r="M326" s="0" t="n">
        <f aca="false">(J326-MIN($J$5:$J$1522)/(MAX($J$5:$J$1522)-MIN($J$5:$J$1522)))</f>
        <v>168.977528089888</v>
      </c>
      <c r="N326" s="0" t="n">
        <f aca="false">(K326-MIN($K$5:$K$1522)/(MAX($K$5:$K$1522)-MIN($K$5:$K$1522)))</f>
        <v>48.6293206197855</v>
      </c>
      <c r="O326" s="7" t="n">
        <f aca="false">K323/((J326/100)^2)</f>
        <v>24.2214532871972</v>
      </c>
    </row>
    <row r="327" customFormat="false" ht="15" hidden="false" customHeight="false" outlineLevel="0" collapsed="false">
      <c r="A327" s="13" t="n">
        <v>1390</v>
      </c>
      <c r="B327" s="2" t="s">
        <v>392</v>
      </c>
      <c r="C327" s="14" t="n">
        <v>33304</v>
      </c>
      <c r="D327" s="2" t="s">
        <v>45</v>
      </c>
      <c r="E327" s="15" t="n">
        <v>178</v>
      </c>
      <c r="F327" s="15" t="n">
        <v>69</v>
      </c>
      <c r="G327" s="15" t="s">
        <v>43</v>
      </c>
      <c r="H327" s="9" t="str">
        <f aca="false">TRIM(E327)</f>
        <v>178</v>
      </c>
      <c r="I327" s="9" t="str">
        <f aca="false">TRIM(F327)</f>
        <v>69</v>
      </c>
      <c r="J327" s="5" t="n">
        <f aca="false">IF(H327="NA",VALUE(AVERAGEIF($E$3:$E$1520,"&lt;&gt;NA")),VALUE(H327))</f>
        <v>178</v>
      </c>
      <c r="K327" s="9" t="n">
        <f aca="false">IF(I327="NA",VALUE(AVERAGEIF($F$3:$F$1520,"&lt;&gt;NA")),VALUE(I327))</f>
        <v>69</v>
      </c>
      <c r="L327" s="16" t="n">
        <f aca="false">IF((AND(I327&gt;=Q333, I327&lt;Q332)),TRUE())</f>
        <v>0</v>
      </c>
      <c r="M327" s="0" t="n">
        <f aca="false">(J327-MIN($J$5:$J$1522)/(MAX($J$5:$J$1522)-MIN($J$5:$J$1522)))</f>
        <v>176.977528089888</v>
      </c>
      <c r="N327" s="0" t="n">
        <f aca="false">(K327-MIN($K$5:$K$1522)/(MAX($K$5:$K$1522)-MIN($K$5:$K$1522)))</f>
        <v>68.6293206197855</v>
      </c>
      <c r="O327" s="7" t="n">
        <f aca="false">K324/((J327/100)^2)</f>
        <v>22.4087867693473</v>
      </c>
    </row>
    <row r="328" customFormat="false" ht="15" hidden="false" customHeight="false" outlineLevel="0" collapsed="false">
      <c r="A328" s="13" t="n">
        <v>368</v>
      </c>
      <c r="B328" s="2" t="s">
        <v>393</v>
      </c>
      <c r="C328" s="14" t="n">
        <v>33636</v>
      </c>
      <c r="D328" s="2" t="s">
        <v>74</v>
      </c>
      <c r="E328" s="15" t="s">
        <v>46</v>
      </c>
      <c r="F328" s="15" t="s">
        <v>46</v>
      </c>
      <c r="G328" s="15" t="s">
        <v>47</v>
      </c>
      <c r="H328" s="9" t="str">
        <f aca="false">TRIM(E328)</f>
        <v>NA</v>
      </c>
      <c r="I328" s="9" t="str">
        <f aca="false">TRIM(F328)</f>
        <v>NA</v>
      </c>
      <c r="J328" s="5" t="n">
        <f aca="false">IF(H328="NA",VALUE(AVERAGEIF($E$3:$E$1520,"&lt;&gt;NA")),VALUE(H328))</f>
        <v>164.344585511576</v>
      </c>
      <c r="K328" s="9" t="n">
        <f aca="false">IF(I328="NA",VALUE(AVERAGEIF($F$3:$F$1520,"&lt;&gt;NA")),VALUE(I328))</f>
        <v>58.7117910447761</v>
      </c>
      <c r="L328" s="16" t="n">
        <f aca="false">IF((AND(I328&gt;=Q334, I328&lt;Q333)),TRUE())</f>
        <v>0</v>
      </c>
      <c r="M328" s="0" t="n">
        <f aca="false">(J328-MIN($J$5:$J$1522)/(MAX($J$5:$J$1522)-MIN($J$5:$J$1522)))</f>
        <v>163.322113601463</v>
      </c>
      <c r="N328" s="0" t="n">
        <f aca="false">(K328-MIN($K$5:$K$1522)/(MAX($K$5:$K$1522)-MIN($K$5:$K$1522)))</f>
        <v>58.3411116645616</v>
      </c>
      <c r="O328" s="7" t="n">
        <f aca="false">K325/((J328/100)^2)</f>
        <v>14.6987263954005</v>
      </c>
    </row>
    <row r="329" customFormat="false" ht="15" hidden="false" customHeight="false" outlineLevel="0" collapsed="false">
      <c r="A329" s="13" t="n">
        <v>479</v>
      </c>
      <c r="B329" s="2" t="s">
        <v>394</v>
      </c>
      <c r="C329" s="14" t="n">
        <v>33533</v>
      </c>
      <c r="D329" s="2" t="s">
        <v>77</v>
      </c>
      <c r="E329" s="15" t="s">
        <v>46</v>
      </c>
      <c r="F329" s="15" t="s">
        <v>46</v>
      </c>
      <c r="G329" s="15" t="s">
        <v>47</v>
      </c>
      <c r="H329" s="9" t="str">
        <f aca="false">TRIM(E329)</f>
        <v>NA</v>
      </c>
      <c r="I329" s="9" t="str">
        <f aca="false">TRIM(F329)</f>
        <v>NA</v>
      </c>
      <c r="J329" s="5" t="n">
        <f aca="false">IF(H329="NA",VALUE(AVERAGEIF($E$3:$E$1520,"&lt;&gt;NA")),VALUE(H329))</f>
        <v>164.344585511576</v>
      </c>
      <c r="K329" s="9" t="n">
        <f aca="false">IF(I329="NA",VALUE(AVERAGEIF($F$3:$F$1520,"&lt;&gt;NA")),VALUE(I329))</f>
        <v>58.7117910447761</v>
      </c>
      <c r="L329" s="16" t="n">
        <f aca="false">IF((AND(I329&gt;=Q335, I329&lt;Q334)),TRUE())</f>
        <v>0</v>
      </c>
      <c r="M329" s="0" t="n">
        <f aca="false">(J329-MIN($J$5:$J$1522)/(MAX($J$5:$J$1522)-MIN($J$5:$J$1522)))</f>
        <v>163.322113601463</v>
      </c>
      <c r="N329" s="0" t="n">
        <f aca="false">(K329-MIN($K$5:$K$1522)/(MAX($K$5:$K$1522)-MIN($K$5:$K$1522)))</f>
        <v>58.3411116645616</v>
      </c>
      <c r="O329" s="7" t="n">
        <f aca="false">K326/((J329/100)^2)</f>
        <v>18.1420048708973</v>
      </c>
    </row>
    <row r="330" customFormat="false" ht="15" hidden="false" customHeight="false" outlineLevel="0" collapsed="false">
      <c r="A330" s="13" t="n">
        <v>804</v>
      </c>
      <c r="B330" s="2" t="s">
        <v>395</v>
      </c>
      <c r="C330" s="14" t="n">
        <v>33445</v>
      </c>
      <c r="D330" s="2" t="s">
        <v>53</v>
      </c>
      <c r="E330" s="15" t="n">
        <v>137</v>
      </c>
      <c r="F330" s="15" t="n">
        <v>37</v>
      </c>
      <c r="G330" s="15" t="s">
        <v>47</v>
      </c>
      <c r="H330" s="9" t="str">
        <f aca="false">TRIM(E330)</f>
        <v>137</v>
      </c>
      <c r="I330" s="9" t="str">
        <f aca="false">TRIM(F330)</f>
        <v>37</v>
      </c>
      <c r="J330" s="5" t="n">
        <f aca="false">IF(H330="NA",VALUE(AVERAGEIF($E$3:$E$1520,"&lt;&gt;NA")),VALUE(H330))</f>
        <v>137</v>
      </c>
      <c r="K330" s="9" t="n">
        <f aca="false">IF(I330="NA",VALUE(AVERAGEIF($F$3:$F$1520,"&lt;&gt;NA")),VALUE(I330))</f>
        <v>37</v>
      </c>
      <c r="L330" s="16" t="n">
        <f aca="false">IF((AND(I330&gt;=Q336, I330&lt;Q335)),TRUE())</f>
        <v>0</v>
      </c>
      <c r="M330" s="0" t="n">
        <f aca="false">(J330-MIN($J$5:$J$1522)/(MAX($J$5:$J$1522)-MIN($J$5:$J$1522)))</f>
        <v>135.977528089888</v>
      </c>
      <c r="N330" s="0" t="n">
        <f aca="false">(K330-MIN($K$5:$K$1522)/(MAX($K$5:$K$1522)-MIN($K$5:$K$1522)))</f>
        <v>36.6293206197855</v>
      </c>
      <c r="O330" s="7" t="n">
        <f aca="false">K327/((J330/100)^2)</f>
        <v>36.7627470829559</v>
      </c>
    </row>
    <row r="331" customFormat="false" ht="15" hidden="false" customHeight="false" outlineLevel="0" collapsed="false">
      <c r="A331" s="13" t="n">
        <v>1338</v>
      </c>
      <c r="B331" s="2" t="s">
        <v>396</v>
      </c>
      <c r="C331" s="14" t="n">
        <v>33243</v>
      </c>
      <c r="D331" s="2" t="s">
        <v>98</v>
      </c>
      <c r="E331" s="15" t="n">
        <v>181</v>
      </c>
      <c r="F331" s="15" t="n">
        <v>70</v>
      </c>
      <c r="G331" s="15" t="s">
        <v>43</v>
      </c>
      <c r="H331" s="9" t="str">
        <f aca="false">TRIM(E331)</f>
        <v>181</v>
      </c>
      <c r="I331" s="9" t="str">
        <f aca="false">TRIM(F331)</f>
        <v>70</v>
      </c>
      <c r="J331" s="5" t="n">
        <f aca="false">IF(H331="NA",VALUE(AVERAGEIF($E$3:$E$1520,"&lt;&gt;NA")),VALUE(H331))</f>
        <v>181</v>
      </c>
      <c r="K331" s="9" t="n">
        <f aca="false">IF(I331="NA",VALUE(AVERAGEIF($F$3:$F$1520,"&lt;&gt;NA")),VALUE(I331))</f>
        <v>70</v>
      </c>
      <c r="L331" s="16" t="n">
        <f aca="false">IF((AND(I331&gt;=Q337, I331&lt;Q336)),TRUE())</f>
        <v>0</v>
      </c>
      <c r="M331" s="0" t="n">
        <f aca="false">(J331-MIN($J$5:$J$1522)/(MAX($J$5:$J$1522)-MIN($J$5:$J$1522)))</f>
        <v>179.977528089888</v>
      </c>
      <c r="N331" s="0" t="n">
        <f aca="false">(K331-MIN($K$5:$K$1522)/(MAX($K$5:$K$1522)-MIN($K$5:$K$1522)))</f>
        <v>69.6293206197855</v>
      </c>
      <c r="O331" s="7" t="n">
        <f aca="false">K328/((J331/100)^2)</f>
        <v>17.9212450916566</v>
      </c>
    </row>
    <row r="332" customFormat="false" ht="15" hidden="false" customHeight="false" outlineLevel="0" collapsed="false">
      <c r="A332" s="13" t="n">
        <v>379</v>
      </c>
      <c r="B332" s="2" t="s">
        <v>397</v>
      </c>
      <c r="C332" s="14" t="n">
        <v>32774</v>
      </c>
      <c r="D332" s="2" t="s">
        <v>50</v>
      </c>
      <c r="E332" s="15" t="n">
        <v>151</v>
      </c>
      <c r="F332" s="15" t="n">
        <v>55</v>
      </c>
      <c r="G332" s="15" t="s">
        <v>47</v>
      </c>
      <c r="H332" s="9" t="str">
        <f aca="false">TRIM(E332)</f>
        <v>151</v>
      </c>
      <c r="I332" s="9" t="str">
        <f aca="false">TRIM(F332)</f>
        <v>55</v>
      </c>
      <c r="J332" s="5" t="n">
        <f aca="false">IF(H332="NA",VALUE(AVERAGEIF($E$3:$E$1520,"&lt;&gt;NA")),VALUE(H332))</f>
        <v>151</v>
      </c>
      <c r="K332" s="9" t="n">
        <f aca="false">IF(I332="NA",VALUE(AVERAGEIF($F$3:$F$1520,"&lt;&gt;NA")),VALUE(I332))</f>
        <v>55</v>
      </c>
      <c r="L332" s="16" t="n">
        <f aca="false">IF((AND(I332&gt;=Q338, I332&lt;Q337)),TRUE())</f>
        <v>0</v>
      </c>
      <c r="M332" s="0" t="n">
        <f aca="false">(J332-MIN($J$5:$J$1522)/(MAX($J$5:$J$1522)-MIN($J$5:$J$1522)))</f>
        <v>149.977528089888</v>
      </c>
      <c r="N332" s="0" t="n">
        <f aca="false">(K332-MIN($K$5:$K$1522)/(MAX($K$5:$K$1522)-MIN($K$5:$K$1522)))</f>
        <v>54.6293206197855</v>
      </c>
      <c r="O332" s="7" t="n">
        <f aca="false">K329/((J332/100)^2)</f>
        <v>25.7496561750696</v>
      </c>
    </row>
    <row r="333" customFormat="false" ht="15" hidden="false" customHeight="false" outlineLevel="0" collapsed="false">
      <c r="A333" s="13" t="n">
        <v>1258</v>
      </c>
      <c r="B333" s="2" t="s">
        <v>398</v>
      </c>
      <c r="C333" s="14" t="n">
        <v>33545</v>
      </c>
      <c r="D333" s="2" t="s">
        <v>93</v>
      </c>
      <c r="E333" s="15" t="n">
        <v>173</v>
      </c>
      <c r="F333" s="15" t="n">
        <v>66</v>
      </c>
      <c r="G333" s="15" t="s">
        <v>43</v>
      </c>
      <c r="H333" s="9" t="str">
        <f aca="false">TRIM(E333)</f>
        <v>173</v>
      </c>
      <c r="I333" s="9" t="str">
        <f aca="false">TRIM(F333)</f>
        <v>66</v>
      </c>
      <c r="J333" s="5" t="n">
        <f aca="false">IF(H333="NA",VALUE(AVERAGEIF($E$3:$E$1520,"&lt;&gt;NA")),VALUE(H333))</f>
        <v>173</v>
      </c>
      <c r="K333" s="9" t="n">
        <f aca="false">IF(I333="NA",VALUE(AVERAGEIF($F$3:$F$1520,"&lt;&gt;NA")),VALUE(I333))</f>
        <v>66</v>
      </c>
      <c r="L333" s="16" t="n">
        <f aca="false">IF((AND(I333&gt;=Q339, I333&lt;Q338)),TRUE())</f>
        <v>0</v>
      </c>
      <c r="M333" s="0" t="n">
        <f aca="false">(J333-MIN($J$5:$J$1522)/(MAX($J$5:$J$1522)-MIN($J$5:$J$1522)))</f>
        <v>171.977528089888</v>
      </c>
      <c r="N333" s="0" t="n">
        <f aca="false">(K333-MIN($K$5:$K$1522)/(MAX($K$5:$K$1522)-MIN($K$5:$K$1522)))</f>
        <v>65.6293206197855</v>
      </c>
      <c r="O333" s="7" t="n">
        <f aca="false">K330/((J333/100)^2)</f>
        <v>12.3625914664706</v>
      </c>
    </row>
    <row r="334" customFormat="false" ht="15" hidden="false" customHeight="false" outlineLevel="0" collapsed="false">
      <c r="A334" s="13" t="n">
        <v>238</v>
      </c>
      <c r="B334" s="2" t="s">
        <v>399</v>
      </c>
      <c r="C334" s="14" t="n">
        <v>33514</v>
      </c>
      <c r="D334" s="2" t="s">
        <v>50</v>
      </c>
      <c r="E334" s="15" t="s">
        <v>46</v>
      </c>
      <c r="F334" s="15" t="s">
        <v>46</v>
      </c>
      <c r="G334" s="15" t="s">
        <v>47</v>
      </c>
      <c r="H334" s="9" t="str">
        <f aca="false">TRIM(E334)</f>
        <v>NA</v>
      </c>
      <c r="I334" s="9" t="str">
        <f aca="false">TRIM(F334)</f>
        <v>NA</v>
      </c>
      <c r="J334" s="5" t="n">
        <f aca="false">IF(H334="NA",VALUE(AVERAGEIF($E$3:$E$1520,"&lt;&gt;NA")),VALUE(H334))</f>
        <v>164.344585511576</v>
      </c>
      <c r="K334" s="9" t="n">
        <f aca="false">IF(I334="NA",VALUE(AVERAGEIF($F$3:$F$1520,"&lt;&gt;NA")),VALUE(I334))</f>
        <v>58.7117910447761</v>
      </c>
      <c r="L334" s="16" t="n">
        <f aca="false">IF((AND(I334&gt;=Q340, I334&lt;Q339)),TRUE())</f>
        <v>0</v>
      </c>
      <c r="M334" s="0" t="n">
        <f aca="false">(J334-MIN($J$5:$J$1522)/(MAX($J$5:$J$1522)-MIN($J$5:$J$1522)))</f>
        <v>163.322113601463</v>
      </c>
      <c r="N334" s="0" t="n">
        <f aca="false">(K334-MIN($K$5:$K$1522)/(MAX($K$5:$K$1522)-MIN($K$5:$K$1522)))</f>
        <v>58.3411116645616</v>
      </c>
      <c r="O334" s="7" t="n">
        <f aca="false">K331/((J334/100)^2)</f>
        <v>25.9171498155676</v>
      </c>
    </row>
    <row r="335" customFormat="false" ht="15" hidden="false" customHeight="false" outlineLevel="0" collapsed="false">
      <c r="A335" s="13" t="n">
        <v>320</v>
      </c>
      <c r="B335" s="2" t="s">
        <v>400</v>
      </c>
      <c r="C335" s="14" t="n">
        <v>33352</v>
      </c>
      <c r="D335" s="2" t="s">
        <v>87</v>
      </c>
      <c r="E335" s="15" t="n">
        <v>153</v>
      </c>
      <c r="F335" s="15" t="n">
        <v>55.7</v>
      </c>
      <c r="G335" s="15" t="s">
        <v>47</v>
      </c>
      <c r="H335" s="9" t="str">
        <f aca="false">TRIM(E335)</f>
        <v>153</v>
      </c>
      <c r="I335" s="9" t="str">
        <f aca="false">TRIM(F335)</f>
        <v>55.7</v>
      </c>
      <c r="J335" s="5" t="n">
        <f aca="false">IF(H335="NA",VALUE(AVERAGEIF($E$3:$E$1520,"&lt;&gt;NA")),VALUE(H335))</f>
        <v>153</v>
      </c>
      <c r="K335" s="9" t="n">
        <f aca="false">IF(I335="NA",VALUE(AVERAGEIF($F$3:$F$1520,"&lt;&gt;NA")),VALUE(I335))</f>
        <v>55.7</v>
      </c>
      <c r="L335" s="16" t="n">
        <f aca="false">IF((AND(I335&gt;=Q341, I335&lt;Q340)),TRUE())</f>
        <v>0</v>
      </c>
      <c r="M335" s="0" t="n">
        <f aca="false">(J335-MIN($J$5:$J$1522)/(MAX($J$5:$J$1522)-MIN($J$5:$J$1522)))</f>
        <v>151.977528089888</v>
      </c>
      <c r="N335" s="0" t="n">
        <f aca="false">(K335-MIN($K$5:$K$1522)/(MAX($K$5:$K$1522)-MIN($K$5:$K$1522)))</f>
        <v>55.3293206197855</v>
      </c>
      <c r="O335" s="7" t="n">
        <f aca="false">K332/((J335/100)^2)</f>
        <v>23.4952368747063</v>
      </c>
    </row>
    <row r="336" customFormat="false" ht="15" hidden="false" customHeight="false" outlineLevel="0" collapsed="false">
      <c r="A336" s="13" t="n">
        <v>267</v>
      </c>
      <c r="B336" s="2" t="s">
        <v>152</v>
      </c>
      <c r="C336" s="14" t="n">
        <v>33500</v>
      </c>
      <c r="D336" s="2" t="s">
        <v>87</v>
      </c>
      <c r="E336" s="15" t="s">
        <v>46</v>
      </c>
      <c r="F336" s="15" t="s">
        <v>46</v>
      </c>
      <c r="G336" s="15" t="s">
        <v>47</v>
      </c>
      <c r="H336" s="9" t="str">
        <f aca="false">TRIM(E336)</f>
        <v>NA</v>
      </c>
      <c r="I336" s="9" t="str">
        <f aca="false">TRIM(F336)</f>
        <v>NA</v>
      </c>
      <c r="J336" s="5" t="n">
        <f aca="false">IF(H336="NA",VALUE(AVERAGEIF($E$3:$E$1520,"&lt;&gt;NA")),VALUE(H336))</f>
        <v>164.344585511576</v>
      </c>
      <c r="K336" s="9" t="n">
        <f aca="false">IF(I336="NA",VALUE(AVERAGEIF($F$3:$F$1520,"&lt;&gt;NA")),VALUE(I336))</f>
        <v>58.7117910447761</v>
      </c>
      <c r="L336" s="16" t="n">
        <f aca="false">IF((AND(I336&gt;=Q342, I336&lt;Q341)),TRUE())</f>
        <v>0</v>
      </c>
      <c r="M336" s="0" t="n">
        <f aca="false">(J336-MIN($J$5:$J$1522)/(MAX($J$5:$J$1522)-MIN($J$5:$J$1522)))</f>
        <v>163.322113601463</v>
      </c>
      <c r="N336" s="0" t="n">
        <f aca="false">(K336-MIN($K$5:$K$1522)/(MAX($K$5:$K$1522)-MIN($K$5:$K$1522)))</f>
        <v>58.3411116645616</v>
      </c>
      <c r="O336" s="7" t="n">
        <f aca="false">K333/((J336/100)^2)</f>
        <v>24.4361698261066</v>
      </c>
    </row>
    <row r="337" customFormat="false" ht="15" hidden="false" customHeight="false" outlineLevel="0" collapsed="false">
      <c r="A337" s="13" t="n">
        <v>506</v>
      </c>
      <c r="B337" s="2" t="s">
        <v>377</v>
      </c>
      <c r="C337" s="14" t="n">
        <v>33163</v>
      </c>
      <c r="D337" s="2" t="s">
        <v>61</v>
      </c>
      <c r="E337" s="15" t="s">
        <v>46</v>
      </c>
      <c r="F337" s="15" t="s">
        <v>46</v>
      </c>
      <c r="G337" s="15" t="s">
        <v>47</v>
      </c>
      <c r="H337" s="9" t="str">
        <f aca="false">TRIM(E337)</f>
        <v>NA</v>
      </c>
      <c r="I337" s="9" t="str">
        <f aca="false">TRIM(F337)</f>
        <v>NA</v>
      </c>
      <c r="J337" s="5" t="n">
        <f aca="false">IF(H337="NA",VALUE(AVERAGEIF($E$3:$E$1520,"&lt;&gt;NA")),VALUE(H337))</f>
        <v>164.344585511576</v>
      </c>
      <c r="K337" s="9" t="n">
        <f aca="false">IF(I337="NA",VALUE(AVERAGEIF($F$3:$F$1520,"&lt;&gt;NA")),VALUE(I337))</f>
        <v>58.7117910447761</v>
      </c>
      <c r="L337" s="16" t="n">
        <f aca="false">IF((AND(I337&gt;=Q343, I337&lt;Q342)),TRUE())</f>
        <v>0</v>
      </c>
      <c r="M337" s="0" t="n">
        <f aca="false">(J337-MIN($J$5:$J$1522)/(MAX($J$5:$J$1522)-MIN($J$5:$J$1522)))</f>
        <v>163.322113601463</v>
      </c>
      <c r="N337" s="0" t="n">
        <f aca="false">(K337-MIN($K$5:$K$1522)/(MAX($K$5:$K$1522)-MIN($K$5:$K$1522)))</f>
        <v>58.3411116645616</v>
      </c>
      <c r="O337" s="7" t="n">
        <f aca="false">K334/((J337/100)^2)</f>
        <v>21.7377469206823</v>
      </c>
    </row>
    <row r="338" customFormat="false" ht="15" hidden="false" customHeight="false" outlineLevel="0" collapsed="false">
      <c r="A338" s="13" t="n">
        <v>690</v>
      </c>
      <c r="B338" s="2" t="s">
        <v>401</v>
      </c>
      <c r="C338" s="14" t="n">
        <v>33833</v>
      </c>
      <c r="D338" s="2" t="s">
        <v>74</v>
      </c>
      <c r="E338" s="15" t="n">
        <v>154.2</v>
      </c>
      <c r="F338" s="15" t="n">
        <v>44.6</v>
      </c>
      <c r="G338" s="15" t="s">
        <v>47</v>
      </c>
      <c r="H338" s="9" t="str">
        <f aca="false">TRIM(E338)</f>
        <v>154.2</v>
      </c>
      <c r="I338" s="9" t="str">
        <f aca="false">TRIM(F338)</f>
        <v>44.6</v>
      </c>
      <c r="J338" s="5" t="n">
        <f aca="false">IF(H338="NA",VALUE(AVERAGEIF($E$3:$E$1520,"&lt;&gt;NA")),VALUE(H338))</f>
        <v>154.2</v>
      </c>
      <c r="K338" s="9" t="n">
        <f aca="false">IF(I338="NA",VALUE(AVERAGEIF($F$3:$F$1520,"&lt;&gt;NA")),VALUE(I338))</f>
        <v>44.6</v>
      </c>
      <c r="L338" s="16" t="n">
        <f aca="false">IF((AND(I338&gt;=Q344, I338&lt;Q343)),TRUE())</f>
        <v>0</v>
      </c>
      <c r="M338" s="0" t="n">
        <f aca="false">(J338-MIN($J$5:$J$1522)/(MAX($J$5:$J$1522)-MIN($J$5:$J$1522)))</f>
        <v>153.177528089888</v>
      </c>
      <c r="N338" s="0" t="n">
        <f aca="false">(K338-MIN($K$5:$K$1522)/(MAX($K$5:$K$1522)-MIN($K$5:$K$1522)))</f>
        <v>44.2293206197855</v>
      </c>
      <c r="O338" s="7" t="n">
        <f aca="false">K335/((J338/100)^2)</f>
        <v>23.425369380645</v>
      </c>
    </row>
    <row r="339" customFormat="false" ht="15" hidden="false" customHeight="false" outlineLevel="0" collapsed="false">
      <c r="A339" s="13" t="n">
        <v>727</v>
      </c>
      <c r="B339" s="2" t="s">
        <v>402</v>
      </c>
      <c r="C339" s="14" t="n">
        <v>33492</v>
      </c>
      <c r="D339" s="2" t="s">
        <v>50</v>
      </c>
      <c r="E339" s="15" t="n">
        <v>162</v>
      </c>
      <c r="F339" s="15" t="n">
        <v>59.6</v>
      </c>
      <c r="G339" s="15" t="s">
        <v>47</v>
      </c>
      <c r="H339" s="9" t="str">
        <f aca="false">TRIM(E339)</f>
        <v>162</v>
      </c>
      <c r="I339" s="9" t="str">
        <f aca="false">TRIM(F339)</f>
        <v>59.6</v>
      </c>
      <c r="J339" s="5" t="n">
        <f aca="false">IF(H339="NA",VALUE(AVERAGEIF($E$3:$E$1520,"&lt;&gt;NA")),VALUE(H339))</f>
        <v>162</v>
      </c>
      <c r="K339" s="9" t="n">
        <f aca="false">IF(I339="NA",VALUE(AVERAGEIF($F$3:$F$1520,"&lt;&gt;NA")),VALUE(I339))</f>
        <v>59.6</v>
      </c>
      <c r="L339" s="16" t="n">
        <f aca="false">IF((AND(I339&gt;=Q345, I339&lt;Q344)),TRUE())</f>
        <v>0</v>
      </c>
      <c r="M339" s="0" t="n">
        <f aca="false">(J339-MIN($J$5:$J$1522)/(MAX($J$5:$J$1522)-MIN($J$5:$J$1522)))</f>
        <v>160.977528089888</v>
      </c>
      <c r="N339" s="0" t="n">
        <f aca="false">(K339-MIN($K$5:$K$1522)/(MAX($K$5:$K$1522)-MIN($K$5:$K$1522)))</f>
        <v>59.2293206197855</v>
      </c>
      <c r="O339" s="7" t="n">
        <f aca="false">K336/((J339/100)^2)</f>
        <v>22.3715100765036</v>
      </c>
    </row>
    <row r="340" customFormat="false" ht="15" hidden="false" customHeight="false" outlineLevel="0" collapsed="false">
      <c r="A340" s="13" t="n">
        <v>645</v>
      </c>
      <c r="B340" s="2" t="s">
        <v>403</v>
      </c>
      <c r="C340" s="14" t="n">
        <v>33760</v>
      </c>
      <c r="D340" s="2" t="s">
        <v>74</v>
      </c>
      <c r="E340" s="15" t="n">
        <v>159</v>
      </c>
      <c r="F340" s="15" t="n">
        <v>49.1</v>
      </c>
      <c r="G340" s="15" t="s">
        <v>47</v>
      </c>
      <c r="H340" s="9" t="str">
        <f aca="false">TRIM(E340)</f>
        <v>159</v>
      </c>
      <c r="I340" s="9" t="str">
        <f aca="false">TRIM(F340)</f>
        <v>49.1</v>
      </c>
      <c r="J340" s="5" t="n">
        <f aca="false">IF(H340="NA",VALUE(AVERAGEIF($E$3:$E$1520,"&lt;&gt;NA")),VALUE(H340))</f>
        <v>159</v>
      </c>
      <c r="K340" s="9" t="n">
        <f aca="false">IF(I340="NA",VALUE(AVERAGEIF($F$3:$F$1520,"&lt;&gt;NA")),VALUE(I340))</f>
        <v>49.1</v>
      </c>
      <c r="L340" s="16" t="n">
        <f aca="false">IF((AND(I340&gt;=Q346, I340&lt;Q345)),TRUE())</f>
        <v>0</v>
      </c>
      <c r="M340" s="0" t="n">
        <f aca="false">(J340-MIN($J$5:$J$1522)/(MAX($J$5:$J$1522)-MIN($J$5:$J$1522)))</f>
        <v>157.977528089888</v>
      </c>
      <c r="N340" s="0" t="n">
        <f aca="false">(K340-MIN($K$5:$K$1522)/(MAX($K$5:$K$1522)-MIN($K$5:$K$1522)))</f>
        <v>48.7293206197855</v>
      </c>
      <c r="O340" s="7" t="n">
        <f aca="false">K337/((J340/100)^2)</f>
        <v>23.2236822296492</v>
      </c>
    </row>
    <row r="341" customFormat="false" ht="15" hidden="false" customHeight="false" outlineLevel="0" collapsed="false">
      <c r="A341" s="13" t="n">
        <v>1487</v>
      </c>
      <c r="B341" s="2" t="s">
        <v>404</v>
      </c>
      <c r="C341" s="14" t="n">
        <v>32824</v>
      </c>
      <c r="D341" s="2" t="s">
        <v>45</v>
      </c>
      <c r="E341" s="15" t="n">
        <v>162</v>
      </c>
      <c r="F341" s="15" t="n">
        <v>59</v>
      </c>
      <c r="G341" s="15" t="s">
        <v>43</v>
      </c>
      <c r="H341" s="9" t="str">
        <f aca="false">TRIM(E341)</f>
        <v>162</v>
      </c>
      <c r="I341" s="9" t="str">
        <f aca="false">TRIM(F341)</f>
        <v>59</v>
      </c>
      <c r="J341" s="5" t="n">
        <f aca="false">IF(H341="NA",VALUE(AVERAGEIF($E$3:$E$1520,"&lt;&gt;NA")),VALUE(H341))</f>
        <v>162</v>
      </c>
      <c r="K341" s="9" t="n">
        <f aca="false">IF(I341="NA",VALUE(AVERAGEIF($F$3:$F$1520,"&lt;&gt;NA")),VALUE(I341))</f>
        <v>59</v>
      </c>
      <c r="L341" s="16" t="n">
        <f aca="false">IF((AND(I341&gt;=Q347, I341&lt;Q346)),TRUE())</f>
        <v>0</v>
      </c>
      <c r="M341" s="0" t="n">
        <f aca="false">(J341-MIN($J$5:$J$1522)/(MAX($J$5:$J$1522)-MIN($J$5:$J$1522)))</f>
        <v>160.977528089888</v>
      </c>
      <c r="N341" s="0" t="n">
        <f aca="false">(K341-MIN($K$5:$K$1522)/(MAX($K$5:$K$1522)-MIN($K$5:$K$1522)))</f>
        <v>58.6293206197855</v>
      </c>
      <c r="O341" s="7" t="n">
        <f aca="false">K338/((J341/100)^2)</f>
        <v>16.9943606157598</v>
      </c>
    </row>
    <row r="342" customFormat="false" ht="15" hidden="false" customHeight="false" outlineLevel="0" collapsed="false">
      <c r="A342" s="13" t="n">
        <v>455</v>
      </c>
      <c r="B342" s="2" t="s">
        <v>405</v>
      </c>
      <c r="C342" s="14" t="n">
        <v>33466</v>
      </c>
      <c r="D342" s="2" t="s">
        <v>61</v>
      </c>
      <c r="E342" s="15" t="n">
        <v>153.5</v>
      </c>
      <c r="F342" s="15" t="n">
        <v>48</v>
      </c>
      <c r="G342" s="15" t="s">
        <v>47</v>
      </c>
      <c r="H342" s="9" t="str">
        <f aca="false">TRIM(E342)</f>
        <v>153.5</v>
      </c>
      <c r="I342" s="9" t="str">
        <f aca="false">TRIM(F342)</f>
        <v>48</v>
      </c>
      <c r="J342" s="5" t="n">
        <f aca="false">IF(H342="NA",VALUE(AVERAGEIF($E$3:$E$1520,"&lt;&gt;NA")),VALUE(H342))</f>
        <v>153.5</v>
      </c>
      <c r="K342" s="9" t="n">
        <f aca="false">IF(I342="NA",VALUE(AVERAGEIF($F$3:$F$1520,"&lt;&gt;NA")),VALUE(I342))</f>
        <v>48</v>
      </c>
      <c r="L342" s="16" t="n">
        <f aca="false">IF((AND(I342&gt;=Q348, I342&lt;Q347)),TRUE())</f>
        <v>0</v>
      </c>
      <c r="M342" s="0" t="n">
        <f aca="false">(J342-MIN($J$5:$J$1522)/(MAX($J$5:$J$1522)-MIN($J$5:$J$1522)))</f>
        <v>152.477528089888</v>
      </c>
      <c r="N342" s="0" t="n">
        <f aca="false">(K342-MIN($K$5:$K$1522)/(MAX($K$5:$K$1522)-MIN($K$5:$K$1522)))</f>
        <v>47.6293206197855</v>
      </c>
      <c r="O342" s="7" t="n">
        <f aca="false">K339/((J342/100)^2)</f>
        <v>25.2946980869824</v>
      </c>
    </row>
    <row r="343" customFormat="false" ht="15" hidden="false" customHeight="false" outlineLevel="0" collapsed="false">
      <c r="A343" s="13" t="n">
        <v>897</v>
      </c>
      <c r="B343" s="2" t="s">
        <v>406</v>
      </c>
      <c r="C343" s="14" t="n">
        <v>32714</v>
      </c>
      <c r="D343" s="2" t="s">
        <v>50</v>
      </c>
      <c r="E343" s="15" t="n">
        <v>166</v>
      </c>
      <c r="F343" s="15" t="n">
        <v>64</v>
      </c>
      <c r="G343" s="15" t="s">
        <v>43</v>
      </c>
      <c r="H343" s="9" t="str">
        <f aca="false">TRIM(E343)</f>
        <v>166</v>
      </c>
      <c r="I343" s="9" t="str">
        <f aca="false">TRIM(F343)</f>
        <v>64</v>
      </c>
      <c r="J343" s="5" t="n">
        <f aca="false">IF(H343="NA",VALUE(AVERAGEIF($E$3:$E$1520,"&lt;&gt;NA")),VALUE(H343))</f>
        <v>166</v>
      </c>
      <c r="K343" s="9" t="n">
        <f aca="false">IF(I343="NA",VALUE(AVERAGEIF($F$3:$F$1520,"&lt;&gt;NA")),VALUE(I343))</f>
        <v>64</v>
      </c>
      <c r="L343" s="16" t="n">
        <f aca="false">IF((AND(I343&gt;=Q349, I343&lt;Q348)),TRUE())</f>
        <v>0</v>
      </c>
      <c r="M343" s="0" t="n">
        <f aca="false">(J343-MIN($J$5:$J$1522)/(MAX($J$5:$J$1522)-MIN($J$5:$J$1522)))</f>
        <v>164.977528089888</v>
      </c>
      <c r="N343" s="0" t="n">
        <f aca="false">(K343-MIN($K$5:$K$1522)/(MAX($K$5:$K$1522)-MIN($K$5:$K$1522)))</f>
        <v>63.6293206197855</v>
      </c>
      <c r="O343" s="7" t="n">
        <f aca="false">K340/((J343/100)^2)</f>
        <v>17.8182609957904</v>
      </c>
    </row>
    <row r="344" customFormat="false" ht="15" hidden="false" customHeight="false" outlineLevel="0" collapsed="false">
      <c r="A344" s="13" t="n">
        <v>1063</v>
      </c>
      <c r="B344" s="2" t="s">
        <v>407</v>
      </c>
      <c r="C344" s="14" t="n">
        <v>32928</v>
      </c>
      <c r="D344" s="2" t="s">
        <v>53</v>
      </c>
      <c r="E344" s="15" t="n">
        <v>188</v>
      </c>
      <c r="F344" s="15" t="n">
        <v>66</v>
      </c>
      <c r="G344" s="15" t="s">
        <v>43</v>
      </c>
      <c r="H344" s="9" t="str">
        <f aca="false">TRIM(E344)</f>
        <v>188</v>
      </c>
      <c r="I344" s="9" t="str">
        <f aca="false">TRIM(F344)</f>
        <v>66</v>
      </c>
      <c r="J344" s="5" t="n">
        <f aca="false">IF(H344="NA",VALUE(AVERAGEIF($E$3:$E$1520,"&lt;&gt;NA")),VALUE(H344))</f>
        <v>188</v>
      </c>
      <c r="K344" s="9" t="n">
        <f aca="false">IF(I344="NA",VALUE(AVERAGEIF($F$3:$F$1520,"&lt;&gt;NA")),VALUE(I344))</f>
        <v>66</v>
      </c>
      <c r="L344" s="16" t="n">
        <f aca="false">IF((AND(I344&gt;=Q350, I344&lt;Q349)),TRUE())</f>
        <v>0</v>
      </c>
      <c r="M344" s="0" t="n">
        <f aca="false">(J344-MIN($J$5:$J$1522)/(MAX($J$5:$J$1522)-MIN($J$5:$J$1522)))</f>
        <v>186.977528089888</v>
      </c>
      <c r="N344" s="0" t="n">
        <f aca="false">(K344-MIN($K$5:$K$1522)/(MAX($K$5:$K$1522)-MIN($K$5:$K$1522)))</f>
        <v>65.6293206197855</v>
      </c>
      <c r="O344" s="7" t="n">
        <f aca="false">K341/((J344/100)^2)</f>
        <v>16.6930737890448</v>
      </c>
    </row>
    <row r="345" customFormat="false" ht="15" hidden="false" customHeight="false" outlineLevel="0" collapsed="false">
      <c r="A345" s="13" t="n">
        <v>1417</v>
      </c>
      <c r="B345" s="2" t="s">
        <v>408</v>
      </c>
      <c r="C345" s="14" t="n">
        <v>33764</v>
      </c>
      <c r="D345" s="2" t="s">
        <v>93</v>
      </c>
      <c r="E345" s="15" t="n">
        <v>178</v>
      </c>
      <c r="F345" s="15" t="n">
        <v>76</v>
      </c>
      <c r="G345" s="15" t="s">
        <v>43</v>
      </c>
      <c r="H345" s="9" t="str">
        <f aca="false">TRIM(E345)</f>
        <v>178</v>
      </c>
      <c r="I345" s="9" t="str">
        <f aca="false">TRIM(F345)</f>
        <v>76</v>
      </c>
      <c r="J345" s="5" t="n">
        <f aca="false">IF(H345="NA",VALUE(AVERAGEIF($E$3:$E$1520,"&lt;&gt;NA")),VALUE(H345))</f>
        <v>178</v>
      </c>
      <c r="K345" s="9" t="n">
        <f aca="false">IF(I345="NA",VALUE(AVERAGEIF($F$3:$F$1520,"&lt;&gt;NA")),VALUE(I345))</f>
        <v>76</v>
      </c>
      <c r="L345" s="16" t="n">
        <f aca="false">IF((AND(I345&gt;=Q351, I345&lt;Q350)),TRUE())</f>
        <v>0</v>
      </c>
      <c r="M345" s="0" t="n">
        <f aca="false">(J345-MIN($J$5:$J$1522)/(MAX($J$5:$J$1522)-MIN($J$5:$J$1522)))</f>
        <v>176.977528089888</v>
      </c>
      <c r="N345" s="0" t="n">
        <f aca="false">(K345-MIN($K$5:$K$1522)/(MAX($K$5:$K$1522)-MIN($K$5:$K$1522)))</f>
        <v>75.6293206197855</v>
      </c>
      <c r="O345" s="7" t="n">
        <f aca="false">K342/((J345/100)^2)</f>
        <v>15.149602322939</v>
      </c>
    </row>
    <row r="346" customFormat="false" ht="15" hidden="false" customHeight="false" outlineLevel="0" collapsed="false">
      <c r="A346" s="13" t="n">
        <v>495</v>
      </c>
      <c r="B346" s="2" t="s">
        <v>409</v>
      </c>
      <c r="C346" s="14" t="n">
        <v>33621</v>
      </c>
      <c r="D346" s="2" t="s">
        <v>50</v>
      </c>
      <c r="E346" s="15" t="n">
        <v>156</v>
      </c>
      <c r="F346" s="15" t="n">
        <v>52.4</v>
      </c>
      <c r="G346" s="15" t="s">
        <v>47</v>
      </c>
      <c r="H346" s="9" t="str">
        <f aca="false">TRIM(E346)</f>
        <v>156</v>
      </c>
      <c r="I346" s="9" t="str">
        <f aca="false">TRIM(F346)</f>
        <v>52.4</v>
      </c>
      <c r="J346" s="5" t="n">
        <f aca="false">IF(H346="NA",VALUE(AVERAGEIF($E$3:$E$1520,"&lt;&gt;NA")),VALUE(H346))</f>
        <v>156</v>
      </c>
      <c r="K346" s="9" t="n">
        <f aca="false">IF(I346="NA",VALUE(AVERAGEIF($F$3:$F$1520,"&lt;&gt;NA")),VALUE(I346))</f>
        <v>52.4</v>
      </c>
      <c r="L346" s="16" t="n">
        <f aca="false">IF((AND(I346&gt;=Q352, I346&lt;Q351)),TRUE())</f>
        <v>0</v>
      </c>
      <c r="M346" s="0" t="n">
        <f aca="false">(J346-MIN($J$5:$J$1522)/(MAX($J$5:$J$1522)-MIN($J$5:$J$1522)))</f>
        <v>154.977528089888</v>
      </c>
      <c r="N346" s="0" t="n">
        <f aca="false">(K346-MIN($K$5:$K$1522)/(MAX($K$5:$K$1522)-MIN($K$5:$K$1522)))</f>
        <v>52.0293206197855</v>
      </c>
      <c r="O346" s="7" t="n">
        <f aca="false">K343/((J346/100)^2)</f>
        <v>26.2984878369494</v>
      </c>
    </row>
    <row r="347" customFormat="false" ht="15" hidden="false" customHeight="false" outlineLevel="0" collapsed="false">
      <c r="A347" s="13" t="n">
        <v>1040</v>
      </c>
      <c r="B347" s="2" t="s">
        <v>410</v>
      </c>
      <c r="C347" s="14" t="n">
        <v>33215</v>
      </c>
      <c r="D347" s="2" t="s">
        <v>61</v>
      </c>
      <c r="E347" s="15" t="n">
        <v>165</v>
      </c>
      <c r="F347" s="15" t="n">
        <v>62</v>
      </c>
      <c r="G347" s="15" t="s">
        <v>43</v>
      </c>
      <c r="H347" s="9" t="str">
        <f aca="false">TRIM(E347)</f>
        <v>165</v>
      </c>
      <c r="I347" s="9" t="str">
        <f aca="false">TRIM(F347)</f>
        <v>62</v>
      </c>
      <c r="J347" s="5" t="n">
        <f aca="false">IF(H347="NA",VALUE(AVERAGEIF($E$3:$E$1520,"&lt;&gt;NA")),VALUE(H347))</f>
        <v>165</v>
      </c>
      <c r="K347" s="9" t="n">
        <f aca="false">IF(I347="NA",VALUE(AVERAGEIF($F$3:$F$1520,"&lt;&gt;NA")),VALUE(I347))</f>
        <v>62</v>
      </c>
      <c r="L347" s="16" t="n">
        <f aca="false">IF((AND(I347&gt;=Q353, I347&lt;Q352)),TRUE())</f>
        <v>0</v>
      </c>
      <c r="M347" s="0" t="n">
        <f aca="false">(J347-MIN($J$5:$J$1522)/(MAX($J$5:$J$1522)-MIN($J$5:$J$1522)))</f>
        <v>163.977528089888</v>
      </c>
      <c r="N347" s="0" t="n">
        <f aca="false">(K347-MIN($K$5:$K$1522)/(MAX($K$5:$K$1522)-MIN($K$5:$K$1522)))</f>
        <v>61.6293206197855</v>
      </c>
      <c r="O347" s="7" t="n">
        <f aca="false">K344/((J347/100)^2)</f>
        <v>24.2424242424242</v>
      </c>
    </row>
    <row r="348" customFormat="false" ht="15" hidden="false" customHeight="false" outlineLevel="0" collapsed="false">
      <c r="A348" s="13" t="n">
        <v>875</v>
      </c>
      <c r="B348" s="2" t="s">
        <v>411</v>
      </c>
      <c r="C348" s="14" t="n">
        <v>33512</v>
      </c>
      <c r="D348" s="2" t="s">
        <v>53</v>
      </c>
      <c r="E348" s="15" t="n">
        <v>160</v>
      </c>
      <c r="F348" s="15" t="n">
        <v>48</v>
      </c>
      <c r="G348" s="15" t="s">
        <v>43</v>
      </c>
      <c r="H348" s="9" t="str">
        <f aca="false">TRIM(E348)</f>
        <v>160</v>
      </c>
      <c r="I348" s="9" t="str">
        <f aca="false">TRIM(F348)</f>
        <v>48</v>
      </c>
      <c r="J348" s="5" t="n">
        <f aca="false">IF(H348="NA",VALUE(AVERAGEIF($E$3:$E$1520,"&lt;&gt;NA")),VALUE(H348))</f>
        <v>160</v>
      </c>
      <c r="K348" s="9" t="n">
        <f aca="false">IF(I348="NA",VALUE(AVERAGEIF($F$3:$F$1520,"&lt;&gt;NA")),VALUE(I348))</f>
        <v>48</v>
      </c>
      <c r="L348" s="16" t="n">
        <f aca="false">IF((AND(I348&gt;=Q354, I348&lt;Q353)),TRUE())</f>
        <v>0</v>
      </c>
      <c r="M348" s="0" t="n">
        <f aca="false">(J348-MIN($J$5:$J$1522)/(MAX($J$5:$J$1522)-MIN($J$5:$J$1522)))</f>
        <v>158.977528089888</v>
      </c>
      <c r="N348" s="0" t="n">
        <f aca="false">(K348-MIN($K$5:$K$1522)/(MAX($K$5:$K$1522)-MIN($K$5:$K$1522)))</f>
        <v>47.6293206197855</v>
      </c>
      <c r="O348" s="7" t="n">
        <f aca="false">K345/((J348/100)^2)</f>
        <v>29.6875</v>
      </c>
    </row>
    <row r="349" customFormat="false" ht="15" hidden="false" customHeight="false" outlineLevel="0" collapsed="false">
      <c r="A349" s="13" t="n">
        <v>1490</v>
      </c>
      <c r="B349" s="2" t="s">
        <v>412</v>
      </c>
      <c r="C349" s="14" t="n">
        <v>33759</v>
      </c>
      <c r="D349" s="2" t="s">
        <v>77</v>
      </c>
      <c r="E349" s="15" t="n">
        <v>168</v>
      </c>
      <c r="F349" s="15" t="n">
        <v>44</v>
      </c>
      <c r="G349" s="15" t="s">
        <v>43</v>
      </c>
      <c r="H349" s="9" t="str">
        <f aca="false">TRIM(E349)</f>
        <v>168</v>
      </c>
      <c r="I349" s="9" t="str">
        <f aca="false">TRIM(F349)</f>
        <v>44</v>
      </c>
      <c r="J349" s="5" t="n">
        <f aca="false">IF(H349="NA",VALUE(AVERAGEIF($E$3:$E$1520,"&lt;&gt;NA")),VALUE(H349))</f>
        <v>168</v>
      </c>
      <c r="K349" s="9" t="n">
        <f aca="false">IF(I349="NA",VALUE(AVERAGEIF($F$3:$F$1520,"&lt;&gt;NA")),VALUE(I349))</f>
        <v>44</v>
      </c>
      <c r="L349" s="16" t="n">
        <f aca="false">IF((AND(I349&gt;=Q355, I349&lt;Q354)),TRUE())</f>
        <v>0</v>
      </c>
      <c r="M349" s="0" t="n">
        <f aca="false">(J349-MIN($J$5:$J$1522)/(MAX($J$5:$J$1522)-MIN($J$5:$J$1522)))</f>
        <v>166.977528089888</v>
      </c>
      <c r="N349" s="0" t="n">
        <f aca="false">(K349-MIN($K$5:$K$1522)/(MAX($K$5:$K$1522)-MIN($K$5:$K$1522)))</f>
        <v>43.6293206197855</v>
      </c>
      <c r="O349" s="7" t="n">
        <f aca="false">K346/((J349/100)^2)</f>
        <v>18.5657596371882</v>
      </c>
    </row>
    <row r="350" customFormat="false" ht="15" hidden="false" customHeight="false" outlineLevel="0" collapsed="false">
      <c r="A350" s="13" t="n">
        <v>672</v>
      </c>
      <c r="B350" s="2" t="s">
        <v>413</v>
      </c>
      <c r="C350" s="14" t="n">
        <v>33330</v>
      </c>
      <c r="D350" s="2" t="s">
        <v>50</v>
      </c>
      <c r="E350" s="15" t="n">
        <v>161</v>
      </c>
      <c r="F350" s="15" t="n">
        <v>45.8</v>
      </c>
      <c r="G350" s="15" t="s">
        <v>47</v>
      </c>
      <c r="H350" s="9" t="str">
        <f aca="false">TRIM(E350)</f>
        <v>161</v>
      </c>
      <c r="I350" s="9" t="str">
        <f aca="false">TRIM(F350)</f>
        <v>45.8</v>
      </c>
      <c r="J350" s="5" t="n">
        <f aca="false">IF(H350="NA",VALUE(AVERAGEIF($E$3:$E$1520,"&lt;&gt;NA")),VALUE(H350))</f>
        <v>161</v>
      </c>
      <c r="K350" s="9" t="n">
        <f aca="false">IF(I350="NA",VALUE(AVERAGEIF($F$3:$F$1520,"&lt;&gt;NA")),VALUE(I350))</f>
        <v>45.8</v>
      </c>
      <c r="L350" s="16" t="n">
        <f aca="false">IF((AND(I350&gt;=Q356, I350&lt;Q355)),TRUE())</f>
        <v>0</v>
      </c>
      <c r="M350" s="0" t="n">
        <f aca="false">(J350-MIN($J$5:$J$1522)/(MAX($J$5:$J$1522)-MIN($J$5:$J$1522)))</f>
        <v>159.977528089888</v>
      </c>
      <c r="N350" s="0" t="n">
        <f aca="false">(K350-MIN($K$5:$K$1522)/(MAX($K$5:$K$1522)-MIN($K$5:$K$1522)))</f>
        <v>45.4293206197855</v>
      </c>
      <c r="O350" s="7" t="n">
        <f aca="false">K347/((J350/100)^2)</f>
        <v>23.9188302920412</v>
      </c>
    </row>
    <row r="351" customFormat="false" ht="15" hidden="false" customHeight="false" outlineLevel="0" collapsed="false">
      <c r="A351" s="13" t="n">
        <v>733</v>
      </c>
      <c r="B351" s="2" t="s">
        <v>414</v>
      </c>
      <c r="C351" s="14" t="n">
        <v>33569</v>
      </c>
      <c r="D351" s="2" t="s">
        <v>74</v>
      </c>
      <c r="E351" s="15" t="n">
        <v>159.5</v>
      </c>
      <c r="F351" s="15" t="n">
        <v>43.9</v>
      </c>
      <c r="G351" s="15" t="s">
        <v>47</v>
      </c>
      <c r="H351" s="9" t="str">
        <f aca="false">TRIM(E351)</f>
        <v>159.5</v>
      </c>
      <c r="I351" s="9" t="str">
        <f aca="false">TRIM(F351)</f>
        <v>43.9</v>
      </c>
      <c r="J351" s="5" t="n">
        <f aca="false">IF(H351="NA",VALUE(AVERAGEIF($E$3:$E$1520,"&lt;&gt;NA")),VALUE(H351))</f>
        <v>159.5</v>
      </c>
      <c r="K351" s="9" t="n">
        <f aca="false">IF(I351="NA",VALUE(AVERAGEIF($F$3:$F$1520,"&lt;&gt;NA")),VALUE(I351))</f>
        <v>43.9</v>
      </c>
      <c r="L351" s="16" t="n">
        <f aca="false">IF((AND(I351&gt;=Q357, I351&lt;Q356)),TRUE())</f>
        <v>0</v>
      </c>
      <c r="M351" s="0" t="n">
        <f aca="false">(J351-MIN($J$5:$J$1522)/(MAX($J$5:$J$1522)-MIN($J$5:$J$1522)))</f>
        <v>158.477528089888</v>
      </c>
      <c r="N351" s="0" t="n">
        <f aca="false">(K351-MIN($K$5:$K$1522)/(MAX($K$5:$K$1522)-MIN($K$5:$K$1522)))</f>
        <v>43.5293206197855</v>
      </c>
      <c r="O351" s="7" t="n">
        <f aca="false">K348/((J351/100)^2)</f>
        <v>18.867739114199</v>
      </c>
    </row>
    <row r="352" customFormat="false" ht="15" hidden="false" customHeight="false" outlineLevel="0" collapsed="false">
      <c r="A352" s="13" t="n">
        <v>1446</v>
      </c>
      <c r="B352" s="2" t="s">
        <v>415</v>
      </c>
      <c r="C352" s="14" t="n">
        <v>33352</v>
      </c>
      <c r="D352" s="2" t="s">
        <v>125</v>
      </c>
      <c r="E352" s="15" t="n">
        <v>171</v>
      </c>
      <c r="F352" s="15" t="n">
        <v>95</v>
      </c>
      <c r="G352" s="15" t="s">
        <v>43</v>
      </c>
      <c r="H352" s="9" t="str">
        <f aca="false">TRIM(E352)</f>
        <v>171</v>
      </c>
      <c r="I352" s="9" t="str">
        <f aca="false">TRIM(F352)</f>
        <v>95</v>
      </c>
      <c r="J352" s="5" t="n">
        <f aca="false">IF(H352="NA",VALUE(AVERAGEIF($E$3:$E$1520,"&lt;&gt;NA")),VALUE(H352))</f>
        <v>171</v>
      </c>
      <c r="K352" s="9" t="n">
        <f aca="false">IF(I352="NA",VALUE(AVERAGEIF($F$3:$F$1520,"&lt;&gt;NA")),VALUE(I352))</f>
        <v>95</v>
      </c>
      <c r="L352" s="16" t="n">
        <f aca="false">IF((AND(I352&gt;=Q358, I352&lt;Q357)),TRUE())</f>
        <v>0</v>
      </c>
      <c r="M352" s="0" t="n">
        <f aca="false">(J352-MIN($J$5:$J$1522)/(MAX($J$5:$J$1522)-MIN($J$5:$J$1522)))</f>
        <v>169.977528089888</v>
      </c>
      <c r="N352" s="0" t="n">
        <f aca="false">(K352-MIN($K$5:$K$1522)/(MAX($K$5:$K$1522)-MIN($K$5:$K$1522)))</f>
        <v>94.6293206197855</v>
      </c>
      <c r="O352" s="7" t="n">
        <f aca="false">K349/((J352/100)^2)</f>
        <v>15.047365001197</v>
      </c>
    </row>
    <row r="353" customFormat="false" ht="15" hidden="false" customHeight="false" outlineLevel="0" collapsed="false">
      <c r="A353" s="13" t="n">
        <v>1185</v>
      </c>
      <c r="B353" s="2" t="s">
        <v>416</v>
      </c>
      <c r="C353" s="14" t="n">
        <v>33908</v>
      </c>
      <c r="D353" s="2" t="s">
        <v>50</v>
      </c>
      <c r="E353" s="15" t="n">
        <v>173</v>
      </c>
      <c r="F353" s="15" t="n">
        <v>47</v>
      </c>
      <c r="G353" s="15" t="s">
        <v>43</v>
      </c>
      <c r="H353" s="9" t="str">
        <f aca="false">TRIM(E353)</f>
        <v>173</v>
      </c>
      <c r="I353" s="9" t="str">
        <f aca="false">TRIM(F353)</f>
        <v>47</v>
      </c>
      <c r="J353" s="5" t="n">
        <f aca="false">IF(H353="NA",VALUE(AVERAGEIF($E$3:$E$1520,"&lt;&gt;NA")),VALUE(H353))</f>
        <v>173</v>
      </c>
      <c r="K353" s="9" t="n">
        <f aca="false">IF(I353="NA",VALUE(AVERAGEIF($F$3:$F$1520,"&lt;&gt;NA")),VALUE(I353))</f>
        <v>47</v>
      </c>
      <c r="L353" s="16" t="n">
        <f aca="false">IF((AND(I353&gt;=Q359, I353&lt;Q358)),TRUE())</f>
        <v>0</v>
      </c>
      <c r="M353" s="0" t="n">
        <f aca="false">(J353-MIN($J$5:$J$1522)/(MAX($J$5:$J$1522)-MIN($J$5:$J$1522)))</f>
        <v>171.977528089888</v>
      </c>
      <c r="N353" s="0" t="n">
        <f aca="false">(K353-MIN($K$5:$K$1522)/(MAX($K$5:$K$1522)-MIN($K$5:$K$1522)))</f>
        <v>46.6293206197855</v>
      </c>
      <c r="O353" s="7" t="n">
        <f aca="false">K350/((J353/100)^2)</f>
        <v>15.3028834909285</v>
      </c>
    </row>
    <row r="354" customFormat="false" ht="15" hidden="false" customHeight="false" outlineLevel="0" collapsed="false">
      <c r="A354" s="13" t="n">
        <v>1051</v>
      </c>
      <c r="B354" s="2" t="s">
        <v>417</v>
      </c>
      <c r="C354" s="14" t="n">
        <v>32841</v>
      </c>
      <c r="D354" s="2" t="s">
        <v>45</v>
      </c>
      <c r="E354" s="15" t="n">
        <v>185</v>
      </c>
      <c r="F354" s="15" t="n">
        <v>85</v>
      </c>
      <c r="G354" s="15" t="s">
        <v>43</v>
      </c>
      <c r="H354" s="9" t="str">
        <f aca="false">TRIM(E354)</f>
        <v>185</v>
      </c>
      <c r="I354" s="9" t="str">
        <f aca="false">TRIM(F354)</f>
        <v>85</v>
      </c>
      <c r="J354" s="5" t="n">
        <f aca="false">IF(H354="NA",VALUE(AVERAGEIF($E$3:$E$1520,"&lt;&gt;NA")),VALUE(H354))</f>
        <v>185</v>
      </c>
      <c r="K354" s="9" t="n">
        <f aca="false">IF(I354="NA",VALUE(AVERAGEIF($F$3:$F$1520,"&lt;&gt;NA")),VALUE(I354))</f>
        <v>85</v>
      </c>
      <c r="L354" s="16" t="n">
        <f aca="false">IF((AND(I354&gt;=Q360, I354&lt;Q359)),TRUE())</f>
        <v>0</v>
      </c>
      <c r="M354" s="0" t="n">
        <f aca="false">(J354-MIN($J$5:$J$1522)/(MAX($J$5:$J$1522)-MIN($J$5:$J$1522)))</f>
        <v>183.977528089888</v>
      </c>
      <c r="N354" s="0" t="n">
        <f aca="false">(K354-MIN($K$5:$K$1522)/(MAX($K$5:$K$1522)-MIN($K$5:$K$1522)))</f>
        <v>84.6293206197855</v>
      </c>
      <c r="O354" s="7" t="n">
        <f aca="false">K351/((J354/100)^2)</f>
        <v>12.826880934989</v>
      </c>
    </row>
    <row r="355" customFormat="false" ht="15" hidden="false" customHeight="false" outlineLevel="0" collapsed="false">
      <c r="A355" s="13" t="n">
        <v>44</v>
      </c>
      <c r="B355" s="2" t="s">
        <v>418</v>
      </c>
      <c r="C355" s="14" t="n">
        <v>33516</v>
      </c>
      <c r="D355" s="2" t="s">
        <v>50</v>
      </c>
      <c r="E355" s="15" t="n">
        <v>162</v>
      </c>
      <c r="F355" s="15" t="n">
        <v>65</v>
      </c>
      <c r="G355" s="15" t="s">
        <v>47</v>
      </c>
      <c r="H355" s="9" t="str">
        <f aca="false">TRIM(E355)</f>
        <v>162</v>
      </c>
      <c r="I355" s="9" t="str">
        <f aca="false">TRIM(F355)</f>
        <v>65</v>
      </c>
      <c r="J355" s="5" t="n">
        <f aca="false">IF(H355="NA",VALUE(AVERAGEIF($E$3:$E$1520,"&lt;&gt;NA")),VALUE(H355))</f>
        <v>162</v>
      </c>
      <c r="K355" s="9" t="n">
        <f aca="false">IF(I355="NA",VALUE(AVERAGEIF($F$3:$F$1520,"&lt;&gt;NA")),VALUE(I355))</f>
        <v>65</v>
      </c>
      <c r="L355" s="16" t="n">
        <f aca="false">IF((AND(I355&gt;=Q361, I355&lt;Q360)),TRUE())</f>
        <v>0</v>
      </c>
      <c r="M355" s="0" t="n">
        <f aca="false">(J355-MIN($J$5:$J$1522)/(MAX($J$5:$J$1522)-MIN($J$5:$J$1522)))</f>
        <v>160.977528089888</v>
      </c>
      <c r="N355" s="0" t="n">
        <f aca="false">(K355-MIN($K$5:$K$1522)/(MAX($K$5:$K$1522)-MIN($K$5:$K$1522)))</f>
        <v>64.6293206197855</v>
      </c>
      <c r="O355" s="7" t="n">
        <f aca="false">K352/((J355/100)^2)</f>
        <v>36.1987501905197</v>
      </c>
    </row>
    <row r="356" customFormat="false" ht="15" hidden="false" customHeight="false" outlineLevel="0" collapsed="false">
      <c r="A356" s="13" t="n">
        <v>890</v>
      </c>
      <c r="B356" s="2" t="s">
        <v>419</v>
      </c>
      <c r="C356" s="14" t="n">
        <v>33442</v>
      </c>
      <c r="D356" s="2" t="s">
        <v>87</v>
      </c>
      <c r="E356" s="15" t="n">
        <v>165</v>
      </c>
      <c r="F356" s="15" t="n">
        <v>77</v>
      </c>
      <c r="G356" s="15" t="s">
        <v>43</v>
      </c>
      <c r="H356" s="9" t="str">
        <f aca="false">TRIM(E356)</f>
        <v>165</v>
      </c>
      <c r="I356" s="9" t="str">
        <f aca="false">TRIM(F356)</f>
        <v>77</v>
      </c>
      <c r="J356" s="5" t="n">
        <f aca="false">IF(H356="NA",VALUE(AVERAGEIF($E$3:$E$1520,"&lt;&gt;NA")),VALUE(H356))</f>
        <v>165</v>
      </c>
      <c r="K356" s="9" t="n">
        <f aca="false">IF(I356="NA",VALUE(AVERAGEIF($F$3:$F$1520,"&lt;&gt;NA")),VALUE(I356))</f>
        <v>77</v>
      </c>
      <c r="L356" s="16" t="n">
        <f aca="false">IF((AND(I356&gt;=Q362, I356&lt;Q361)),TRUE())</f>
        <v>0</v>
      </c>
      <c r="M356" s="0" t="n">
        <f aca="false">(J356-MIN($J$5:$J$1522)/(MAX($J$5:$J$1522)-MIN($J$5:$J$1522)))</f>
        <v>163.977528089888</v>
      </c>
      <c r="N356" s="0" t="n">
        <f aca="false">(K356-MIN($K$5:$K$1522)/(MAX($K$5:$K$1522)-MIN($K$5:$K$1522)))</f>
        <v>76.6293206197855</v>
      </c>
      <c r="O356" s="7" t="n">
        <f aca="false">K353/((J356/100)^2)</f>
        <v>17.2635445362718</v>
      </c>
    </row>
    <row r="357" customFormat="false" ht="15" hidden="false" customHeight="false" outlineLevel="0" collapsed="false">
      <c r="A357" s="13" t="n">
        <v>485</v>
      </c>
      <c r="B357" s="2" t="s">
        <v>420</v>
      </c>
      <c r="C357" s="14" t="n">
        <v>33283</v>
      </c>
      <c r="D357" s="2" t="s">
        <v>245</v>
      </c>
      <c r="E357" s="15" t="n">
        <v>162</v>
      </c>
      <c r="F357" s="15" t="n">
        <v>38</v>
      </c>
      <c r="G357" s="15" t="s">
        <v>47</v>
      </c>
      <c r="H357" s="9" t="str">
        <f aca="false">TRIM(E357)</f>
        <v>162</v>
      </c>
      <c r="I357" s="9" t="str">
        <f aca="false">TRIM(F357)</f>
        <v>38</v>
      </c>
      <c r="J357" s="5" t="n">
        <f aca="false">IF(H357="NA",VALUE(AVERAGEIF($E$3:$E$1520,"&lt;&gt;NA")),VALUE(H357))</f>
        <v>162</v>
      </c>
      <c r="K357" s="9" t="n">
        <f aca="false">IF(I357="NA",VALUE(AVERAGEIF($F$3:$F$1520,"&lt;&gt;NA")),VALUE(I357))</f>
        <v>38</v>
      </c>
      <c r="L357" s="16" t="n">
        <f aca="false">IF((AND(I357&gt;=Q363, I357&lt;Q362)),TRUE())</f>
        <v>0</v>
      </c>
      <c r="M357" s="0" t="n">
        <f aca="false">(J357-MIN($J$5:$J$1522)/(MAX($J$5:$J$1522)-MIN($J$5:$J$1522)))</f>
        <v>160.977528089888</v>
      </c>
      <c r="N357" s="0" t="n">
        <f aca="false">(K357-MIN($K$5:$K$1522)/(MAX($K$5:$K$1522)-MIN($K$5:$K$1522)))</f>
        <v>37.6293206197855</v>
      </c>
      <c r="O357" s="7" t="n">
        <f aca="false">K354/((J357/100)^2)</f>
        <v>32.3883554336229</v>
      </c>
    </row>
    <row r="358" customFormat="false" ht="15" hidden="false" customHeight="false" outlineLevel="0" collapsed="false">
      <c r="A358" s="13" t="n">
        <v>1209</v>
      </c>
      <c r="B358" s="2" t="s">
        <v>421</v>
      </c>
      <c r="C358" s="14" t="n">
        <v>33365</v>
      </c>
      <c r="D358" s="2" t="s">
        <v>74</v>
      </c>
      <c r="E358" s="15" t="n">
        <v>190</v>
      </c>
      <c r="F358" s="15" t="n">
        <v>65</v>
      </c>
      <c r="G358" s="15" t="s">
        <v>43</v>
      </c>
      <c r="H358" s="9" t="str">
        <f aca="false">TRIM(E358)</f>
        <v>190</v>
      </c>
      <c r="I358" s="9" t="str">
        <f aca="false">TRIM(F358)</f>
        <v>65</v>
      </c>
      <c r="J358" s="5" t="n">
        <f aca="false">IF(H358="NA",VALUE(AVERAGEIF($E$3:$E$1520,"&lt;&gt;NA")),VALUE(H358))</f>
        <v>190</v>
      </c>
      <c r="K358" s="9" t="n">
        <f aca="false">IF(I358="NA",VALUE(AVERAGEIF($F$3:$F$1520,"&lt;&gt;NA")),VALUE(I358))</f>
        <v>65</v>
      </c>
      <c r="L358" s="16" t="n">
        <f aca="false">IF((AND(I358&gt;=Q364, I358&lt;Q363)),TRUE())</f>
        <v>0</v>
      </c>
      <c r="M358" s="0" t="n">
        <f aca="false">(J358-MIN($J$5:$J$1522)/(MAX($J$5:$J$1522)-MIN($J$5:$J$1522)))</f>
        <v>188.977528089888</v>
      </c>
      <c r="N358" s="0" t="n">
        <f aca="false">(K358-MIN($K$5:$K$1522)/(MAX($K$5:$K$1522)-MIN($K$5:$K$1522)))</f>
        <v>64.6293206197855</v>
      </c>
      <c r="O358" s="7" t="n">
        <f aca="false">K355/((J358/100)^2)</f>
        <v>18.005540166205</v>
      </c>
    </row>
    <row r="359" customFormat="false" ht="15" hidden="false" customHeight="false" outlineLevel="0" collapsed="false">
      <c r="A359" s="13" t="n">
        <v>910</v>
      </c>
      <c r="B359" s="2" t="s">
        <v>422</v>
      </c>
      <c r="C359" s="14" t="n">
        <v>33798</v>
      </c>
      <c r="D359" s="2" t="s">
        <v>45</v>
      </c>
      <c r="E359" s="15" t="n">
        <v>168</v>
      </c>
      <c r="F359" s="15" t="n">
        <v>85</v>
      </c>
      <c r="G359" s="15" t="s">
        <v>43</v>
      </c>
      <c r="H359" s="9" t="str">
        <f aca="false">TRIM(E359)</f>
        <v>168</v>
      </c>
      <c r="I359" s="9" t="str">
        <f aca="false">TRIM(F359)</f>
        <v>85</v>
      </c>
      <c r="J359" s="5" t="n">
        <f aca="false">IF(H359="NA",VALUE(AVERAGEIF($E$3:$E$1520,"&lt;&gt;NA")),VALUE(H359))</f>
        <v>168</v>
      </c>
      <c r="K359" s="9" t="n">
        <f aca="false">IF(I359="NA",VALUE(AVERAGEIF($F$3:$F$1520,"&lt;&gt;NA")),VALUE(I359))</f>
        <v>85</v>
      </c>
      <c r="L359" s="16" t="n">
        <f aca="false">IF((AND(I359&gt;=Q365, I359&lt;Q364)),TRUE())</f>
        <v>0</v>
      </c>
      <c r="M359" s="0" t="n">
        <f aca="false">(J359-MIN($J$5:$J$1522)/(MAX($J$5:$J$1522)-MIN($J$5:$J$1522)))</f>
        <v>166.977528089888</v>
      </c>
      <c r="N359" s="0" t="n">
        <f aca="false">(K359-MIN($K$5:$K$1522)/(MAX($K$5:$K$1522)-MIN($K$5:$K$1522)))</f>
        <v>84.6293206197855</v>
      </c>
      <c r="O359" s="7" t="n">
        <f aca="false">K356/((J359/100)^2)</f>
        <v>27.281746031746</v>
      </c>
    </row>
    <row r="360" customFormat="false" ht="15" hidden="false" customHeight="false" outlineLevel="0" collapsed="false">
      <c r="A360" s="13" t="n">
        <v>757</v>
      </c>
      <c r="B360" s="2" t="s">
        <v>423</v>
      </c>
      <c r="C360" s="14" t="n">
        <v>33864</v>
      </c>
      <c r="D360" s="2" t="s">
        <v>87</v>
      </c>
      <c r="E360" s="15" t="n">
        <v>154</v>
      </c>
      <c r="F360" s="15" t="n">
        <v>46</v>
      </c>
      <c r="G360" s="15" t="s">
        <v>47</v>
      </c>
      <c r="H360" s="9" t="str">
        <f aca="false">TRIM(E360)</f>
        <v>154</v>
      </c>
      <c r="I360" s="9" t="str">
        <f aca="false">TRIM(F360)</f>
        <v>46</v>
      </c>
      <c r="J360" s="5" t="n">
        <f aca="false">IF(H360="NA",VALUE(AVERAGEIF($E$3:$E$1520,"&lt;&gt;NA")),VALUE(H360))</f>
        <v>154</v>
      </c>
      <c r="K360" s="9" t="n">
        <f aca="false">IF(I360="NA",VALUE(AVERAGEIF($F$3:$F$1520,"&lt;&gt;NA")),VALUE(I360))</f>
        <v>46</v>
      </c>
      <c r="L360" s="16" t="n">
        <f aca="false">IF((AND(I360&gt;=Q366, I360&lt;Q365)),TRUE())</f>
        <v>0</v>
      </c>
      <c r="M360" s="0" t="n">
        <f aca="false">(J360-MIN($J$5:$J$1522)/(MAX($J$5:$J$1522)-MIN($J$5:$J$1522)))</f>
        <v>152.977528089888</v>
      </c>
      <c r="N360" s="0" t="n">
        <f aca="false">(K360-MIN($K$5:$K$1522)/(MAX($K$5:$K$1522)-MIN($K$5:$K$1522)))</f>
        <v>45.6293206197855</v>
      </c>
      <c r="O360" s="7" t="n">
        <f aca="false">K357/((J360/100)^2)</f>
        <v>16.0229381008602</v>
      </c>
    </row>
    <row r="361" customFormat="false" ht="15" hidden="false" customHeight="false" outlineLevel="0" collapsed="false">
      <c r="A361" s="13" t="n">
        <v>188</v>
      </c>
      <c r="B361" s="2" t="s">
        <v>424</v>
      </c>
      <c r="C361" s="14" t="n">
        <v>33554</v>
      </c>
      <c r="D361" s="2" t="s">
        <v>53</v>
      </c>
      <c r="E361" s="15" t="n">
        <v>160.9</v>
      </c>
      <c r="F361" s="15" t="n">
        <v>62</v>
      </c>
      <c r="G361" s="15" t="s">
        <v>47</v>
      </c>
      <c r="H361" s="9" t="str">
        <f aca="false">TRIM(E361)</f>
        <v>160.9</v>
      </c>
      <c r="I361" s="9" t="str">
        <f aca="false">TRIM(F361)</f>
        <v>62</v>
      </c>
      <c r="J361" s="5" t="n">
        <f aca="false">IF(H361="NA",VALUE(AVERAGEIF($E$3:$E$1520,"&lt;&gt;NA")),VALUE(H361))</f>
        <v>160.9</v>
      </c>
      <c r="K361" s="9" t="n">
        <f aca="false">IF(I361="NA",VALUE(AVERAGEIF($F$3:$F$1520,"&lt;&gt;NA")),VALUE(I361))</f>
        <v>62</v>
      </c>
      <c r="L361" s="16" t="n">
        <f aca="false">IF((AND(I361&gt;=Q367, I361&lt;Q366)),TRUE())</f>
        <v>0</v>
      </c>
      <c r="M361" s="0" t="n">
        <f aca="false">(J361-MIN($J$5:$J$1522)/(MAX($J$5:$J$1522)-MIN($J$5:$J$1522)))</f>
        <v>159.877528089888</v>
      </c>
      <c r="N361" s="0" t="n">
        <f aca="false">(K361-MIN($K$5:$K$1522)/(MAX($K$5:$K$1522)-MIN($K$5:$K$1522)))</f>
        <v>61.6293206197855</v>
      </c>
      <c r="O361" s="7" t="n">
        <f aca="false">K358/((J361/100)^2)</f>
        <v>25.1073726447836</v>
      </c>
    </row>
    <row r="362" customFormat="false" ht="15" hidden="false" customHeight="false" outlineLevel="0" collapsed="false">
      <c r="A362" s="13" t="n">
        <v>120</v>
      </c>
      <c r="B362" s="2" t="s">
        <v>425</v>
      </c>
      <c r="C362" s="14" t="n">
        <v>33636</v>
      </c>
      <c r="D362" s="2" t="s">
        <v>77</v>
      </c>
      <c r="E362" s="15" t="s">
        <v>46</v>
      </c>
      <c r="F362" s="15" t="s">
        <v>46</v>
      </c>
      <c r="G362" s="15" t="s">
        <v>47</v>
      </c>
      <c r="H362" s="9" t="str">
        <f aca="false">TRIM(E362)</f>
        <v>NA</v>
      </c>
      <c r="I362" s="9" t="str">
        <f aca="false">TRIM(F362)</f>
        <v>NA</v>
      </c>
      <c r="J362" s="5" t="n">
        <f aca="false">IF(H362="NA",VALUE(AVERAGEIF($E$3:$E$1520,"&lt;&gt;NA")),VALUE(H362))</f>
        <v>164.344585511576</v>
      </c>
      <c r="K362" s="9" t="n">
        <f aca="false">IF(I362="NA",VALUE(AVERAGEIF($F$3:$F$1520,"&lt;&gt;NA")),VALUE(I362))</f>
        <v>58.7117910447761</v>
      </c>
      <c r="L362" s="16" t="n">
        <f aca="false">IF((AND(I362&gt;=Q368, I362&lt;Q367)),TRUE())</f>
        <v>0</v>
      </c>
      <c r="M362" s="0" t="n">
        <f aca="false">(J362-MIN($J$5:$J$1522)/(MAX($J$5:$J$1522)-MIN($J$5:$J$1522)))</f>
        <v>163.322113601463</v>
      </c>
      <c r="N362" s="0" t="n">
        <f aca="false">(K362-MIN($K$5:$K$1522)/(MAX($K$5:$K$1522)-MIN($K$5:$K$1522)))</f>
        <v>58.3411116645616</v>
      </c>
      <c r="O362" s="7" t="n">
        <f aca="false">K359/((J362/100)^2)</f>
        <v>31.4708247760463</v>
      </c>
    </row>
    <row r="363" customFormat="false" ht="15" hidden="false" customHeight="false" outlineLevel="0" collapsed="false">
      <c r="A363" s="13" t="n">
        <v>1227</v>
      </c>
      <c r="B363" s="2" t="s">
        <v>426</v>
      </c>
      <c r="C363" s="14" t="n">
        <v>33495</v>
      </c>
      <c r="D363" s="2" t="s">
        <v>50</v>
      </c>
      <c r="E363" s="15" t="n">
        <v>178</v>
      </c>
      <c r="F363" s="15" t="n">
        <v>64</v>
      </c>
      <c r="G363" s="15" t="s">
        <v>43</v>
      </c>
      <c r="H363" s="9" t="str">
        <f aca="false">TRIM(E363)</f>
        <v>178</v>
      </c>
      <c r="I363" s="9" t="str">
        <f aca="false">TRIM(F363)</f>
        <v>64</v>
      </c>
      <c r="J363" s="5" t="n">
        <f aca="false">IF(H363="NA",VALUE(AVERAGEIF($E$3:$E$1520,"&lt;&gt;NA")),VALUE(H363))</f>
        <v>178</v>
      </c>
      <c r="K363" s="9" t="n">
        <f aca="false">IF(I363="NA",VALUE(AVERAGEIF($F$3:$F$1520,"&lt;&gt;NA")),VALUE(I363))</f>
        <v>64</v>
      </c>
      <c r="L363" s="16" t="n">
        <f aca="false">IF((AND(I363&gt;=Q369, I363&lt;Q368)),TRUE())</f>
        <v>0</v>
      </c>
      <c r="M363" s="0" t="n">
        <f aca="false">(J363-MIN($J$5:$J$1522)/(MAX($J$5:$J$1522)-MIN($J$5:$J$1522)))</f>
        <v>176.977528089888</v>
      </c>
      <c r="N363" s="0" t="n">
        <f aca="false">(K363-MIN($K$5:$K$1522)/(MAX($K$5:$K$1522)-MIN($K$5:$K$1522)))</f>
        <v>63.6293206197855</v>
      </c>
      <c r="O363" s="7" t="n">
        <f aca="false">K360/((J363/100)^2)</f>
        <v>14.5183688928166</v>
      </c>
    </row>
    <row r="364" customFormat="false" ht="15" hidden="false" customHeight="false" outlineLevel="0" collapsed="false">
      <c r="A364" s="13" t="n">
        <v>928</v>
      </c>
      <c r="B364" s="2" t="s">
        <v>427</v>
      </c>
      <c r="C364" s="14" t="n">
        <v>33650</v>
      </c>
      <c r="D364" s="2" t="s">
        <v>125</v>
      </c>
      <c r="E364" s="15" t="n">
        <v>166</v>
      </c>
      <c r="F364" s="15" t="n">
        <v>65</v>
      </c>
      <c r="G364" s="15" t="s">
        <v>43</v>
      </c>
      <c r="H364" s="9" t="str">
        <f aca="false">TRIM(E364)</f>
        <v>166</v>
      </c>
      <c r="I364" s="9" t="str">
        <f aca="false">TRIM(F364)</f>
        <v>65</v>
      </c>
      <c r="J364" s="5" t="n">
        <f aca="false">IF(H364="NA",VALUE(AVERAGEIF($E$3:$E$1520,"&lt;&gt;NA")),VALUE(H364))</f>
        <v>166</v>
      </c>
      <c r="K364" s="9" t="n">
        <f aca="false">IF(I364="NA",VALUE(AVERAGEIF($F$3:$F$1520,"&lt;&gt;NA")),VALUE(I364))</f>
        <v>65</v>
      </c>
      <c r="L364" s="16" t="n">
        <f aca="false">IF((AND(I364&gt;=Q370, I364&lt;Q369)),TRUE())</f>
        <v>0</v>
      </c>
      <c r="M364" s="0" t="n">
        <f aca="false">(J364-MIN($J$5:$J$1522)/(MAX($J$5:$J$1522)-MIN($J$5:$J$1522)))</f>
        <v>164.977528089888</v>
      </c>
      <c r="N364" s="0" t="n">
        <f aca="false">(K364-MIN($K$5:$K$1522)/(MAX($K$5:$K$1522)-MIN($K$5:$K$1522)))</f>
        <v>64.6293206197855</v>
      </c>
      <c r="O364" s="7" t="n">
        <f aca="false">K361/((J364/100)^2)</f>
        <v>22.4996371026274</v>
      </c>
    </row>
    <row r="365" customFormat="false" ht="15" hidden="false" customHeight="false" outlineLevel="0" collapsed="false">
      <c r="A365" s="13" t="n">
        <v>239</v>
      </c>
      <c r="B365" s="2" t="s">
        <v>428</v>
      </c>
      <c r="C365" s="14" t="n">
        <v>33472</v>
      </c>
      <c r="D365" s="2" t="s">
        <v>50</v>
      </c>
      <c r="E365" s="15" t="n">
        <v>153</v>
      </c>
      <c r="F365" s="15" t="n">
        <v>55</v>
      </c>
      <c r="G365" s="15" t="s">
        <v>47</v>
      </c>
      <c r="H365" s="9" t="str">
        <f aca="false">TRIM(E365)</f>
        <v>153</v>
      </c>
      <c r="I365" s="9" t="str">
        <f aca="false">TRIM(F365)</f>
        <v>55</v>
      </c>
      <c r="J365" s="5" t="n">
        <f aca="false">IF(H365="NA",VALUE(AVERAGEIF($E$3:$E$1520,"&lt;&gt;NA")),VALUE(H365))</f>
        <v>153</v>
      </c>
      <c r="K365" s="9" t="n">
        <f aca="false">IF(I365="NA",VALUE(AVERAGEIF($F$3:$F$1520,"&lt;&gt;NA")),VALUE(I365))</f>
        <v>55</v>
      </c>
      <c r="L365" s="16" t="n">
        <f aca="false">IF((AND(I365&gt;=Q371, I365&lt;Q370)),TRUE())</f>
        <v>0</v>
      </c>
      <c r="M365" s="0" t="n">
        <f aca="false">(J365-MIN($J$5:$J$1522)/(MAX($J$5:$J$1522)-MIN($J$5:$J$1522)))</f>
        <v>151.977528089888</v>
      </c>
      <c r="N365" s="0" t="n">
        <f aca="false">(K365-MIN($K$5:$K$1522)/(MAX($K$5:$K$1522)-MIN($K$5:$K$1522)))</f>
        <v>54.6293206197855</v>
      </c>
      <c r="O365" s="7" t="n">
        <f aca="false">K362/((J365/100)^2)</f>
        <v>25.0808625079141</v>
      </c>
    </row>
    <row r="366" customFormat="false" ht="15" hidden="false" customHeight="false" outlineLevel="0" collapsed="false">
      <c r="A366" s="13" t="n">
        <v>704</v>
      </c>
      <c r="B366" s="2" t="s">
        <v>429</v>
      </c>
      <c r="C366" s="14" t="n">
        <v>33793</v>
      </c>
      <c r="D366" s="2" t="s">
        <v>93</v>
      </c>
      <c r="E366" s="15" t="n">
        <v>155</v>
      </c>
      <c r="F366" s="15" t="n">
        <v>46</v>
      </c>
      <c r="G366" s="15" t="s">
        <v>47</v>
      </c>
      <c r="H366" s="9" t="str">
        <f aca="false">TRIM(E366)</f>
        <v>155</v>
      </c>
      <c r="I366" s="9" t="str">
        <f aca="false">TRIM(F366)</f>
        <v>46</v>
      </c>
      <c r="J366" s="5" t="n">
        <f aca="false">IF(H366="NA",VALUE(AVERAGEIF($E$3:$E$1520,"&lt;&gt;NA")),VALUE(H366))</f>
        <v>155</v>
      </c>
      <c r="K366" s="9" t="n">
        <f aca="false">IF(I366="NA",VALUE(AVERAGEIF($F$3:$F$1520,"&lt;&gt;NA")),VALUE(I366))</f>
        <v>46</v>
      </c>
      <c r="L366" s="16" t="n">
        <f aca="false">IF((AND(I366&gt;=Q372, I366&lt;Q371)),TRUE())</f>
        <v>0</v>
      </c>
      <c r="M366" s="0" t="n">
        <f aca="false">(J366-MIN($J$5:$J$1522)/(MAX($J$5:$J$1522)-MIN($J$5:$J$1522)))</f>
        <v>153.977528089888</v>
      </c>
      <c r="N366" s="0" t="n">
        <f aca="false">(K366-MIN($K$5:$K$1522)/(MAX($K$5:$K$1522)-MIN($K$5:$K$1522)))</f>
        <v>45.6293206197855</v>
      </c>
      <c r="O366" s="7" t="n">
        <f aca="false">K363/((J366/100)^2)</f>
        <v>26.6389177939646</v>
      </c>
    </row>
    <row r="367" customFormat="false" ht="15" hidden="false" customHeight="false" outlineLevel="0" collapsed="false">
      <c r="A367" s="13" t="n">
        <v>594</v>
      </c>
      <c r="B367" s="2" t="s">
        <v>430</v>
      </c>
      <c r="C367" s="14" t="n">
        <v>33313</v>
      </c>
      <c r="D367" s="2" t="s">
        <v>53</v>
      </c>
      <c r="E367" s="15" t="n">
        <v>151.2</v>
      </c>
      <c r="F367" s="15" t="n">
        <v>51</v>
      </c>
      <c r="G367" s="15" t="s">
        <v>47</v>
      </c>
      <c r="H367" s="9" t="str">
        <f aca="false">TRIM(E367)</f>
        <v>151.2</v>
      </c>
      <c r="I367" s="9" t="str">
        <f aca="false">TRIM(F367)</f>
        <v>51</v>
      </c>
      <c r="J367" s="5" t="n">
        <f aca="false">IF(H367="NA",VALUE(AVERAGEIF($E$3:$E$1520,"&lt;&gt;NA")),VALUE(H367))</f>
        <v>151.2</v>
      </c>
      <c r="K367" s="9" t="n">
        <f aca="false">IF(I367="NA",VALUE(AVERAGEIF($F$3:$F$1520,"&lt;&gt;NA")),VALUE(I367))</f>
        <v>51</v>
      </c>
      <c r="L367" s="16" t="n">
        <f aca="false">IF((AND(I367&gt;=Q373, I367&lt;Q372)),TRUE())</f>
        <v>0</v>
      </c>
      <c r="M367" s="0" t="n">
        <f aca="false">(J367-MIN($J$5:$J$1522)/(MAX($J$5:$J$1522)-MIN($J$5:$J$1522)))</f>
        <v>150.177528089888</v>
      </c>
      <c r="N367" s="0" t="n">
        <f aca="false">(K367-MIN($K$5:$K$1522)/(MAX($K$5:$K$1522)-MIN($K$5:$K$1522)))</f>
        <v>50.6293206197855</v>
      </c>
      <c r="O367" s="7" t="n">
        <f aca="false">K364/((J367/100)^2)</f>
        <v>28.4321547549061</v>
      </c>
    </row>
    <row r="368" customFormat="false" ht="15" hidden="false" customHeight="false" outlineLevel="0" collapsed="false">
      <c r="A368" s="13" t="n">
        <v>425</v>
      </c>
      <c r="B368" s="2" t="s">
        <v>431</v>
      </c>
      <c r="C368" s="14" t="n">
        <v>33627</v>
      </c>
      <c r="D368" s="2" t="s">
        <v>74</v>
      </c>
      <c r="E368" s="15" t="n">
        <v>147</v>
      </c>
      <c r="F368" s="15" t="n">
        <v>60</v>
      </c>
      <c r="G368" s="15" t="s">
        <v>47</v>
      </c>
      <c r="H368" s="9" t="str">
        <f aca="false">TRIM(E368)</f>
        <v>147</v>
      </c>
      <c r="I368" s="9" t="str">
        <f aca="false">TRIM(F368)</f>
        <v>60</v>
      </c>
      <c r="J368" s="5" t="n">
        <f aca="false">IF(H368="NA",VALUE(AVERAGEIF($E$3:$E$1520,"&lt;&gt;NA")),VALUE(H368))</f>
        <v>147</v>
      </c>
      <c r="K368" s="9" t="n">
        <f aca="false">IF(I368="NA",VALUE(AVERAGEIF($F$3:$F$1520,"&lt;&gt;NA")),VALUE(I368))</f>
        <v>60</v>
      </c>
      <c r="L368" s="16" t="n">
        <f aca="false">IF((AND(I368&gt;=Q374, I368&lt;Q373)),TRUE())</f>
        <v>0</v>
      </c>
      <c r="M368" s="0" t="n">
        <f aca="false">(J368-MIN($J$5:$J$1522)/(MAX($J$5:$J$1522)-MIN($J$5:$J$1522)))</f>
        <v>145.977528089888</v>
      </c>
      <c r="N368" s="0" t="n">
        <f aca="false">(K368-MIN($K$5:$K$1522)/(MAX($K$5:$K$1522)-MIN($K$5:$K$1522)))</f>
        <v>59.6293206197855</v>
      </c>
      <c r="O368" s="7" t="n">
        <f aca="false">K365/((J368/100)^2)</f>
        <v>25.4523578138738</v>
      </c>
    </row>
    <row r="369" customFormat="false" ht="15" hidden="false" customHeight="false" outlineLevel="0" collapsed="false">
      <c r="A369" s="13" t="n">
        <v>789</v>
      </c>
      <c r="B369" s="2" t="s">
        <v>432</v>
      </c>
      <c r="C369" s="14" t="n">
        <v>33158</v>
      </c>
      <c r="D369" s="2" t="s">
        <v>50</v>
      </c>
      <c r="E369" s="15" t="n">
        <v>165</v>
      </c>
      <c r="F369" s="15" t="n">
        <v>70</v>
      </c>
      <c r="G369" s="15" t="s">
        <v>47</v>
      </c>
      <c r="H369" s="9" t="str">
        <f aca="false">TRIM(E369)</f>
        <v>165</v>
      </c>
      <c r="I369" s="9" t="str">
        <f aca="false">TRIM(F369)</f>
        <v>70</v>
      </c>
      <c r="J369" s="5" t="n">
        <f aca="false">IF(H369="NA",VALUE(AVERAGEIF($E$3:$E$1520,"&lt;&gt;NA")),VALUE(H369))</f>
        <v>165</v>
      </c>
      <c r="K369" s="9" t="n">
        <f aca="false">IF(I369="NA",VALUE(AVERAGEIF($F$3:$F$1520,"&lt;&gt;NA")),VALUE(I369))</f>
        <v>70</v>
      </c>
      <c r="L369" s="16" t="n">
        <f aca="false">IF((AND(I369&gt;=Q375, I369&lt;Q374)),TRUE())</f>
        <v>0</v>
      </c>
      <c r="M369" s="0" t="n">
        <f aca="false">(J369-MIN($J$5:$J$1522)/(MAX($J$5:$J$1522)-MIN($J$5:$J$1522)))</f>
        <v>163.977528089888</v>
      </c>
      <c r="N369" s="0" t="n">
        <f aca="false">(K369-MIN($K$5:$K$1522)/(MAX($K$5:$K$1522)-MIN($K$5:$K$1522)))</f>
        <v>69.6293206197855</v>
      </c>
      <c r="O369" s="7" t="n">
        <f aca="false">K366/((J369/100)^2)</f>
        <v>16.8962350780533</v>
      </c>
    </row>
    <row r="370" customFormat="false" ht="15" hidden="false" customHeight="false" outlineLevel="0" collapsed="false">
      <c r="A370" s="13" t="n">
        <v>4</v>
      </c>
      <c r="B370" s="2" t="s">
        <v>433</v>
      </c>
      <c r="C370" s="14" t="n">
        <v>33232</v>
      </c>
      <c r="D370" s="2" t="s">
        <v>74</v>
      </c>
      <c r="E370" s="15" t="s">
        <v>46</v>
      </c>
      <c r="F370" s="15" t="s">
        <v>46</v>
      </c>
      <c r="G370" s="15" t="s">
        <v>47</v>
      </c>
      <c r="H370" s="9" t="str">
        <f aca="false">TRIM(E370)</f>
        <v>NA</v>
      </c>
      <c r="I370" s="9" t="str">
        <f aca="false">TRIM(F370)</f>
        <v>NA</v>
      </c>
      <c r="J370" s="5" t="n">
        <f aca="false">IF(H370="NA",VALUE(AVERAGEIF($E$3:$E$1520,"&lt;&gt;NA")),VALUE(H370))</f>
        <v>164.344585511576</v>
      </c>
      <c r="K370" s="9" t="n">
        <f aca="false">IF(I370="NA",VALUE(AVERAGEIF($F$3:$F$1520,"&lt;&gt;NA")),VALUE(I370))</f>
        <v>58.7117910447761</v>
      </c>
      <c r="L370" s="16" t="n">
        <f aca="false">IF((AND(I370&gt;=Q376, I370&lt;Q375)),TRUE())</f>
        <v>0</v>
      </c>
      <c r="M370" s="0" t="n">
        <f aca="false">(J370-MIN($J$5:$J$1522)/(MAX($J$5:$J$1522)-MIN($J$5:$J$1522)))</f>
        <v>163.322113601463</v>
      </c>
      <c r="N370" s="0" t="n">
        <f aca="false">(K370-MIN($K$5:$K$1522)/(MAX($K$5:$K$1522)-MIN($K$5:$K$1522)))</f>
        <v>58.3411116645616</v>
      </c>
      <c r="O370" s="7" t="n">
        <f aca="false">K367/((J370/100)^2)</f>
        <v>18.8824948656278</v>
      </c>
    </row>
    <row r="371" customFormat="false" ht="15" hidden="false" customHeight="false" outlineLevel="0" collapsed="false">
      <c r="A371" s="13" t="n">
        <v>740</v>
      </c>
      <c r="B371" s="2" t="s">
        <v>434</v>
      </c>
      <c r="C371" s="14" t="n">
        <v>33639</v>
      </c>
      <c r="D371" s="2" t="s">
        <v>50</v>
      </c>
      <c r="E371" s="15" t="n">
        <v>160</v>
      </c>
      <c r="F371" s="15" t="n">
        <v>59.4</v>
      </c>
      <c r="G371" s="15" t="s">
        <v>47</v>
      </c>
      <c r="H371" s="9" t="str">
        <f aca="false">TRIM(E371)</f>
        <v>160</v>
      </c>
      <c r="I371" s="9" t="str">
        <f aca="false">TRIM(F371)</f>
        <v>59.4</v>
      </c>
      <c r="J371" s="5" t="n">
        <f aca="false">IF(H371="NA",VALUE(AVERAGEIF($E$3:$E$1520,"&lt;&gt;NA")),VALUE(H371))</f>
        <v>160</v>
      </c>
      <c r="K371" s="9" t="n">
        <f aca="false">IF(I371="NA",VALUE(AVERAGEIF($F$3:$F$1520,"&lt;&gt;NA")),VALUE(I371))</f>
        <v>59.4</v>
      </c>
      <c r="L371" s="16" t="n">
        <f aca="false">IF((AND(I371&gt;=Q377, I371&lt;Q376)),TRUE())</f>
        <v>0</v>
      </c>
      <c r="M371" s="0" t="n">
        <f aca="false">(J371-MIN($J$5:$J$1522)/(MAX($J$5:$J$1522)-MIN($J$5:$J$1522)))</f>
        <v>158.977528089888</v>
      </c>
      <c r="N371" s="0" t="n">
        <f aca="false">(K371-MIN($K$5:$K$1522)/(MAX($K$5:$K$1522)-MIN($K$5:$K$1522)))</f>
        <v>59.0293206197855</v>
      </c>
      <c r="O371" s="7" t="n">
        <f aca="false">K368/((J371/100)^2)</f>
        <v>23.4375</v>
      </c>
    </row>
    <row r="372" customFormat="false" ht="15" hidden="false" customHeight="false" outlineLevel="0" collapsed="false">
      <c r="A372" s="13" t="n">
        <v>987</v>
      </c>
      <c r="B372" s="2" t="s">
        <v>435</v>
      </c>
      <c r="C372" s="14" t="n">
        <v>33540</v>
      </c>
      <c r="D372" s="2" t="s">
        <v>93</v>
      </c>
      <c r="E372" s="15" t="n">
        <v>179</v>
      </c>
      <c r="F372" s="15" t="n">
        <v>100</v>
      </c>
      <c r="G372" s="15" t="s">
        <v>43</v>
      </c>
      <c r="H372" s="9" t="str">
        <f aca="false">TRIM(E372)</f>
        <v>179</v>
      </c>
      <c r="I372" s="9" t="str">
        <f aca="false">TRIM(F372)</f>
        <v>100</v>
      </c>
      <c r="J372" s="5" t="n">
        <f aca="false">IF(H372="NA",VALUE(AVERAGEIF($E$3:$E$1520,"&lt;&gt;NA")),VALUE(H372))</f>
        <v>179</v>
      </c>
      <c r="K372" s="9" t="n">
        <f aca="false">IF(I372="NA",VALUE(AVERAGEIF($F$3:$F$1520,"&lt;&gt;NA")),VALUE(I372))</f>
        <v>100</v>
      </c>
      <c r="L372" s="16" t="n">
        <f aca="false">IF((AND(I372&gt;=Q378, I372&lt;Q377)),TRUE())</f>
        <v>0</v>
      </c>
      <c r="M372" s="0" t="n">
        <f aca="false">(J372-MIN($J$5:$J$1522)/(MAX($J$5:$J$1522)-MIN($J$5:$J$1522)))</f>
        <v>177.977528089888</v>
      </c>
      <c r="N372" s="0" t="n">
        <f aca="false">(K372-MIN($K$5:$K$1522)/(MAX($K$5:$K$1522)-MIN($K$5:$K$1522)))</f>
        <v>99.6293206197855</v>
      </c>
      <c r="O372" s="7" t="n">
        <f aca="false">K369/((J372/100)^2)</f>
        <v>21.8470085203333</v>
      </c>
    </row>
    <row r="373" customFormat="false" ht="15" hidden="false" customHeight="false" outlineLevel="0" collapsed="false">
      <c r="A373" s="13" t="n">
        <v>518</v>
      </c>
      <c r="B373" s="2" t="s">
        <v>436</v>
      </c>
      <c r="C373" s="14" t="n">
        <v>33577</v>
      </c>
      <c r="D373" s="2" t="s">
        <v>74</v>
      </c>
      <c r="E373" s="15" t="n">
        <v>162</v>
      </c>
      <c r="F373" s="15" t="n">
        <v>42.6</v>
      </c>
      <c r="G373" s="15" t="s">
        <v>47</v>
      </c>
      <c r="H373" s="9" t="str">
        <f aca="false">TRIM(E373)</f>
        <v>162</v>
      </c>
      <c r="I373" s="9" t="str">
        <f aca="false">TRIM(F373)</f>
        <v>42.6</v>
      </c>
      <c r="J373" s="5" t="n">
        <f aca="false">IF(H373="NA",VALUE(AVERAGEIF($E$3:$E$1520,"&lt;&gt;NA")),VALUE(H373))</f>
        <v>162</v>
      </c>
      <c r="K373" s="9" t="n">
        <f aca="false">IF(I373="NA",VALUE(AVERAGEIF($F$3:$F$1520,"&lt;&gt;NA")),VALUE(I373))</f>
        <v>42.6</v>
      </c>
      <c r="L373" s="16" t="n">
        <f aca="false">IF((AND(I373&gt;=Q379, I373&lt;Q378)),TRUE())</f>
        <v>0</v>
      </c>
      <c r="M373" s="0" t="n">
        <f aca="false">(J373-MIN($J$5:$J$1522)/(MAX($J$5:$J$1522)-MIN($J$5:$J$1522)))</f>
        <v>160.977528089888</v>
      </c>
      <c r="N373" s="0" t="n">
        <f aca="false">(K373-MIN($K$5:$K$1522)/(MAX($K$5:$K$1522)-MIN($K$5:$K$1522)))</f>
        <v>42.2293206197855</v>
      </c>
      <c r="O373" s="7" t="n">
        <f aca="false">K370/((J373/100)^2)</f>
        <v>22.3715100765036</v>
      </c>
    </row>
    <row r="374" customFormat="false" ht="15" hidden="false" customHeight="false" outlineLevel="0" collapsed="false">
      <c r="A374" s="13" t="n">
        <v>1281</v>
      </c>
      <c r="B374" s="2" t="s">
        <v>437</v>
      </c>
      <c r="C374" s="14" t="n">
        <v>33452</v>
      </c>
      <c r="D374" s="2" t="s">
        <v>45</v>
      </c>
      <c r="E374" s="15" t="n">
        <v>176</v>
      </c>
      <c r="F374" s="15" t="n">
        <v>48</v>
      </c>
      <c r="G374" s="15" t="s">
        <v>43</v>
      </c>
      <c r="H374" s="9" t="str">
        <f aca="false">TRIM(E374)</f>
        <v>176</v>
      </c>
      <c r="I374" s="9" t="str">
        <f aca="false">TRIM(F374)</f>
        <v>48</v>
      </c>
      <c r="J374" s="5" t="n">
        <f aca="false">IF(H374="NA",VALUE(AVERAGEIF($E$3:$E$1520,"&lt;&gt;NA")),VALUE(H374))</f>
        <v>176</v>
      </c>
      <c r="K374" s="9" t="n">
        <f aca="false">IF(I374="NA",VALUE(AVERAGEIF($F$3:$F$1520,"&lt;&gt;NA")),VALUE(I374))</f>
        <v>48</v>
      </c>
      <c r="L374" s="16" t="n">
        <f aca="false">IF((AND(I374&gt;=Q380, I374&lt;Q379)),TRUE())</f>
        <v>0</v>
      </c>
      <c r="M374" s="0" t="n">
        <f aca="false">(J374-MIN($J$5:$J$1522)/(MAX($J$5:$J$1522)-MIN($J$5:$J$1522)))</f>
        <v>174.977528089888</v>
      </c>
      <c r="N374" s="0" t="n">
        <f aca="false">(K374-MIN($K$5:$K$1522)/(MAX($K$5:$K$1522)-MIN($K$5:$K$1522)))</f>
        <v>47.6293206197855</v>
      </c>
      <c r="O374" s="7" t="n">
        <f aca="false">K371/((J374/100)^2)</f>
        <v>19.1761363636364</v>
      </c>
    </row>
    <row r="375" customFormat="false" ht="15" hidden="false" customHeight="false" outlineLevel="0" collapsed="false">
      <c r="A375" s="13" t="n">
        <v>74</v>
      </c>
      <c r="B375" s="2" t="s">
        <v>438</v>
      </c>
      <c r="C375" s="14" t="n">
        <v>33164</v>
      </c>
      <c r="D375" s="2" t="s">
        <v>45</v>
      </c>
      <c r="E375" s="15" t="n">
        <v>157.2</v>
      </c>
      <c r="F375" s="15" t="n">
        <v>53</v>
      </c>
      <c r="G375" s="15" t="s">
        <v>47</v>
      </c>
      <c r="H375" s="9" t="str">
        <f aca="false">TRIM(E375)</f>
        <v>157.2</v>
      </c>
      <c r="I375" s="9" t="str">
        <f aca="false">TRIM(F375)</f>
        <v>53</v>
      </c>
      <c r="J375" s="5" t="n">
        <f aca="false">IF(H375="NA",VALUE(AVERAGEIF($E$3:$E$1520,"&lt;&gt;NA")),VALUE(H375))</f>
        <v>157.2</v>
      </c>
      <c r="K375" s="9" t="n">
        <f aca="false">IF(I375="NA",VALUE(AVERAGEIF($F$3:$F$1520,"&lt;&gt;NA")),VALUE(I375))</f>
        <v>53</v>
      </c>
      <c r="L375" s="16" t="n">
        <f aca="false">IF((AND(I375&gt;=Q381, I375&lt;Q380)),TRUE())</f>
        <v>0</v>
      </c>
      <c r="M375" s="0" t="n">
        <f aca="false">(J375-MIN($J$5:$J$1522)/(MAX($J$5:$J$1522)-MIN($J$5:$J$1522)))</f>
        <v>156.177528089888</v>
      </c>
      <c r="N375" s="0" t="n">
        <f aca="false">(K375-MIN($K$5:$K$1522)/(MAX($K$5:$K$1522)-MIN($K$5:$K$1522)))</f>
        <v>52.6293206197855</v>
      </c>
      <c r="O375" s="7" t="n">
        <f aca="false">K372/((J375/100)^2)</f>
        <v>40.4664322850909</v>
      </c>
    </row>
    <row r="376" customFormat="false" ht="15" hidden="false" customHeight="false" outlineLevel="0" collapsed="false">
      <c r="A376" s="13" t="n">
        <v>107</v>
      </c>
      <c r="B376" s="2" t="s">
        <v>439</v>
      </c>
      <c r="C376" s="14" t="n">
        <v>33687</v>
      </c>
      <c r="D376" s="2" t="s">
        <v>74</v>
      </c>
      <c r="E376" s="15" t="n">
        <v>158</v>
      </c>
      <c r="F376" s="15" t="n">
        <v>74</v>
      </c>
      <c r="G376" s="15" t="s">
        <v>47</v>
      </c>
      <c r="H376" s="9" t="str">
        <f aca="false">TRIM(E376)</f>
        <v>158</v>
      </c>
      <c r="I376" s="9" t="str">
        <f aca="false">TRIM(F376)</f>
        <v>74</v>
      </c>
      <c r="J376" s="5" t="n">
        <f aca="false">IF(H376="NA",VALUE(AVERAGEIF($E$3:$E$1520,"&lt;&gt;NA")),VALUE(H376))</f>
        <v>158</v>
      </c>
      <c r="K376" s="9" t="n">
        <f aca="false">IF(I376="NA",VALUE(AVERAGEIF($F$3:$F$1520,"&lt;&gt;NA")),VALUE(I376))</f>
        <v>74</v>
      </c>
      <c r="L376" s="16" t="n">
        <f aca="false">IF((AND(I376&gt;=Q382, I376&lt;Q381)),TRUE())</f>
        <v>0</v>
      </c>
      <c r="M376" s="0" t="n">
        <f aca="false">(J376-MIN($J$5:$J$1522)/(MAX($J$5:$J$1522)-MIN($J$5:$J$1522)))</f>
        <v>156.977528089888</v>
      </c>
      <c r="N376" s="0" t="n">
        <f aca="false">(K376-MIN($K$5:$K$1522)/(MAX($K$5:$K$1522)-MIN($K$5:$K$1522)))</f>
        <v>73.6293206197855</v>
      </c>
      <c r="O376" s="7" t="n">
        <f aca="false">K373/((J376/100)^2)</f>
        <v>17.0645729850985</v>
      </c>
    </row>
    <row r="377" customFormat="false" ht="15" hidden="false" customHeight="false" outlineLevel="0" collapsed="false">
      <c r="A377" s="13" t="n">
        <v>1112</v>
      </c>
      <c r="B377" s="2" t="s">
        <v>440</v>
      </c>
      <c r="C377" s="14" t="n">
        <v>33624</v>
      </c>
      <c r="D377" s="2" t="s">
        <v>74</v>
      </c>
      <c r="E377" s="15" t="n">
        <v>170</v>
      </c>
      <c r="F377" s="15" t="n">
        <v>66</v>
      </c>
      <c r="G377" s="15" t="s">
        <v>43</v>
      </c>
      <c r="H377" s="9" t="str">
        <f aca="false">TRIM(E377)</f>
        <v>170</v>
      </c>
      <c r="I377" s="9" t="str">
        <f aca="false">TRIM(F377)</f>
        <v>66</v>
      </c>
      <c r="J377" s="5" t="n">
        <f aca="false">IF(H377="NA",VALUE(AVERAGEIF($E$3:$E$1520,"&lt;&gt;NA")),VALUE(H377))</f>
        <v>170</v>
      </c>
      <c r="K377" s="9" t="n">
        <f aca="false">IF(I377="NA",VALUE(AVERAGEIF($F$3:$F$1520,"&lt;&gt;NA")),VALUE(I377))</f>
        <v>66</v>
      </c>
      <c r="L377" s="16" t="n">
        <f aca="false">IF((AND(I377&gt;=Q383, I377&lt;Q382)),TRUE())</f>
        <v>0</v>
      </c>
      <c r="M377" s="0" t="n">
        <f aca="false">(J377-MIN($J$5:$J$1522)/(MAX($J$5:$J$1522)-MIN($J$5:$J$1522)))</f>
        <v>168.977528089888</v>
      </c>
      <c r="N377" s="0" t="n">
        <f aca="false">(K377-MIN($K$5:$K$1522)/(MAX($K$5:$K$1522)-MIN($K$5:$K$1522)))</f>
        <v>65.6293206197855</v>
      </c>
      <c r="O377" s="7" t="n">
        <f aca="false">K374/((J377/100)^2)</f>
        <v>16.6089965397924</v>
      </c>
    </row>
    <row r="378" customFormat="false" ht="15" hidden="false" customHeight="false" outlineLevel="0" collapsed="false">
      <c r="A378" s="13" t="n">
        <v>706</v>
      </c>
      <c r="B378" s="2" t="s">
        <v>441</v>
      </c>
      <c r="C378" s="14" t="n">
        <v>33587</v>
      </c>
      <c r="D378" s="2" t="s">
        <v>74</v>
      </c>
      <c r="E378" s="15" t="n">
        <v>165</v>
      </c>
      <c r="F378" s="15" t="n">
        <v>56</v>
      </c>
      <c r="G378" s="15" t="s">
        <v>47</v>
      </c>
      <c r="H378" s="9" t="str">
        <f aca="false">TRIM(E378)</f>
        <v>165</v>
      </c>
      <c r="I378" s="9" t="str">
        <f aca="false">TRIM(F378)</f>
        <v>56</v>
      </c>
      <c r="J378" s="5" t="n">
        <f aca="false">IF(H378="NA",VALUE(AVERAGEIF($E$3:$E$1520,"&lt;&gt;NA")),VALUE(H378))</f>
        <v>165</v>
      </c>
      <c r="K378" s="9" t="n">
        <f aca="false">IF(I378="NA",VALUE(AVERAGEIF($F$3:$F$1520,"&lt;&gt;NA")),VALUE(I378))</f>
        <v>56</v>
      </c>
      <c r="L378" s="16" t="n">
        <f aca="false">IF((AND(I378&gt;=Q384, I378&lt;Q383)),TRUE())</f>
        <v>0</v>
      </c>
      <c r="M378" s="0" t="n">
        <f aca="false">(J378-MIN($J$5:$J$1522)/(MAX($J$5:$J$1522)-MIN($J$5:$J$1522)))</f>
        <v>163.977528089888</v>
      </c>
      <c r="N378" s="0" t="n">
        <f aca="false">(K378-MIN($K$5:$K$1522)/(MAX($K$5:$K$1522)-MIN($K$5:$K$1522)))</f>
        <v>55.6293206197855</v>
      </c>
      <c r="O378" s="7" t="n">
        <f aca="false">K375/((J378/100)^2)</f>
        <v>19.4674012855831</v>
      </c>
    </row>
    <row r="379" customFormat="false" ht="15" hidden="false" customHeight="false" outlineLevel="0" collapsed="false">
      <c r="A379" s="13" t="n">
        <v>508</v>
      </c>
      <c r="B379" s="2" t="s">
        <v>442</v>
      </c>
      <c r="C379" s="14" t="n">
        <v>32818</v>
      </c>
      <c r="D379" s="2" t="s">
        <v>93</v>
      </c>
      <c r="E379" s="15" t="n">
        <v>145</v>
      </c>
      <c r="F379" s="15" t="n">
        <v>49</v>
      </c>
      <c r="G379" s="15" t="s">
        <v>47</v>
      </c>
      <c r="H379" s="9" t="str">
        <f aca="false">TRIM(E379)</f>
        <v>145</v>
      </c>
      <c r="I379" s="9" t="str">
        <f aca="false">TRIM(F379)</f>
        <v>49</v>
      </c>
      <c r="J379" s="5" t="n">
        <f aca="false">IF(H379="NA",VALUE(AVERAGEIF($E$3:$E$1520,"&lt;&gt;NA")),VALUE(H379))</f>
        <v>145</v>
      </c>
      <c r="K379" s="9" t="n">
        <f aca="false">IF(I379="NA",VALUE(AVERAGEIF($F$3:$F$1520,"&lt;&gt;NA")),VALUE(I379))</f>
        <v>49</v>
      </c>
      <c r="L379" s="16" t="n">
        <f aca="false">IF((AND(I379&gt;=Q385, I379&lt;Q384)),TRUE())</f>
        <v>0</v>
      </c>
      <c r="M379" s="0" t="n">
        <f aca="false">(J379-MIN($J$5:$J$1522)/(MAX($J$5:$J$1522)-MIN($J$5:$J$1522)))</f>
        <v>143.977528089888</v>
      </c>
      <c r="N379" s="0" t="n">
        <f aca="false">(K379-MIN($K$5:$K$1522)/(MAX($K$5:$K$1522)-MIN($K$5:$K$1522)))</f>
        <v>48.6293206197855</v>
      </c>
      <c r="O379" s="7" t="n">
        <f aca="false">K376/((J379/100)^2)</f>
        <v>35.1961950059453</v>
      </c>
    </row>
    <row r="380" customFormat="false" ht="15" hidden="false" customHeight="false" outlineLevel="0" collapsed="false">
      <c r="A380" s="13" t="n">
        <v>1372</v>
      </c>
      <c r="B380" s="2" t="s">
        <v>443</v>
      </c>
      <c r="C380" s="14" t="n">
        <v>33281</v>
      </c>
      <c r="D380" s="2" t="s">
        <v>45</v>
      </c>
      <c r="E380" s="15" t="n">
        <v>169</v>
      </c>
      <c r="F380" s="15" t="n">
        <v>56</v>
      </c>
      <c r="G380" s="15" t="s">
        <v>43</v>
      </c>
      <c r="H380" s="9" t="str">
        <f aca="false">TRIM(E380)</f>
        <v>169</v>
      </c>
      <c r="I380" s="9" t="str">
        <f aca="false">TRIM(F380)</f>
        <v>56</v>
      </c>
      <c r="J380" s="5" t="n">
        <f aca="false">IF(H380="NA",VALUE(AVERAGEIF($E$3:$E$1520,"&lt;&gt;NA")),VALUE(H380))</f>
        <v>169</v>
      </c>
      <c r="K380" s="9" t="n">
        <f aca="false">IF(I380="NA",VALUE(AVERAGEIF($F$3:$F$1520,"&lt;&gt;NA")),VALUE(I380))</f>
        <v>56</v>
      </c>
      <c r="L380" s="16" t="n">
        <f aca="false">IF((AND(I380&gt;=Q386, I380&lt;Q385)),TRUE())</f>
        <v>0</v>
      </c>
      <c r="M380" s="0" t="n">
        <f aca="false">(J380-MIN($J$5:$J$1522)/(MAX($J$5:$J$1522)-MIN($J$5:$J$1522)))</f>
        <v>167.977528089888</v>
      </c>
      <c r="N380" s="0" t="n">
        <f aca="false">(K380-MIN($K$5:$K$1522)/(MAX($K$5:$K$1522)-MIN($K$5:$K$1522)))</f>
        <v>55.6293206197855</v>
      </c>
      <c r="O380" s="7" t="n">
        <f aca="false">K377/((J380/100)^2)</f>
        <v>23.1084345786212</v>
      </c>
    </row>
    <row r="381" customFormat="false" ht="15" hidden="false" customHeight="false" outlineLevel="0" collapsed="false">
      <c r="A381" s="13" t="n">
        <v>489</v>
      </c>
      <c r="B381" s="2" t="s">
        <v>444</v>
      </c>
      <c r="C381" s="14" t="n">
        <v>33675</v>
      </c>
      <c r="D381" s="2" t="s">
        <v>50</v>
      </c>
      <c r="E381" s="15" t="s">
        <v>46</v>
      </c>
      <c r="F381" s="15" t="s">
        <v>46</v>
      </c>
      <c r="G381" s="15" t="s">
        <v>47</v>
      </c>
      <c r="H381" s="9" t="str">
        <f aca="false">TRIM(E381)</f>
        <v>NA</v>
      </c>
      <c r="I381" s="9" t="str">
        <f aca="false">TRIM(F381)</f>
        <v>NA</v>
      </c>
      <c r="J381" s="5" t="n">
        <f aca="false">IF(H381="NA",VALUE(AVERAGEIF($E$3:$E$1520,"&lt;&gt;NA")),VALUE(H381))</f>
        <v>164.344585511576</v>
      </c>
      <c r="K381" s="9" t="n">
        <f aca="false">IF(I381="NA",VALUE(AVERAGEIF($F$3:$F$1520,"&lt;&gt;NA")),VALUE(I381))</f>
        <v>58.7117910447761</v>
      </c>
      <c r="L381" s="16" t="n">
        <f aca="false">IF((AND(I381&gt;=Q387, I381&lt;Q386)),TRUE())</f>
        <v>0</v>
      </c>
      <c r="M381" s="0" t="n">
        <f aca="false">(J381-MIN($J$5:$J$1522)/(MAX($J$5:$J$1522)-MIN($J$5:$J$1522)))</f>
        <v>163.322113601463</v>
      </c>
      <c r="N381" s="0" t="n">
        <f aca="false">(K381-MIN($K$5:$K$1522)/(MAX($K$5:$K$1522)-MIN($K$5:$K$1522)))</f>
        <v>58.3411116645616</v>
      </c>
      <c r="O381" s="7" t="n">
        <f aca="false">K378/((J381/100)^2)</f>
        <v>20.7337198524541</v>
      </c>
    </row>
    <row r="382" customFormat="false" ht="15" hidden="false" customHeight="false" outlineLevel="0" collapsed="false">
      <c r="A382" s="13" t="n">
        <v>1162</v>
      </c>
      <c r="B382" s="2" t="s">
        <v>445</v>
      </c>
      <c r="C382" s="14" t="n">
        <v>33380</v>
      </c>
      <c r="D382" s="2" t="s">
        <v>50</v>
      </c>
      <c r="E382" s="15" t="n">
        <v>175</v>
      </c>
      <c r="F382" s="15" t="n">
        <v>78</v>
      </c>
      <c r="G382" s="15" t="s">
        <v>43</v>
      </c>
      <c r="H382" s="9" t="str">
        <f aca="false">TRIM(E382)</f>
        <v>175</v>
      </c>
      <c r="I382" s="9" t="str">
        <f aca="false">TRIM(F382)</f>
        <v>78</v>
      </c>
      <c r="J382" s="5" t="n">
        <f aca="false">IF(H382="NA",VALUE(AVERAGEIF($E$3:$E$1520,"&lt;&gt;NA")),VALUE(H382))</f>
        <v>175</v>
      </c>
      <c r="K382" s="9" t="n">
        <f aca="false">IF(I382="NA",VALUE(AVERAGEIF($F$3:$F$1520,"&lt;&gt;NA")),VALUE(I382))</f>
        <v>78</v>
      </c>
      <c r="L382" s="16" t="n">
        <f aca="false">IF((AND(I382&gt;=Q388, I382&lt;Q387)),TRUE())</f>
        <v>0</v>
      </c>
      <c r="M382" s="0" t="n">
        <f aca="false">(J382-MIN($J$5:$J$1522)/(MAX($J$5:$J$1522)-MIN($J$5:$J$1522)))</f>
        <v>173.977528089888</v>
      </c>
      <c r="N382" s="0" t="n">
        <f aca="false">(K382-MIN($K$5:$K$1522)/(MAX($K$5:$K$1522)-MIN($K$5:$K$1522)))</f>
        <v>77.6293206197855</v>
      </c>
      <c r="O382" s="7" t="n">
        <f aca="false">K379/((J382/100)^2)</f>
        <v>16</v>
      </c>
    </row>
    <row r="383" customFormat="false" ht="15" hidden="false" customHeight="false" outlineLevel="0" collapsed="false">
      <c r="A383" s="13" t="n">
        <v>198</v>
      </c>
      <c r="B383" s="2" t="s">
        <v>446</v>
      </c>
      <c r="C383" s="14" t="n">
        <v>33655</v>
      </c>
      <c r="D383" s="2" t="s">
        <v>53</v>
      </c>
      <c r="E383" s="15" t="n">
        <v>162</v>
      </c>
      <c r="F383" s="15" t="n">
        <v>51</v>
      </c>
      <c r="G383" s="15" t="s">
        <v>47</v>
      </c>
      <c r="H383" s="9" t="str">
        <f aca="false">TRIM(E383)</f>
        <v>162</v>
      </c>
      <c r="I383" s="9" t="str">
        <f aca="false">TRIM(F383)</f>
        <v>51</v>
      </c>
      <c r="J383" s="5" t="n">
        <f aca="false">IF(H383="NA",VALUE(AVERAGEIF($E$3:$E$1520,"&lt;&gt;NA")),VALUE(H383))</f>
        <v>162</v>
      </c>
      <c r="K383" s="9" t="n">
        <f aca="false">IF(I383="NA",VALUE(AVERAGEIF($F$3:$F$1520,"&lt;&gt;NA")),VALUE(I383))</f>
        <v>51</v>
      </c>
      <c r="L383" s="16" t="n">
        <f aca="false">IF((AND(I383&gt;=Q389, I383&lt;Q388)),TRUE())</f>
        <v>0</v>
      </c>
      <c r="M383" s="0" t="n">
        <f aca="false">(J383-MIN($J$5:$J$1522)/(MAX($J$5:$J$1522)-MIN($J$5:$J$1522)))</f>
        <v>160.977528089888</v>
      </c>
      <c r="N383" s="0" t="n">
        <f aca="false">(K383-MIN($K$5:$K$1522)/(MAX($K$5:$K$1522)-MIN($K$5:$K$1522)))</f>
        <v>50.6293206197855</v>
      </c>
      <c r="O383" s="7" t="n">
        <f aca="false">K380/((J383/100)^2)</f>
        <v>21.3382106386222</v>
      </c>
    </row>
    <row r="384" customFormat="false" ht="15" hidden="false" customHeight="false" outlineLevel="0" collapsed="false">
      <c r="A384" s="13" t="n">
        <v>823</v>
      </c>
      <c r="B384" s="2" t="s">
        <v>447</v>
      </c>
      <c r="C384" s="14" t="n">
        <v>33810</v>
      </c>
      <c r="D384" s="2" t="s">
        <v>53</v>
      </c>
      <c r="E384" s="15" t="n">
        <v>171</v>
      </c>
      <c r="F384" s="15" t="n">
        <v>47</v>
      </c>
      <c r="G384" s="15" t="s">
        <v>47</v>
      </c>
      <c r="H384" s="9" t="str">
        <f aca="false">TRIM(E384)</f>
        <v>171</v>
      </c>
      <c r="I384" s="9" t="str">
        <f aca="false">TRIM(F384)</f>
        <v>47</v>
      </c>
      <c r="J384" s="5" t="n">
        <f aca="false">IF(H384="NA",VALUE(AVERAGEIF($E$3:$E$1520,"&lt;&gt;NA")),VALUE(H384))</f>
        <v>171</v>
      </c>
      <c r="K384" s="9" t="n">
        <f aca="false">IF(I384="NA",VALUE(AVERAGEIF($F$3:$F$1520,"&lt;&gt;NA")),VALUE(I384))</f>
        <v>47</v>
      </c>
      <c r="L384" s="16" t="n">
        <f aca="false">IF((AND(I384&gt;=Q390, I384&lt;Q389)),TRUE())</f>
        <v>0</v>
      </c>
      <c r="M384" s="0" t="n">
        <f aca="false">(J384-MIN($J$5:$J$1522)/(MAX($J$5:$J$1522)-MIN($J$5:$J$1522)))</f>
        <v>169.977528089888</v>
      </c>
      <c r="N384" s="0" t="n">
        <f aca="false">(K384-MIN($K$5:$K$1522)/(MAX($K$5:$K$1522)-MIN($K$5:$K$1522)))</f>
        <v>46.6293206197855</v>
      </c>
      <c r="O384" s="7" t="n">
        <f aca="false">K381/((J384/100)^2)</f>
        <v>20.0785852210171</v>
      </c>
    </row>
    <row r="385" customFormat="false" ht="15" hidden="false" customHeight="false" outlineLevel="0" collapsed="false">
      <c r="A385" s="13" t="n">
        <v>664</v>
      </c>
      <c r="B385" s="2" t="s">
        <v>448</v>
      </c>
      <c r="C385" s="14" t="n">
        <v>33854</v>
      </c>
      <c r="D385" s="2" t="s">
        <v>77</v>
      </c>
      <c r="E385" s="15" t="n">
        <v>152</v>
      </c>
      <c r="F385" s="15" t="n">
        <v>38.6</v>
      </c>
      <c r="G385" s="15" t="s">
        <v>47</v>
      </c>
      <c r="H385" s="9" t="str">
        <f aca="false">TRIM(E385)</f>
        <v>152</v>
      </c>
      <c r="I385" s="9" t="str">
        <f aca="false">TRIM(F385)</f>
        <v>38.6</v>
      </c>
      <c r="J385" s="5" t="n">
        <f aca="false">IF(H385="NA",VALUE(AVERAGEIF($E$3:$E$1520,"&lt;&gt;NA")),VALUE(H385))</f>
        <v>152</v>
      </c>
      <c r="K385" s="9" t="n">
        <f aca="false">IF(I385="NA",VALUE(AVERAGEIF($F$3:$F$1520,"&lt;&gt;NA")),VALUE(I385))</f>
        <v>38.6</v>
      </c>
      <c r="L385" s="16" t="n">
        <f aca="false">IF((AND(I385&gt;=Q391, I385&lt;Q390)),TRUE())</f>
        <v>0</v>
      </c>
      <c r="M385" s="0" t="n">
        <f aca="false">(J385-MIN($J$5:$J$1522)/(MAX($J$5:$J$1522)-MIN($J$5:$J$1522)))</f>
        <v>150.977528089888</v>
      </c>
      <c r="N385" s="0" t="n">
        <f aca="false">(K385-MIN($K$5:$K$1522)/(MAX($K$5:$K$1522)-MIN($K$5:$K$1522)))</f>
        <v>38.2293206197855</v>
      </c>
      <c r="O385" s="7" t="n">
        <f aca="false">K382/((J385/100)^2)</f>
        <v>33.7603878116344</v>
      </c>
    </row>
    <row r="386" customFormat="false" ht="15" hidden="false" customHeight="false" outlineLevel="0" collapsed="false">
      <c r="A386" s="13" t="n">
        <v>810</v>
      </c>
      <c r="B386" s="2" t="s">
        <v>449</v>
      </c>
      <c r="C386" s="14" t="n">
        <v>33501</v>
      </c>
      <c r="D386" s="2" t="s">
        <v>93</v>
      </c>
      <c r="E386" s="15" t="n">
        <v>162</v>
      </c>
      <c r="F386" s="15" t="n">
        <v>44</v>
      </c>
      <c r="G386" s="15" t="s">
        <v>47</v>
      </c>
      <c r="H386" s="9" t="str">
        <f aca="false">TRIM(E386)</f>
        <v>162</v>
      </c>
      <c r="I386" s="9" t="str">
        <f aca="false">TRIM(F386)</f>
        <v>44</v>
      </c>
      <c r="J386" s="5" t="n">
        <f aca="false">IF(H386="NA",VALUE(AVERAGEIF($E$3:$E$1520,"&lt;&gt;NA")),VALUE(H386))</f>
        <v>162</v>
      </c>
      <c r="K386" s="9" t="n">
        <f aca="false">IF(I386="NA",VALUE(AVERAGEIF($F$3:$F$1520,"&lt;&gt;NA")),VALUE(I386))</f>
        <v>44</v>
      </c>
      <c r="L386" s="16" t="n">
        <f aca="false">IF((AND(I386&gt;=Q392, I386&lt;Q391)),TRUE())</f>
        <v>0</v>
      </c>
      <c r="M386" s="0" t="n">
        <f aca="false">(J386-MIN($J$5:$J$1522)/(MAX($J$5:$J$1522)-MIN($J$5:$J$1522)))</f>
        <v>160.977528089888</v>
      </c>
      <c r="N386" s="0" t="n">
        <f aca="false">(K386-MIN($K$5:$K$1522)/(MAX($K$5:$K$1522)-MIN($K$5:$K$1522)))</f>
        <v>43.6293206197855</v>
      </c>
      <c r="O386" s="7" t="n">
        <f aca="false">K383/((J386/100)^2)</f>
        <v>19.4330132601738</v>
      </c>
    </row>
    <row r="387" customFormat="false" ht="15" hidden="false" customHeight="false" outlineLevel="0" collapsed="false">
      <c r="A387" s="13" t="n">
        <v>685</v>
      </c>
      <c r="B387" s="2" t="s">
        <v>450</v>
      </c>
      <c r="C387" s="14" t="n">
        <v>33270</v>
      </c>
      <c r="D387" s="2" t="s">
        <v>50</v>
      </c>
      <c r="E387" s="15" t="n">
        <v>155</v>
      </c>
      <c r="F387" s="15" t="n">
        <v>54</v>
      </c>
      <c r="G387" s="15" t="s">
        <v>47</v>
      </c>
      <c r="H387" s="9" t="str">
        <f aca="false">TRIM(E387)</f>
        <v>155</v>
      </c>
      <c r="I387" s="9" t="str">
        <f aca="false">TRIM(F387)</f>
        <v>54</v>
      </c>
      <c r="J387" s="5" t="n">
        <f aca="false">IF(H387="NA",VALUE(AVERAGEIF($E$3:$E$1520,"&lt;&gt;NA")),VALUE(H387))</f>
        <v>155</v>
      </c>
      <c r="K387" s="9" t="n">
        <f aca="false">IF(I387="NA",VALUE(AVERAGEIF($F$3:$F$1520,"&lt;&gt;NA")),VALUE(I387))</f>
        <v>54</v>
      </c>
      <c r="L387" s="16" t="n">
        <f aca="false">IF((AND(I387&gt;=Q393, I387&lt;Q392)),TRUE())</f>
        <v>0</v>
      </c>
      <c r="M387" s="0" t="n">
        <f aca="false">(J387-MIN($J$5:$J$1522)/(MAX($J$5:$J$1522)-MIN($J$5:$J$1522)))</f>
        <v>153.977528089888</v>
      </c>
      <c r="N387" s="0" t="n">
        <f aca="false">(K387-MIN($K$5:$K$1522)/(MAX($K$5:$K$1522)-MIN($K$5:$K$1522)))</f>
        <v>53.6293206197855</v>
      </c>
      <c r="O387" s="7" t="n">
        <f aca="false">K384/((J387/100)^2)</f>
        <v>19.5629552549428</v>
      </c>
    </row>
    <row r="388" customFormat="false" ht="15" hidden="false" customHeight="false" outlineLevel="0" collapsed="false">
      <c r="A388" s="13" t="n">
        <v>689</v>
      </c>
      <c r="B388" s="2" t="s">
        <v>451</v>
      </c>
      <c r="C388" s="14" t="n">
        <v>33702</v>
      </c>
      <c r="D388" s="2" t="s">
        <v>74</v>
      </c>
      <c r="E388" s="15" t="n">
        <v>159</v>
      </c>
      <c r="F388" s="15" t="n">
        <v>54</v>
      </c>
      <c r="G388" s="15" t="s">
        <v>47</v>
      </c>
      <c r="H388" s="9" t="str">
        <f aca="false">TRIM(E388)</f>
        <v>159</v>
      </c>
      <c r="I388" s="9" t="str">
        <f aca="false">TRIM(F388)</f>
        <v>54</v>
      </c>
      <c r="J388" s="5" t="n">
        <f aca="false">IF(H388="NA",VALUE(AVERAGEIF($E$3:$E$1520,"&lt;&gt;NA")),VALUE(H388))</f>
        <v>159</v>
      </c>
      <c r="K388" s="9" t="n">
        <f aca="false">IF(I388="NA",VALUE(AVERAGEIF($F$3:$F$1520,"&lt;&gt;NA")),VALUE(I388))</f>
        <v>54</v>
      </c>
      <c r="L388" s="16" t="n">
        <f aca="false">IF((AND(I388&gt;=Q394, I388&lt;Q393)),TRUE())</f>
        <v>0</v>
      </c>
      <c r="M388" s="0" t="n">
        <f aca="false">(J388-MIN($J$5:$J$1522)/(MAX($J$5:$J$1522)-MIN($J$5:$J$1522)))</f>
        <v>157.977528089888</v>
      </c>
      <c r="N388" s="0" t="n">
        <f aca="false">(K388-MIN($K$5:$K$1522)/(MAX($K$5:$K$1522)-MIN($K$5:$K$1522)))</f>
        <v>53.6293206197855</v>
      </c>
      <c r="O388" s="7" t="n">
        <f aca="false">K385/((J388/100)^2)</f>
        <v>15.268383370911</v>
      </c>
    </row>
    <row r="389" customFormat="false" ht="15" hidden="false" customHeight="false" outlineLevel="0" collapsed="false">
      <c r="A389" s="13" t="n">
        <v>1413</v>
      </c>
      <c r="B389" s="2" t="s">
        <v>452</v>
      </c>
      <c r="C389" s="14" t="n">
        <v>33457</v>
      </c>
      <c r="D389" s="2" t="s">
        <v>50</v>
      </c>
      <c r="E389" s="15" t="n">
        <v>173</v>
      </c>
      <c r="F389" s="15" t="n">
        <v>67</v>
      </c>
      <c r="G389" s="15" t="s">
        <v>43</v>
      </c>
      <c r="H389" s="9" t="str">
        <f aca="false">TRIM(E389)</f>
        <v>173</v>
      </c>
      <c r="I389" s="9" t="str">
        <f aca="false">TRIM(F389)</f>
        <v>67</v>
      </c>
      <c r="J389" s="5" t="n">
        <f aca="false">IF(H389="NA",VALUE(AVERAGEIF($E$3:$E$1520,"&lt;&gt;NA")),VALUE(H389))</f>
        <v>173</v>
      </c>
      <c r="K389" s="9" t="n">
        <f aca="false">IF(I389="NA",VALUE(AVERAGEIF($F$3:$F$1520,"&lt;&gt;NA")),VALUE(I389))</f>
        <v>67</v>
      </c>
      <c r="L389" s="16" t="n">
        <f aca="false">IF((AND(I389&gt;=Q395, I389&lt;Q394)),TRUE())</f>
        <v>0</v>
      </c>
      <c r="M389" s="0" t="n">
        <f aca="false">(J389-MIN($J$5:$J$1522)/(MAX($J$5:$J$1522)-MIN($J$5:$J$1522)))</f>
        <v>171.977528089888</v>
      </c>
      <c r="N389" s="0" t="n">
        <f aca="false">(K389-MIN($K$5:$K$1522)/(MAX($K$5:$K$1522)-MIN($K$5:$K$1522)))</f>
        <v>66.6293206197855</v>
      </c>
      <c r="O389" s="7" t="n">
        <f aca="false">K386/((J389/100)^2)</f>
        <v>14.7014601222894</v>
      </c>
    </row>
    <row r="390" customFormat="false" ht="15" hidden="false" customHeight="false" outlineLevel="0" collapsed="false">
      <c r="A390" s="13" t="n">
        <v>1082</v>
      </c>
      <c r="B390" s="2" t="s">
        <v>453</v>
      </c>
      <c r="C390" s="14" t="n">
        <v>33595</v>
      </c>
      <c r="D390" s="2" t="s">
        <v>50</v>
      </c>
      <c r="E390" s="15" t="n">
        <v>170</v>
      </c>
      <c r="F390" s="15" t="n">
        <v>76</v>
      </c>
      <c r="G390" s="15" t="s">
        <v>43</v>
      </c>
      <c r="H390" s="9" t="str">
        <f aca="false">TRIM(E390)</f>
        <v>170</v>
      </c>
      <c r="I390" s="9" t="str">
        <f aca="false">TRIM(F390)</f>
        <v>76</v>
      </c>
      <c r="J390" s="5" t="n">
        <f aca="false">IF(H390="NA",VALUE(AVERAGEIF($E$3:$E$1520,"&lt;&gt;NA")),VALUE(H390))</f>
        <v>170</v>
      </c>
      <c r="K390" s="9" t="n">
        <f aca="false">IF(I390="NA",VALUE(AVERAGEIF($F$3:$F$1520,"&lt;&gt;NA")),VALUE(I390))</f>
        <v>76</v>
      </c>
      <c r="L390" s="16" t="n">
        <f aca="false">IF((AND(I390&gt;=Q396, I390&lt;Q395)),TRUE())</f>
        <v>0</v>
      </c>
      <c r="M390" s="0" t="n">
        <f aca="false">(J390-MIN($J$5:$J$1522)/(MAX($J$5:$J$1522)-MIN($J$5:$J$1522)))</f>
        <v>168.977528089888</v>
      </c>
      <c r="N390" s="0" t="n">
        <f aca="false">(K390-MIN($K$5:$K$1522)/(MAX($K$5:$K$1522)-MIN($K$5:$K$1522)))</f>
        <v>75.6293206197855</v>
      </c>
      <c r="O390" s="7" t="n">
        <f aca="false">K387/((J390/100)^2)</f>
        <v>18.6851211072664</v>
      </c>
    </row>
    <row r="391" customFormat="false" ht="15" hidden="false" customHeight="false" outlineLevel="0" collapsed="false">
      <c r="A391" s="13" t="n">
        <v>59</v>
      </c>
      <c r="B391" s="2" t="s">
        <v>454</v>
      </c>
      <c r="C391" s="14" t="n">
        <v>33315</v>
      </c>
      <c r="D391" s="2" t="s">
        <v>50</v>
      </c>
      <c r="E391" s="15" t="n">
        <v>164.3</v>
      </c>
      <c r="F391" s="15" t="n">
        <v>50</v>
      </c>
      <c r="G391" s="15" t="s">
        <v>47</v>
      </c>
      <c r="H391" s="9" t="str">
        <f aca="false">TRIM(E391)</f>
        <v>164.3</v>
      </c>
      <c r="I391" s="9" t="str">
        <f aca="false">TRIM(F391)</f>
        <v>50</v>
      </c>
      <c r="J391" s="5" t="n">
        <f aca="false">IF(H391="NA",VALUE(AVERAGEIF($E$3:$E$1520,"&lt;&gt;NA")),VALUE(H391))</f>
        <v>164.3</v>
      </c>
      <c r="K391" s="9" t="n">
        <f aca="false">IF(I391="NA",VALUE(AVERAGEIF($F$3:$F$1520,"&lt;&gt;NA")),VALUE(I391))</f>
        <v>50</v>
      </c>
      <c r="L391" s="16" t="n">
        <f aca="false">IF((AND(I391&gt;=Q397, I391&lt;Q396)),TRUE())</f>
        <v>0</v>
      </c>
      <c r="M391" s="0" t="n">
        <f aca="false">(J391-MIN($J$5:$J$1522)/(MAX($J$5:$J$1522)-MIN($J$5:$J$1522)))</f>
        <v>163.277528089888</v>
      </c>
      <c r="N391" s="0" t="n">
        <f aca="false">(K391-MIN($K$5:$K$1522)/(MAX($K$5:$K$1522)-MIN($K$5:$K$1522)))</f>
        <v>49.6293206197855</v>
      </c>
      <c r="O391" s="7" t="n">
        <f aca="false">K388/((J391/100)^2)</f>
        <v>20.004082314576</v>
      </c>
    </row>
    <row r="392" customFormat="false" ht="15" hidden="false" customHeight="false" outlineLevel="0" collapsed="false">
      <c r="A392" s="13" t="n">
        <v>728</v>
      </c>
      <c r="B392" s="2" t="s">
        <v>455</v>
      </c>
      <c r="C392" s="14" t="n">
        <v>33578</v>
      </c>
      <c r="D392" s="2" t="s">
        <v>87</v>
      </c>
      <c r="E392" s="15" t="n">
        <v>152</v>
      </c>
      <c r="F392" s="15" t="n">
        <v>68.8</v>
      </c>
      <c r="G392" s="15" t="s">
        <v>47</v>
      </c>
      <c r="H392" s="9" t="str">
        <f aca="false">TRIM(E392)</f>
        <v>152</v>
      </c>
      <c r="I392" s="9" t="str">
        <f aca="false">TRIM(F392)</f>
        <v>68.8</v>
      </c>
      <c r="J392" s="5" t="n">
        <f aca="false">IF(H392="NA",VALUE(AVERAGEIF($E$3:$E$1520,"&lt;&gt;NA")),VALUE(H392))</f>
        <v>152</v>
      </c>
      <c r="K392" s="9" t="n">
        <f aca="false">IF(I392="NA",VALUE(AVERAGEIF($F$3:$F$1520,"&lt;&gt;NA")),VALUE(I392))</f>
        <v>68.8</v>
      </c>
      <c r="L392" s="16" t="n">
        <f aca="false">IF((AND(I392&gt;=Q398, I392&lt;Q397)),TRUE())</f>
        <v>0</v>
      </c>
      <c r="M392" s="0" t="n">
        <f aca="false">(J392-MIN($J$5:$J$1522)/(MAX($J$5:$J$1522)-MIN($J$5:$J$1522)))</f>
        <v>150.977528089888</v>
      </c>
      <c r="N392" s="0" t="n">
        <f aca="false">(K392-MIN($K$5:$K$1522)/(MAX($K$5:$K$1522)-MIN($K$5:$K$1522)))</f>
        <v>68.4293206197855</v>
      </c>
      <c r="O392" s="7" t="n">
        <f aca="false">K389/((J392/100)^2)</f>
        <v>28.9993074792244</v>
      </c>
    </row>
    <row r="393" customFormat="false" ht="15" hidden="false" customHeight="false" outlineLevel="0" collapsed="false">
      <c r="A393" s="13" t="n">
        <v>24</v>
      </c>
      <c r="B393" s="2" t="s">
        <v>456</v>
      </c>
      <c r="C393" s="14" t="n">
        <v>33407</v>
      </c>
      <c r="D393" s="2" t="s">
        <v>71</v>
      </c>
      <c r="E393" s="15" t="n">
        <v>163</v>
      </c>
      <c r="F393" s="15" t="n">
        <v>59</v>
      </c>
      <c r="G393" s="15" t="s">
        <v>47</v>
      </c>
      <c r="H393" s="9" t="str">
        <f aca="false">TRIM(E393)</f>
        <v>163</v>
      </c>
      <c r="I393" s="9" t="str">
        <f aca="false">TRIM(F393)</f>
        <v>59</v>
      </c>
      <c r="J393" s="5" t="n">
        <f aca="false">IF(H393="NA",VALUE(AVERAGEIF($E$3:$E$1520,"&lt;&gt;NA")),VALUE(H393))</f>
        <v>163</v>
      </c>
      <c r="K393" s="9" t="n">
        <f aca="false">IF(I393="NA",VALUE(AVERAGEIF($F$3:$F$1520,"&lt;&gt;NA")),VALUE(I393))</f>
        <v>59</v>
      </c>
      <c r="L393" s="16" t="n">
        <f aca="false">IF((AND(I393&gt;=Q399, I393&lt;Q398)),TRUE())</f>
        <v>0</v>
      </c>
      <c r="M393" s="0" t="n">
        <f aca="false">(J393-MIN($J$5:$J$1522)/(MAX($J$5:$J$1522)-MIN($J$5:$J$1522)))</f>
        <v>161.977528089888</v>
      </c>
      <c r="N393" s="0" t="n">
        <f aca="false">(K393-MIN($K$5:$K$1522)/(MAX($K$5:$K$1522)-MIN($K$5:$K$1522)))</f>
        <v>58.6293206197855</v>
      </c>
      <c r="O393" s="7" t="n">
        <f aca="false">K390/((J393/100)^2)</f>
        <v>28.6047649516354</v>
      </c>
    </row>
    <row r="394" customFormat="false" ht="15" hidden="false" customHeight="false" outlineLevel="0" collapsed="false">
      <c r="A394" s="13" t="n">
        <v>1504</v>
      </c>
      <c r="B394" s="2" t="s">
        <v>457</v>
      </c>
      <c r="C394" s="14" t="n">
        <v>33154</v>
      </c>
      <c r="D394" s="2" t="s">
        <v>71</v>
      </c>
      <c r="E394" s="15" t="n">
        <v>167</v>
      </c>
      <c r="F394" s="15" t="n">
        <v>75</v>
      </c>
      <c r="G394" s="15" t="s">
        <v>43</v>
      </c>
      <c r="H394" s="9" t="str">
        <f aca="false">TRIM(E394)</f>
        <v>167</v>
      </c>
      <c r="I394" s="9" t="str">
        <f aca="false">TRIM(F394)</f>
        <v>75</v>
      </c>
      <c r="J394" s="5" t="n">
        <f aca="false">IF(H394="NA",VALUE(AVERAGEIF($E$3:$E$1520,"&lt;&gt;NA")),VALUE(H394))</f>
        <v>167</v>
      </c>
      <c r="K394" s="9" t="n">
        <f aca="false">IF(I394="NA",VALUE(AVERAGEIF($F$3:$F$1520,"&lt;&gt;NA")),VALUE(I394))</f>
        <v>75</v>
      </c>
      <c r="L394" s="16" t="n">
        <f aca="false">IF((AND(I394&gt;=Q400, I394&lt;Q399)),TRUE())</f>
        <v>0</v>
      </c>
      <c r="M394" s="0" t="n">
        <f aca="false">(J394-MIN($J$5:$J$1522)/(MAX($J$5:$J$1522)-MIN($J$5:$J$1522)))</f>
        <v>165.977528089888</v>
      </c>
      <c r="N394" s="0" t="n">
        <f aca="false">(K394-MIN($K$5:$K$1522)/(MAX($K$5:$K$1522)-MIN($K$5:$K$1522)))</f>
        <v>74.6293206197855</v>
      </c>
      <c r="O394" s="7" t="n">
        <f aca="false">K391/((J394/100)^2)</f>
        <v>17.9282154254366</v>
      </c>
    </row>
    <row r="395" customFormat="false" ht="15" hidden="false" customHeight="false" outlineLevel="0" collapsed="false">
      <c r="A395" s="13" t="n">
        <v>503</v>
      </c>
      <c r="B395" s="2" t="s">
        <v>458</v>
      </c>
      <c r="C395" s="14" t="n">
        <v>33351</v>
      </c>
      <c r="D395" s="2" t="s">
        <v>45</v>
      </c>
      <c r="E395" s="15" t="n">
        <v>149</v>
      </c>
      <c r="F395" s="15" t="n">
        <v>46</v>
      </c>
      <c r="G395" s="15" t="s">
        <v>47</v>
      </c>
      <c r="H395" s="9" t="str">
        <f aca="false">TRIM(E395)</f>
        <v>149</v>
      </c>
      <c r="I395" s="9" t="str">
        <f aca="false">TRIM(F395)</f>
        <v>46</v>
      </c>
      <c r="J395" s="5" t="n">
        <f aca="false">IF(H395="NA",VALUE(AVERAGEIF($E$3:$E$1520,"&lt;&gt;NA")),VALUE(H395))</f>
        <v>149</v>
      </c>
      <c r="K395" s="9" t="n">
        <f aca="false">IF(I395="NA",VALUE(AVERAGEIF($F$3:$F$1520,"&lt;&gt;NA")),VALUE(I395))</f>
        <v>46</v>
      </c>
      <c r="L395" s="16" t="n">
        <f aca="false">IF((AND(I395&gt;=Q401, I395&lt;Q400)),TRUE())</f>
        <v>0</v>
      </c>
      <c r="M395" s="0" t="n">
        <f aca="false">(J395-MIN($J$5:$J$1522)/(MAX($J$5:$J$1522)-MIN($J$5:$J$1522)))</f>
        <v>147.977528089888</v>
      </c>
      <c r="N395" s="0" t="n">
        <f aca="false">(K395-MIN($K$5:$K$1522)/(MAX($K$5:$K$1522)-MIN($K$5:$K$1522)))</f>
        <v>45.6293206197855</v>
      </c>
      <c r="O395" s="7" t="n">
        <f aca="false">K392/((J395/100)^2)</f>
        <v>30.9895950632854</v>
      </c>
    </row>
    <row r="396" customFormat="false" ht="15" hidden="false" customHeight="false" outlineLevel="0" collapsed="false">
      <c r="A396" s="13" t="n">
        <v>1415</v>
      </c>
      <c r="B396" s="2" t="s">
        <v>459</v>
      </c>
      <c r="C396" s="14" t="n">
        <v>33357</v>
      </c>
      <c r="D396" s="2" t="s">
        <v>87</v>
      </c>
      <c r="E396" s="15" t="n">
        <v>178</v>
      </c>
      <c r="F396" s="15" t="n">
        <v>76</v>
      </c>
      <c r="G396" s="15" t="s">
        <v>43</v>
      </c>
      <c r="H396" s="9" t="str">
        <f aca="false">TRIM(E396)</f>
        <v>178</v>
      </c>
      <c r="I396" s="9" t="str">
        <f aca="false">TRIM(F396)</f>
        <v>76</v>
      </c>
      <c r="J396" s="5" t="n">
        <f aca="false">IF(H396="NA",VALUE(AVERAGEIF($E$3:$E$1520,"&lt;&gt;NA")),VALUE(H396))</f>
        <v>178</v>
      </c>
      <c r="K396" s="9" t="n">
        <f aca="false">IF(I396="NA",VALUE(AVERAGEIF($F$3:$F$1520,"&lt;&gt;NA")),VALUE(I396))</f>
        <v>76</v>
      </c>
      <c r="L396" s="16" t="n">
        <f aca="false">IF((AND(I396&gt;=Q402, I396&lt;Q401)),TRUE())</f>
        <v>0</v>
      </c>
      <c r="M396" s="0" t="n">
        <f aca="false">(J396-MIN($J$5:$J$1522)/(MAX($J$5:$J$1522)-MIN($J$5:$J$1522)))</f>
        <v>176.977528089888</v>
      </c>
      <c r="N396" s="0" t="n">
        <f aca="false">(K396-MIN($K$5:$K$1522)/(MAX($K$5:$K$1522)-MIN($K$5:$K$1522)))</f>
        <v>75.6293206197855</v>
      </c>
      <c r="O396" s="7" t="n">
        <f aca="false">K393/((J396/100)^2)</f>
        <v>18.6213861886125</v>
      </c>
    </row>
    <row r="397" customFormat="false" ht="15" hidden="false" customHeight="false" outlineLevel="0" collapsed="false">
      <c r="A397" s="13" t="n">
        <v>173</v>
      </c>
      <c r="B397" s="2" t="s">
        <v>460</v>
      </c>
      <c r="C397" s="14" t="n">
        <v>33219</v>
      </c>
      <c r="D397" s="2" t="s">
        <v>45</v>
      </c>
      <c r="E397" s="15" t="n">
        <v>151.8</v>
      </c>
      <c r="F397" s="15" t="n">
        <v>60</v>
      </c>
      <c r="G397" s="15" t="s">
        <v>47</v>
      </c>
      <c r="H397" s="9" t="str">
        <f aca="false">TRIM(E397)</f>
        <v>151.8</v>
      </c>
      <c r="I397" s="9" t="str">
        <f aca="false">TRIM(F397)</f>
        <v>60</v>
      </c>
      <c r="J397" s="5" t="n">
        <f aca="false">IF(H397="NA",VALUE(AVERAGEIF($E$3:$E$1520,"&lt;&gt;NA")),VALUE(H397))</f>
        <v>151.8</v>
      </c>
      <c r="K397" s="9" t="n">
        <f aca="false">IF(I397="NA",VALUE(AVERAGEIF($F$3:$F$1520,"&lt;&gt;NA")),VALUE(I397))</f>
        <v>60</v>
      </c>
      <c r="L397" s="16" t="n">
        <f aca="false">IF((AND(I397&gt;=Q403, I397&lt;Q402)),TRUE())</f>
        <v>0</v>
      </c>
      <c r="M397" s="0" t="n">
        <f aca="false">(J397-MIN($J$5:$J$1522)/(MAX($J$5:$J$1522)-MIN($J$5:$J$1522)))</f>
        <v>150.777528089888</v>
      </c>
      <c r="N397" s="0" t="n">
        <f aca="false">(K397-MIN($K$5:$K$1522)/(MAX($K$5:$K$1522)-MIN($K$5:$K$1522)))</f>
        <v>59.6293206197855</v>
      </c>
      <c r="O397" s="7" t="n">
        <f aca="false">K394/((J397/100)^2)</f>
        <v>32.5475063402542</v>
      </c>
    </row>
    <row r="398" customFormat="false" ht="15" hidden="false" customHeight="false" outlineLevel="0" collapsed="false">
      <c r="A398" s="13" t="n">
        <v>935</v>
      </c>
      <c r="B398" s="2" t="s">
        <v>461</v>
      </c>
      <c r="C398" s="14" t="n">
        <v>33193</v>
      </c>
      <c r="D398" s="2" t="s">
        <v>45</v>
      </c>
      <c r="E398" s="15" t="n">
        <v>181</v>
      </c>
      <c r="F398" s="15" t="n">
        <v>57</v>
      </c>
      <c r="G398" s="15" t="s">
        <v>43</v>
      </c>
      <c r="H398" s="9" t="str">
        <f aca="false">TRIM(E398)</f>
        <v>181</v>
      </c>
      <c r="I398" s="9" t="str">
        <f aca="false">TRIM(F398)</f>
        <v>57</v>
      </c>
      <c r="J398" s="5" t="n">
        <f aca="false">IF(H398="NA",VALUE(AVERAGEIF($E$3:$E$1520,"&lt;&gt;NA")),VALUE(H398))</f>
        <v>181</v>
      </c>
      <c r="K398" s="9" t="n">
        <f aca="false">IF(I398="NA",VALUE(AVERAGEIF($F$3:$F$1520,"&lt;&gt;NA")),VALUE(I398))</f>
        <v>57</v>
      </c>
      <c r="L398" s="16" t="n">
        <f aca="false">IF((AND(I398&gt;=Q404, I398&lt;Q403)),TRUE())</f>
        <v>0</v>
      </c>
      <c r="M398" s="0" t="n">
        <f aca="false">(J398-MIN($J$5:$J$1522)/(MAX($J$5:$J$1522)-MIN($J$5:$J$1522)))</f>
        <v>179.977528089888</v>
      </c>
      <c r="N398" s="0" t="n">
        <f aca="false">(K398-MIN($K$5:$K$1522)/(MAX($K$5:$K$1522)-MIN($K$5:$K$1522)))</f>
        <v>56.6293206197855</v>
      </c>
      <c r="O398" s="7" t="n">
        <f aca="false">K395/((J398/100)^2)</f>
        <v>14.0410854369525</v>
      </c>
    </row>
    <row r="399" customFormat="false" ht="15" hidden="false" customHeight="false" outlineLevel="0" collapsed="false">
      <c r="A399" s="13" t="n">
        <v>332</v>
      </c>
      <c r="B399" s="2" t="s">
        <v>462</v>
      </c>
      <c r="C399" s="14" t="n">
        <v>33829</v>
      </c>
      <c r="D399" s="2" t="s">
        <v>77</v>
      </c>
      <c r="E399" s="15" t="n">
        <v>152</v>
      </c>
      <c r="F399" s="15" t="n">
        <v>50.3</v>
      </c>
      <c r="G399" s="15" t="s">
        <v>47</v>
      </c>
      <c r="H399" s="9" t="str">
        <f aca="false">TRIM(E399)</f>
        <v>152</v>
      </c>
      <c r="I399" s="9" t="str">
        <f aca="false">TRIM(F399)</f>
        <v>50.3</v>
      </c>
      <c r="J399" s="5" t="n">
        <f aca="false">IF(H399="NA",VALUE(AVERAGEIF($E$3:$E$1520,"&lt;&gt;NA")),VALUE(H399))</f>
        <v>152</v>
      </c>
      <c r="K399" s="9" t="n">
        <f aca="false">IF(I399="NA",VALUE(AVERAGEIF($F$3:$F$1520,"&lt;&gt;NA")),VALUE(I399))</f>
        <v>50.3</v>
      </c>
      <c r="L399" s="16" t="n">
        <f aca="false">IF((AND(I399&gt;=Q405, I399&lt;Q404)),TRUE())</f>
        <v>0</v>
      </c>
      <c r="M399" s="0" t="n">
        <f aca="false">(J399-MIN($J$5:$J$1522)/(MAX($J$5:$J$1522)-MIN($J$5:$J$1522)))</f>
        <v>150.977528089888</v>
      </c>
      <c r="N399" s="0" t="n">
        <f aca="false">(K399-MIN($K$5:$K$1522)/(MAX($K$5:$K$1522)-MIN($K$5:$K$1522)))</f>
        <v>49.9293206197855</v>
      </c>
      <c r="O399" s="7" t="n">
        <f aca="false">K396/((J399/100)^2)</f>
        <v>32.8947368421053</v>
      </c>
    </row>
    <row r="400" customFormat="false" ht="15" hidden="false" customHeight="false" outlineLevel="0" collapsed="false">
      <c r="A400" s="13" t="n">
        <v>361</v>
      </c>
      <c r="B400" s="2" t="s">
        <v>463</v>
      </c>
      <c r="C400" s="14" t="n">
        <v>33805</v>
      </c>
      <c r="D400" s="2" t="s">
        <v>98</v>
      </c>
      <c r="E400" s="15" t="n">
        <v>167</v>
      </c>
      <c r="F400" s="15" t="n">
        <v>67</v>
      </c>
      <c r="G400" s="15" t="s">
        <v>47</v>
      </c>
      <c r="H400" s="9" t="str">
        <f aca="false">TRIM(E400)</f>
        <v>167</v>
      </c>
      <c r="I400" s="9" t="str">
        <f aca="false">TRIM(F400)</f>
        <v>67</v>
      </c>
      <c r="J400" s="5" t="n">
        <f aca="false">IF(H400="NA",VALUE(AVERAGEIF($E$3:$E$1520,"&lt;&gt;NA")),VALUE(H400))</f>
        <v>167</v>
      </c>
      <c r="K400" s="9" t="n">
        <f aca="false">IF(I400="NA",VALUE(AVERAGEIF($F$3:$F$1520,"&lt;&gt;NA")),VALUE(I400))</f>
        <v>67</v>
      </c>
      <c r="L400" s="16" t="n">
        <f aca="false">IF((AND(I400&gt;=Q406, I400&lt;Q405)),TRUE())</f>
        <v>0</v>
      </c>
      <c r="M400" s="0" t="n">
        <f aca="false">(J400-MIN($J$5:$J$1522)/(MAX($J$5:$J$1522)-MIN($J$5:$J$1522)))</f>
        <v>165.977528089888</v>
      </c>
      <c r="N400" s="0" t="n">
        <f aca="false">(K400-MIN($K$5:$K$1522)/(MAX($K$5:$K$1522)-MIN($K$5:$K$1522)))</f>
        <v>66.6293206197855</v>
      </c>
      <c r="O400" s="7" t="n">
        <f aca="false">K397/((J400/100)^2)</f>
        <v>21.5138585105239</v>
      </c>
    </row>
    <row r="401" customFormat="false" ht="15" hidden="false" customHeight="false" outlineLevel="0" collapsed="false">
      <c r="A401" s="13" t="n">
        <v>1373</v>
      </c>
      <c r="B401" s="2" t="s">
        <v>464</v>
      </c>
      <c r="C401" s="14" t="n">
        <v>33690</v>
      </c>
      <c r="D401" s="2" t="s">
        <v>77</v>
      </c>
      <c r="E401" s="15" t="n">
        <v>163</v>
      </c>
      <c r="F401" s="15" t="n">
        <v>60</v>
      </c>
      <c r="G401" s="15" t="s">
        <v>43</v>
      </c>
      <c r="H401" s="9" t="str">
        <f aca="false">TRIM(E401)</f>
        <v>163</v>
      </c>
      <c r="I401" s="9" t="str">
        <f aca="false">TRIM(F401)</f>
        <v>60</v>
      </c>
      <c r="J401" s="5" t="n">
        <f aca="false">IF(H401="NA",VALUE(AVERAGEIF($E$3:$E$1520,"&lt;&gt;NA")),VALUE(H401))</f>
        <v>163</v>
      </c>
      <c r="K401" s="9" t="n">
        <f aca="false">IF(I401="NA",VALUE(AVERAGEIF($F$3:$F$1520,"&lt;&gt;NA")),VALUE(I401))</f>
        <v>60</v>
      </c>
      <c r="L401" s="16" t="n">
        <f aca="false">IF((AND(I401&gt;=Q407, I401&lt;Q406)),TRUE())</f>
        <v>0</v>
      </c>
      <c r="M401" s="0" t="n">
        <f aca="false">(J401-MIN($J$5:$J$1522)/(MAX($J$5:$J$1522)-MIN($J$5:$J$1522)))</f>
        <v>161.977528089888</v>
      </c>
      <c r="N401" s="0" t="n">
        <f aca="false">(K401-MIN($K$5:$K$1522)/(MAX($K$5:$K$1522)-MIN($K$5:$K$1522)))</f>
        <v>59.6293206197855</v>
      </c>
      <c r="O401" s="7" t="n">
        <f aca="false">K398/((J401/100)^2)</f>
        <v>21.4535737137265</v>
      </c>
    </row>
    <row r="402" customFormat="false" ht="15" hidden="false" customHeight="false" outlineLevel="0" collapsed="false">
      <c r="A402" s="13" t="n">
        <v>1346</v>
      </c>
      <c r="B402" s="2" t="s">
        <v>465</v>
      </c>
      <c r="C402" s="14" t="n">
        <v>33054</v>
      </c>
      <c r="D402" s="2" t="s">
        <v>93</v>
      </c>
      <c r="E402" s="15" t="n">
        <v>172</v>
      </c>
      <c r="F402" s="15" t="n">
        <v>54</v>
      </c>
      <c r="G402" s="15" t="s">
        <v>43</v>
      </c>
      <c r="H402" s="9" t="str">
        <f aca="false">TRIM(E402)</f>
        <v>172</v>
      </c>
      <c r="I402" s="9" t="str">
        <f aca="false">TRIM(F402)</f>
        <v>54</v>
      </c>
      <c r="J402" s="5" t="n">
        <f aca="false">IF(H402="NA",VALUE(AVERAGEIF($E$3:$E$1520,"&lt;&gt;NA")),VALUE(H402))</f>
        <v>172</v>
      </c>
      <c r="K402" s="9" t="n">
        <f aca="false">IF(I402="NA",VALUE(AVERAGEIF($F$3:$F$1520,"&lt;&gt;NA")),VALUE(I402))</f>
        <v>54</v>
      </c>
      <c r="L402" s="16" t="n">
        <f aca="false">IF((AND(I402&gt;=Q408, I402&lt;Q407)),TRUE())</f>
        <v>0</v>
      </c>
      <c r="M402" s="0" t="n">
        <f aca="false">(J402-MIN($J$5:$J$1522)/(MAX($J$5:$J$1522)-MIN($J$5:$J$1522)))</f>
        <v>170.977528089888</v>
      </c>
      <c r="N402" s="0" t="n">
        <f aca="false">(K402-MIN($K$5:$K$1522)/(MAX($K$5:$K$1522)-MIN($K$5:$K$1522)))</f>
        <v>53.6293206197855</v>
      </c>
      <c r="O402" s="7" t="n">
        <f aca="false">K399/((J402/100)^2)</f>
        <v>17.0024337479719</v>
      </c>
    </row>
    <row r="403" customFormat="false" ht="15" hidden="false" customHeight="false" outlineLevel="0" collapsed="false">
      <c r="A403" s="13" t="n">
        <v>863</v>
      </c>
      <c r="B403" s="2" t="s">
        <v>466</v>
      </c>
      <c r="C403" s="14" t="n">
        <v>33427</v>
      </c>
      <c r="D403" s="2" t="s">
        <v>93</v>
      </c>
      <c r="E403" s="15" t="n">
        <v>162</v>
      </c>
      <c r="F403" s="15" t="n">
        <v>61</v>
      </c>
      <c r="G403" s="15" t="s">
        <v>43</v>
      </c>
      <c r="H403" s="9" t="str">
        <f aca="false">TRIM(E403)</f>
        <v>162</v>
      </c>
      <c r="I403" s="9" t="str">
        <f aca="false">TRIM(F403)</f>
        <v>61</v>
      </c>
      <c r="J403" s="5" t="n">
        <f aca="false">IF(H403="NA",VALUE(AVERAGEIF($E$3:$E$1520,"&lt;&gt;NA")),VALUE(H403))</f>
        <v>162</v>
      </c>
      <c r="K403" s="9" t="n">
        <f aca="false">IF(I403="NA",VALUE(AVERAGEIF($F$3:$F$1520,"&lt;&gt;NA")),VALUE(I403))</f>
        <v>61</v>
      </c>
      <c r="L403" s="16" t="n">
        <f aca="false">IF((AND(I403&gt;=Q409, I403&lt;Q408)),TRUE())</f>
        <v>0</v>
      </c>
      <c r="M403" s="0" t="n">
        <f aca="false">(J403-MIN($J$5:$J$1522)/(MAX($J$5:$J$1522)-MIN($J$5:$J$1522)))</f>
        <v>160.977528089888</v>
      </c>
      <c r="N403" s="0" t="n">
        <f aca="false">(K403-MIN($K$5:$K$1522)/(MAX($K$5:$K$1522)-MIN($K$5:$K$1522)))</f>
        <v>60.6293206197855</v>
      </c>
      <c r="O403" s="7" t="n">
        <f aca="false">K400/((J403/100)^2)</f>
        <v>25.5296448712087</v>
      </c>
    </row>
    <row r="404" customFormat="false" ht="15" hidden="false" customHeight="false" outlineLevel="0" collapsed="false">
      <c r="A404" s="13" t="n">
        <v>1239</v>
      </c>
      <c r="B404" s="2" t="s">
        <v>467</v>
      </c>
      <c r="C404" s="14" t="n">
        <v>33415</v>
      </c>
      <c r="D404" s="2" t="s">
        <v>98</v>
      </c>
      <c r="E404" s="15" t="n">
        <v>169</v>
      </c>
      <c r="F404" s="15" t="n">
        <v>48</v>
      </c>
      <c r="G404" s="15" t="s">
        <v>43</v>
      </c>
      <c r="H404" s="9" t="str">
        <f aca="false">TRIM(E404)</f>
        <v>169</v>
      </c>
      <c r="I404" s="9" t="str">
        <f aca="false">TRIM(F404)</f>
        <v>48</v>
      </c>
      <c r="J404" s="5" t="n">
        <f aca="false">IF(H404="NA",VALUE(AVERAGEIF($E$3:$E$1520,"&lt;&gt;NA")),VALUE(H404))</f>
        <v>169</v>
      </c>
      <c r="K404" s="9" t="n">
        <f aca="false">IF(I404="NA",VALUE(AVERAGEIF($F$3:$F$1520,"&lt;&gt;NA")),VALUE(I404))</f>
        <v>48</v>
      </c>
      <c r="L404" s="16" t="n">
        <f aca="false">IF((AND(I404&gt;=Q410, I404&lt;Q409)),TRUE())</f>
        <v>0</v>
      </c>
      <c r="M404" s="0" t="n">
        <f aca="false">(J404-MIN($J$5:$J$1522)/(MAX($J$5:$J$1522)-MIN($J$5:$J$1522)))</f>
        <v>167.977528089888</v>
      </c>
      <c r="N404" s="0" t="n">
        <f aca="false">(K404-MIN($K$5:$K$1522)/(MAX($K$5:$K$1522)-MIN($K$5:$K$1522)))</f>
        <v>47.6293206197855</v>
      </c>
      <c r="O404" s="7" t="n">
        <f aca="false">K401/((J404/100)^2)</f>
        <v>21.0076677987465</v>
      </c>
    </row>
    <row r="405" customFormat="false" ht="15" hidden="false" customHeight="false" outlineLevel="0" collapsed="false">
      <c r="A405" s="13" t="n">
        <v>150</v>
      </c>
      <c r="B405" s="2" t="s">
        <v>468</v>
      </c>
      <c r="C405" s="14" t="n">
        <v>33277</v>
      </c>
      <c r="D405" s="2" t="s">
        <v>238</v>
      </c>
      <c r="E405" s="15" t="n">
        <v>163</v>
      </c>
      <c r="F405" s="15" t="n">
        <v>63</v>
      </c>
      <c r="G405" s="15" t="s">
        <v>47</v>
      </c>
      <c r="H405" s="9" t="str">
        <f aca="false">TRIM(E405)</f>
        <v>163</v>
      </c>
      <c r="I405" s="9" t="str">
        <f aca="false">TRIM(F405)</f>
        <v>63</v>
      </c>
      <c r="J405" s="5" t="n">
        <f aca="false">IF(H405="NA",VALUE(AVERAGEIF($E$3:$E$1520,"&lt;&gt;NA")),VALUE(H405))</f>
        <v>163</v>
      </c>
      <c r="K405" s="9" t="n">
        <f aca="false">IF(I405="NA",VALUE(AVERAGEIF($F$3:$F$1520,"&lt;&gt;NA")),VALUE(I405))</f>
        <v>63</v>
      </c>
      <c r="L405" s="16" t="n">
        <f aca="false">IF((AND(I405&gt;=Q411, I405&lt;Q410)),TRUE())</f>
        <v>0</v>
      </c>
      <c r="M405" s="0" t="n">
        <f aca="false">(J405-MIN($J$5:$J$1522)/(MAX($J$5:$J$1522)-MIN($J$5:$J$1522)))</f>
        <v>161.977528089888</v>
      </c>
      <c r="N405" s="0" t="n">
        <f aca="false">(K405-MIN($K$5:$K$1522)/(MAX($K$5:$K$1522)-MIN($K$5:$K$1522)))</f>
        <v>62.6293206197855</v>
      </c>
      <c r="O405" s="7" t="n">
        <f aca="false">K402/((J405/100)^2)</f>
        <v>20.3244382551093</v>
      </c>
    </row>
    <row r="406" customFormat="false" ht="15" hidden="false" customHeight="false" outlineLevel="0" collapsed="false">
      <c r="A406" s="13" t="n">
        <v>226</v>
      </c>
      <c r="B406" s="2" t="s">
        <v>469</v>
      </c>
      <c r="C406" s="14" t="n">
        <v>33754</v>
      </c>
      <c r="D406" s="2" t="s">
        <v>74</v>
      </c>
      <c r="E406" s="15" t="s">
        <v>46</v>
      </c>
      <c r="F406" s="15" t="s">
        <v>46</v>
      </c>
      <c r="G406" s="15" t="s">
        <v>47</v>
      </c>
      <c r="H406" s="9" t="str">
        <f aca="false">TRIM(E406)</f>
        <v>NA</v>
      </c>
      <c r="I406" s="9" t="str">
        <f aca="false">TRIM(F406)</f>
        <v>NA</v>
      </c>
      <c r="J406" s="5" t="n">
        <f aca="false">IF(H406="NA",VALUE(AVERAGEIF($E$3:$E$1520,"&lt;&gt;NA")),VALUE(H406))</f>
        <v>164.344585511576</v>
      </c>
      <c r="K406" s="9" t="n">
        <f aca="false">IF(I406="NA",VALUE(AVERAGEIF($F$3:$F$1520,"&lt;&gt;NA")),VALUE(I406))</f>
        <v>58.7117910447761</v>
      </c>
      <c r="L406" s="16" t="n">
        <f aca="false">IF((AND(I406&gt;=Q412, I406&lt;Q411)),TRUE())</f>
        <v>0</v>
      </c>
      <c r="M406" s="0" t="n">
        <f aca="false">(J406-MIN($J$5:$J$1522)/(MAX($J$5:$J$1522)-MIN($J$5:$J$1522)))</f>
        <v>163.322113601463</v>
      </c>
      <c r="N406" s="0" t="n">
        <f aca="false">(K406-MIN($K$5:$K$1522)/(MAX($K$5:$K$1522)-MIN($K$5:$K$1522)))</f>
        <v>58.3411116645616</v>
      </c>
      <c r="O406" s="7" t="n">
        <f aca="false">K403/((J406/100)^2)</f>
        <v>22.5849448392803</v>
      </c>
    </row>
    <row r="407" customFormat="false" ht="15" hidden="false" customHeight="false" outlineLevel="0" collapsed="false">
      <c r="A407" s="13" t="n">
        <v>1475</v>
      </c>
      <c r="B407" s="2" t="s">
        <v>470</v>
      </c>
      <c r="C407" s="14" t="n">
        <v>32913</v>
      </c>
      <c r="D407" s="2" t="s">
        <v>42</v>
      </c>
      <c r="E407" s="15" t="n">
        <v>193</v>
      </c>
      <c r="F407" s="15" t="n">
        <v>68</v>
      </c>
      <c r="G407" s="15" t="s">
        <v>43</v>
      </c>
      <c r="H407" s="9" t="str">
        <f aca="false">TRIM(E407)</f>
        <v>193</v>
      </c>
      <c r="I407" s="9" t="str">
        <f aca="false">TRIM(F407)</f>
        <v>68</v>
      </c>
      <c r="J407" s="5" t="n">
        <f aca="false">IF(H407="NA",VALUE(AVERAGEIF($E$3:$E$1520,"&lt;&gt;NA")),VALUE(H407))</f>
        <v>193</v>
      </c>
      <c r="K407" s="9" t="n">
        <f aca="false">IF(I407="NA",VALUE(AVERAGEIF($F$3:$F$1520,"&lt;&gt;NA")),VALUE(I407))</f>
        <v>68</v>
      </c>
      <c r="L407" s="16" t="n">
        <f aca="false">IF((AND(I407&gt;=Q413, I407&lt;Q412)),TRUE())</f>
        <v>0</v>
      </c>
      <c r="M407" s="0" t="n">
        <f aca="false">(J407-MIN($J$5:$J$1522)/(MAX($J$5:$J$1522)-MIN($J$5:$J$1522)))</f>
        <v>191.977528089888</v>
      </c>
      <c r="N407" s="0" t="n">
        <f aca="false">(K407-MIN($K$5:$K$1522)/(MAX($K$5:$K$1522)-MIN($K$5:$K$1522)))</f>
        <v>67.6293206197855</v>
      </c>
      <c r="O407" s="7" t="n">
        <f aca="false">K404/((J407/100)^2)</f>
        <v>12.8862519799189</v>
      </c>
    </row>
    <row r="408" customFormat="false" ht="15" hidden="false" customHeight="false" outlineLevel="0" collapsed="false">
      <c r="A408" s="13" t="n">
        <v>1048</v>
      </c>
      <c r="B408" s="2" t="s">
        <v>471</v>
      </c>
      <c r="C408" s="14" t="n">
        <v>33529</v>
      </c>
      <c r="D408" s="2" t="s">
        <v>53</v>
      </c>
      <c r="E408" s="15" t="n">
        <v>164</v>
      </c>
      <c r="F408" s="15" t="n">
        <v>60</v>
      </c>
      <c r="G408" s="15" t="s">
        <v>43</v>
      </c>
      <c r="H408" s="9" t="str">
        <f aca="false">TRIM(E408)</f>
        <v>164</v>
      </c>
      <c r="I408" s="9" t="str">
        <f aca="false">TRIM(F408)</f>
        <v>60</v>
      </c>
      <c r="J408" s="5" t="n">
        <f aca="false">IF(H408="NA",VALUE(AVERAGEIF($E$3:$E$1520,"&lt;&gt;NA")),VALUE(H408))</f>
        <v>164</v>
      </c>
      <c r="K408" s="9" t="n">
        <f aca="false">IF(I408="NA",VALUE(AVERAGEIF($F$3:$F$1520,"&lt;&gt;NA")),VALUE(I408))</f>
        <v>60</v>
      </c>
      <c r="L408" s="16" t="n">
        <f aca="false">IF((AND(I408&gt;=Q414, I408&lt;Q413)),TRUE())</f>
        <v>0</v>
      </c>
      <c r="M408" s="0" t="n">
        <f aca="false">(J408-MIN($J$5:$J$1522)/(MAX($J$5:$J$1522)-MIN($J$5:$J$1522)))</f>
        <v>162.977528089888</v>
      </c>
      <c r="N408" s="0" t="n">
        <f aca="false">(K408-MIN($K$5:$K$1522)/(MAX($K$5:$K$1522)-MIN($K$5:$K$1522)))</f>
        <v>59.6293206197855</v>
      </c>
      <c r="O408" s="7" t="n">
        <f aca="false">K405/((J408/100)^2)</f>
        <v>23.4235574063058</v>
      </c>
    </row>
    <row r="409" customFormat="false" ht="15" hidden="false" customHeight="false" outlineLevel="0" collapsed="false">
      <c r="A409" s="13" t="n">
        <v>819</v>
      </c>
      <c r="B409" s="2" t="s">
        <v>472</v>
      </c>
      <c r="C409" s="14" t="n">
        <v>33434</v>
      </c>
      <c r="D409" s="2" t="s">
        <v>50</v>
      </c>
      <c r="E409" s="15" t="s">
        <v>46</v>
      </c>
      <c r="F409" s="15" t="s">
        <v>46</v>
      </c>
      <c r="G409" s="15" t="s">
        <v>47</v>
      </c>
      <c r="H409" s="9" t="str">
        <f aca="false">TRIM(E409)</f>
        <v>NA</v>
      </c>
      <c r="I409" s="9" t="str">
        <f aca="false">TRIM(F409)</f>
        <v>NA</v>
      </c>
      <c r="J409" s="5" t="n">
        <f aca="false">IF(H409="NA",VALUE(AVERAGEIF($E$3:$E$1520,"&lt;&gt;NA")),VALUE(H409))</f>
        <v>164.344585511576</v>
      </c>
      <c r="K409" s="9" t="n">
        <f aca="false">IF(I409="NA",VALUE(AVERAGEIF($F$3:$F$1520,"&lt;&gt;NA")),VALUE(I409))</f>
        <v>58.7117910447761</v>
      </c>
      <c r="L409" s="16" t="n">
        <f aca="false">IF((AND(I409&gt;=Q415, I409&lt;Q414)),TRUE())</f>
        <v>0</v>
      </c>
      <c r="M409" s="0" t="n">
        <f aca="false">(J409-MIN($J$5:$J$1522)/(MAX($J$5:$J$1522)-MIN($J$5:$J$1522)))</f>
        <v>163.322113601463</v>
      </c>
      <c r="N409" s="0" t="n">
        <f aca="false">(K409-MIN($K$5:$K$1522)/(MAX($K$5:$K$1522)-MIN($K$5:$K$1522)))</f>
        <v>58.3411116645616</v>
      </c>
      <c r="O409" s="7" t="n">
        <f aca="false">K406/((J409/100)^2)</f>
        <v>21.7377469206823</v>
      </c>
    </row>
    <row r="410" customFormat="false" ht="15" hidden="false" customHeight="false" outlineLevel="0" collapsed="false">
      <c r="A410" s="13" t="n">
        <v>1394</v>
      </c>
      <c r="B410" s="2" t="s">
        <v>473</v>
      </c>
      <c r="C410" s="14" t="n">
        <v>32834</v>
      </c>
      <c r="D410" s="2" t="s">
        <v>87</v>
      </c>
      <c r="E410" s="15" t="n">
        <v>192</v>
      </c>
      <c r="F410" s="15" t="n">
        <v>88</v>
      </c>
      <c r="G410" s="15" t="s">
        <v>43</v>
      </c>
      <c r="H410" s="9" t="str">
        <f aca="false">TRIM(E410)</f>
        <v>192</v>
      </c>
      <c r="I410" s="9" t="str">
        <f aca="false">TRIM(F410)</f>
        <v>88</v>
      </c>
      <c r="J410" s="5" t="n">
        <f aca="false">IF(H410="NA",VALUE(AVERAGEIF($E$3:$E$1520,"&lt;&gt;NA")),VALUE(H410))</f>
        <v>192</v>
      </c>
      <c r="K410" s="9" t="n">
        <f aca="false">IF(I410="NA",VALUE(AVERAGEIF($F$3:$F$1520,"&lt;&gt;NA")),VALUE(I410))</f>
        <v>88</v>
      </c>
      <c r="L410" s="16" t="n">
        <f aca="false">IF((AND(I410&gt;=Q416, I410&lt;Q415)),TRUE())</f>
        <v>0</v>
      </c>
      <c r="M410" s="0" t="n">
        <f aca="false">(J410-MIN($J$5:$J$1522)/(MAX($J$5:$J$1522)-MIN($J$5:$J$1522)))</f>
        <v>190.977528089888</v>
      </c>
      <c r="N410" s="0" t="n">
        <f aca="false">(K410-MIN($K$5:$K$1522)/(MAX($K$5:$K$1522)-MIN($K$5:$K$1522)))</f>
        <v>87.6293206197855</v>
      </c>
      <c r="O410" s="7" t="n">
        <f aca="false">K407/((J410/100)^2)</f>
        <v>18.4461805555556</v>
      </c>
    </row>
    <row r="411" customFormat="false" ht="15" hidden="false" customHeight="false" outlineLevel="0" collapsed="false">
      <c r="A411" s="13" t="n">
        <v>405</v>
      </c>
      <c r="B411" s="2" t="s">
        <v>474</v>
      </c>
      <c r="C411" s="14" t="n">
        <v>33361</v>
      </c>
      <c r="D411" s="2" t="s">
        <v>42</v>
      </c>
      <c r="E411" s="15" t="n">
        <v>162</v>
      </c>
      <c r="F411" s="15" t="n">
        <v>46.7</v>
      </c>
      <c r="G411" s="15" t="s">
        <v>47</v>
      </c>
      <c r="H411" s="9" t="str">
        <f aca="false">TRIM(E411)</f>
        <v>162</v>
      </c>
      <c r="I411" s="9" t="str">
        <f aca="false">TRIM(F411)</f>
        <v>46.7</v>
      </c>
      <c r="J411" s="5" t="n">
        <f aca="false">IF(H411="NA",VALUE(AVERAGEIF($E$3:$E$1520,"&lt;&gt;NA")),VALUE(H411))</f>
        <v>162</v>
      </c>
      <c r="K411" s="9" t="n">
        <f aca="false">IF(I411="NA",VALUE(AVERAGEIF($F$3:$F$1520,"&lt;&gt;NA")),VALUE(I411))</f>
        <v>46.7</v>
      </c>
      <c r="L411" s="16" t="n">
        <f aca="false">IF((AND(I411&gt;=Q417, I411&lt;Q416)),TRUE())</f>
        <v>0</v>
      </c>
      <c r="M411" s="0" t="n">
        <f aca="false">(J411-MIN($J$5:$J$1522)/(MAX($J$5:$J$1522)-MIN($J$5:$J$1522)))</f>
        <v>160.977528089888</v>
      </c>
      <c r="N411" s="0" t="n">
        <f aca="false">(K411-MIN($K$5:$K$1522)/(MAX($K$5:$K$1522)-MIN($K$5:$K$1522)))</f>
        <v>46.3293206197855</v>
      </c>
      <c r="O411" s="7" t="n">
        <f aca="false">K408/((J411/100)^2)</f>
        <v>22.8623685413809</v>
      </c>
    </row>
    <row r="412" customFormat="false" ht="15" hidden="false" customHeight="false" outlineLevel="0" collapsed="false">
      <c r="A412" s="13" t="n">
        <v>335</v>
      </c>
      <c r="B412" s="2" t="s">
        <v>475</v>
      </c>
      <c r="C412" s="14" t="n">
        <v>33408</v>
      </c>
      <c r="D412" s="2" t="s">
        <v>50</v>
      </c>
      <c r="E412" s="15" t="n">
        <v>155</v>
      </c>
      <c r="F412" s="15" t="n">
        <v>71.7</v>
      </c>
      <c r="G412" s="15" t="s">
        <v>47</v>
      </c>
      <c r="H412" s="9" t="str">
        <f aca="false">TRIM(E412)</f>
        <v>155</v>
      </c>
      <c r="I412" s="9" t="str">
        <f aca="false">TRIM(F412)</f>
        <v>71.7</v>
      </c>
      <c r="J412" s="5" t="n">
        <f aca="false">IF(H412="NA",VALUE(AVERAGEIF($E$3:$E$1520,"&lt;&gt;NA")),VALUE(H412))</f>
        <v>155</v>
      </c>
      <c r="K412" s="9" t="n">
        <f aca="false">IF(I412="NA",VALUE(AVERAGEIF($F$3:$F$1520,"&lt;&gt;NA")),VALUE(I412))</f>
        <v>71.7</v>
      </c>
      <c r="L412" s="16" t="n">
        <f aca="false">IF((AND(I412&gt;=Q418, I412&lt;Q417)),TRUE())</f>
        <v>0</v>
      </c>
      <c r="M412" s="0" t="n">
        <f aca="false">(J412-MIN($J$5:$J$1522)/(MAX($J$5:$J$1522)-MIN($J$5:$J$1522)))</f>
        <v>153.977528089888</v>
      </c>
      <c r="N412" s="0" t="n">
        <f aca="false">(K412-MIN($K$5:$K$1522)/(MAX($K$5:$K$1522)-MIN($K$5:$K$1522)))</f>
        <v>71.3293206197855</v>
      </c>
      <c r="O412" s="7" t="n">
        <f aca="false">K409/((J412/100)^2)</f>
        <v>24.4377902371597</v>
      </c>
    </row>
    <row r="413" customFormat="false" ht="15" hidden="false" customHeight="false" outlineLevel="0" collapsed="false">
      <c r="A413" s="13" t="n">
        <v>390</v>
      </c>
      <c r="B413" s="2" t="s">
        <v>476</v>
      </c>
      <c r="C413" s="14" t="n">
        <v>33363</v>
      </c>
      <c r="D413" s="2" t="s">
        <v>87</v>
      </c>
      <c r="E413" s="15" t="n">
        <v>156</v>
      </c>
      <c r="F413" s="15" t="n">
        <v>41</v>
      </c>
      <c r="G413" s="15" t="s">
        <v>47</v>
      </c>
      <c r="H413" s="9" t="str">
        <f aca="false">TRIM(E413)</f>
        <v>156</v>
      </c>
      <c r="I413" s="9" t="str">
        <f aca="false">TRIM(F413)</f>
        <v>41</v>
      </c>
      <c r="J413" s="5" t="n">
        <f aca="false">IF(H413="NA",VALUE(AVERAGEIF($E$3:$E$1520,"&lt;&gt;NA")),VALUE(H413))</f>
        <v>156</v>
      </c>
      <c r="K413" s="9" t="n">
        <f aca="false">IF(I413="NA",VALUE(AVERAGEIF($F$3:$F$1520,"&lt;&gt;NA")),VALUE(I413))</f>
        <v>41</v>
      </c>
      <c r="L413" s="16" t="n">
        <f aca="false">IF((AND(I413&gt;=Q419, I413&lt;Q418)),TRUE())</f>
        <v>0</v>
      </c>
      <c r="M413" s="0" t="n">
        <f aca="false">(J413-MIN($J$5:$J$1522)/(MAX($J$5:$J$1522)-MIN($J$5:$J$1522)))</f>
        <v>154.977528089888</v>
      </c>
      <c r="N413" s="0" t="n">
        <f aca="false">(K413-MIN($K$5:$K$1522)/(MAX($K$5:$K$1522)-MIN($K$5:$K$1522)))</f>
        <v>40.6293206197855</v>
      </c>
      <c r="O413" s="7" t="n">
        <f aca="false">K410/((J413/100)^2)</f>
        <v>36.1604207758054</v>
      </c>
    </row>
    <row r="414" customFormat="false" ht="15" hidden="false" customHeight="false" outlineLevel="0" collapsed="false">
      <c r="A414" s="13" t="n">
        <v>1434</v>
      </c>
      <c r="B414" s="2" t="s">
        <v>477</v>
      </c>
      <c r="C414" s="14" t="n">
        <v>33422</v>
      </c>
      <c r="D414" s="2" t="s">
        <v>93</v>
      </c>
      <c r="E414" s="15" t="n">
        <v>175</v>
      </c>
      <c r="F414" s="15" t="n">
        <v>58</v>
      </c>
      <c r="G414" s="15" t="s">
        <v>43</v>
      </c>
      <c r="H414" s="9" t="str">
        <f aca="false">TRIM(E414)</f>
        <v>175</v>
      </c>
      <c r="I414" s="9" t="str">
        <f aca="false">TRIM(F414)</f>
        <v>58</v>
      </c>
      <c r="J414" s="5" t="n">
        <f aca="false">IF(H414="NA",VALUE(AVERAGEIF($E$3:$E$1520,"&lt;&gt;NA")),VALUE(H414))</f>
        <v>175</v>
      </c>
      <c r="K414" s="9" t="n">
        <f aca="false">IF(I414="NA",VALUE(AVERAGEIF($F$3:$F$1520,"&lt;&gt;NA")),VALUE(I414))</f>
        <v>58</v>
      </c>
      <c r="L414" s="16" t="n">
        <f aca="false">IF((AND(I414&gt;=Q420, I414&lt;Q419)),TRUE())</f>
        <v>0</v>
      </c>
      <c r="M414" s="0" t="n">
        <f aca="false">(J414-MIN($J$5:$J$1522)/(MAX($J$5:$J$1522)-MIN($J$5:$J$1522)))</f>
        <v>173.977528089888</v>
      </c>
      <c r="N414" s="0" t="n">
        <f aca="false">(K414-MIN($K$5:$K$1522)/(MAX($K$5:$K$1522)-MIN($K$5:$K$1522)))</f>
        <v>57.6293206197855</v>
      </c>
      <c r="O414" s="7" t="n">
        <f aca="false">K411/((J414/100)^2)</f>
        <v>15.2489795918367</v>
      </c>
    </row>
    <row r="415" customFormat="false" ht="15" hidden="false" customHeight="false" outlineLevel="0" collapsed="false">
      <c r="A415" s="13" t="n">
        <v>1265</v>
      </c>
      <c r="B415" s="2" t="s">
        <v>478</v>
      </c>
      <c r="C415" s="14" t="n">
        <v>33483</v>
      </c>
      <c r="D415" s="2" t="s">
        <v>50</v>
      </c>
      <c r="E415" s="15" t="n">
        <v>178</v>
      </c>
      <c r="F415" s="15" t="n">
        <v>66</v>
      </c>
      <c r="G415" s="15" t="s">
        <v>43</v>
      </c>
      <c r="H415" s="9" t="str">
        <f aca="false">TRIM(E415)</f>
        <v>178</v>
      </c>
      <c r="I415" s="9" t="str">
        <f aca="false">TRIM(F415)</f>
        <v>66</v>
      </c>
      <c r="J415" s="5" t="n">
        <f aca="false">IF(H415="NA",VALUE(AVERAGEIF($E$3:$E$1520,"&lt;&gt;NA")),VALUE(H415))</f>
        <v>178</v>
      </c>
      <c r="K415" s="9" t="n">
        <f aca="false">IF(I415="NA",VALUE(AVERAGEIF($F$3:$F$1520,"&lt;&gt;NA")),VALUE(I415))</f>
        <v>66</v>
      </c>
      <c r="L415" s="16" t="n">
        <f aca="false">IF((AND(I415&gt;=Q421, I415&lt;Q420)),TRUE())</f>
        <v>0</v>
      </c>
      <c r="M415" s="0" t="n">
        <f aca="false">(J415-MIN($J$5:$J$1522)/(MAX($J$5:$J$1522)-MIN($J$5:$J$1522)))</f>
        <v>176.977528089888</v>
      </c>
      <c r="N415" s="0" t="n">
        <f aca="false">(K415-MIN($K$5:$K$1522)/(MAX($K$5:$K$1522)-MIN($K$5:$K$1522)))</f>
        <v>65.6293206197855</v>
      </c>
      <c r="O415" s="7" t="n">
        <f aca="false">K412/((J415/100)^2)</f>
        <v>22.6297184698902</v>
      </c>
    </row>
    <row r="416" customFormat="false" ht="15" hidden="false" customHeight="false" outlineLevel="0" collapsed="false">
      <c r="A416" s="13" t="n">
        <v>354</v>
      </c>
      <c r="B416" s="2" t="s">
        <v>479</v>
      </c>
      <c r="C416" s="14" t="n">
        <v>33720</v>
      </c>
      <c r="D416" s="2" t="s">
        <v>50</v>
      </c>
      <c r="E416" s="15" t="n">
        <v>149</v>
      </c>
      <c r="F416" s="15" t="n">
        <v>43</v>
      </c>
      <c r="G416" s="15" t="s">
        <v>47</v>
      </c>
      <c r="H416" s="9" t="str">
        <f aca="false">TRIM(E416)</f>
        <v>149</v>
      </c>
      <c r="I416" s="9" t="str">
        <f aca="false">TRIM(F416)</f>
        <v>43</v>
      </c>
      <c r="J416" s="5" t="n">
        <f aca="false">IF(H416="NA",VALUE(AVERAGEIF($E$3:$E$1520,"&lt;&gt;NA")),VALUE(H416))</f>
        <v>149</v>
      </c>
      <c r="K416" s="9" t="n">
        <f aca="false">IF(I416="NA",VALUE(AVERAGEIF($F$3:$F$1520,"&lt;&gt;NA")),VALUE(I416))</f>
        <v>43</v>
      </c>
      <c r="L416" s="16" t="n">
        <f aca="false">IF((AND(I416&gt;=Q422, I416&lt;Q421)),TRUE())</f>
        <v>0</v>
      </c>
      <c r="M416" s="0" t="n">
        <f aca="false">(J416-MIN($J$5:$J$1522)/(MAX($J$5:$J$1522)-MIN($J$5:$J$1522)))</f>
        <v>147.977528089888</v>
      </c>
      <c r="N416" s="0" t="n">
        <f aca="false">(K416-MIN($K$5:$K$1522)/(MAX($K$5:$K$1522)-MIN($K$5:$K$1522)))</f>
        <v>42.6293206197855</v>
      </c>
      <c r="O416" s="7" t="n">
        <f aca="false">K413/((J416/100)^2)</f>
        <v>18.4676365929463</v>
      </c>
    </row>
    <row r="417" customFormat="false" ht="15" hidden="false" customHeight="false" outlineLevel="0" collapsed="false">
      <c r="A417" s="13" t="n">
        <v>1264</v>
      </c>
      <c r="B417" s="2" t="s">
        <v>480</v>
      </c>
      <c r="C417" s="14" t="n">
        <v>32895</v>
      </c>
      <c r="D417" s="2" t="s">
        <v>45</v>
      </c>
      <c r="E417" s="15" t="n">
        <v>172</v>
      </c>
      <c r="F417" s="15" t="n">
        <v>76</v>
      </c>
      <c r="G417" s="15" t="s">
        <v>43</v>
      </c>
      <c r="H417" s="9" t="str">
        <f aca="false">TRIM(E417)</f>
        <v>172</v>
      </c>
      <c r="I417" s="9" t="str">
        <f aca="false">TRIM(F417)</f>
        <v>76</v>
      </c>
      <c r="J417" s="5" t="n">
        <f aca="false">IF(H417="NA",VALUE(AVERAGEIF($E$3:$E$1520,"&lt;&gt;NA")),VALUE(H417))</f>
        <v>172</v>
      </c>
      <c r="K417" s="9" t="n">
        <f aca="false">IF(I417="NA",VALUE(AVERAGEIF($F$3:$F$1520,"&lt;&gt;NA")),VALUE(I417))</f>
        <v>76</v>
      </c>
      <c r="L417" s="16" t="n">
        <f aca="false">IF((AND(I417&gt;=Q423, I417&lt;Q422)),TRUE())</f>
        <v>0</v>
      </c>
      <c r="M417" s="0" t="n">
        <f aca="false">(J417-MIN($J$5:$J$1522)/(MAX($J$5:$J$1522)-MIN($J$5:$J$1522)))</f>
        <v>170.977528089888</v>
      </c>
      <c r="N417" s="0" t="n">
        <f aca="false">(K417-MIN($K$5:$K$1522)/(MAX($K$5:$K$1522)-MIN($K$5:$K$1522)))</f>
        <v>75.6293206197855</v>
      </c>
      <c r="O417" s="7" t="n">
        <f aca="false">K414/((J417/100)^2)</f>
        <v>19.6051919956733</v>
      </c>
    </row>
    <row r="418" customFormat="false" ht="15" hidden="false" customHeight="false" outlineLevel="0" collapsed="false">
      <c r="A418" s="13" t="n">
        <v>391</v>
      </c>
      <c r="B418" s="2" t="s">
        <v>481</v>
      </c>
      <c r="C418" s="14" t="n">
        <v>32858</v>
      </c>
      <c r="D418" s="2" t="s">
        <v>125</v>
      </c>
      <c r="E418" s="15" t="n">
        <v>152</v>
      </c>
      <c r="F418" s="15" t="n">
        <v>58</v>
      </c>
      <c r="G418" s="15" t="s">
        <v>47</v>
      </c>
      <c r="H418" s="9" t="str">
        <f aca="false">TRIM(E418)</f>
        <v>152</v>
      </c>
      <c r="I418" s="9" t="str">
        <f aca="false">TRIM(F418)</f>
        <v>58</v>
      </c>
      <c r="J418" s="5" t="n">
        <f aca="false">IF(H418="NA",VALUE(AVERAGEIF($E$3:$E$1520,"&lt;&gt;NA")),VALUE(H418))</f>
        <v>152</v>
      </c>
      <c r="K418" s="9" t="n">
        <f aca="false">IF(I418="NA",VALUE(AVERAGEIF($F$3:$F$1520,"&lt;&gt;NA")),VALUE(I418))</f>
        <v>58</v>
      </c>
      <c r="L418" s="16" t="n">
        <f aca="false">IF((AND(I418&gt;=Q424, I418&lt;Q423)),TRUE())</f>
        <v>0</v>
      </c>
      <c r="M418" s="0" t="n">
        <f aca="false">(J418-MIN($J$5:$J$1522)/(MAX($J$5:$J$1522)-MIN($J$5:$J$1522)))</f>
        <v>150.977528089888</v>
      </c>
      <c r="N418" s="0" t="n">
        <f aca="false">(K418-MIN($K$5:$K$1522)/(MAX($K$5:$K$1522)-MIN($K$5:$K$1522)))</f>
        <v>57.6293206197855</v>
      </c>
      <c r="O418" s="7" t="n">
        <f aca="false">K415/((J418/100)^2)</f>
        <v>28.5664819944598</v>
      </c>
    </row>
    <row r="419" customFormat="false" ht="15" hidden="false" customHeight="false" outlineLevel="0" collapsed="false">
      <c r="A419" s="13" t="n">
        <v>1141</v>
      </c>
      <c r="B419" s="2" t="s">
        <v>482</v>
      </c>
      <c r="C419" s="14" t="n">
        <v>33684</v>
      </c>
      <c r="D419" s="2" t="s">
        <v>42</v>
      </c>
      <c r="E419" s="15" t="n">
        <v>170</v>
      </c>
      <c r="F419" s="15" t="n">
        <v>48</v>
      </c>
      <c r="G419" s="15" t="s">
        <v>43</v>
      </c>
      <c r="H419" s="9" t="str">
        <f aca="false">TRIM(E419)</f>
        <v>170</v>
      </c>
      <c r="I419" s="9" t="str">
        <f aca="false">TRIM(F419)</f>
        <v>48</v>
      </c>
      <c r="J419" s="5" t="n">
        <f aca="false">IF(H419="NA",VALUE(AVERAGEIF($E$3:$E$1520,"&lt;&gt;NA")),VALUE(H419))</f>
        <v>170</v>
      </c>
      <c r="K419" s="9" t="n">
        <f aca="false">IF(I419="NA",VALUE(AVERAGEIF($F$3:$F$1520,"&lt;&gt;NA")),VALUE(I419))</f>
        <v>48</v>
      </c>
      <c r="L419" s="16" t="n">
        <f aca="false">IF((AND(I419&gt;=Q425, I419&lt;Q424)),TRUE())</f>
        <v>0</v>
      </c>
      <c r="M419" s="0" t="n">
        <f aca="false">(J419-MIN($J$5:$J$1522)/(MAX($J$5:$J$1522)-MIN($J$5:$J$1522)))</f>
        <v>168.977528089888</v>
      </c>
      <c r="N419" s="0" t="n">
        <f aca="false">(K419-MIN($K$5:$K$1522)/(MAX($K$5:$K$1522)-MIN($K$5:$K$1522)))</f>
        <v>47.6293206197855</v>
      </c>
      <c r="O419" s="7" t="n">
        <f aca="false">K416/((J419/100)^2)</f>
        <v>14.878892733564</v>
      </c>
    </row>
    <row r="420" customFormat="false" ht="15" hidden="false" customHeight="false" outlineLevel="0" collapsed="false">
      <c r="A420" s="13" t="n">
        <v>311</v>
      </c>
      <c r="B420" s="2" t="s">
        <v>483</v>
      </c>
      <c r="C420" s="14" t="n">
        <v>33357</v>
      </c>
      <c r="D420" s="2" t="s">
        <v>53</v>
      </c>
      <c r="E420" s="15" t="n">
        <v>152</v>
      </c>
      <c r="F420" s="15" t="n">
        <v>52.2</v>
      </c>
      <c r="G420" s="15" t="s">
        <v>47</v>
      </c>
      <c r="H420" s="9" t="str">
        <f aca="false">TRIM(E420)</f>
        <v>152</v>
      </c>
      <c r="I420" s="9" t="str">
        <f aca="false">TRIM(F420)</f>
        <v>52.2</v>
      </c>
      <c r="J420" s="5" t="n">
        <f aca="false">IF(H420="NA",VALUE(AVERAGEIF($E$3:$E$1520,"&lt;&gt;NA")),VALUE(H420))</f>
        <v>152</v>
      </c>
      <c r="K420" s="9" t="n">
        <f aca="false">IF(I420="NA",VALUE(AVERAGEIF($F$3:$F$1520,"&lt;&gt;NA")),VALUE(I420))</f>
        <v>52.2</v>
      </c>
      <c r="L420" s="16" t="n">
        <f aca="false">IF((AND(I420&gt;=Q426, I420&lt;Q425)),TRUE())</f>
        <v>0</v>
      </c>
      <c r="M420" s="0" t="n">
        <f aca="false">(J420-MIN($J$5:$J$1522)/(MAX($J$5:$J$1522)-MIN($J$5:$J$1522)))</f>
        <v>150.977528089888</v>
      </c>
      <c r="N420" s="0" t="n">
        <f aca="false">(K420-MIN($K$5:$K$1522)/(MAX($K$5:$K$1522)-MIN($K$5:$K$1522)))</f>
        <v>51.8293206197855</v>
      </c>
      <c r="O420" s="7" t="n">
        <f aca="false">K417/((J420/100)^2)</f>
        <v>32.8947368421053</v>
      </c>
    </row>
    <row r="421" customFormat="false" ht="15" hidden="false" customHeight="false" outlineLevel="0" collapsed="false">
      <c r="A421" s="13" t="n">
        <v>807</v>
      </c>
      <c r="B421" s="2" t="s">
        <v>484</v>
      </c>
      <c r="C421" s="14" t="n">
        <v>33705</v>
      </c>
      <c r="D421" s="2" t="s">
        <v>238</v>
      </c>
      <c r="E421" s="15" t="n">
        <v>154.5</v>
      </c>
      <c r="F421" s="15" t="n">
        <v>45</v>
      </c>
      <c r="G421" s="15" t="s">
        <v>47</v>
      </c>
      <c r="H421" s="9" t="str">
        <f aca="false">TRIM(E421)</f>
        <v>154.5</v>
      </c>
      <c r="I421" s="9" t="str">
        <f aca="false">TRIM(F421)</f>
        <v>45</v>
      </c>
      <c r="J421" s="5" t="n">
        <f aca="false">IF(H421="NA",VALUE(AVERAGEIF($E$3:$E$1520,"&lt;&gt;NA")),VALUE(H421))</f>
        <v>154.5</v>
      </c>
      <c r="K421" s="9" t="n">
        <f aca="false">IF(I421="NA",VALUE(AVERAGEIF($F$3:$F$1520,"&lt;&gt;NA")),VALUE(I421))</f>
        <v>45</v>
      </c>
      <c r="L421" s="16" t="n">
        <f aca="false">IF((AND(I421&gt;=Q427, I421&lt;Q426)),TRUE())</f>
        <v>0</v>
      </c>
      <c r="M421" s="0" t="n">
        <f aca="false">(J421-MIN($J$5:$J$1522)/(MAX($J$5:$J$1522)-MIN($J$5:$J$1522)))</f>
        <v>153.477528089888</v>
      </c>
      <c r="N421" s="0" t="n">
        <f aca="false">(K421-MIN($K$5:$K$1522)/(MAX($K$5:$K$1522)-MIN($K$5:$K$1522)))</f>
        <v>44.6293206197855</v>
      </c>
      <c r="O421" s="7" t="n">
        <f aca="false">K418/((J421/100)^2)</f>
        <v>24.2980278798923</v>
      </c>
    </row>
    <row r="422" customFormat="false" ht="15" hidden="false" customHeight="false" outlineLevel="0" collapsed="false">
      <c r="A422" s="13" t="n">
        <v>234</v>
      </c>
      <c r="B422" s="2" t="s">
        <v>485</v>
      </c>
      <c r="C422" s="14" t="n">
        <v>33846</v>
      </c>
      <c r="D422" s="2" t="s">
        <v>61</v>
      </c>
      <c r="E422" s="15" t="n">
        <v>164</v>
      </c>
      <c r="F422" s="15" t="n">
        <v>62</v>
      </c>
      <c r="G422" s="15" t="s">
        <v>47</v>
      </c>
      <c r="H422" s="9" t="str">
        <f aca="false">TRIM(E422)</f>
        <v>164</v>
      </c>
      <c r="I422" s="9" t="str">
        <f aca="false">TRIM(F422)</f>
        <v>62</v>
      </c>
      <c r="J422" s="5" t="n">
        <f aca="false">IF(H422="NA",VALUE(AVERAGEIF($E$3:$E$1520,"&lt;&gt;NA")),VALUE(H422))</f>
        <v>164</v>
      </c>
      <c r="K422" s="9" t="n">
        <f aca="false">IF(I422="NA",VALUE(AVERAGEIF($F$3:$F$1520,"&lt;&gt;NA")),VALUE(I422))</f>
        <v>62</v>
      </c>
      <c r="L422" s="16" t="n">
        <f aca="false">IF((AND(I422&gt;=Q428, I422&lt;Q427)),TRUE())</f>
        <v>0</v>
      </c>
      <c r="M422" s="0" t="n">
        <f aca="false">(J422-MIN($J$5:$J$1522)/(MAX($J$5:$J$1522)-MIN($J$5:$J$1522)))</f>
        <v>162.977528089888</v>
      </c>
      <c r="N422" s="0" t="n">
        <f aca="false">(K422-MIN($K$5:$K$1522)/(MAX($K$5:$K$1522)-MIN($K$5:$K$1522)))</f>
        <v>61.6293206197855</v>
      </c>
      <c r="O422" s="7" t="n">
        <f aca="false">K419/((J422/100)^2)</f>
        <v>17.8465199286139</v>
      </c>
    </row>
    <row r="423" customFormat="false" ht="15" hidden="false" customHeight="false" outlineLevel="0" collapsed="false">
      <c r="A423" s="13" t="n">
        <v>108</v>
      </c>
      <c r="B423" s="2" t="s">
        <v>486</v>
      </c>
      <c r="C423" s="14" t="n">
        <v>33366</v>
      </c>
      <c r="D423" s="2" t="s">
        <v>74</v>
      </c>
      <c r="E423" s="15" t="s">
        <v>46</v>
      </c>
      <c r="F423" s="15" t="s">
        <v>46</v>
      </c>
      <c r="G423" s="15" t="s">
        <v>47</v>
      </c>
      <c r="H423" s="9" t="str">
        <f aca="false">TRIM(E423)</f>
        <v>NA</v>
      </c>
      <c r="I423" s="9" t="str">
        <f aca="false">TRIM(F423)</f>
        <v>NA</v>
      </c>
      <c r="J423" s="5" t="n">
        <f aca="false">IF(H423="NA",VALUE(AVERAGEIF($E$3:$E$1520,"&lt;&gt;NA")),VALUE(H423))</f>
        <v>164.344585511576</v>
      </c>
      <c r="K423" s="9" t="n">
        <f aca="false">IF(I423="NA",VALUE(AVERAGEIF($F$3:$F$1520,"&lt;&gt;NA")),VALUE(I423))</f>
        <v>58.7117910447761</v>
      </c>
      <c r="L423" s="16" t="n">
        <f aca="false">IF((AND(I423&gt;=Q429, I423&lt;Q428)),TRUE())</f>
        <v>0</v>
      </c>
      <c r="M423" s="0" t="n">
        <f aca="false">(J423-MIN($J$5:$J$1522)/(MAX($J$5:$J$1522)-MIN($J$5:$J$1522)))</f>
        <v>163.322113601463</v>
      </c>
      <c r="N423" s="0" t="n">
        <f aca="false">(K423-MIN($K$5:$K$1522)/(MAX($K$5:$K$1522)-MIN($K$5:$K$1522)))</f>
        <v>58.3411116645616</v>
      </c>
      <c r="O423" s="7" t="n">
        <f aca="false">K420/((J423/100)^2)</f>
        <v>19.3267888624661</v>
      </c>
    </row>
    <row r="424" customFormat="false" ht="15" hidden="false" customHeight="false" outlineLevel="0" collapsed="false">
      <c r="A424" s="13" t="n">
        <v>204</v>
      </c>
      <c r="B424" s="2" t="s">
        <v>487</v>
      </c>
      <c r="C424" s="14" t="n">
        <v>33513</v>
      </c>
      <c r="D424" s="2" t="s">
        <v>53</v>
      </c>
      <c r="E424" s="15" t="n">
        <v>159.5</v>
      </c>
      <c r="F424" s="15" t="n">
        <v>46</v>
      </c>
      <c r="G424" s="15" t="s">
        <v>47</v>
      </c>
      <c r="H424" s="9" t="str">
        <f aca="false">TRIM(E424)</f>
        <v>159.5</v>
      </c>
      <c r="I424" s="9" t="str">
        <f aca="false">TRIM(F424)</f>
        <v>46</v>
      </c>
      <c r="J424" s="5" t="n">
        <f aca="false">IF(H424="NA",VALUE(AVERAGEIF($E$3:$E$1520,"&lt;&gt;NA")),VALUE(H424))</f>
        <v>159.5</v>
      </c>
      <c r="K424" s="9" t="n">
        <f aca="false">IF(I424="NA",VALUE(AVERAGEIF($F$3:$F$1520,"&lt;&gt;NA")),VALUE(I424))</f>
        <v>46</v>
      </c>
      <c r="L424" s="16" t="n">
        <f aca="false">IF((AND(I424&gt;=Q430, I424&lt;Q429)),TRUE())</f>
        <v>0</v>
      </c>
      <c r="M424" s="0" t="n">
        <f aca="false">(J424-MIN($J$5:$J$1522)/(MAX($J$5:$J$1522)-MIN($J$5:$J$1522)))</f>
        <v>158.477528089888</v>
      </c>
      <c r="N424" s="0" t="n">
        <f aca="false">(K424-MIN($K$5:$K$1522)/(MAX($K$5:$K$1522)-MIN($K$5:$K$1522)))</f>
        <v>45.6293206197855</v>
      </c>
      <c r="O424" s="7" t="n">
        <f aca="false">K421/((J424/100)^2)</f>
        <v>17.6885054195615</v>
      </c>
    </row>
    <row r="425" customFormat="false" ht="15" hidden="false" customHeight="false" outlineLevel="0" collapsed="false">
      <c r="A425" s="13" t="n">
        <v>942</v>
      </c>
      <c r="B425" s="2" t="s">
        <v>374</v>
      </c>
      <c r="C425" s="14" t="n">
        <v>33089</v>
      </c>
      <c r="D425" s="2" t="s">
        <v>45</v>
      </c>
      <c r="E425" s="15" t="n">
        <v>176</v>
      </c>
      <c r="F425" s="15" t="n">
        <v>55</v>
      </c>
      <c r="G425" s="15" t="s">
        <v>43</v>
      </c>
      <c r="H425" s="9" t="str">
        <f aca="false">TRIM(E425)</f>
        <v>176</v>
      </c>
      <c r="I425" s="9" t="str">
        <f aca="false">TRIM(F425)</f>
        <v>55</v>
      </c>
      <c r="J425" s="5" t="n">
        <f aca="false">IF(H425="NA",VALUE(AVERAGEIF($E$3:$E$1520,"&lt;&gt;NA")),VALUE(H425))</f>
        <v>176</v>
      </c>
      <c r="K425" s="9" t="n">
        <f aca="false">IF(I425="NA",VALUE(AVERAGEIF($F$3:$F$1520,"&lt;&gt;NA")),VALUE(I425))</f>
        <v>55</v>
      </c>
      <c r="L425" s="16" t="n">
        <f aca="false">IF((AND(I425&gt;=Q431, I425&lt;Q430)),TRUE())</f>
        <v>0</v>
      </c>
      <c r="M425" s="0" t="n">
        <f aca="false">(J425-MIN($J$5:$J$1522)/(MAX($J$5:$J$1522)-MIN($J$5:$J$1522)))</f>
        <v>174.977528089888</v>
      </c>
      <c r="N425" s="0" t="n">
        <f aca="false">(K425-MIN($K$5:$K$1522)/(MAX($K$5:$K$1522)-MIN($K$5:$K$1522)))</f>
        <v>54.6293206197855</v>
      </c>
      <c r="O425" s="7" t="n">
        <f aca="false">K422/((J425/100)^2)</f>
        <v>20.0154958677686</v>
      </c>
    </row>
    <row r="426" customFormat="false" ht="15" hidden="false" customHeight="false" outlineLevel="0" collapsed="false">
      <c r="A426" s="13" t="n">
        <v>1261</v>
      </c>
      <c r="B426" s="2" t="s">
        <v>488</v>
      </c>
      <c r="C426" s="14" t="n">
        <v>33449</v>
      </c>
      <c r="D426" s="2" t="s">
        <v>53</v>
      </c>
      <c r="E426" s="15" t="n">
        <v>182</v>
      </c>
      <c r="F426" s="15" t="n">
        <v>62</v>
      </c>
      <c r="G426" s="15" t="s">
        <v>43</v>
      </c>
      <c r="H426" s="9" t="str">
        <f aca="false">TRIM(E426)</f>
        <v>182</v>
      </c>
      <c r="I426" s="9" t="str">
        <f aca="false">TRIM(F426)</f>
        <v>62</v>
      </c>
      <c r="J426" s="5" t="n">
        <f aca="false">IF(H426="NA",VALUE(AVERAGEIF($E$3:$E$1520,"&lt;&gt;NA")),VALUE(H426))</f>
        <v>182</v>
      </c>
      <c r="K426" s="9" t="n">
        <f aca="false">IF(I426="NA",VALUE(AVERAGEIF($F$3:$F$1520,"&lt;&gt;NA")),VALUE(I426))</f>
        <v>62</v>
      </c>
      <c r="L426" s="16" t="n">
        <f aca="false">IF((AND(I426&gt;=Q432, I426&lt;Q431)),TRUE())</f>
        <v>0</v>
      </c>
      <c r="M426" s="0" t="n">
        <f aca="false">(J426-MIN($J$5:$J$1522)/(MAX($J$5:$J$1522)-MIN($J$5:$J$1522)))</f>
        <v>180.977528089888</v>
      </c>
      <c r="N426" s="0" t="n">
        <f aca="false">(K426-MIN($K$5:$K$1522)/(MAX($K$5:$K$1522)-MIN($K$5:$K$1522)))</f>
        <v>61.6293206197855</v>
      </c>
      <c r="O426" s="7" t="n">
        <f aca="false">K423/((J426/100)^2)</f>
        <v>17.7248493674605</v>
      </c>
    </row>
    <row r="427" customFormat="false" ht="15" hidden="false" customHeight="false" outlineLevel="0" collapsed="false">
      <c r="A427" s="13" t="n">
        <v>352</v>
      </c>
      <c r="B427" s="2" t="s">
        <v>489</v>
      </c>
      <c r="C427" s="14" t="n">
        <v>33297</v>
      </c>
      <c r="D427" s="2" t="s">
        <v>176</v>
      </c>
      <c r="E427" s="15" t="n">
        <v>150</v>
      </c>
      <c r="F427" s="15" t="n">
        <v>54.5</v>
      </c>
      <c r="G427" s="15" t="s">
        <v>47</v>
      </c>
      <c r="H427" s="9" t="str">
        <f aca="false">TRIM(E427)</f>
        <v>150</v>
      </c>
      <c r="I427" s="9" t="str">
        <f aca="false">TRIM(F427)</f>
        <v>54.5</v>
      </c>
      <c r="J427" s="5" t="n">
        <f aca="false">IF(H427="NA",VALUE(AVERAGEIF($E$3:$E$1520,"&lt;&gt;NA")),VALUE(H427))</f>
        <v>150</v>
      </c>
      <c r="K427" s="9" t="n">
        <f aca="false">IF(I427="NA",VALUE(AVERAGEIF($F$3:$F$1520,"&lt;&gt;NA")),VALUE(I427))</f>
        <v>54.5</v>
      </c>
      <c r="L427" s="16" t="n">
        <f aca="false">IF((AND(I427&gt;=Q433, I427&lt;Q432)),TRUE())</f>
        <v>0</v>
      </c>
      <c r="M427" s="0" t="n">
        <f aca="false">(J427-MIN($J$5:$J$1522)/(MAX($J$5:$J$1522)-MIN($J$5:$J$1522)))</f>
        <v>148.977528089888</v>
      </c>
      <c r="N427" s="0" t="n">
        <f aca="false">(K427-MIN($K$5:$K$1522)/(MAX($K$5:$K$1522)-MIN($K$5:$K$1522)))</f>
        <v>54.1293206197855</v>
      </c>
      <c r="O427" s="7" t="n">
        <f aca="false">K424/((J427/100)^2)</f>
        <v>20.4444444444444</v>
      </c>
    </row>
    <row r="428" customFormat="false" ht="15" hidden="false" customHeight="false" outlineLevel="0" collapsed="false">
      <c r="A428" s="13" t="n">
        <v>609</v>
      </c>
      <c r="B428" s="2" t="s">
        <v>490</v>
      </c>
      <c r="C428" s="14" t="n">
        <v>33665</v>
      </c>
      <c r="D428" s="2" t="s">
        <v>93</v>
      </c>
      <c r="E428" s="15" t="n">
        <v>157</v>
      </c>
      <c r="F428" s="15" t="n">
        <v>35</v>
      </c>
      <c r="G428" s="15" t="s">
        <v>47</v>
      </c>
      <c r="H428" s="9" t="str">
        <f aca="false">TRIM(E428)</f>
        <v>157</v>
      </c>
      <c r="I428" s="9" t="str">
        <f aca="false">TRIM(F428)</f>
        <v>35</v>
      </c>
      <c r="J428" s="5" t="n">
        <f aca="false">IF(H428="NA",VALUE(AVERAGEIF($E$3:$E$1520,"&lt;&gt;NA")),VALUE(H428))</f>
        <v>157</v>
      </c>
      <c r="K428" s="9" t="n">
        <f aca="false">IF(I428="NA",VALUE(AVERAGEIF($F$3:$F$1520,"&lt;&gt;NA")),VALUE(I428))</f>
        <v>35</v>
      </c>
      <c r="L428" s="16" t="n">
        <f aca="false">IF((AND(I428&gt;=Q434, I428&lt;Q433)),TRUE())</f>
        <v>0</v>
      </c>
      <c r="M428" s="0" t="n">
        <f aca="false">(J428-MIN($J$5:$J$1522)/(MAX($J$5:$J$1522)-MIN($J$5:$J$1522)))</f>
        <v>155.977528089888</v>
      </c>
      <c r="N428" s="0" t="n">
        <f aca="false">(K428-MIN($K$5:$K$1522)/(MAX($K$5:$K$1522)-MIN($K$5:$K$1522)))</f>
        <v>34.6293206197855</v>
      </c>
      <c r="O428" s="7" t="n">
        <f aca="false">K425/((J428/100)^2)</f>
        <v>22.3132784291452</v>
      </c>
    </row>
    <row r="429" customFormat="false" ht="15" hidden="false" customHeight="false" outlineLevel="0" collapsed="false">
      <c r="A429" s="13" t="n">
        <v>705</v>
      </c>
      <c r="B429" s="2" t="s">
        <v>491</v>
      </c>
      <c r="C429" s="14" t="n">
        <v>33508</v>
      </c>
      <c r="D429" s="2" t="s">
        <v>74</v>
      </c>
      <c r="E429" s="15" t="n">
        <v>160</v>
      </c>
      <c r="F429" s="15" t="n">
        <v>49.3</v>
      </c>
      <c r="G429" s="15" t="s">
        <v>47</v>
      </c>
      <c r="H429" s="9" t="str">
        <f aca="false">TRIM(E429)</f>
        <v>160</v>
      </c>
      <c r="I429" s="9" t="str">
        <f aca="false">TRIM(F429)</f>
        <v>49.3</v>
      </c>
      <c r="J429" s="5" t="n">
        <f aca="false">IF(H429="NA",VALUE(AVERAGEIF($E$3:$E$1520,"&lt;&gt;NA")),VALUE(H429))</f>
        <v>160</v>
      </c>
      <c r="K429" s="9" t="n">
        <f aca="false">IF(I429="NA",VALUE(AVERAGEIF($F$3:$F$1520,"&lt;&gt;NA")),VALUE(I429))</f>
        <v>49.3</v>
      </c>
      <c r="L429" s="16" t="n">
        <f aca="false">IF((AND(I429&gt;=Q435, I429&lt;Q434)),TRUE())</f>
        <v>0</v>
      </c>
      <c r="M429" s="0" t="n">
        <f aca="false">(J429-MIN($J$5:$J$1522)/(MAX($J$5:$J$1522)-MIN($J$5:$J$1522)))</f>
        <v>158.977528089888</v>
      </c>
      <c r="N429" s="0" t="n">
        <f aca="false">(K429-MIN($K$5:$K$1522)/(MAX($K$5:$K$1522)-MIN($K$5:$K$1522)))</f>
        <v>48.9293206197855</v>
      </c>
      <c r="O429" s="7" t="n">
        <f aca="false">K426/((J429/100)^2)</f>
        <v>24.21875</v>
      </c>
    </row>
    <row r="430" customFormat="false" ht="15" hidden="false" customHeight="false" outlineLevel="0" collapsed="false">
      <c r="A430" s="13" t="n">
        <v>200</v>
      </c>
      <c r="B430" s="2" t="s">
        <v>492</v>
      </c>
      <c r="C430" s="14" t="n">
        <v>33695</v>
      </c>
      <c r="D430" s="2" t="s">
        <v>53</v>
      </c>
      <c r="E430" s="15" t="n">
        <v>163</v>
      </c>
      <c r="F430" s="15" t="n">
        <v>52</v>
      </c>
      <c r="G430" s="15" t="s">
        <v>47</v>
      </c>
      <c r="H430" s="9" t="str">
        <f aca="false">TRIM(E430)</f>
        <v>163</v>
      </c>
      <c r="I430" s="9" t="str">
        <f aca="false">TRIM(F430)</f>
        <v>52</v>
      </c>
      <c r="J430" s="5" t="n">
        <f aca="false">IF(H430="NA",VALUE(AVERAGEIF($E$3:$E$1520,"&lt;&gt;NA")),VALUE(H430))</f>
        <v>163</v>
      </c>
      <c r="K430" s="9" t="n">
        <f aca="false">IF(I430="NA",VALUE(AVERAGEIF($F$3:$F$1520,"&lt;&gt;NA")),VALUE(I430))</f>
        <v>52</v>
      </c>
      <c r="L430" s="16" t="n">
        <f aca="false">IF((AND(I430&gt;=Q436, I430&lt;Q435)),TRUE())</f>
        <v>0</v>
      </c>
      <c r="M430" s="0" t="n">
        <f aca="false">(J430-MIN($J$5:$J$1522)/(MAX($J$5:$J$1522)-MIN($J$5:$J$1522)))</f>
        <v>161.977528089888</v>
      </c>
      <c r="N430" s="0" t="n">
        <f aca="false">(K430-MIN($K$5:$K$1522)/(MAX($K$5:$K$1522)-MIN($K$5:$K$1522)))</f>
        <v>51.6293206197855</v>
      </c>
      <c r="O430" s="7" t="n">
        <f aca="false">K427/((J430/100)^2)</f>
        <v>20.5126274982122</v>
      </c>
    </row>
    <row r="431" customFormat="false" ht="15" hidden="false" customHeight="false" outlineLevel="0" collapsed="false">
      <c r="A431" s="13" t="n">
        <v>573</v>
      </c>
      <c r="B431" s="2" t="s">
        <v>493</v>
      </c>
      <c r="C431" s="14" t="n">
        <v>33554</v>
      </c>
      <c r="D431" s="2" t="s">
        <v>74</v>
      </c>
      <c r="E431" s="15" t="n">
        <v>161</v>
      </c>
      <c r="F431" s="15" t="n">
        <v>52.2</v>
      </c>
      <c r="G431" s="15" t="s">
        <v>47</v>
      </c>
      <c r="H431" s="9" t="str">
        <f aca="false">TRIM(E431)</f>
        <v>161</v>
      </c>
      <c r="I431" s="9" t="str">
        <f aca="false">TRIM(F431)</f>
        <v>52.2</v>
      </c>
      <c r="J431" s="5" t="n">
        <f aca="false">IF(H431="NA",VALUE(AVERAGEIF($E$3:$E$1520,"&lt;&gt;NA")),VALUE(H431))</f>
        <v>161</v>
      </c>
      <c r="K431" s="9" t="n">
        <f aca="false">IF(I431="NA",VALUE(AVERAGEIF($F$3:$F$1520,"&lt;&gt;NA")),VALUE(I431))</f>
        <v>52.2</v>
      </c>
      <c r="L431" s="16" t="n">
        <f aca="false">IF((AND(I431&gt;=Q437, I431&lt;Q436)),TRUE())</f>
        <v>0</v>
      </c>
      <c r="M431" s="0" t="n">
        <f aca="false">(J431-MIN($J$5:$J$1522)/(MAX($J$5:$J$1522)-MIN($J$5:$J$1522)))</f>
        <v>159.977528089888</v>
      </c>
      <c r="N431" s="0" t="n">
        <f aca="false">(K431-MIN($K$5:$K$1522)/(MAX($K$5:$K$1522)-MIN($K$5:$K$1522)))</f>
        <v>51.8293206197855</v>
      </c>
      <c r="O431" s="7" t="n">
        <f aca="false">K428/((J431/100)^2)</f>
        <v>13.5025654874426</v>
      </c>
    </row>
    <row r="432" customFormat="false" ht="15" hidden="false" customHeight="false" outlineLevel="0" collapsed="false">
      <c r="A432" s="13" t="n">
        <v>641</v>
      </c>
      <c r="B432" s="2" t="s">
        <v>494</v>
      </c>
      <c r="C432" s="14" t="n">
        <v>33670</v>
      </c>
      <c r="D432" s="2" t="s">
        <v>61</v>
      </c>
      <c r="E432" s="15" t="n">
        <v>158.5</v>
      </c>
      <c r="F432" s="15" t="n">
        <v>69.7</v>
      </c>
      <c r="G432" s="15" t="s">
        <v>47</v>
      </c>
      <c r="H432" s="9" t="str">
        <f aca="false">TRIM(E432)</f>
        <v>158.5</v>
      </c>
      <c r="I432" s="9" t="str">
        <f aca="false">TRIM(F432)</f>
        <v>69.7</v>
      </c>
      <c r="J432" s="5" t="n">
        <f aca="false">IF(H432="NA",VALUE(AVERAGEIF($E$3:$E$1520,"&lt;&gt;NA")),VALUE(H432))</f>
        <v>158.5</v>
      </c>
      <c r="K432" s="9" t="n">
        <f aca="false">IF(I432="NA",VALUE(AVERAGEIF($F$3:$F$1520,"&lt;&gt;NA")),VALUE(I432))</f>
        <v>69.7</v>
      </c>
      <c r="L432" s="16" t="n">
        <f aca="false">IF((AND(I432&gt;=Q438, I432&lt;Q437)),TRUE())</f>
        <v>0</v>
      </c>
      <c r="M432" s="0" t="n">
        <f aca="false">(J432-MIN($J$5:$J$1522)/(MAX($J$5:$J$1522)-MIN($J$5:$J$1522)))</f>
        <v>157.477528089888</v>
      </c>
      <c r="N432" s="0" t="n">
        <f aca="false">(K432-MIN($K$5:$K$1522)/(MAX($K$5:$K$1522)-MIN($K$5:$K$1522)))</f>
        <v>69.3293206197855</v>
      </c>
      <c r="O432" s="7" t="n">
        <f aca="false">K429/((J432/100)^2)</f>
        <v>19.6240384519699</v>
      </c>
    </row>
    <row r="433" customFormat="false" ht="15" hidden="false" customHeight="false" outlineLevel="0" collapsed="false">
      <c r="A433" s="13" t="n">
        <v>288</v>
      </c>
      <c r="B433" s="2" t="s">
        <v>495</v>
      </c>
      <c r="C433" s="14" t="n">
        <v>33821</v>
      </c>
      <c r="D433" s="2" t="s">
        <v>77</v>
      </c>
      <c r="E433" s="15" t="s">
        <v>46</v>
      </c>
      <c r="F433" s="15" t="s">
        <v>46</v>
      </c>
      <c r="G433" s="15" t="s">
        <v>47</v>
      </c>
      <c r="H433" s="9" t="str">
        <f aca="false">TRIM(E433)</f>
        <v>NA</v>
      </c>
      <c r="I433" s="9" t="str">
        <f aca="false">TRIM(F433)</f>
        <v>NA</v>
      </c>
      <c r="J433" s="5" t="n">
        <f aca="false">IF(H433="NA",VALUE(AVERAGEIF($E$3:$E$1520,"&lt;&gt;NA")),VALUE(H433))</f>
        <v>164.344585511576</v>
      </c>
      <c r="K433" s="9" t="n">
        <f aca="false">IF(I433="NA",VALUE(AVERAGEIF($F$3:$F$1520,"&lt;&gt;NA")),VALUE(I433))</f>
        <v>58.7117910447761</v>
      </c>
      <c r="L433" s="16" t="n">
        <f aca="false">IF((AND(I433&gt;=Q439, I433&lt;Q438)),TRUE())</f>
        <v>0</v>
      </c>
      <c r="M433" s="0" t="n">
        <f aca="false">(J433-MIN($J$5:$J$1522)/(MAX($J$5:$J$1522)-MIN($J$5:$J$1522)))</f>
        <v>163.322113601463</v>
      </c>
      <c r="N433" s="0" t="n">
        <f aca="false">(K433-MIN($K$5:$K$1522)/(MAX($K$5:$K$1522)-MIN($K$5:$K$1522)))</f>
        <v>58.3411116645616</v>
      </c>
      <c r="O433" s="7" t="n">
        <f aca="false">K430/((J433/100)^2)</f>
        <v>19.2527398629931</v>
      </c>
    </row>
    <row r="434" customFormat="false" ht="15" hidden="false" customHeight="false" outlineLevel="0" collapsed="false">
      <c r="A434" s="13" t="n">
        <v>1107</v>
      </c>
      <c r="B434" s="2" t="s">
        <v>496</v>
      </c>
      <c r="C434" s="14" t="n">
        <v>33533</v>
      </c>
      <c r="D434" s="2" t="s">
        <v>53</v>
      </c>
      <c r="E434" s="15" t="n">
        <v>175</v>
      </c>
      <c r="F434" s="15" t="n">
        <v>57</v>
      </c>
      <c r="G434" s="15" t="s">
        <v>43</v>
      </c>
      <c r="H434" s="9" t="str">
        <f aca="false">TRIM(E434)</f>
        <v>175</v>
      </c>
      <c r="I434" s="9" t="str">
        <f aca="false">TRIM(F434)</f>
        <v>57</v>
      </c>
      <c r="J434" s="5" t="n">
        <f aca="false">IF(H434="NA",VALUE(AVERAGEIF($E$3:$E$1520,"&lt;&gt;NA")),VALUE(H434))</f>
        <v>175</v>
      </c>
      <c r="K434" s="9" t="n">
        <f aca="false">IF(I434="NA",VALUE(AVERAGEIF($F$3:$F$1520,"&lt;&gt;NA")),VALUE(I434))</f>
        <v>57</v>
      </c>
      <c r="L434" s="16" t="n">
        <f aca="false">IF((AND(I434&gt;=Q440, I434&lt;Q439)),TRUE())</f>
        <v>0</v>
      </c>
      <c r="M434" s="0" t="n">
        <f aca="false">(J434-MIN($J$5:$J$1522)/(MAX($J$5:$J$1522)-MIN($J$5:$J$1522)))</f>
        <v>173.977528089888</v>
      </c>
      <c r="N434" s="0" t="n">
        <f aca="false">(K434-MIN($K$5:$K$1522)/(MAX($K$5:$K$1522)-MIN($K$5:$K$1522)))</f>
        <v>56.6293206197855</v>
      </c>
      <c r="O434" s="7" t="n">
        <f aca="false">K431/((J434/100)^2)</f>
        <v>17.0448979591837</v>
      </c>
    </row>
    <row r="435" customFormat="false" ht="15" hidden="false" customHeight="false" outlineLevel="0" collapsed="false">
      <c r="A435" s="13" t="n">
        <v>1275</v>
      </c>
      <c r="B435" s="2" t="s">
        <v>497</v>
      </c>
      <c r="C435" s="14" t="n">
        <v>33436</v>
      </c>
      <c r="D435" s="2" t="s">
        <v>77</v>
      </c>
      <c r="E435" s="15" t="n">
        <v>181</v>
      </c>
      <c r="F435" s="15" t="n">
        <v>66</v>
      </c>
      <c r="G435" s="15" t="s">
        <v>43</v>
      </c>
      <c r="H435" s="9" t="str">
        <f aca="false">TRIM(E435)</f>
        <v>181</v>
      </c>
      <c r="I435" s="9" t="str">
        <f aca="false">TRIM(F435)</f>
        <v>66</v>
      </c>
      <c r="J435" s="5" t="n">
        <f aca="false">IF(H435="NA",VALUE(AVERAGEIF($E$3:$E$1520,"&lt;&gt;NA")),VALUE(H435))</f>
        <v>181</v>
      </c>
      <c r="K435" s="9" t="n">
        <f aca="false">IF(I435="NA",VALUE(AVERAGEIF($F$3:$F$1520,"&lt;&gt;NA")),VALUE(I435))</f>
        <v>66</v>
      </c>
      <c r="L435" s="16" t="n">
        <f aca="false">IF((AND(I435&gt;=Q441, I435&lt;Q440)),TRUE())</f>
        <v>0</v>
      </c>
      <c r="M435" s="0" t="n">
        <f aca="false">(J435-MIN($J$5:$J$1522)/(MAX($J$5:$J$1522)-MIN($J$5:$J$1522)))</f>
        <v>179.977528089888</v>
      </c>
      <c r="N435" s="0" t="n">
        <f aca="false">(K435-MIN($K$5:$K$1522)/(MAX($K$5:$K$1522)-MIN($K$5:$K$1522)))</f>
        <v>65.6293206197855</v>
      </c>
      <c r="O435" s="7" t="n">
        <f aca="false">K432/((J435/100)^2)</f>
        <v>21.2752968468606</v>
      </c>
    </row>
    <row r="436" customFormat="false" ht="15" hidden="false" customHeight="false" outlineLevel="0" collapsed="false">
      <c r="A436" s="13" t="n">
        <v>229</v>
      </c>
      <c r="B436" s="2" t="s">
        <v>498</v>
      </c>
      <c r="C436" s="14" t="n">
        <v>33374</v>
      </c>
      <c r="D436" s="2" t="s">
        <v>50</v>
      </c>
      <c r="E436" s="15" t="n">
        <v>155.5</v>
      </c>
      <c r="F436" s="15" t="n">
        <v>43</v>
      </c>
      <c r="G436" s="15" t="s">
        <v>47</v>
      </c>
      <c r="H436" s="9" t="str">
        <f aca="false">TRIM(E436)</f>
        <v>155.5</v>
      </c>
      <c r="I436" s="9" t="str">
        <f aca="false">TRIM(F436)</f>
        <v>43</v>
      </c>
      <c r="J436" s="5" t="n">
        <f aca="false">IF(H436="NA",VALUE(AVERAGEIF($E$3:$E$1520,"&lt;&gt;NA")),VALUE(H436))</f>
        <v>155.5</v>
      </c>
      <c r="K436" s="9" t="n">
        <f aca="false">IF(I436="NA",VALUE(AVERAGEIF($F$3:$F$1520,"&lt;&gt;NA")),VALUE(I436))</f>
        <v>43</v>
      </c>
      <c r="L436" s="16" t="n">
        <f aca="false">IF((AND(I436&gt;=Q442, I436&lt;Q441)),TRUE())</f>
        <v>0</v>
      </c>
      <c r="M436" s="0" t="n">
        <f aca="false">(J436-MIN($J$5:$J$1522)/(MAX($J$5:$J$1522)-MIN($J$5:$J$1522)))</f>
        <v>154.477528089888</v>
      </c>
      <c r="N436" s="0" t="n">
        <f aca="false">(K436-MIN($K$5:$K$1522)/(MAX($K$5:$K$1522)-MIN($K$5:$K$1522)))</f>
        <v>42.6293206197855</v>
      </c>
      <c r="O436" s="7" t="n">
        <f aca="false">K433/((J436/100)^2)</f>
        <v>24.2808866925595</v>
      </c>
    </row>
    <row r="437" customFormat="false" ht="15" hidden="false" customHeight="false" outlineLevel="0" collapsed="false">
      <c r="A437" s="13" t="n">
        <v>53</v>
      </c>
      <c r="B437" s="2" t="s">
        <v>499</v>
      </c>
      <c r="C437" s="14" t="n">
        <v>33742</v>
      </c>
      <c r="D437" s="2" t="s">
        <v>74</v>
      </c>
      <c r="E437" s="15" t="n">
        <v>155</v>
      </c>
      <c r="F437" s="15" t="n">
        <v>45</v>
      </c>
      <c r="G437" s="15" t="s">
        <v>47</v>
      </c>
      <c r="H437" s="9" t="str">
        <f aca="false">TRIM(E437)</f>
        <v>155</v>
      </c>
      <c r="I437" s="9" t="str">
        <f aca="false">TRIM(F437)</f>
        <v>45</v>
      </c>
      <c r="J437" s="5" t="n">
        <f aca="false">IF(H437="NA",VALUE(AVERAGEIF($E$3:$E$1520,"&lt;&gt;NA")),VALUE(H437))</f>
        <v>155</v>
      </c>
      <c r="K437" s="9" t="n">
        <f aca="false">IF(I437="NA",VALUE(AVERAGEIF($F$3:$F$1520,"&lt;&gt;NA")),VALUE(I437))</f>
        <v>45</v>
      </c>
      <c r="L437" s="16" t="n">
        <f aca="false">IF((AND(I437&gt;=Q443, I437&lt;Q442)),TRUE())</f>
        <v>0</v>
      </c>
      <c r="M437" s="0" t="n">
        <f aca="false">(J437-MIN($J$5:$J$1522)/(MAX($J$5:$J$1522)-MIN($J$5:$J$1522)))</f>
        <v>153.977528089888</v>
      </c>
      <c r="N437" s="0" t="n">
        <f aca="false">(K437-MIN($K$5:$K$1522)/(MAX($K$5:$K$1522)-MIN($K$5:$K$1522)))</f>
        <v>44.6293206197855</v>
      </c>
      <c r="O437" s="7" t="n">
        <f aca="false">K434/((J437/100)^2)</f>
        <v>23.7252861602497</v>
      </c>
    </row>
    <row r="438" customFormat="false" ht="15" hidden="false" customHeight="false" outlineLevel="0" collapsed="false">
      <c r="A438" s="13" t="n">
        <v>437</v>
      </c>
      <c r="B438" s="2" t="s">
        <v>500</v>
      </c>
      <c r="C438" s="14" t="n">
        <v>33206</v>
      </c>
      <c r="D438" s="2" t="s">
        <v>87</v>
      </c>
      <c r="E438" s="15" t="s">
        <v>46</v>
      </c>
      <c r="F438" s="15" t="s">
        <v>46</v>
      </c>
      <c r="G438" s="15" t="s">
        <v>47</v>
      </c>
      <c r="H438" s="9" t="str">
        <f aca="false">TRIM(E438)</f>
        <v>NA</v>
      </c>
      <c r="I438" s="9" t="str">
        <f aca="false">TRIM(F438)</f>
        <v>NA</v>
      </c>
      <c r="J438" s="5" t="n">
        <f aca="false">IF(H438="NA",VALUE(AVERAGEIF($E$3:$E$1520,"&lt;&gt;NA")),VALUE(H438))</f>
        <v>164.344585511576</v>
      </c>
      <c r="K438" s="9" t="n">
        <f aca="false">IF(I438="NA",VALUE(AVERAGEIF($F$3:$F$1520,"&lt;&gt;NA")),VALUE(I438))</f>
        <v>58.7117910447761</v>
      </c>
      <c r="L438" s="16" t="n">
        <f aca="false">IF((AND(I438&gt;=Q444, I438&lt;Q443)),TRUE())</f>
        <v>0</v>
      </c>
      <c r="M438" s="0" t="n">
        <f aca="false">(J438-MIN($J$5:$J$1522)/(MAX($J$5:$J$1522)-MIN($J$5:$J$1522)))</f>
        <v>163.322113601463</v>
      </c>
      <c r="N438" s="0" t="n">
        <f aca="false">(K438-MIN($K$5:$K$1522)/(MAX($K$5:$K$1522)-MIN($K$5:$K$1522)))</f>
        <v>58.3411116645616</v>
      </c>
      <c r="O438" s="7" t="n">
        <f aca="false">K435/((J438/100)^2)</f>
        <v>24.4361698261066</v>
      </c>
    </row>
    <row r="439" customFormat="false" ht="15" hidden="false" customHeight="false" outlineLevel="0" collapsed="false">
      <c r="A439" s="13" t="n">
        <v>373</v>
      </c>
      <c r="B439" s="2" t="s">
        <v>501</v>
      </c>
      <c r="C439" s="14" t="n">
        <v>32873</v>
      </c>
      <c r="D439" s="2" t="s">
        <v>107</v>
      </c>
      <c r="E439" s="15" t="s">
        <v>46</v>
      </c>
      <c r="F439" s="15" t="s">
        <v>46</v>
      </c>
      <c r="G439" s="15" t="s">
        <v>47</v>
      </c>
      <c r="H439" s="9" t="str">
        <f aca="false">TRIM(E439)</f>
        <v>NA</v>
      </c>
      <c r="I439" s="9" t="str">
        <f aca="false">TRIM(F439)</f>
        <v>NA</v>
      </c>
      <c r="J439" s="5" t="n">
        <f aca="false">IF(H439="NA",VALUE(AVERAGEIF($E$3:$E$1520,"&lt;&gt;NA")),VALUE(H439))</f>
        <v>164.344585511576</v>
      </c>
      <c r="K439" s="9" t="n">
        <f aca="false">IF(I439="NA",VALUE(AVERAGEIF($F$3:$F$1520,"&lt;&gt;NA")),VALUE(I439))</f>
        <v>58.7117910447761</v>
      </c>
      <c r="L439" s="16" t="n">
        <f aca="false">IF((AND(I439&gt;=Q445, I439&lt;Q444)),TRUE())</f>
        <v>0</v>
      </c>
      <c r="M439" s="0" t="n">
        <f aca="false">(J439-MIN($J$5:$J$1522)/(MAX($J$5:$J$1522)-MIN($J$5:$J$1522)))</f>
        <v>163.322113601463</v>
      </c>
      <c r="N439" s="0" t="n">
        <f aca="false">(K439-MIN($K$5:$K$1522)/(MAX($K$5:$K$1522)-MIN($K$5:$K$1522)))</f>
        <v>58.3411116645616</v>
      </c>
      <c r="O439" s="7" t="n">
        <f aca="false">K436/((J439/100)^2)</f>
        <v>15.9205348867058</v>
      </c>
    </row>
    <row r="440" customFormat="false" ht="15" hidden="false" customHeight="false" outlineLevel="0" collapsed="false">
      <c r="A440" s="13" t="n">
        <v>2</v>
      </c>
      <c r="B440" s="2" t="s">
        <v>502</v>
      </c>
      <c r="C440" s="14" t="n">
        <v>33521</v>
      </c>
      <c r="D440" s="2" t="s">
        <v>50</v>
      </c>
      <c r="E440" s="15" t="s">
        <v>46</v>
      </c>
      <c r="F440" s="15" t="s">
        <v>46</v>
      </c>
      <c r="G440" s="15" t="s">
        <v>47</v>
      </c>
      <c r="H440" s="9" t="str">
        <f aca="false">TRIM(E440)</f>
        <v>NA</v>
      </c>
      <c r="I440" s="9" t="str">
        <f aca="false">TRIM(F440)</f>
        <v>NA</v>
      </c>
      <c r="J440" s="5" t="n">
        <f aca="false">IF(H440="NA",VALUE(AVERAGEIF($E$3:$E$1520,"&lt;&gt;NA")),VALUE(H440))</f>
        <v>164.344585511576</v>
      </c>
      <c r="K440" s="9" t="n">
        <f aca="false">IF(I440="NA",VALUE(AVERAGEIF($F$3:$F$1520,"&lt;&gt;NA")),VALUE(I440))</f>
        <v>58.7117910447761</v>
      </c>
      <c r="L440" s="16" t="n">
        <f aca="false">IF((AND(I440&gt;=Q446, I440&lt;Q445)),TRUE())</f>
        <v>0</v>
      </c>
      <c r="M440" s="0" t="n">
        <f aca="false">(J440-MIN($J$5:$J$1522)/(MAX($J$5:$J$1522)-MIN($J$5:$J$1522)))</f>
        <v>163.322113601463</v>
      </c>
      <c r="N440" s="0" t="n">
        <f aca="false">(K440-MIN($K$5:$K$1522)/(MAX($K$5:$K$1522)-MIN($K$5:$K$1522)))</f>
        <v>58.3411116645616</v>
      </c>
      <c r="O440" s="7" t="n">
        <f aca="false">K437/((J440/100)^2)</f>
        <v>16.6610248814363</v>
      </c>
    </row>
    <row r="441" customFormat="false" ht="15" hidden="false" customHeight="false" outlineLevel="0" collapsed="false">
      <c r="A441" s="13" t="n">
        <v>1189</v>
      </c>
      <c r="B441" s="2" t="s">
        <v>503</v>
      </c>
      <c r="C441" s="14" t="n">
        <v>33465</v>
      </c>
      <c r="D441" s="2" t="s">
        <v>87</v>
      </c>
      <c r="E441" s="15" t="n">
        <v>181</v>
      </c>
      <c r="F441" s="15" t="n">
        <v>82</v>
      </c>
      <c r="G441" s="15" t="s">
        <v>43</v>
      </c>
      <c r="H441" s="9" t="str">
        <f aca="false">TRIM(E441)</f>
        <v>181</v>
      </c>
      <c r="I441" s="9" t="str">
        <f aca="false">TRIM(F441)</f>
        <v>82</v>
      </c>
      <c r="J441" s="5" t="n">
        <f aca="false">IF(H441="NA",VALUE(AVERAGEIF($E$3:$E$1520,"&lt;&gt;NA")),VALUE(H441))</f>
        <v>181</v>
      </c>
      <c r="K441" s="9" t="n">
        <f aca="false">IF(I441="NA",VALUE(AVERAGEIF($F$3:$F$1520,"&lt;&gt;NA")),VALUE(I441))</f>
        <v>82</v>
      </c>
      <c r="L441" s="16" t="n">
        <f aca="false">IF((AND(I441&gt;=Q447, I441&lt;Q446)),TRUE())</f>
        <v>0</v>
      </c>
      <c r="M441" s="0" t="n">
        <f aca="false">(J441-MIN($J$5:$J$1522)/(MAX($J$5:$J$1522)-MIN($J$5:$J$1522)))</f>
        <v>179.977528089888</v>
      </c>
      <c r="N441" s="0" t="n">
        <f aca="false">(K441-MIN($K$5:$K$1522)/(MAX($K$5:$K$1522)-MIN($K$5:$K$1522)))</f>
        <v>81.6293206197855</v>
      </c>
      <c r="O441" s="7" t="n">
        <f aca="false">K438/((J441/100)^2)</f>
        <v>17.9212450916566</v>
      </c>
    </row>
    <row r="442" customFormat="false" ht="15" hidden="false" customHeight="false" outlineLevel="0" collapsed="false">
      <c r="A442" s="13" t="n">
        <v>1138</v>
      </c>
      <c r="B442" s="2" t="s">
        <v>504</v>
      </c>
      <c r="C442" s="14" t="n">
        <v>33580</v>
      </c>
      <c r="D442" s="2" t="s">
        <v>87</v>
      </c>
      <c r="E442" s="15" t="n">
        <v>175</v>
      </c>
      <c r="F442" s="15" t="n">
        <v>65</v>
      </c>
      <c r="G442" s="15" t="s">
        <v>43</v>
      </c>
      <c r="H442" s="9" t="str">
        <f aca="false">TRIM(E442)</f>
        <v>175</v>
      </c>
      <c r="I442" s="9" t="str">
        <f aca="false">TRIM(F442)</f>
        <v>65</v>
      </c>
      <c r="J442" s="5" t="n">
        <f aca="false">IF(H442="NA",VALUE(AVERAGEIF($E$3:$E$1520,"&lt;&gt;NA")),VALUE(H442))</f>
        <v>175</v>
      </c>
      <c r="K442" s="9" t="n">
        <f aca="false">IF(I442="NA",VALUE(AVERAGEIF($F$3:$F$1520,"&lt;&gt;NA")),VALUE(I442))</f>
        <v>65</v>
      </c>
      <c r="L442" s="16" t="n">
        <f aca="false">IF((AND(I442&gt;=Q448, I442&lt;Q447)),TRUE())</f>
        <v>0</v>
      </c>
      <c r="M442" s="0" t="n">
        <f aca="false">(J442-MIN($J$5:$J$1522)/(MAX($J$5:$J$1522)-MIN($J$5:$J$1522)))</f>
        <v>173.977528089888</v>
      </c>
      <c r="N442" s="0" t="n">
        <f aca="false">(K442-MIN($K$5:$K$1522)/(MAX($K$5:$K$1522)-MIN($K$5:$K$1522)))</f>
        <v>64.6293206197855</v>
      </c>
      <c r="O442" s="7" t="n">
        <f aca="false">K439/((J442/100)^2)</f>
        <v>19.1711970758453</v>
      </c>
    </row>
    <row r="443" customFormat="false" ht="15" hidden="false" customHeight="false" outlineLevel="0" collapsed="false">
      <c r="A443" s="13" t="n">
        <v>251</v>
      </c>
      <c r="B443" s="2" t="s">
        <v>505</v>
      </c>
      <c r="C443" s="14" t="n">
        <v>33465</v>
      </c>
      <c r="D443" s="2" t="s">
        <v>53</v>
      </c>
      <c r="E443" s="15" t="s">
        <v>46</v>
      </c>
      <c r="F443" s="15" t="s">
        <v>46</v>
      </c>
      <c r="G443" s="15" t="s">
        <v>47</v>
      </c>
      <c r="H443" s="9" t="str">
        <f aca="false">TRIM(E443)</f>
        <v>NA</v>
      </c>
      <c r="I443" s="9" t="str">
        <f aca="false">TRIM(F443)</f>
        <v>NA</v>
      </c>
      <c r="J443" s="5" t="n">
        <f aca="false">IF(H443="NA",VALUE(AVERAGEIF($E$3:$E$1520,"&lt;&gt;NA")),VALUE(H443))</f>
        <v>164.344585511576</v>
      </c>
      <c r="K443" s="9" t="n">
        <f aca="false">IF(I443="NA",VALUE(AVERAGEIF($F$3:$F$1520,"&lt;&gt;NA")),VALUE(I443))</f>
        <v>58.7117910447761</v>
      </c>
      <c r="L443" s="16" t="n">
        <f aca="false">IF((AND(I443&gt;=Q449, I443&lt;Q448)),TRUE())</f>
        <v>0</v>
      </c>
      <c r="M443" s="0" t="n">
        <f aca="false">(J443-MIN($J$5:$J$1522)/(MAX($J$5:$J$1522)-MIN($J$5:$J$1522)))</f>
        <v>163.322113601463</v>
      </c>
      <c r="N443" s="0" t="n">
        <f aca="false">(K443-MIN($K$5:$K$1522)/(MAX($K$5:$K$1522)-MIN($K$5:$K$1522)))</f>
        <v>58.3411116645616</v>
      </c>
      <c r="O443" s="7" t="n">
        <f aca="false">K440/((J443/100)^2)</f>
        <v>21.7377469206823</v>
      </c>
    </row>
    <row r="444" customFormat="false" ht="15" hidden="false" customHeight="false" outlineLevel="0" collapsed="false">
      <c r="A444" s="13" t="n">
        <v>871</v>
      </c>
      <c r="B444" s="2" t="s">
        <v>506</v>
      </c>
      <c r="C444" s="14" t="n">
        <v>32947</v>
      </c>
      <c r="D444" s="2" t="s">
        <v>87</v>
      </c>
      <c r="E444" s="15" t="n">
        <v>174</v>
      </c>
      <c r="F444" s="15" t="n">
        <v>70</v>
      </c>
      <c r="G444" s="15" t="s">
        <v>43</v>
      </c>
      <c r="H444" s="9" t="str">
        <f aca="false">TRIM(E444)</f>
        <v>174</v>
      </c>
      <c r="I444" s="9" t="str">
        <f aca="false">TRIM(F444)</f>
        <v>70</v>
      </c>
      <c r="J444" s="5" t="n">
        <f aca="false">IF(H444="NA",VALUE(AVERAGEIF($E$3:$E$1520,"&lt;&gt;NA")),VALUE(H444))</f>
        <v>174</v>
      </c>
      <c r="K444" s="9" t="n">
        <f aca="false">IF(I444="NA",VALUE(AVERAGEIF($F$3:$F$1520,"&lt;&gt;NA")),VALUE(I444))</f>
        <v>70</v>
      </c>
      <c r="L444" s="16" t="n">
        <f aca="false">IF((AND(I444&gt;=Q450, I444&lt;Q449)),TRUE())</f>
        <v>0</v>
      </c>
      <c r="M444" s="0" t="n">
        <f aca="false">(J444-MIN($J$5:$J$1522)/(MAX($J$5:$J$1522)-MIN($J$5:$J$1522)))</f>
        <v>172.977528089888</v>
      </c>
      <c r="N444" s="0" t="n">
        <f aca="false">(K444-MIN($K$5:$K$1522)/(MAX($K$5:$K$1522)-MIN($K$5:$K$1522)))</f>
        <v>69.6293206197855</v>
      </c>
      <c r="O444" s="7" t="n">
        <f aca="false">K441/((J444/100)^2)</f>
        <v>27.0841590698903</v>
      </c>
    </row>
    <row r="445" customFormat="false" ht="15" hidden="false" customHeight="false" outlineLevel="0" collapsed="false">
      <c r="A445" s="13" t="n">
        <v>41</v>
      </c>
      <c r="B445" s="2" t="s">
        <v>507</v>
      </c>
      <c r="C445" s="14" t="n">
        <v>33602</v>
      </c>
      <c r="D445" s="2" t="s">
        <v>71</v>
      </c>
      <c r="E445" s="15" t="n">
        <v>154</v>
      </c>
      <c r="F445" s="15" t="n">
        <v>78</v>
      </c>
      <c r="G445" s="15" t="s">
        <v>47</v>
      </c>
      <c r="H445" s="9" t="str">
        <f aca="false">TRIM(E445)</f>
        <v>154</v>
      </c>
      <c r="I445" s="9" t="str">
        <f aca="false">TRIM(F445)</f>
        <v>78</v>
      </c>
      <c r="J445" s="5" t="n">
        <f aca="false">IF(H445="NA",VALUE(AVERAGEIF($E$3:$E$1520,"&lt;&gt;NA")),VALUE(H445))</f>
        <v>154</v>
      </c>
      <c r="K445" s="9" t="n">
        <f aca="false">IF(I445="NA",VALUE(AVERAGEIF($F$3:$F$1520,"&lt;&gt;NA")),VALUE(I445))</f>
        <v>78</v>
      </c>
      <c r="L445" s="16" t="n">
        <f aca="false">IF((AND(I445&gt;=Q451, I445&lt;Q450)),TRUE())</f>
        <v>0</v>
      </c>
      <c r="M445" s="0" t="n">
        <f aca="false">(J445-MIN($J$5:$J$1522)/(MAX($J$5:$J$1522)-MIN($J$5:$J$1522)))</f>
        <v>152.977528089888</v>
      </c>
      <c r="N445" s="0" t="n">
        <f aca="false">(K445-MIN($K$5:$K$1522)/(MAX($K$5:$K$1522)-MIN($K$5:$K$1522)))</f>
        <v>77.6293206197855</v>
      </c>
      <c r="O445" s="7" t="n">
        <f aca="false">K442/((J445/100)^2)</f>
        <v>27.4076572777871</v>
      </c>
    </row>
    <row r="446" customFormat="false" ht="15" hidden="false" customHeight="false" outlineLevel="0" collapsed="false">
      <c r="A446" s="13" t="n">
        <v>1094</v>
      </c>
      <c r="B446" s="2" t="s">
        <v>508</v>
      </c>
      <c r="C446" s="14" t="n">
        <v>33527</v>
      </c>
      <c r="D446" s="2" t="s">
        <v>107</v>
      </c>
      <c r="E446" s="15" t="n">
        <v>166</v>
      </c>
      <c r="F446" s="15" t="n">
        <v>62</v>
      </c>
      <c r="G446" s="15" t="s">
        <v>43</v>
      </c>
      <c r="H446" s="9" t="str">
        <f aca="false">TRIM(E446)</f>
        <v>166</v>
      </c>
      <c r="I446" s="9" t="str">
        <f aca="false">TRIM(F446)</f>
        <v>62</v>
      </c>
      <c r="J446" s="5" t="n">
        <f aca="false">IF(H446="NA",VALUE(AVERAGEIF($E$3:$E$1520,"&lt;&gt;NA")),VALUE(H446))</f>
        <v>166</v>
      </c>
      <c r="K446" s="9" t="n">
        <f aca="false">IF(I446="NA",VALUE(AVERAGEIF($F$3:$F$1520,"&lt;&gt;NA")),VALUE(I446))</f>
        <v>62</v>
      </c>
      <c r="L446" s="16" t="n">
        <f aca="false">IF((AND(I446&gt;=Q452, I446&lt;Q451)),TRUE())</f>
        <v>0</v>
      </c>
      <c r="M446" s="0" t="n">
        <f aca="false">(J446-MIN($J$5:$J$1522)/(MAX($J$5:$J$1522)-MIN($J$5:$J$1522)))</f>
        <v>164.977528089888</v>
      </c>
      <c r="N446" s="0" t="n">
        <f aca="false">(K446-MIN($K$5:$K$1522)/(MAX($K$5:$K$1522)-MIN($K$5:$K$1522)))</f>
        <v>61.6293206197855</v>
      </c>
      <c r="O446" s="7" t="n">
        <f aca="false">K443/((J446/100)^2)</f>
        <v>21.3063547121411</v>
      </c>
    </row>
    <row r="447" customFormat="false" ht="15" hidden="false" customHeight="false" outlineLevel="0" collapsed="false">
      <c r="A447" s="13" t="n">
        <v>1188</v>
      </c>
      <c r="B447" s="2" t="s">
        <v>509</v>
      </c>
      <c r="C447" s="14" t="n">
        <v>33191</v>
      </c>
      <c r="D447" s="2" t="s">
        <v>77</v>
      </c>
      <c r="E447" s="15" t="n">
        <v>180</v>
      </c>
      <c r="F447" s="15" t="n">
        <v>65</v>
      </c>
      <c r="G447" s="15" t="s">
        <v>43</v>
      </c>
      <c r="H447" s="9" t="str">
        <f aca="false">TRIM(E447)</f>
        <v>180</v>
      </c>
      <c r="I447" s="9" t="str">
        <f aca="false">TRIM(F447)</f>
        <v>65</v>
      </c>
      <c r="J447" s="5" t="n">
        <f aca="false">IF(H447="NA",VALUE(AVERAGEIF($E$3:$E$1520,"&lt;&gt;NA")),VALUE(H447))</f>
        <v>180</v>
      </c>
      <c r="K447" s="9" t="n">
        <f aca="false">IF(I447="NA",VALUE(AVERAGEIF($F$3:$F$1520,"&lt;&gt;NA")),VALUE(I447))</f>
        <v>65</v>
      </c>
      <c r="L447" s="16" t="n">
        <f aca="false">IF((AND(I447&gt;=Q453, I447&lt;Q452)),TRUE())</f>
        <v>0</v>
      </c>
      <c r="M447" s="0" t="n">
        <f aca="false">(J447-MIN($J$5:$J$1522)/(MAX($J$5:$J$1522)-MIN($J$5:$J$1522)))</f>
        <v>178.977528089888</v>
      </c>
      <c r="N447" s="0" t="n">
        <f aca="false">(K447-MIN($K$5:$K$1522)/(MAX($K$5:$K$1522)-MIN($K$5:$K$1522)))</f>
        <v>64.6293206197855</v>
      </c>
      <c r="O447" s="7" t="n">
        <f aca="false">K444/((J447/100)^2)</f>
        <v>21.6049382716049</v>
      </c>
    </row>
    <row r="448" customFormat="false" ht="15" hidden="false" customHeight="false" outlineLevel="0" collapsed="false">
      <c r="A448" s="13" t="n">
        <v>1337</v>
      </c>
      <c r="B448" s="2" t="s">
        <v>510</v>
      </c>
      <c r="C448" s="14" t="n">
        <v>32831</v>
      </c>
      <c r="D448" s="2" t="s">
        <v>45</v>
      </c>
      <c r="E448" s="15" t="n">
        <v>175</v>
      </c>
      <c r="F448" s="15" t="n">
        <v>70</v>
      </c>
      <c r="G448" s="15" t="s">
        <v>43</v>
      </c>
      <c r="H448" s="9" t="str">
        <f aca="false">TRIM(E448)</f>
        <v>175</v>
      </c>
      <c r="I448" s="9" t="str">
        <f aca="false">TRIM(F448)</f>
        <v>70</v>
      </c>
      <c r="J448" s="5" t="n">
        <f aca="false">IF(H448="NA",VALUE(AVERAGEIF($E$3:$E$1520,"&lt;&gt;NA")),VALUE(H448))</f>
        <v>175</v>
      </c>
      <c r="K448" s="9" t="n">
        <f aca="false">IF(I448="NA",VALUE(AVERAGEIF($F$3:$F$1520,"&lt;&gt;NA")),VALUE(I448))</f>
        <v>70</v>
      </c>
      <c r="L448" s="16" t="n">
        <f aca="false">IF((AND(I448&gt;=Q454, I448&lt;Q453)),TRUE())</f>
        <v>0</v>
      </c>
      <c r="M448" s="0" t="n">
        <f aca="false">(J448-MIN($J$5:$J$1522)/(MAX($J$5:$J$1522)-MIN($J$5:$J$1522)))</f>
        <v>173.977528089888</v>
      </c>
      <c r="N448" s="0" t="n">
        <f aca="false">(K448-MIN($K$5:$K$1522)/(MAX($K$5:$K$1522)-MIN($K$5:$K$1522)))</f>
        <v>69.6293206197855</v>
      </c>
      <c r="O448" s="7" t="n">
        <f aca="false">K445/((J448/100)^2)</f>
        <v>25.469387755102</v>
      </c>
    </row>
    <row r="449" customFormat="false" ht="15" hidden="false" customHeight="false" outlineLevel="0" collapsed="false">
      <c r="A449" s="13" t="n">
        <v>396</v>
      </c>
      <c r="B449" s="2" t="s">
        <v>511</v>
      </c>
      <c r="C449" s="14" t="n">
        <v>33287</v>
      </c>
      <c r="D449" s="2" t="s">
        <v>74</v>
      </c>
      <c r="E449" s="15" t="n">
        <v>149</v>
      </c>
      <c r="F449" s="15" t="n">
        <v>44</v>
      </c>
      <c r="G449" s="15" t="s">
        <v>47</v>
      </c>
      <c r="H449" s="9" t="str">
        <f aca="false">TRIM(E449)</f>
        <v>149</v>
      </c>
      <c r="I449" s="9" t="str">
        <f aca="false">TRIM(F449)</f>
        <v>44</v>
      </c>
      <c r="J449" s="5" t="n">
        <f aca="false">IF(H449="NA",VALUE(AVERAGEIF($E$3:$E$1520,"&lt;&gt;NA")),VALUE(H449))</f>
        <v>149</v>
      </c>
      <c r="K449" s="9" t="n">
        <f aca="false">IF(I449="NA",VALUE(AVERAGEIF($F$3:$F$1520,"&lt;&gt;NA")),VALUE(I449))</f>
        <v>44</v>
      </c>
      <c r="L449" s="16" t="n">
        <f aca="false">IF((AND(I449&gt;=Q455, I449&lt;Q454)),TRUE())</f>
        <v>0</v>
      </c>
      <c r="M449" s="0" t="n">
        <f aca="false">(J449-MIN($J$5:$J$1522)/(MAX($J$5:$J$1522)-MIN($J$5:$J$1522)))</f>
        <v>147.977528089888</v>
      </c>
      <c r="N449" s="0" t="n">
        <f aca="false">(K449-MIN($K$5:$K$1522)/(MAX($K$5:$K$1522)-MIN($K$5:$K$1522)))</f>
        <v>43.6293206197855</v>
      </c>
      <c r="O449" s="7" t="n">
        <f aca="false">K446/((J449/100)^2)</f>
        <v>27.9266699698212</v>
      </c>
    </row>
    <row r="450" customFormat="false" ht="15" hidden="false" customHeight="false" outlineLevel="0" collapsed="false">
      <c r="A450" s="13" t="n">
        <v>49</v>
      </c>
      <c r="B450" s="2" t="s">
        <v>512</v>
      </c>
      <c r="C450" s="14" t="n">
        <v>33627</v>
      </c>
      <c r="D450" s="2" t="s">
        <v>71</v>
      </c>
      <c r="E450" s="15" t="n">
        <v>158</v>
      </c>
      <c r="F450" s="15" t="n">
        <v>49</v>
      </c>
      <c r="G450" s="15" t="s">
        <v>47</v>
      </c>
      <c r="H450" s="9" t="str">
        <f aca="false">TRIM(E450)</f>
        <v>158</v>
      </c>
      <c r="I450" s="9" t="str">
        <f aca="false">TRIM(F450)</f>
        <v>49</v>
      </c>
      <c r="J450" s="5" t="n">
        <f aca="false">IF(H450="NA",VALUE(AVERAGEIF($E$3:$E$1520,"&lt;&gt;NA")),VALUE(H450))</f>
        <v>158</v>
      </c>
      <c r="K450" s="9" t="n">
        <f aca="false">IF(I450="NA",VALUE(AVERAGEIF($F$3:$F$1520,"&lt;&gt;NA")),VALUE(I450))</f>
        <v>49</v>
      </c>
      <c r="L450" s="16" t="n">
        <f aca="false">IF((AND(I450&gt;=Q456, I450&lt;Q455)),TRUE())</f>
        <v>0</v>
      </c>
      <c r="M450" s="0" t="n">
        <f aca="false">(J450-MIN($J$5:$J$1522)/(MAX($J$5:$J$1522)-MIN($J$5:$J$1522)))</f>
        <v>156.977528089888</v>
      </c>
      <c r="N450" s="0" t="n">
        <f aca="false">(K450-MIN($K$5:$K$1522)/(MAX($K$5:$K$1522)-MIN($K$5:$K$1522)))</f>
        <v>48.6293206197855</v>
      </c>
      <c r="O450" s="7" t="n">
        <f aca="false">K447/((J450/100)^2)</f>
        <v>26.0374939913475</v>
      </c>
    </row>
    <row r="451" customFormat="false" ht="15" hidden="false" customHeight="false" outlineLevel="0" collapsed="false">
      <c r="A451" s="13" t="n">
        <v>435</v>
      </c>
      <c r="B451" s="2" t="s">
        <v>513</v>
      </c>
      <c r="C451" s="14" t="n">
        <v>33454</v>
      </c>
      <c r="D451" s="2" t="s">
        <v>45</v>
      </c>
      <c r="E451" s="15" t="s">
        <v>46</v>
      </c>
      <c r="F451" s="15" t="s">
        <v>46</v>
      </c>
      <c r="G451" s="15" t="s">
        <v>47</v>
      </c>
      <c r="H451" s="9" t="str">
        <f aca="false">TRIM(E451)</f>
        <v>NA</v>
      </c>
      <c r="I451" s="9" t="str">
        <f aca="false">TRIM(F451)</f>
        <v>NA</v>
      </c>
      <c r="J451" s="5" t="n">
        <f aca="false">IF(H451="NA",VALUE(AVERAGEIF($E$3:$E$1520,"&lt;&gt;NA")),VALUE(H451))</f>
        <v>164.344585511576</v>
      </c>
      <c r="K451" s="9" t="n">
        <f aca="false">IF(I451="NA",VALUE(AVERAGEIF($F$3:$F$1520,"&lt;&gt;NA")),VALUE(I451))</f>
        <v>58.7117910447761</v>
      </c>
      <c r="L451" s="16" t="n">
        <f aca="false">IF((AND(I451&gt;=Q457, I451&lt;Q456)),TRUE())</f>
        <v>0</v>
      </c>
      <c r="M451" s="0" t="n">
        <f aca="false">(J451-MIN($J$5:$J$1522)/(MAX($J$5:$J$1522)-MIN($J$5:$J$1522)))</f>
        <v>163.322113601463</v>
      </c>
      <c r="N451" s="0" t="n">
        <f aca="false">(K451-MIN($K$5:$K$1522)/(MAX($K$5:$K$1522)-MIN($K$5:$K$1522)))</f>
        <v>58.3411116645616</v>
      </c>
      <c r="O451" s="7" t="n">
        <f aca="false">K448/((J451/100)^2)</f>
        <v>25.9171498155676</v>
      </c>
    </row>
    <row r="452" customFormat="false" ht="15" hidden="false" customHeight="false" outlineLevel="0" collapsed="false">
      <c r="A452" s="13" t="n">
        <v>755</v>
      </c>
      <c r="B452" s="2" t="s">
        <v>514</v>
      </c>
      <c r="C452" s="14" t="n">
        <v>33404</v>
      </c>
      <c r="D452" s="2" t="s">
        <v>53</v>
      </c>
      <c r="E452" s="15" t="n">
        <v>147</v>
      </c>
      <c r="F452" s="15" t="n">
        <v>58</v>
      </c>
      <c r="G452" s="15" t="s">
        <v>47</v>
      </c>
      <c r="H452" s="9" t="str">
        <f aca="false">TRIM(E452)</f>
        <v>147</v>
      </c>
      <c r="I452" s="9" t="str">
        <f aca="false">TRIM(F452)</f>
        <v>58</v>
      </c>
      <c r="J452" s="5" t="n">
        <f aca="false">IF(H452="NA",VALUE(AVERAGEIF($E$3:$E$1520,"&lt;&gt;NA")),VALUE(H452))</f>
        <v>147</v>
      </c>
      <c r="K452" s="9" t="n">
        <f aca="false">IF(I452="NA",VALUE(AVERAGEIF($F$3:$F$1520,"&lt;&gt;NA")),VALUE(I452))</f>
        <v>58</v>
      </c>
      <c r="L452" s="16" t="n">
        <f aca="false">IF((AND(I452&gt;=Q458, I452&lt;Q457)),TRUE())</f>
        <v>0</v>
      </c>
      <c r="M452" s="0" t="n">
        <f aca="false">(J452-MIN($J$5:$J$1522)/(MAX($J$5:$J$1522)-MIN($J$5:$J$1522)))</f>
        <v>145.977528089888</v>
      </c>
      <c r="N452" s="0" t="n">
        <f aca="false">(K452-MIN($K$5:$K$1522)/(MAX($K$5:$K$1522)-MIN($K$5:$K$1522)))</f>
        <v>57.6293206197855</v>
      </c>
      <c r="O452" s="7" t="n">
        <f aca="false">K449/((J452/100)^2)</f>
        <v>20.3618862510991</v>
      </c>
    </row>
    <row r="453" customFormat="false" ht="15" hidden="false" customHeight="false" outlineLevel="0" collapsed="false">
      <c r="A453" s="13" t="n">
        <v>577</v>
      </c>
      <c r="B453" s="2" t="s">
        <v>515</v>
      </c>
      <c r="C453" s="14" t="n">
        <v>33409</v>
      </c>
      <c r="D453" s="2" t="s">
        <v>50</v>
      </c>
      <c r="E453" s="15" t="n">
        <v>163</v>
      </c>
      <c r="F453" s="15" t="n">
        <v>53</v>
      </c>
      <c r="G453" s="15" t="s">
        <v>47</v>
      </c>
      <c r="H453" s="9" t="str">
        <f aca="false">TRIM(E453)</f>
        <v>163</v>
      </c>
      <c r="I453" s="9" t="str">
        <f aca="false">TRIM(F453)</f>
        <v>53</v>
      </c>
      <c r="J453" s="5" t="n">
        <f aca="false">IF(H453="NA",VALUE(AVERAGEIF($E$3:$E$1520,"&lt;&gt;NA")),VALUE(H453))</f>
        <v>163</v>
      </c>
      <c r="K453" s="9" t="n">
        <f aca="false">IF(I453="NA",VALUE(AVERAGEIF($F$3:$F$1520,"&lt;&gt;NA")),VALUE(I453))</f>
        <v>53</v>
      </c>
      <c r="L453" s="16" t="n">
        <f aca="false">IF((AND(I453&gt;=Q459, I453&lt;Q458)),TRUE())</f>
        <v>0</v>
      </c>
      <c r="M453" s="0" t="n">
        <f aca="false">(J453-MIN($J$5:$J$1522)/(MAX($J$5:$J$1522)-MIN($J$5:$J$1522)))</f>
        <v>161.977528089888</v>
      </c>
      <c r="N453" s="0" t="n">
        <f aca="false">(K453-MIN($K$5:$K$1522)/(MAX($K$5:$K$1522)-MIN($K$5:$K$1522)))</f>
        <v>52.6293206197855</v>
      </c>
      <c r="O453" s="7" t="n">
        <f aca="false">K450/((J453/100)^2)</f>
        <v>18.4425458240807</v>
      </c>
    </row>
    <row r="454" customFormat="false" ht="15" hidden="false" customHeight="false" outlineLevel="0" collapsed="false">
      <c r="A454" s="13" t="n">
        <v>1165</v>
      </c>
      <c r="B454" s="2" t="s">
        <v>516</v>
      </c>
      <c r="C454" s="14" t="n">
        <v>33641</v>
      </c>
      <c r="D454" s="2" t="s">
        <v>74</v>
      </c>
      <c r="E454" s="15" t="n">
        <v>165</v>
      </c>
      <c r="F454" s="15" t="n">
        <v>59</v>
      </c>
      <c r="G454" s="15" t="s">
        <v>43</v>
      </c>
      <c r="H454" s="9" t="str">
        <f aca="false">TRIM(E454)</f>
        <v>165</v>
      </c>
      <c r="I454" s="9" t="str">
        <f aca="false">TRIM(F454)</f>
        <v>59</v>
      </c>
      <c r="J454" s="5" t="n">
        <f aca="false">IF(H454="NA",VALUE(AVERAGEIF($E$3:$E$1520,"&lt;&gt;NA")),VALUE(H454))</f>
        <v>165</v>
      </c>
      <c r="K454" s="9" t="n">
        <f aca="false">IF(I454="NA",VALUE(AVERAGEIF($F$3:$F$1520,"&lt;&gt;NA")),VALUE(I454))</f>
        <v>59</v>
      </c>
      <c r="L454" s="16" t="n">
        <f aca="false">IF((AND(I454&gt;=Q460, I454&lt;Q459)),TRUE())</f>
        <v>0</v>
      </c>
      <c r="M454" s="0" t="n">
        <f aca="false">(J454-MIN($J$5:$J$1522)/(MAX($J$5:$J$1522)-MIN($J$5:$J$1522)))</f>
        <v>163.977528089888</v>
      </c>
      <c r="N454" s="0" t="n">
        <f aca="false">(K454-MIN($K$5:$K$1522)/(MAX($K$5:$K$1522)-MIN($K$5:$K$1522)))</f>
        <v>58.6293206197855</v>
      </c>
      <c r="O454" s="7" t="n">
        <f aca="false">K451/((J454/100)^2)</f>
        <v>21.5653961596974</v>
      </c>
    </row>
    <row r="455" customFormat="false" ht="15" hidden="false" customHeight="false" outlineLevel="0" collapsed="false">
      <c r="A455" s="13" t="n">
        <v>734</v>
      </c>
      <c r="B455" s="2" t="s">
        <v>517</v>
      </c>
      <c r="C455" s="14" t="n">
        <v>33134</v>
      </c>
      <c r="D455" s="2" t="s">
        <v>53</v>
      </c>
      <c r="E455" s="15" t="n">
        <v>153.5</v>
      </c>
      <c r="F455" s="15" t="n">
        <v>52</v>
      </c>
      <c r="G455" s="15" t="s">
        <v>47</v>
      </c>
      <c r="H455" s="9" t="str">
        <f aca="false">TRIM(E455)</f>
        <v>153.5</v>
      </c>
      <c r="I455" s="9" t="str">
        <f aca="false">TRIM(F455)</f>
        <v>52</v>
      </c>
      <c r="J455" s="5" t="n">
        <f aca="false">IF(H455="NA",VALUE(AVERAGEIF($E$3:$E$1520,"&lt;&gt;NA")),VALUE(H455))</f>
        <v>153.5</v>
      </c>
      <c r="K455" s="9" t="n">
        <f aca="false">IF(I455="NA",VALUE(AVERAGEIF($F$3:$F$1520,"&lt;&gt;NA")),VALUE(I455))</f>
        <v>52</v>
      </c>
      <c r="L455" s="16" t="n">
        <f aca="false">IF((AND(I455&gt;=Q461, I455&lt;Q460)),TRUE())</f>
        <v>0</v>
      </c>
      <c r="M455" s="0" t="n">
        <f aca="false">(J455-MIN($J$5:$J$1522)/(MAX($J$5:$J$1522)-MIN($J$5:$J$1522)))</f>
        <v>152.477528089888</v>
      </c>
      <c r="N455" s="0" t="n">
        <f aca="false">(K455-MIN($K$5:$K$1522)/(MAX($K$5:$K$1522)-MIN($K$5:$K$1522)))</f>
        <v>51.6293206197855</v>
      </c>
      <c r="O455" s="7" t="n">
        <f aca="false">K452/((J455/100)^2)</f>
        <v>24.6156457893452</v>
      </c>
    </row>
    <row r="456" customFormat="false" ht="15" hidden="false" customHeight="false" outlineLevel="0" collapsed="false">
      <c r="A456" s="13" t="n">
        <v>1369</v>
      </c>
      <c r="B456" s="2" t="s">
        <v>518</v>
      </c>
      <c r="C456" s="14" t="n">
        <v>33981</v>
      </c>
      <c r="D456" s="2" t="s">
        <v>125</v>
      </c>
      <c r="E456" s="15" t="n">
        <v>182</v>
      </c>
      <c r="F456" s="15" t="n">
        <v>51</v>
      </c>
      <c r="G456" s="15" t="s">
        <v>43</v>
      </c>
      <c r="H456" s="9" t="str">
        <f aca="false">TRIM(E456)</f>
        <v>182</v>
      </c>
      <c r="I456" s="9" t="str">
        <f aca="false">TRIM(F456)</f>
        <v>51</v>
      </c>
      <c r="J456" s="5" t="n">
        <f aca="false">IF(H456="NA",VALUE(AVERAGEIF($E$3:$E$1520,"&lt;&gt;NA")),VALUE(H456))</f>
        <v>182</v>
      </c>
      <c r="K456" s="9" t="n">
        <f aca="false">IF(I456="NA",VALUE(AVERAGEIF($F$3:$F$1520,"&lt;&gt;NA")),VALUE(I456))</f>
        <v>51</v>
      </c>
      <c r="L456" s="16" t="n">
        <f aca="false">IF((AND(I456&gt;=Q462, I456&lt;Q461)),TRUE())</f>
        <v>0</v>
      </c>
      <c r="M456" s="0" t="n">
        <f aca="false">(J456-MIN($J$5:$J$1522)/(MAX($J$5:$J$1522)-MIN($J$5:$J$1522)))</f>
        <v>180.977528089888</v>
      </c>
      <c r="N456" s="0" t="n">
        <f aca="false">(K456-MIN($K$5:$K$1522)/(MAX($K$5:$K$1522)-MIN($K$5:$K$1522)))</f>
        <v>50.6293206197855</v>
      </c>
      <c r="O456" s="7" t="n">
        <f aca="false">K453/((J456/100)^2)</f>
        <v>16.0004830334501</v>
      </c>
    </row>
    <row r="457" customFormat="false" ht="15" hidden="false" customHeight="false" outlineLevel="0" collapsed="false">
      <c r="A457" s="13" t="n">
        <v>498</v>
      </c>
      <c r="B457" s="2" t="s">
        <v>316</v>
      </c>
      <c r="C457" s="14" t="n">
        <v>32674</v>
      </c>
      <c r="D457" s="2" t="s">
        <v>125</v>
      </c>
      <c r="E457" s="15" t="n">
        <v>155</v>
      </c>
      <c r="F457" s="15" t="n">
        <v>42.8</v>
      </c>
      <c r="G457" s="15" t="s">
        <v>47</v>
      </c>
      <c r="H457" s="9" t="str">
        <f aca="false">TRIM(E457)</f>
        <v>155</v>
      </c>
      <c r="I457" s="9" t="str">
        <f aca="false">TRIM(F457)</f>
        <v>42.8</v>
      </c>
      <c r="J457" s="5" t="n">
        <f aca="false">IF(H457="NA",VALUE(AVERAGEIF($E$3:$E$1520,"&lt;&gt;NA")),VALUE(H457))</f>
        <v>155</v>
      </c>
      <c r="K457" s="9" t="n">
        <f aca="false">IF(I457="NA",VALUE(AVERAGEIF($F$3:$F$1520,"&lt;&gt;NA")),VALUE(I457))</f>
        <v>42.8</v>
      </c>
      <c r="L457" s="16" t="n">
        <f aca="false">IF((AND(I457&gt;=Q463, I457&lt;Q462)),TRUE())</f>
        <v>0</v>
      </c>
      <c r="M457" s="0" t="n">
        <f aca="false">(J457-MIN($J$5:$J$1522)/(MAX($J$5:$J$1522)-MIN($J$5:$J$1522)))</f>
        <v>153.977528089888</v>
      </c>
      <c r="N457" s="0" t="n">
        <f aca="false">(K457-MIN($K$5:$K$1522)/(MAX($K$5:$K$1522)-MIN($K$5:$K$1522)))</f>
        <v>42.4293206197855</v>
      </c>
      <c r="O457" s="7" t="n">
        <f aca="false">K454/((J457/100)^2)</f>
        <v>24.5577523413111</v>
      </c>
    </row>
    <row r="458" customFormat="false" ht="15" hidden="false" customHeight="false" outlineLevel="0" collapsed="false">
      <c r="A458" s="13" t="n">
        <v>886</v>
      </c>
      <c r="B458" s="2" t="s">
        <v>519</v>
      </c>
      <c r="C458" s="14" t="n">
        <v>33600</v>
      </c>
      <c r="D458" s="2" t="s">
        <v>56</v>
      </c>
      <c r="E458" s="15" t="n">
        <v>157</v>
      </c>
      <c r="F458" s="15" t="n">
        <v>65</v>
      </c>
      <c r="G458" s="15" t="s">
        <v>43</v>
      </c>
      <c r="H458" s="9" t="str">
        <f aca="false">TRIM(E458)</f>
        <v>157</v>
      </c>
      <c r="I458" s="9" t="str">
        <f aca="false">TRIM(F458)</f>
        <v>65</v>
      </c>
      <c r="J458" s="5" t="n">
        <f aca="false">IF(H458="NA",VALUE(AVERAGEIF($E$3:$E$1520,"&lt;&gt;NA")),VALUE(H458))</f>
        <v>157</v>
      </c>
      <c r="K458" s="9" t="n">
        <f aca="false">IF(I458="NA",VALUE(AVERAGEIF($F$3:$F$1520,"&lt;&gt;NA")),VALUE(I458))</f>
        <v>65</v>
      </c>
      <c r="L458" s="16" t="n">
        <f aca="false">IF((AND(I458&gt;=Q464, I458&lt;Q463)),TRUE())</f>
        <v>0</v>
      </c>
      <c r="M458" s="0" t="n">
        <f aca="false">(J458-MIN($J$5:$J$1522)/(MAX($J$5:$J$1522)-MIN($J$5:$J$1522)))</f>
        <v>155.977528089888</v>
      </c>
      <c r="N458" s="0" t="n">
        <f aca="false">(K458-MIN($K$5:$K$1522)/(MAX($K$5:$K$1522)-MIN($K$5:$K$1522)))</f>
        <v>64.6293206197855</v>
      </c>
      <c r="O458" s="7" t="n">
        <f aca="false">K455/((J458/100)^2)</f>
        <v>21.0961905148282</v>
      </c>
    </row>
    <row r="459" customFormat="false" ht="15" hidden="false" customHeight="false" outlineLevel="0" collapsed="false">
      <c r="A459" s="13" t="n">
        <v>920</v>
      </c>
      <c r="B459" s="2" t="s">
        <v>520</v>
      </c>
      <c r="C459" s="14" t="n">
        <v>33677</v>
      </c>
      <c r="D459" s="2" t="s">
        <v>45</v>
      </c>
      <c r="E459" s="15" t="n">
        <v>174</v>
      </c>
      <c r="F459" s="15" t="n">
        <v>66</v>
      </c>
      <c r="G459" s="15" t="s">
        <v>43</v>
      </c>
      <c r="H459" s="9" t="str">
        <f aca="false">TRIM(E459)</f>
        <v>174</v>
      </c>
      <c r="I459" s="9" t="str">
        <f aca="false">TRIM(F459)</f>
        <v>66</v>
      </c>
      <c r="J459" s="5" t="n">
        <f aca="false">IF(H459="NA",VALUE(AVERAGEIF($E$3:$E$1520,"&lt;&gt;NA")),VALUE(H459))</f>
        <v>174</v>
      </c>
      <c r="K459" s="9" t="n">
        <f aca="false">IF(I459="NA",VALUE(AVERAGEIF($F$3:$F$1520,"&lt;&gt;NA")),VALUE(I459))</f>
        <v>66</v>
      </c>
      <c r="L459" s="16" t="n">
        <f aca="false">IF((AND(I459&gt;=Q465, I459&lt;Q464)),TRUE())</f>
        <v>0</v>
      </c>
      <c r="M459" s="0" t="n">
        <f aca="false">(J459-MIN($J$5:$J$1522)/(MAX($J$5:$J$1522)-MIN($J$5:$J$1522)))</f>
        <v>172.977528089888</v>
      </c>
      <c r="N459" s="0" t="n">
        <f aca="false">(K459-MIN($K$5:$K$1522)/(MAX($K$5:$K$1522)-MIN($K$5:$K$1522)))</f>
        <v>65.6293206197855</v>
      </c>
      <c r="O459" s="7" t="n">
        <f aca="false">K456/((J459/100)^2)</f>
        <v>16.8450257629806</v>
      </c>
    </row>
    <row r="460" customFormat="false" ht="15" hidden="false" customHeight="false" outlineLevel="0" collapsed="false">
      <c r="A460" s="13" t="n">
        <v>1267</v>
      </c>
      <c r="B460" s="2" t="s">
        <v>521</v>
      </c>
      <c r="C460" s="14" t="n">
        <v>33622</v>
      </c>
      <c r="D460" s="2" t="s">
        <v>87</v>
      </c>
      <c r="E460" s="15" t="n">
        <v>172</v>
      </c>
      <c r="F460" s="15" t="n">
        <v>72</v>
      </c>
      <c r="G460" s="15" t="s">
        <v>43</v>
      </c>
      <c r="H460" s="9" t="str">
        <f aca="false">TRIM(E460)</f>
        <v>172</v>
      </c>
      <c r="I460" s="9" t="str">
        <f aca="false">TRIM(F460)</f>
        <v>72</v>
      </c>
      <c r="J460" s="5" t="n">
        <f aca="false">IF(H460="NA",VALUE(AVERAGEIF($E$3:$E$1520,"&lt;&gt;NA")),VALUE(H460))</f>
        <v>172</v>
      </c>
      <c r="K460" s="9" t="n">
        <f aca="false">IF(I460="NA",VALUE(AVERAGEIF($F$3:$F$1520,"&lt;&gt;NA")),VALUE(I460))</f>
        <v>72</v>
      </c>
      <c r="L460" s="16" t="n">
        <f aca="false">IF((AND(I460&gt;=Q466, I460&lt;Q465)),TRUE())</f>
        <v>0</v>
      </c>
      <c r="M460" s="0" t="n">
        <f aca="false">(J460-MIN($J$5:$J$1522)/(MAX($J$5:$J$1522)-MIN($J$5:$J$1522)))</f>
        <v>170.977528089888</v>
      </c>
      <c r="N460" s="0" t="n">
        <f aca="false">(K460-MIN($K$5:$K$1522)/(MAX($K$5:$K$1522)-MIN($K$5:$K$1522)))</f>
        <v>71.6293206197855</v>
      </c>
      <c r="O460" s="7" t="n">
        <f aca="false">K457/((J460/100)^2)</f>
        <v>14.4672796106003</v>
      </c>
    </row>
    <row r="461" customFormat="false" ht="15" hidden="false" customHeight="false" outlineLevel="0" collapsed="false">
      <c r="A461" s="13" t="n">
        <v>28</v>
      </c>
      <c r="B461" s="2" t="s">
        <v>522</v>
      </c>
      <c r="C461" s="14" t="n">
        <v>32945</v>
      </c>
      <c r="D461" s="2" t="s">
        <v>53</v>
      </c>
      <c r="E461" s="15" t="n">
        <v>154</v>
      </c>
      <c r="F461" s="15" t="n">
        <v>56</v>
      </c>
      <c r="G461" s="15" t="s">
        <v>47</v>
      </c>
      <c r="H461" s="9" t="str">
        <f aca="false">TRIM(E461)</f>
        <v>154</v>
      </c>
      <c r="I461" s="9" t="str">
        <f aca="false">TRIM(F461)</f>
        <v>56</v>
      </c>
      <c r="J461" s="5" t="n">
        <f aca="false">IF(H461="NA",VALUE(AVERAGEIF($E$3:$E$1520,"&lt;&gt;NA")),VALUE(H461))</f>
        <v>154</v>
      </c>
      <c r="K461" s="9" t="n">
        <f aca="false">IF(I461="NA",VALUE(AVERAGEIF($F$3:$F$1520,"&lt;&gt;NA")),VALUE(I461))</f>
        <v>56</v>
      </c>
      <c r="L461" s="16" t="n">
        <f aca="false">IF((AND(I461&gt;=Q467, I461&lt;Q466)),TRUE())</f>
        <v>0</v>
      </c>
      <c r="M461" s="0" t="n">
        <f aca="false">(J461-MIN($J$5:$J$1522)/(MAX($J$5:$J$1522)-MIN($J$5:$J$1522)))</f>
        <v>152.977528089888</v>
      </c>
      <c r="N461" s="0" t="n">
        <f aca="false">(K461-MIN($K$5:$K$1522)/(MAX($K$5:$K$1522)-MIN($K$5:$K$1522)))</f>
        <v>55.6293206197855</v>
      </c>
      <c r="O461" s="7" t="n">
        <f aca="false">K458/((J461/100)^2)</f>
        <v>27.4076572777871</v>
      </c>
    </row>
    <row r="462" customFormat="false" ht="15" hidden="false" customHeight="false" outlineLevel="0" collapsed="false">
      <c r="A462" s="13" t="n">
        <v>1498</v>
      </c>
      <c r="B462" s="2" t="s">
        <v>523</v>
      </c>
      <c r="C462" s="14" t="n">
        <v>33648</v>
      </c>
      <c r="D462" s="2" t="s">
        <v>74</v>
      </c>
      <c r="E462" s="15" t="n">
        <v>166</v>
      </c>
      <c r="F462" s="15" t="n">
        <v>53</v>
      </c>
      <c r="G462" s="15" t="s">
        <v>43</v>
      </c>
      <c r="H462" s="9" t="str">
        <f aca="false">TRIM(E462)</f>
        <v>166</v>
      </c>
      <c r="I462" s="9" t="str">
        <f aca="false">TRIM(F462)</f>
        <v>53</v>
      </c>
      <c r="J462" s="5" t="n">
        <f aca="false">IF(H462="NA",VALUE(AVERAGEIF($E$3:$E$1520,"&lt;&gt;NA")),VALUE(H462))</f>
        <v>166</v>
      </c>
      <c r="K462" s="9" t="n">
        <f aca="false">IF(I462="NA",VALUE(AVERAGEIF($F$3:$F$1520,"&lt;&gt;NA")),VALUE(I462))</f>
        <v>53</v>
      </c>
      <c r="L462" s="16" t="n">
        <f aca="false">IF((AND(I462&gt;=Q468, I462&lt;Q467)),TRUE())</f>
        <v>0</v>
      </c>
      <c r="M462" s="0" t="n">
        <f aca="false">(J462-MIN($J$5:$J$1522)/(MAX($J$5:$J$1522)-MIN($J$5:$J$1522)))</f>
        <v>164.977528089888</v>
      </c>
      <c r="N462" s="0" t="n">
        <f aca="false">(K462-MIN($K$5:$K$1522)/(MAX($K$5:$K$1522)-MIN($K$5:$K$1522)))</f>
        <v>52.6293206197855</v>
      </c>
      <c r="O462" s="7" t="n">
        <f aca="false">K459/((J462/100)^2)</f>
        <v>23.9512265931195</v>
      </c>
    </row>
    <row r="463" customFormat="false" ht="15" hidden="false" customHeight="false" outlineLevel="0" collapsed="false">
      <c r="A463" s="13" t="n">
        <v>642</v>
      </c>
      <c r="B463" s="2" t="s">
        <v>524</v>
      </c>
      <c r="C463" s="14" t="n">
        <v>33286</v>
      </c>
      <c r="D463" s="2" t="s">
        <v>45</v>
      </c>
      <c r="E463" s="15" t="n">
        <v>150</v>
      </c>
      <c r="F463" s="15" t="n">
        <v>46.3</v>
      </c>
      <c r="G463" s="15" t="s">
        <v>47</v>
      </c>
      <c r="H463" s="9" t="str">
        <f aca="false">TRIM(E463)</f>
        <v>150</v>
      </c>
      <c r="I463" s="9" t="str">
        <f aca="false">TRIM(F463)</f>
        <v>46.3</v>
      </c>
      <c r="J463" s="5" t="n">
        <f aca="false">IF(H463="NA",VALUE(AVERAGEIF($E$3:$E$1520,"&lt;&gt;NA")),VALUE(H463))</f>
        <v>150</v>
      </c>
      <c r="K463" s="9" t="n">
        <f aca="false">IF(I463="NA",VALUE(AVERAGEIF($F$3:$F$1520,"&lt;&gt;NA")),VALUE(I463))</f>
        <v>46.3</v>
      </c>
      <c r="L463" s="16" t="n">
        <f aca="false">IF((AND(I463&gt;=Q469, I463&lt;Q468)),TRUE())</f>
        <v>0</v>
      </c>
      <c r="M463" s="0" t="n">
        <f aca="false">(J463-MIN($J$5:$J$1522)/(MAX($J$5:$J$1522)-MIN($J$5:$J$1522)))</f>
        <v>148.977528089888</v>
      </c>
      <c r="N463" s="0" t="n">
        <f aca="false">(K463-MIN($K$5:$K$1522)/(MAX($K$5:$K$1522)-MIN($K$5:$K$1522)))</f>
        <v>45.9293206197855</v>
      </c>
      <c r="O463" s="7" t="n">
        <f aca="false">K460/((J463/100)^2)</f>
        <v>32</v>
      </c>
    </row>
    <row r="464" customFormat="false" ht="15" hidden="false" customHeight="false" outlineLevel="0" collapsed="false">
      <c r="A464" s="13" t="n">
        <v>621</v>
      </c>
      <c r="B464" s="2" t="s">
        <v>525</v>
      </c>
      <c r="C464" s="14" t="n">
        <v>33491</v>
      </c>
      <c r="D464" s="2" t="s">
        <v>77</v>
      </c>
      <c r="E464" s="15" t="n">
        <v>150</v>
      </c>
      <c r="F464" s="15" t="n">
        <v>40.2</v>
      </c>
      <c r="G464" s="15" t="s">
        <v>47</v>
      </c>
      <c r="H464" s="9" t="str">
        <f aca="false">TRIM(E464)</f>
        <v>150</v>
      </c>
      <c r="I464" s="9" t="str">
        <f aca="false">TRIM(F464)</f>
        <v>40.2</v>
      </c>
      <c r="J464" s="5" t="n">
        <f aca="false">IF(H464="NA",VALUE(AVERAGEIF($E$3:$E$1520,"&lt;&gt;NA")),VALUE(H464))</f>
        <v>150</v>
      </c>
      <c r="K464" s="9" t="n">
        <f aca="false">IF(I464="NA",VALUE(AVERAGEIF($F$3:$F$1520,"&lt;&gt;NA")),VALUE(I464))</f>
        <v>40.2</v>
      </c>
      <c r="L464" s="16" t="n">
        <f aca="false">IF((AND(I464&gt;=Q470, I464&lt;Q469)),TRUE())</f>
        <v>0</v>
      </c>
      <c r="M464" s="0" t="n">
        <f aca="false">(J464-MIN($J$5:$J$1522)/(MAX($J$5:$J$1522)-MIN($J$5:$J$1522)))</f>
        <v>148.977528089888</v>
      </c>
      <c r="N464" s="0" t="n">
        <f aca="false">(K464-MIN($K$5:$K$1522)/(MAX($K$5:$K$1522)-MIN($K$5:$K$1522)))</f>
        <v>39.8293206197855</v>
      </c>
      <c r="O464" s="7" t="n">
        <f aca="false">K461/((J464/100)^2)</f>
        <v>24.8888888888889</v>
      </c>
    </row>
    <row r="465" customFormat="false" ht="15" hidden="false" customHeight="false" outlineLevel="0" collapsed="false">
      <c r="A465" s="13" t="n">
        <v>930</v>
      </c>
      <c r="B465" s="2" t="s">
        <v>526</v>
      </c>
      <c r="C465" s="14" t="n">
        <v>33431</v>
      </c>
      <c r="D465" s="2" t="s">
        <v>53</v>
      </c>
      <c r="E465" s="15" t="n">
        <v>166</v>
      </c>
      <c r="F465" s="15" t="n">
        <v>51</v>
      </c>
      <c r="G465" s="15" t="s">
        <v>43</v>
      </c>
      <c r="H465" s="9" t="str">
        <f aca="false">TRIM(E465)</f>
        <v>166</v>
      </c>
      <c r="I465" s="9" t="str">
        <f aca="false">TRIM(F465)</f>
        <v>51</v>
      </c>
      <c r="J465" s="5" t="n">
        <f aca="false">IF(H465="NA",VALUE(AVERAGEIF($E$3:$E$1520,"&lt;&gt;NA")),VALUE(H465))</f>
        <v>166</v>
      </c>
      <c r="K465" s="9" t="n">
        <f aca="false">IF(I465="NA",VALUE(AVERAGEIF($F$3:$F$1520,"&lt;&gt;NA")),VALUE(I465))</f>
        <v>51</v>
      </c>
      <c r="L465" s="16" t="n">
        <f aca="false">IF((AND(I465&gt;=Q471, I465&lt;Q470)),TRUE())</f>
        <v>0</v>
      </c>
      <c r="M465" s="0" t="n">
        <f aca="false">(J465-MIN($J$5:$J$1522)/(MAX($J$5:$J$1522)-MIN($J$5:$J$1522)))</f>
        <v>164.977528089888</v>
      </c>
      <c r="N465" s="0" t="n">
        <f aca="false">(K465-MIN($K$5:$K$1522)/(MAX($K$5:$K$1522)-MIN($K$5:$K$1522)))</f>
        <v>50.6293206197855</v>
      </c>
      <c r="O465" s="7" t="n">
        <f aca="false">K462/((J465/100)^2)</f>
        <v>19.2335607490202</v>
      </c>
    </row>
    <row r="466" customFormat="false" ht="15" hidden="false" customHeight="false" outlineLevel="0" collapsed="false">
      <c r="A466" s="13" t="n">
        <v>955</v>
      </c>
      <c r="B466" s="2" t="s">
        <v>527</v>
      </c>
      <c r="C466" s="14" t="n">
        <v>32679</v>
      </c>
      <c r="D466" s="2" t="s">
        <v>53</v>
      </c>
      <c r="E466" s="15" t="n">
        <v>172</v>
      </c>
      <c r="F466" s="15" t="n">
        <v>52</v>
      </c>
      <c r="G466" s="15" t="s">
        <v>43</v>
      </c>
      <c r="H466" s="9" t="str">
        <f aca="false">TRIM(E466)</f>
        <v>172</v>
      </c>
      <c r="I466" s="9" t="str">
        <f aca="false">TRIM(F466)</f>
        <v>52</v>
      </c>
      <c r="J466" s="5" t="n">
        <f aca="false">IF(H466="NA",VALUE(AVERAGEIF($E$3:$E$1520,"&lt;&gt;NA")),VALUE(H466))</f>
        <v>172</v>
      </c>
      <c r="K466" s="9" t="n">
        <f aca="false">IF(I466="NA",VALUE(AVERAGEIF($F$3:$F$1520,"&lt;&gt;NA")),VALUE(I466))</f>
        <v>52</v>
      </c>
      <c r="L466" s="16" t="n">
        <f aca="false">IF((AND(I466&gt;=Q472, I466&lt;Q471)),TRUE())</f>
        <v>0</v>
      </c>
      <c r="M466" s="0" t="n">
        <f aca="false">(J466-MIN($J$5:$J$1522)/(MAX($J$5:$J$1522)-MIN($J$5:$J$1522)))</f>
        <v>170.977528089888</v>
      </c>
      <c r="N466" s="0" t="n">
        <f aca="false">(K466-MIN($K$5:$K$1522)/(MAX($K$5:$K$1522)-MIN($K$5:$K$1522)))</f>
        <v>51.6293206197855</v>
      </c>
      <c r="O466" s="7" t="n">
        <f aca="false">K463/((J466/100)^2)</f>
        <v>15.6503515413737</v>
      </c>
    </row>
    <row r="467" customFormat="false" ht="15" hidden="false" customHeight="false" outlineLevel="0" collapsed="false">
      <c r="A467" s="13" t="n">
        <v>1180</v>
      </c>
      <c r="B467" s="2" t="s">
        <v>528</v>
      </c>
      <c r="C467" s="14" t="n">
        <v>33573</v>
      </c>
      <c r="D467" s="2" t="s">
        <v>87</v>
      </c>
      <c r="E467" s="15" t="n">
        <v>179</v>
      </c>
      <c r="F467" s="15" t="n">
        <v>75</v>
      </c>
      <c r="G467" s="15" t="s">
        <v>43</v>
      </c>
      <c r="H467" s="9" t="str">
        <f aca="false">TRIM(E467)</f>
        <v>179</v>
      </c>
      <c r="I467" s="9" t="str">
        <f aca="false">TRIM(F467)</f>
        <v>75</v>
      </c>
      <c r="J467" s="5" t="n">
        <f aca="false">IF(H467="NA",VALUE(AVERAGEIF($E$3:$E$1520,"&lt;&gt;NA")),VALUE(H467))</f>
        <v>179</v>
      </c>
      <c r="K467" s="9" t="n">
        <f aca="false">IF(I467="NA",VALUE(AVERAGEIF($F$3:$F$1520,"&lt;&gt;NA")),VALUE(I467))</f>
        <v>75</v>
      </c>
      <c r="L467" s="16" t="n">
        <f aca="false">IF((AND(I467&gt;=Q473, I467&lt;Q472)),TRUE())</f>
        <v>0</v>
      </c>
      <c r="M467" s="0" t="n">
        <f aca="false">(J467-MIN($J$5:$J$1522)/(MAX($J$5:$J$1522)-MIN($J$5:$J$1522)))</f>
        <v>177.977528089888</v>
      </c>
      <c r="N467" s="0" t="n">
        <f aca="false">(K467-MIN($K$5:$K$1522)/(MAX($K$5:$K$1522)-MIN($K$5:$K$1522)))</f>
        <v>74.6293206197855</v>
      </c>
      <c r="O467" s="7" t="n">
        <f aca="false">K464/((J467/100)^2)</f>
        <v>12.5464248931057</v>
      </c>
    </row>
    <row r="468" customFormat="false" ht="15" hidden="false" customHeight="false" outlineLevel="0" collapsed="false">
      <c r="A468" s="13" t="n">
        <v>1225</v>
      </c>
      <c r="B468" s="2" t="s">
        <v>529</v>
      </c>
      <c r="C468" s="14" t="n">
        <v>33347</v>
      </c>
      <c r="D468" s="2" t="s">
        <v>50</v>
      </c>
      <c r="E468" s="15" t="n">
        <v>170</v>
      </c>
      <c r="F468" s="15" t="n">
        <v>65</v>
      </c>
      <c r="G468" s="15" t="s">
        <v>43</v>
      </c>
      <c r="H468" s="9" t="str">
        <f aca="false">TRIM(E468)</f>
        <v>170</v>
      </c>
      <c r="I468" s="9" t="str">
        <f aca="false">TRIM(F468)</f>
        <v>65</v>
      </c>
      <c r="J468" s="5" t="n">
        <f aca="false">IF(H468="NA",VALUE(AVERAGEIF($E$3:$E$1520,"&lt;&gt;NA")),VALUE(H468))</f>
        <v>170</v>
      </c>
      <c r="K468" s="9" t="n">
        <f aca="false">IF(I468="NA",VALUE(AVERAGEIF($F$3:$F$1520,"&lt;&gt;NA")),VALUE(I468))</f>
        <v>65</v>
      </c>
      <c r="L468" s="16" t="n">
        <f aca="false">IF((AND(I468&gt;=Q474, I468&lt;Q473)),TRUE())</f>
        <v>0</v>
      </c>
      <c r="M468" s="0" t="n">
        <f aca="false">(J468-MIN($J$5:$J$1522)/(MAX($J$5:$J$1522)-MIN($J$5:$J$1522)))</f>
        <v>168.977528089888</v>
      </c>
      <c r="N468" s="0" t="n">
        <f aca="false">(K468-MIN($K$5:$K$1522)/(MAX($K$5:$K$1522)-MIN($K$5:$K$1522)))</f>
        <v>64.6293206197855</v>
      </c>
      <c r="O468" s="7" t="n">
        <f aca="false">K465/((J468/100)^2)</f>
        <v>17.6470588235294</v>
      </c>
    </row>
    <row r="469" customFormat="false" ht="15" hidden="false" customHeight="false" outlineLevel="0" collapsed="false">
      <c r="A469" s="13" t="n">
        <v>324</v>
      </c>
      <c r="B469" s="2" t="s">
        <v>530</v>
      </c>
      <c r="C469" s="14" t="n">
        <v>33800</v>
      </c>
      <c r="D469" s="2" t="s">
        <v>87</v>
      </c>
      <c r="E469" s="15" t="s">
        <v>46</v>
      </c>
      <c r="F469" s="15" t="s">
        <v>46</v>
      </c>
      <c r="G469" s="15" t="s">
        <v>47</v>
      </c>
      <c r="H469" s="9" t="str">
        <f aca="false">TRIM(E469)</f>
        <v>NA</v>
      </c>
      <c r="I469" s="9" t="str">
        <f aca="false">TRIM(F469)</f>
        <v>NA</v>
      </c>
      <c r="J469" s="5" t="n">
        <f aca="false">IF(H469="NA",VALUE(AVERAGEIF($E$3:$E$1520,"&lt;&gt;NA")),VALUE(H469))</f>
        <v>164.344585511576</v>
      </c>
      <c r="K469" s="9" t="n">
        <f aca="false">IF(I469="NA",VALUE(AVERAGEIF($F$3:$F$1520,"&lt;&gt;NA")),VALUE(I469))</f>
        <v>58.7117910447761</v>
      </c>
      <c r="L469" s="16" t="n">
        <f aca="false">IF((AND(I469&gt;=Q475, I469&lt;Q474)),TRUE())</f>
        <v>0</v>
      </c>
      <c r="M469" s="0" t="n">
        <f aca="false">(J469-MIN($J$5:$J$1522)/(MAX($J$5:$J$1522)-MIN($J$5:$J$1522)))</f>
        <v>163.322113601463</v>
      </c>
      <c r="N469" s="0" t="n">
        <f aca="false">(K469-MIN($K$5:$K$1522)/(MAX($K$5:$K$1522)-MIN($K$5:$K$1522)))</f>
        <v>58.3411116645616</v>
      </c>
      <c r="O469" s="7" t="n">
        <f aca="false">K466/((J469/100)^2)</f>
        <v>19.2527398629931</v>
      </c>
    </row>
    <row r="470" customFormat="false" ht="15" hidden="false" customHeight="false" outlineLevel="0" collapsed="false">
      <c r="A470" s="13" t="n">
        <v>456</v>
      </c>
      <c r="B470" s="2" t="s">
        <v>531</v>
      </c>
      <c r="C470" s="14" t="n">
        <v>33740</v>
      </c>
      <c r="D470" s="2" t="s">
        <v>77</v>
      </c>
      <c r="E470" s="15" t="n">
        <v>154</v>
      </c>
      <c r="F470" s="15" t="n">
        <v>43</v>
      </c>
      <c r="G470" s="15" t="s">
        <v>47</v>
      </c>
      <c r="H470" s="9" t="str">
        <f aca="false">TRIM(E470)</f>
        <v>154</v>
      </c>
      <c r="I470" s="9" t="str">
        <f aca="false">TRIM(F470)</f>
        <v>43</v>
      </c>
      <c r="J470" s="5" t="n">
        <f aca="false">IF(H470="NA",VALUE(AVERAGEIF($E$3:$E$1520,"&lt;&gt;NA")),VALUE(H470))</f>
        <v>154</v>
      </c>
      <c r="K470" s="9" t="n">
        <f aca="false">IF(I470="NA",VALUE(AVERAGEIF($F$3:$F$1520,"&lt;&gt;NA")),VALUE(I470))</f>
        <v>43</v>
      </c>
      <c r="L470" s="16" t="n">
        <f aca="false">IF((AND(I470&gt;=Q476, I470&lt;Q475)),TRUE())</f>
        <v>0</v>
      </c>
      <c r="M470" s="0" t="n">
        <f aca="false">(J470-MIN($J$5:$J$1522)/(MAX($J$5:$J$1522)-MIN($J$5:$J$1522)))</f>
        <v>152.977528089888</v>
      </c>
      <c r="N470" s="0" t="n">
        <f aca="false">(K470-MIN($K$5:$K$1522)/(MAX($K$5:$K$1522)-MIN($K$5:$K$1522)))</f>
        <v>42.6293206197855</v>
      </c>
      <c r="O470" s="7" t="n">
        <f aca="false">K467/((J470/100)^2)</f>
        <v>31.6242199359082</v>
      </c>
    </row>
    <row r="471" customFormat="false" ht="15" hidden="false" customHeight="false" outlineLevel="0" collapsed="false">
      <c r="A471" s="13" t="n">
        <v>772</v>
      </c>
      <c r="B471" s="2" t="s">
        <v>532</v>
      </c>
      <c r="C471" s="14" t="n">
        <v>33347</v>
      </c>
      <c r="D471" s="2" t="s">
        <v>42</v>
      </c>
      <c r="E471" s="15" t="n">
        <v>159.7</v>
      </c>
      <c r="F471" s="15" t="n">
        <v>46</v>
      </c>
      <c r="G471" s="15" t="s">
        <v>47</v>
      </c>
      <c r="H471" s="9" t="str">
        <f aca="false">TRIM(E471)</f>
        <v>159.7</v>
      </c>
      <c r="I471" s="9" t="str">
        <f aca="false">TRIM(F471)</f>
        <v>46</v>
      </c>
      <c r="J471" s="5" t="n">
        <f aca="false">IF(H471="NA",VALUE(AVERAGEIF($E$3:$E$1520,"&lt;&gt;NA")),VALUE(H471))</f>
        <v>159.7</v>
      </c>
      <c r="K471" s="9" t="n">
        <f aca="false">IF(I471="NA",VALUE(AVERAGEIF($F$3:$F$1520,"&lt;&gt;NA")),VALUE(I471))</f>
        <v>46</v>
      </c>
      <c r="L471" s="16" t="n">
        <f aca="false">IF((AND(I471&gt;=Q477, I471&lt;Q476)),TRUE())</f>
        <v>0</v>
      </c>
      <c r="M471" s="0" t="n">
        <f aca="false">(J471-MIN($J$5:$J$1522)/(MAX($J$5:$J$1522)-MIN($J$5:$J$1522)))</f>
        <v>158.677528089888</v>
      </c>
      <c r="N471" s="0" t="n">
        <f aca="false">(K471-MIN($K$5:$K$1522)/(MAX($K$5:$K$1522)-MIN($K$5:$K$1522)))</f>
        <v>45.6293206197855</v>
      </c>
      <c r="O471" s="7" t="n">
        <f aca="false">K468/((J471/100)^2)</f>
        <v>25.4861083065501</v>
      </c>
    </row>
    <row r="472" customFormat="false" ht="15" hidden="false" customHeight="false" outlineLevel="0" collapsed="false">
      <c r="A472" s="13" t="n">
        <v>73</v>
      </c>
      <c r="B472" s="2" t="s">
        <v>533</v>
      </c>
      <c r="C472" s="14" t="n">
        <v>33400</v>
      </c>
      <c r="D472" s="2" t="s">
        <v>45</v>
      </c>
      <c r="E472" s="15" t="n">
        <v>151</v>
      </c>
      <c r="F472" s="15" t="n">
        <v>45</v>
      </c>
      <c r="G472" s="15" t="s">
        <v>47</v>
      </c>
      <c r="H472" s="9" t="str">
        <f aca="false">TRIM(E472)</f>
        <v>151</v>
      </c>
      <c r="I472" s="9" t="str">
        <f aca="false">TRIM(F472)</f>
        <v>45</v>
      </c>
      <c r="J472" s="5" t="n">
        <f aca="false">IF(H472="NA",VALUE(AVERAGEIF($E$3:$E$1520,"&lt;&gt;NA")),VALUE(H472))</f>
        <v>151</v>
      </c>
      <c r="K472" s="9" t="n">
        <f aca="false">IF(I472="NA",VALUE(AVERAGEIF($F$3:$F$1520,"&lt;&gt;NA")),VALUE(I472))</f>
        <v>45</v>
      </c>
      <c r="L472" s="16" t="n">
        <f aca="false">IF((AND(I472&gt;=Q478, I472&lt;Q477)),TRUE())</f>
        <v>0</v>
      </c>
      <c r="M472" s="0" t="n">
        <f aca="false">(J472-MIN($J$5:$J$1522)/(MAX($J$5:$J$1522)-MIN($J$5:$J$1522)))</f>
        <v>149.977528089888</v>
      </c>
      <c r="N472" s="0" t="n">
        <f aca="false">(K472-MIN($K$5:$K$1522)/(MAX($K$5:$K$1522)-MIN($K$5:$K$1522)))</f>
        <v>44.6293206197855</v>
      </c>
      <c r="O472" s="7" t="n">
        <f aca="false">K469/((J472/100)^2)</f>
        <v>25.7496561750696</v>
      </c>
    </row>
    <row r="473" customFormat="false" ht="15" hidden="false" customHeight="false" outlineLevel="0" collapsed="false">
      <c r="A473" s="13" t="n">
        <v>1353</v>
      </c>
      <c r="B473" s="2" t="s">
        <v>534</v>
      </c>
      <c r="C473" s="14" t="n">
        <v>33552</v>
      </c>
      <c r="D473" s="2" t="s">
        <v>87</v>
      </c>
      <c r="E473" s="15" t="n">
        <v>168</v>
      </c>
      <c r="F473" s="15" t="n">
        <v>62</v>
      </c>
      <c r="G473" s="15" t="s">
        <v>43</v>
      </c>
      <c r="H473" s="9" t="str">
        <f aca="false">TRIM(E473)</f>
        <v>168</v>
      </c>
      <c r="I473" s="9" t="str">
        <f aca="false">TRIM(F473)</f>
        <v>62</v>
      </c>
      <c r="J473" s="5" t="n">
        <f aca="false">IF(H473="NA",VALUE(AVERAGEIF($E$3:$E$1520,"&lt;&gt;NA")),VALUE(H473))</f>
        <v>168</v>
      </c>
      <c r="K473" s="9" t="n">
        <f aca="false">IF(I473="NA",VALUE(AVERAGEIF($F$3:$F$1520,"&lt;&gt;NA")),VALUE(I473))</f>
        <v>62</v>
      </c>
      <c r="L473" s="16" t="n">
        <f aca="false">IF((AND(I473&gt;=Q479, I473&lt;Q478)),TRUE())</f>
        <v>0</v>
      </c>
      <c r="M473" s="0" t="n">
        <f aca="false">(J473-MIN($J$5:$J$1522)/(MAX($J$5:$J$1522)-MIN($J$5:$J$1522)))</f>
        <v>166.977528089888</v>
      </c>
      <c r="N473" s="0" t="n">
        <f aca="false">(K473-MIN($K$5:$K$1522)/(MAX($K$5:$K$1522)-MIN($K$5:$K$1522)))</f>
        <v>61.6293206197855</v>
      </c>
      <c r="O473" s="7" t="n">
        <f aca="false">K470/((J473/100)^2)</f>
        <v>15.2352607709751</v>
      </c>
    </row>
    <row r="474" customFormat="false" ht="15" hidden="false" customHeight="false" outlineLevel="0" collapsed="false">
      <c r="A474" s="13" t="n">
        <v>1224</v>
      </c>
      <c r="B474" s="2" t="s">
        <v>535</v>
      </c>
      <c r="C474" s="14" t="n">
        <v>33632</v>
      </c>
      <c r="D474" s="2" t="s">
        <v>125</v>
      </c>
      <c r="E474" s="15" t="n">
        <v>174</v>
      </c>
      <c r="F474" s="15" t="n">
        <v>64</v>
      </c>
      <c r="G474" s="15" t="s">
        <v>43</v>
      </c>
      <c r="H474" s="9" t="str">
        <f aca="false">TRIM(E474)</f>
        <v>174</v>
      </c>
      <c r="I474" s="9" t="str">
        <f aca="false">TRIM(F474)</f>
        <v>64</v>
      </c>
      <c r="J474" s="5" t="n">
        <f aca="false">IF(H474="NA",VALUE(AVERAGEIF($E$3:$E$1520,"&lt;&gt;NA")),VALUE(H474))</f>
        <v>174</v>
      </c>
      <c r="K474" s="9" t="n">
        <f aca="false">IF(I474="NA",VALUE(AVERAGEIF($F$3:$F$1520,"&lt;&gt;NA")),VALUE(I474))</f>
        <v>64</v>
      </c>
      <c r="L474" s="16" t="n">
        <f aca="false">IF((AND(I474&gt;=Q480, I474&lt;Q479)),TRUE())</f>
        <v>0</v>
      </c>
      <c r="M474" s="0" t="n">
        <f aca="false">(J474-MIN($J$5:$J$1522)/(MAX($J$5:$J$1522)-MIN($J$5:$J$1522)))</f>
        <v>172.977528089888</v>
      </c>
      <c r="N474" s="0" t="n">
        <f aca="false">(K474-MIN($K$5:$K$1522)/(MAX($K$5:$K$1522)-MIN($K$5:$K$1522)))</f>
        <v>63.6293206197855</v>
      </c>
      <c r="O474" s="7" t="n">
        <f aca="false">K471/((J474/100)^2)</f>
        <v>15.1935526489629</v>
      </c>
    </row>
    <row r="475" customFormat="false" ht="15" hidden="false" customHeight="false" outlineLevel="0" collapsed="false">
      <c r="A475" s="13" t="n">
        <v>628</v>
      </c>
      <c r="B475" s="2" t="s">
        <v>536</v>
      </c>
      <c r="C475" s="14" t="n">
        <v>33404</v>
      </c>
      <c r="D475" s="2" t="s">
        <v>71</v>
      </c>
      <c r="E475" s="15" t="n">
        <v>148</v>
      </c>
      <c r="F475" s="15" t="n">
        <v>61.3</v>
      </c>
      <c r="G475" s="15" t="s">
        <v>47</v>
      </c>
      <c r="H475" s="9" t="str">
        <f aca="false">TRIM(E475)</f>
        <v>148</v>
      </c>
      <c r="I475" s="9" t="str">
        <f aca="false">TRIM(F475)</f>
        <v>61.3</v>
      </c>
      <c r="J475" s="5" t="n">
        <f aca="false">IF(H475="NA",VALUE(AVERAGEIF($E$3:$E$1520,"&lt;&gt;NA")),VALUE(H475))</f>
        <v>148</v>
      </c>
      <c r="K475" s="9" t="n">
        <f aca="false">IF(I475="NA",VALUE(AVERAGEIF($F$3:$F$1520,"&lt;&gt;NA")),VALUE(I475))</f>
        <v>61.3</v>
      </c>
      <c r="L475" s="16" t="n">
        <f aca="false">IF((AND(I475&gt;=Q481, I475&lt;Q480)),TRUE())</f>
        <v>0</v>
      </c>
      <c r="M475" s="0" t="n">
        <f aca="false">(J475-MIN($J$5:$J$1522)/(MAX($J$5:$J$1522)-MIN($J$5:$J$1522)))</f>
        <v>146.977528089888</v>
      </c>
      <c r="N475" s="0" t="n">
        <f aca="false">(K475-MIN($K$5:$K$1522)/(MAX($K$5:$K$1522)-MIN($K$5:$K$1522)))</f>
        <v>60.9293206197855</v>
      </c>
      <c r="O475" s="7" t="n">
        <f aca="false">K472/((J475/100)^2)</f>
        <v>20.5441928414901</v>
      </c>
    </row>
    <row r="476" customFormat="false" ht="15" hidden="false" customHeight="false" outlineLevel="0" collapsed="false">
      <c r="A476" s="13" t="n">
        <v>1404</v>
      </c>
      <c r="B476" s="2" t="s">
        <v>537</v>
      </c>
      <c r="C476" s="14" t="n">
        <v>33791</v>
      </c>
      <c r="D476" s="2" t="s">
        <v>42</v>
      </c>
      <c r="E476" s="15" t="n">
        <v>170</v>
      </c>
      <c r="F476" s="15" t="n">
        <v>56</v>
      </c>
      <c r="G476" s="15" t="s">
        <v>43</v>
      </c>
      <c r="H476" s="9" t="str">
        <f aca="false">TRIM(E476)</f>
        <v>170</v>
      </c>
      <c r="I476" s="9" t="str">
        <f aca="false">TRIM(F476)</f>
        <v>56</v>
      </c>
      <c r="J476" s="5" t="n">
        <f aca="false">IF(H476="NA",VALUE(AVERAGEIF($E$3:$E$1520,"&lt;&gt;NA")),VALUE(H476))</f>
        <v>170</v>
      </c>
      <c r="K476" s="9" t="n">
        <f aca="false">IF(I476="NA",VALUE(AVERAGEIF($F$3:$F$1520,"&lt;&gt;NA")),VALUE(I476))</f>
        <v>56</v>
      </c>
      <c r="L476" s="16" t="n">
        <f aca="false">IF((AND(I476&gt;=Q482, I476&lt;Q481)),TRUE())</f>
        <v>0</v>
      </c>
      <c r="M476" s="0" t="n">
        <f aca="false">(J476-MIN($J$5:$J$1522)/(MAX($J$5:$J$1522)-MIN($J$5:$J$1522)))</f>
        <v>168.977528089888</v>
      </c>
      <c r="N476" s="0" t="n">
        <f aca="false">(K476-MIN($K$5:$K$1522)/(MAX($K$5:$K$1522)-MIN($K$5:$K$1522)))</f>
        <v>55.6293206197855</v>
      </c>
      <c r="O476" s="7" t="n">
        <f aca="false">K473/((J476/100)^2)</f>
        <v>21.4532871972318</v>
      </c>
    </row>
    <row r="477" customFormat="false" ht="15" hidden="false" customHeight="false" outlineLevel="0" collapsed="false">
      <c r="A477" s="13" t="n">
        <v>249</v>
      </c>
      <c r="B477" s="2" t="s">
        <v>538</v>
      </c>
      <c r="C477" s="14" t="n">
        <v>33682</v>
      </c>
      <c r="D477" s="2" t="s">
        <v>77</v>
      </c>
      <c r="E477" s="15" t="s">
        <v>46</v>
      </c>
      <c r="F477" s="15" t="s">
        <v>46</v>
      </c>
      <c r="G477" s="15" t="s">
        <v>47</v>
      </c>
      <c r="H477" s="9" t="str">
        <f aca="false">TRIM(E477)</f>
        <v>NA</v>
      </c>
      <c r="I477" s="9" t="str">
        <f aca="false">TRIM(F477)</f>
        <v>NA</v>
      </c>
      <c r="J477" s="5" t="n">
        <f aca="false">IF(H477="NA",VALUE(AVERAGEIF($E$3:$E$1520,"&lt;&gt;NA")),VALUE(H477))</f>
        <v>164.344585511576</v>
      </c>
      <c r="K477" s="9" t="n">
        <f aca="false">IF(I477="NA",VALUE(AVERAGEIF($F$3:$F$1520,"&lt;&gt;NA")),VALUE(I477))</f>
        <v>58.7117910447761</v>
      </c>
      <c r="L477" s="16" t="n">
        <f aca="false">IF((AND(I477&gt;=Q483, I477&lt;Q482)),TRUE())</f>
        <v>0</v>
      </c>
      <c r="M477" s="0" t="n">
        <f aca="false">(J477-MIN($J$5:$J$1522)/(MAX($J$5:$J$1522)-MIN($J$5:$J$1522)))</f>
        <v>163.322113601463</v>
      </c>
      <c r="N477" s="0" t="n">
        <f aca="false">(K477-MIN($K$5:$K$1522)/(MAX($K$5:$K$1522)-MIN($K$5:$K$1522)))</f>
        <v>58.3411116645616</v>
      </c>
      <c r="O477" s="7" t="n">
        <f aca="false">K474/((J477/100)^2)</f>
        <v>23.6956798313761</v>
      </c>
    </row>
    <row r="478" customFormat="false" ht="15" hidden="false" customHeight="false" outlineLevel="0" collapsed="false">
      <c r="A478" s="13" t="n">
        <v>387</v>
      </c>
      <c r="B478" s="2" t="s">
        <v>539</v>
      </c>
      <c r="C478" s="14" t="n">
        <v>32720</v>
      </c>
      <c r="D478" s="2" t="s">
        <v>61</v>
      </c>
      <c r="E478" s="15" t="n">
        <v>150</v>
      </c>
      <c r="F478" s="15" t="n">
        <v>50</v>
      </c>
      <c r="G478" s="15" t="s">
        <v>47</v>
      </c>
      <c r="H478" s="9" t="str">
        <f aca="false">TRIM(E478)</f>
        <v>150</v>
      </c>
      <c r="I478" s="9" t="str">
        <f aca="false">TRIM(F478)</f>
        <v>50</v>
      </c>
      <c r="J478" s="5" t="n">
        <f aca="false">IF(H478="NA",VALUE(AVERAGEIF($E$3:$E$1520,"&lt;&gt;NA")),VALUE(H478))</f>
        <v>150</v>
      </c>
      <c r="K478" s="9" t="n">
        <f aca="false">IF(I478="NA",VALUE(AVERAGEIF($F$3:$F$1520,"&lt;&gt;NA")),VALUE(I478))</f>
        <v>50</v>
      </c>
      <c r="L478" s="16" t="n">
        <f aca="false">IF((AND(I478&gt;=Q484, I478&lt;Q483)),TRUE())</f>
        <v>0</v>
      </c>
      <c r="M478" s="0" t="n">
        <f aca="false">(J478-MIN($J$5:$J$1522)/(MAX($J$5:$J$1522)-MIN($J$5:$J$1522)))</f>
        <v>148.977528089888</v>
      </c>
      <c r="N478" s="0" t="n">
        <f aca="false">(K478-MIN($K$5:$K$1522)/(MAX($K$5:$K$1522)-MIN($K$5:$K$1522)))</f>
        <v>49.6293206197855</v>
      </c>
      <c r="O478" s="7" t="n">
        <f aca="false">K475/((J478/100)^2)</f>
        <v>27.2444444444444</v>
      </c>
    </row>
    <row r="479" customFormat="false" ht="15" hidden="false" customHeight="false" outlineLevel="0" collapsed="false">
      <c r="A479" s="13" t="n">
        <v>235</v>
      </c>
      <c r="B479" s="2" t="s">
        <v>316</v>
      </c>
      <c r="C479" s="14" t="n">
        <v>33728</v>
      </c>
      <c r="D479" s="2" t="s">
        <v>74</v>
      </c>
      <c r="E479" s="15" t="s">
        <v>46</v>
      </c>
      <c r="F479" s="15" t="s">
        <v>46</v>
      </c>
      <c r="G479" s="15" t="s">
        <v>47</v>
      </c>
      <c r="H479" s="9" t="str">
        <f aca="false">TRIM(E479)</f>
        <v>NA</v>
      </c>
      <c r="I479" s="9" t="str">
        <f aca="false">TRIM(F479)</f>
        <v>NA</v>
      </c>
      <c r="J479" s="5" t="n">
        <f aca="false">IF(H479="NA",VALUE(AVERAGEIF($E$3:$E$1520,"&lt;&gt;NA")),VALUE(H479))</f>
        <v>164.344585511576</v>
      </c>
      <c r="K479" s="9" t="n">
        <f aca="false">IF(I479="NA",VALUE(AVERAGEIF($F$3:$F$1520,"&lt;&gt;NA")),VALUE(I479))</f>
        <v>58.7117910447761</v>
      </c>
      <c r="L479" s="16" t="n">
        <f aca="false">IF((AND(I479&gt;=Q485, I479&lt;Q484)),TRUE())</f>
        <v>0</v>
      </c>
      <c r="M479" s="0" t="n">
        <f aca="false">(J479-MIN($J$5:$J$1522)/(MAX($J$5:$J$1522)-MIN($J$5:$J$1522)))</f>
        <v>163.322113601463</v>
      </c>
      <c r="N479" s="0" t="n">
        <f aca="false">(K479-MIN($K$5:$K$1522)/(MAX($K$5:$K$1522)-MIN($K$5:$K$1522)))</f>
        <v>58.3411116645616</v>
      </c>
      <c r="O479" s="7" t="n">
        <f aca="false">K476/((J479/100)^2)</f>
        <v>20.7337198524541</v>
      </c>
    </row>
    <row r="480" customFormat="false" ht="15" hidden="false" customHeight="false" outlineLevel="0" collapsed="false">
      <c r="A480" s="13" t="n">
        <v>499</v>
      </c>
      <c r="B480" s="2" t="s">
        <v>540</v>
      </c>
      <c r="C480" s="14" t="n">
        <v>33427</v>
      </c>
      <c r="D480" s="2" t="s">
        <v>53</v>
      </c>
      <c r="E480" s="15" t="n">
        <v>158</v>
      </c>
      <c r="F480" s="15" t="n">
        <v>55.8</v>
      </c>
      <c r="G480" s="15" t="s">
        <v>47</v>
      </c>
      <c r="H480" s="9" t="str">
        <f aca="false">TRIM(E480)</f>
        <v>158</v>
      </c>
      <c r="I480" s="9" t="str">
        <f aca="false">TRIM(F480)</f>
        <v>55.8</v>
      </c>
      <c r="J480" s="5" t="n">
        <f aca="false">IF(H480="NA",VALUE(AVERAGEIF($E$3:$E$1520,"&lt;&gt;NA")),VALUE(H480))</f>
        <v>158</v>
      </c>
      <c r="K480" s="9" t="n">
        <f aca="false">IF(I480="NA",VALUE(AVERAGEIF($F$3:$F$1520,"&lt;&gt;NA")),VALUE(I480))</f>
        <v>55.8</v>
      </c>
      <c r="L480" s="16" t="n">
        <f aca="false">IF((AND(I480&gt;=Q486, I480&lt;Q485)),TRUE())</f>
        <v>0</v>
      </c>
      <c r="M480" s="0" t="n">
        <f aca="false">(J480-MIN($J$5:$J$1522)/(MAX($J$5:$J$1522)-MIN($J$5:$J$1522)))</f>
        <v>156.977528089888</v>
      </c>
      <c r="N480" s="0" t="n">
        <f aca="false">(K480-MIN($K$5:$K$1522)/(MAX($K$5:$K$1522)-MIN($K$5:$K$1522)))</f>
        <v>55.4293206197855</v>
      </c>
      <c r="O480" s="7" t="n">
        <f aca="false">K477/((J480/100)^2)</f>
        <v>23.5185831776863</v>
      </c>
    </row>
    <row r="481" customFormat="false" ht="15" hidden="false" customHeight="false" outlineLevel="0" collapsed="false">
      <c r="A481" s="13" t="n">
        <v>703</v>
      </c>
      <c r="B481" s="2" t="s">
        <v>541</v>
      </c>
      <c r="C481" s="14" t="n">
        <v>33516</v>
      </c>
      <c r="D481" s="2" t="s">
        <v>74</v>
      </c>
      <c r="E481" s="15" t="n">
        <v>161</v>
      </c>
      <c r="F481" s="15" t="n">
        <v>60</v>
      </c>
      <c r="G481" s="15" t="s">
        <v>47</v>
      </c>
      <c r="H481" s="9" t="str">
        <f aca="false">TRIM(E481)</f>
        <v>161</v>
      </c>
      <c r="I481" s="9" t="str">
        <f aca="false">TRIM(F481)</f>
        <v>60</v>
      </c>
      <c r="J481" s="5" t="n">
        <f aca="false">IF(H481="NA",VALUE(AVERAGEIF($E$3:$E$1520,"&lt;&gt;NA")),VALUE(H481))</f>
        <v>161</v>
      </c>
      <c r="K481" s="9" t="n">
        <f aca="false">IF(I481="NA",VALUE(AVERAGEIF($F$3:$F$1520,"&lt;&gt;NA")),VALUE(I481))</f>
        <v>60</v>
      </c>
      <c r="L481" s="16" t="n">
        <f aca="false">IF((AND(I481&gt;=Q487, I481&lt;Q486)),TRUE())</f>
        <v>0</v>
      </c>
      <c r="M481" s="0" t="n">
        <f aca="false">(J481-MIN($J$5:$J$1522)/(MAX($J$5:$J$1522)-MIN($J$5:$J$1522)))</f>
        <v>159.977528089888</v>
      </c>
      <c r="N481" s="0" t="n">
        <f aca="false">(K481-MIN($K$5:$K$1522)/(MAX($K$5:$K$1522)-MIN($K$5:$K$1522)))</f>
        <v>59.6293206197855</v>
      </c>
      <c r="O481" s="7" t="n">
        <f aca="false">K478/((J481/100)^2)</f>
        <v>19.2893792677752</v>
      </c>
    </row>
    <row r="482" customFormat="false" ht="15" hidden="false" customHeight="false" outlineLevel="0" collapsed="false">
      <c r="A482" s="13" t="n">
        <v>556</v>
      </c>
      <c r="B482" s="2" t="s">
        <v>542</v>
      </c>
      <c r="C482" s="14" t="n">
        <v>33704</v>
      </c>
      <c r="D482" s="2" t="s">
        <v>50</v>
      </c>
      <c r="E482" s="15" t="n">
        <v>152</v>
      </c>
      <c r="F482" s="15" t="n">
        <v>45.1</v>
      </c>
      <c r="G482" s="15" t="s">
        <v>47</v>
      </c>
      <c r="H482" s="9" t="str">
        <f aca="false">TRIM(E482)</f>
        <v>152</v>
      </c>
      <c r="I482" s="9" t="str">
        <f aca="false">TRIM(F482)</f>
        <v>45.1</v>
      </c>
      <c r="J482" s="5" t="n">
        <f aca="false">IF(H482="NA",VALUE(AVERAGEIF($E$3:$E$1520,"&lt;&gt;NA")),VALUE(H482))</f>
        <v>152</v>
      </c>
      <c r="K482" s="9" t="n">
        <f aca="false">IF(I482="NA",VALUE(AVERAGEIF($F$3:$F$1520,"&lt;&gt;NA")),VALUE(I482))</f>
        <v>45.1</v>
      </c>
      <c r="L482" s="16" t="n">
        <f aca="false">IF((AND(I482&gt;=Q488, I482&lt;Q487)),TRUE())</f>
        <v>0</v>
      </c>
      <c r="M482" s="0" t="n">
        <f aca="false">(J482-MIN($J$5:$J$1522)/(MAX($J$5:$J$1522)-MIN($J$5:$J$1522)))</f>
        <v>150.977528089888</v>
      </c>
      <c r="N482" s="0" t="n">
        <f aca="false">(K482-MIN($K$5:$K$1522)/(MAX($K$5:$K$1522)-MIN($K$5:$K$1522)))</f>
        <v>44.7293206197855</v>
      </c>
      <c r="O482" s="7" t="n">
        <f aca="false">K479/((J482/100)^2)</f>
        <v>25.4119594203498</v>
      </c>
    </row>
    <row r="483" customFormat="false" ht="15" hidden="false" customHeight="false" outlineLevel="0" collapsed="false">
      <c r="A483" s="13" t="n">
        <v>1482</v>
      </c>
      <c r="B483" s="2" t="s">
        <v>543</v>
      </c>
      <c r="C483" s="14" t="n">
        <v>33580</v>
      </c>
      <c r="D483" s="2" t="s">
        <v>45</v>
      </c>
      <c r="E483" s="15" t="n">
        <v>164</v>
      </c>
      <c r="F483" s="15" t="n">
        <v>45</v>
      </c>
      <c r="G483" s="15" t="s">
        <v>43</v>
      </c>
      <c r="H483" s="9" t="str">
        <f aca="false">TRIM(E483)</f>
        <v>164</v>
      </c>
      <c r="I483" s="9" t="str">
        <f aca="false">TRIM(F483)</f>
        <v>45</v>
      </c>
      <c r="J483" s="5" t="n">
        <f aca="false">IF(H483="NA",VALUE(AVERAGEIF($E$3:$E$1520,"&lt;&gt;NA")),VALUE(H483))</f>
        <v>164</v>
      </c>
      <c r="K483" s="9" t="n">
        <f aca="false">IF(I483="NA",VALUE(AVERAGEIF($F$3:$F$1520,"&lt;&gt;NA")),VALUE(I483))</f>
        <v>45</v>
      </c>
      <c r="L483" s="16" t="n">
        <f aca="false">IF((AND(I483&gt;=Q489, I483&lt;Q488)),TRUE())</f>
        <v>0</v>
      </c>
      <c r="M483" s="0" t="n">
        <f aca="false">(J483-MIN($J$5:$J$1522)/(MAX($J$5:$J$1522)-MIN($J$5:$J$1522)))</f>
        <v>162.977528089888</v>
      </c>
      <c r="N483" s="0" t="n">
        <f aca="false">(K483-MIN($K$5:$K$1522)/(MAX($K$5:$K$1522)-MIN($K$5:$K$1522)))</f>
        <v>44.6293206197855</v>
      </c>
      <c r="O483" s="7" t="n">
        <f aca="false">K480/((J483/100)^2)</f>
        <v>20.7465794170137</v>
      </c>
    </row>
    <row r="484" customFormat="false" ht="15" hidden="false" customHeight="false" outlineLevel="0" collapsed="false">
      <c r="A484" s="13" t="n">
        <v>1389</v>
      </c>
      <c r="B484" s="2" t="s">
        <v>544</v>
      </c>
      <c r="C484" s="14" t="n">
        <v>33547</v>
      </c>
      <c r="D484" s="2" t="s">
        <v>45</v>
      </c>
      <c r="E484" s="15" t="n">
        <v>169</v>
      </c>
      <c r="F484" s="15" t="n">
        <v>42</v>
      </c>
      <c r="G484" s="15" t="s">
        <v>43</v>
      </c>
      <c r="H484" s="9" t="str">
        <f aca="false">TRIM(E484)</f>
        <v>169</v>
      </c>
      <c r="I484" s="9" t="str">
        <f aca="false">TRIM(F484)</f>
        <v>42</v>
      </c>
      <c r="J484" s="5" t="n">
        <f aca="false">IF(H484="NA",VALUE(AVERAGEIF($E$3:$E$1520,"&lt;&gt;NA")),VALUE(H484))</f>
        <v>169</v>
      </c>
      <c r="K484" s="9" t="n">
        <f aca="false">IF(I484="NA",VALUE(AVERAGEIF($F$3:$F$1520,"&lt;&gt;NA")),VALUE(I484))</f>
        <v>42</v>
      </c>
      <c r="L484" s="16" t="n">
        <f aca="false">IF((AND(I484&gt;=Q490, I484&lt;Q489)),TRUE())</f>
        <v>0</v>
      </c>
      <c r="M484" s="0" t="n">
        <f aca="false">(J484-MIN($J$5:$J$1522)/(MAX($J$5:$J$1522)-MIN($J$5:$J$1522)))</f>
        <v>167.977528089888</v>
      </c>
      <c r="N484" s="0" t="n">
        <f aca="false">(K484-MIN($K$5:$K$1522)/(MAX($K$5:$K$1522)-MIN($K$5:$K$1522)))</f>
        <v>41.6293206197855</v>
      </c>
      <c r="O484" s="7" t="n">
        <f aca="false">K481/((J484/100)^2)</f>
        <v>21.0076677987465</v>
      </c>
    </row>
    <row r="485" customFormat="false" ht="15" hidden="false" customHeight="false" outlineLevel="0" collapsed="false">
      <c r="A485" s="13" t="n">
        <v>1505</v>
      </c>
      <c r="B485" s="2" t="s">
        <v>545</v>
      </c>
      <c r="C485" s="14" t="n">
        <v>33663</v>
      </c>
      <c r="D485" s="2" t="s">
        <v>546</v>
      </c>
      <c r="E485" s="15" t="n">
        <v>171</v>
      </c>
      <c r="F485" s="15" t="n">
        <v>75</v>
      </c>
      <c r="G485" s="15" t="s">
        <v>43</v>
      </c>
      <c r="H485" s="9" t="str">
        <f aca="false">TRIM(E485)</f>
        <v>171</v>
      </c>
      <c r="I485" s="9" t="str">
        <f aca="false">TRIM(F485)</f>
        <v>75</v>
      </c>
      <c r="J485" s="5" t="n">
        <f aca="false">IF(H485="NA",VALUE(AVERAGEIF($E$3:$E$1520,"&lt;&gt;NA")),VALUE(H485))</f>
        <v>171</v>
      </c>
      <c r="K485" s="9" t="n">
        <f aca="false">IF(I485="NA",VALUE(AVERAGEIF($F$3:$F$1520,"&lt;&gt;NA")),VALUE(I485))</f>
        <v>75</v>
      </c>
      <c r="L485" s="16" t="n">
        <f aca="false">IF((AND(I485&gt;=Q491, I485&lt;Q490)),TRUE())</f>
        <v>0</v>
      </c>
      <c r="M485" s="0" t="n">
        <f aca="false">(J485-MIN($J$5:$J$1522)/(MAX($J$5:$J$1522)-MIN($J$5:$J$1522)))</f>
        <v>169.977528089888</v>
      </c>
      <c r="N485" s="0" t="n">
        <f aca="false">(K485-MIN($K$5:$K$1522)/(MAX($K$5:$K$1522)-MIN($K$5:$K$1522)))</f>
        <v>74.6293206197855</v>
      </c>
      <c r="O485" s="7" t="n">
        <f aca="false">K482/((J485/100)^2)</f>
        <v>15.4235491262269</v>
      </c>
    </row>
    <row r="486" customFormat="false" ht="15" hidden="false" customHeight="false" outlineLevel="0" collapsed="false">
      <c r="A486" s="13" t="n">
        <v>1090</v>
      </c>
      <c r="B486" s="2" t="s">
        <v>547</v>
      </c>
      <c r="C486" s="14" t="n">
        <v>33664</v>
      </c>
      <c r="D486" s="2" t="s">
        <v>67</v>
      </c>
      <c r="E486" s="15" t="n">
        <v>175</v>
      </c>
      <c r="F486" s="15" t="n">
        <v>71</v>
      </c>
      <c r="G486" s="15" t="s">
        <v>43</v>
      </c>
      <c r="H486" s="9" t="str">
        <f aca="false">TRIM(E486)</f>
        <v>175</v>
      </c>
      <c r="I486" s="9" t="str">
        <f aca="false">TRIM(F486)</f>
        <v>71</v>
      </c>
      <c r="J486" s="5" t="n">
        <f aca="false">IF(H486="NA",VALUE(AVERAGEIF($E$3:$E$1520,"&lt;&gt;NA")),VALUE(H486))</f>
        <v>175</v>
      </c>
      <c r="K486" s="9" t="n">
        <f aca="false">IF(I486="NA",VALUE(AVERAGEIF($F$3:$F$1520,"&lt;&gt;NA")),VALUE(I486))</f>
        <v>71</v>
      </c>
      <c r="L486" s="16" t="n">
        <f aca="false">IF((AND(I486&gt;=Q492, I486&lt;Q491)),TRUE())</f>
        <v>0</v>
      </c>
      <c r="M486" s="0" t="n">
        <f aca="false">(J486-MIN($J$5:$J$1522)/(MAX($J$5:$J$1522)-MIN($J$5:$J$1522)))</f>
        <v>173.977528089888</v>
      </c>
      <c r="N486" s="0" t="n">
        <f aca="false">(K486-MIN($K$5:$K$1522)/(MAX($K$5:$K$1522)-MIN($K$5:$K$1522)))</f>
        <v>70.6293206197855</v>
      </c>
      <c r="O486" s="7" t="n">
        <f aca="false">K483/((J486/100)^2)</f>
        <v>14.6938775510204</v>
      </c>
    </row>
    <row r="487" customFormat="false" ht="15" hidden="false" customHeight="false" outlineLevel="0" collapsed="false">
      <c r="A487" s="13" t="n">
        <v>985</v>
      </c>
      <c r="B487" s="2" t="s">
        <v>548</v>
      </c>
      <c r="C487" s="14" t="n">
        <v>33499</v>
      </c>
      <c r="D487" s="2" t="s">
        <v>74</v>
      </c>
      <c r="E487" s="15" t="n">
        <v>187</v>
      </c>
      <c r="F487" s="15" t="n">
        <v>85</v>
      </c>
      <c r="G487" s="15" t="s">
        <v>43</v>
      </c>
      <c r="H487" s="9" t="str">
        <f aca="false">TRIM(E487)</f>
        <v>187</v>
      </c>
      <c r="I487" s="9" t="str">
        <f aca="false">TRIM(F487)</f>
        <v>85</v>
      </c>
      <c r="J487" s="5" t="n">
        <f aca="false">IF(H487="NA",VALUE(AVERAGEIF($E$3:$E$1520,"&lt;&gt;NA")),VALUE(H487))</f>
        <v>187</v>
      </c>
      <c r="K487" s="9" t="n">
        <f aca="false">IF(I487="NA",VALUE(AVERAGEIF($F$3:$F$1520,"&lt;&gt;NA")),VALUE(I487))</f>
        <v>85</v>
      </c>
      <c r="L487" s="16" t="n">
        <f aca="false">IF((AND(I487&gt;=Q493, I487&lt;Q492)),TRUE())</f>
        <v>0</v>
      </c>
      <c r="M487" s="0" t="n">
        <f aca="false">(J487-MIN($J$5:$J$1522)/(MAX($J$5:$J$1522)-MIN($J$5:$J$1522)))</f>
        <v>185.977528089888</v>
      </c>
      <c r="N487" s="0" t="n">
        <f aca="false">(K487-MIN($K$5:$K$1522)/(MAX($K$5:$K$1522)-MIN($K$5:$K$1522)))</f>
        <v>84.6293206197855</v>
      </c>
      <c r="O487" s="7" t="n">
        <f aca="false">K484/((J487/100)^2)</f>
        <v>12.0106379936515</v>
      </c>
    </row>
    <row r="488" customFormat="false" ht="15" hidden="false" customHeight="false" outlineLevel="0" collapsed="false">
      <c r="A488" s="13" t="n">
        <v>1262</v>
      </c>
      <c r="B488" s="2" t="s">
        <v>549</v>
      </c>
      <c r="C488" s="14" t="n">
        <v>33199</v>
      </c>
      <c r="D488" s="2" t="s">
        <v>87</v>
      </c>
      <c r="E488" s="15" t="n">
        <v>173</v>
      </c>
      <c r="F488" s="15" t="n">
        <v>62</v>
      </c>
      <c r="G488" s="15" t="s">
        <v>43</v>
      </c>
      <c r="H488" s="9" t="str">
        <f aca="false">TRIM(E488)</f>
        <v>173</v>
      </c>
      <c r="I488" s="9" t="str">
        <f aca="false">TRIM(F488)</f>
        <v>62</v>
      </c>
      <c r="J488" s="5" t="n">
        <f aca="false">IF(H488="NA",VALUE(AVERAGEIF($E$3:$E$1520,"&lt;&gt;NA")),VALUE(H488))</f>
        <v>173</v>
      </c>
      <c r="K488" s="9" t="n">
        <f aca="false">IF(I488="NA",VALUE(AVERAGEIF($F$3:$F$1520,"&lt;&gt;NA")),VALUE(I488))</f>
        <v>62</v>
      </c>
      <c r="L488" s="16" t="n">
        <f aca="false">IF((AND(I488&gt;=Q494, I488&lt;Q493)),TRUE())</f>
        <v>0</v>
      </c>
      <c r="M488" s="0" t="n">
        <f aca="false">(J488-MIN($J$5:$J$1522)/(MAX($J$5:$J$1522)-MIN($J$5:$J$1522)))</f>
        <v>171.977528089888</v>
      </c>
      <c r="N488" s="0" t="n">
        <f aca="false">(K488-MIN($K$5:$K$1522)/(MAX($K$5:$K$1522)-MIN($K$5:$K$1522)))</f>
        <v>61.6293206197855</v>
      </c>
      <c r="O488" s="7" t="n">
        <f aca="false">K485/((J488/100)^2)</f>
        <v>25.0593070266297</v>
      </c>
    </row>
    <row r="489" customFormat="false" ht="15" hidden="false" customHeight="false" outlineLevel="0" collapsed="false">
      <c r="A489" s="13" t="n">
        <v>1456</v>
      </c>
      <c r="B489" s="2" t="s">
        <v>550</v>
      </c>
      <c r="C489" s="14" t="n">
        <v>33252</v>
      </c>
      <c r="D489" s="2" t="s">
        <v>238</v>
      </c>
      <c r="E489" s="15" t="n">
        <v>174</v>
      </c>
      <c r="F489" s="15" t="n">
        <v>48</v>
      </c>
      <c r="G489" s="15" t="s">
        <v>43</v>
      </c>
      <c r="H489" s="9" t="str">
        <f aca="false">TRIM(E489)</f>
        <v>174</v>
      </c>
      <c r="I489" s="9" t="str">
        <f aca="false">TRIM(F489)</f>
        <v>48</v>
      </c>
      <c r="J489" s="5" t="n">
        <f aca="false">IF(H489="NA",VALUE(AVERAGEIF($E$3:$E$1520,"&lt;&gt;NA")),VALUE(H489))</f>
        <v>174</v>
      </c>
      <c r="K489" s="9" t="n">
        <f aca="false">IF(I489="NA",VALUE(AVERAGEIF($F$3:$F$1520,"&lt;&gt;NA")),VALUE(I489))</f>
        <v>48</v>
      </c>
      <c r="L489" s="16" t="n">
        <f aca="false">IF((AND(I489&gt;=Q495, I489&lt;Q494)),TRUE())</f>
        <v>0</v>
      </c>
      <c r="M489" s="0" t="n">
        <f aca="false">(J489-MIN($J$5:$J$1522)/(MAX($J$5:$J$1522)-MIN($J$5:$J$1522)))</f>
        <v>172.977528089888</v>
      </c>
      <c r="N489" s="0" t="n">
        <f aca="false">(K489-MIN($K$5:$K$1522)/(MAX($K$5:$K$1522)-MIN($K$5:$K$1522)))</f>
        <v>47.6293206197855</v>
      </c>
      <c r="O489" s="7" t="n">
        <f aca="false">K486/((J489/100)^2)</f>
        <v>23.4509182190514</v>
      </c>
    </row>
    <row r="490" customFormat="false" ht="15" hidden="false" customHeight="false" outlineLevel="0" collapsed="false">
      <c r="A490" s="13" t="n">
        <v>1319</v>
      </c>
      <c r="B490" s="2" t="s">
        <v>551</v>
      </c>
      <c r="C490" s="14" t="n">
        <v>33473</v>
      </c>
      <c r="D490" s="2" t="s">
        <v>74</v>
      </c>
      <c r="E490" s="15" t="n">
        <v>161</v>
      </c>
      <c r="F490" s="15" t="n">
        <v>56</v>
      </c>
      <c r="G490" s="15" t="s">
        <v>43</v>
      </c>
      <c r="H490" s="9" t="str">
        <f aca="false">TRIM(E490)</f>
        <v>161</v>
      </c>
      <c r="I490" s="9" t="str">
        <f aca="false">TRIM(F490)</f>
        <v>56</v>
      </c>
      <c r="J490" s="5" t="n">
        <f aca="false">IF(H490="NA",VALUE(AVERAGEIF($E$3:$E$1520,"&lt;&gt;NA")),VALUE(H490))</f>
        <v>161</v>
      </c>
      <c r="K490" s="9" t="n">
        <f aca="false">IF(I490="NA",VALUE(AVERAGEIF($F$3:$F$1520,"&lt;&gt;NA")),VALUE(I490))</f>
        <v>56</v>
      </c>
      <c r="L490" s="16" t="n">
        <f aca="false">IF((AND(I490&gt;=Q496, I490&lt;Q495)),TRUE())</f>
        <v>0</v>
      </c>
      <c r="M490" s="0" t="n">
        <f aca="false">(J490-MIN($J$5:$J$1522)/(MAX($J$5:$J$1522)-MIN($J$5:$J$1522)))</f>
        <v>159.977528089888</v>
      </c>
      <c r="N490" s="0" t="n">
        <f aca="false">(K490-MIN($K$5:$K$1522)/(MAX($K$5:$K$1522)-MIN($K$5:$K$1522)))</f>
        <v>55.6293206197855</v>
      </c>
      <c r="O490" s="7" t="n">
        <f aca="false">K487/((J490/100)^2)</f>
        <v>32.7919447552178</v>
      </c>
    </row>
    <row r="491" customFormat="false" ht="15" hidden="false" customHeight="false" outlineLevel="0" collapsed="false">
      <c r="A491" s="13" t="n">
        <v>861</v>
      </c>
      <c r="B491" s="2" t="s">
        <v>552</v>
      </c>
      <c r="C491" s="14" t="n">
        <v>33477</v>
      </c>
      <c r="D491" s="2" t="s">
        <v>53</v>
      </c>
      <c r="E491" s="15" t="n">
        <v>160</v>
      </c>
      <c r="F491" s="15" t="n">
        <v>75</v>
      </c>
      <c r="G491" s="15" t="s">
        <v>43</v>
      </c>
      <c r="H491" s="9" t="str">
        <f aca="false">TRIM(E491)</f>
        <v>160</v>
      </c>
      <c r="I491" s="9" t="str">
        <f aca="false">TRIM(F491)</f>
        <v>75</v>
      </c>
      <c r="J491" s="5" t="n">
        <f aca="false">IF(H491="NA",VALUE(AVERAGEIF($E$3:$E$1520,"&lt;&gt;NA")),VALUE(H491))</f>
        <v>160</v>
      </c>
      <c r="K491" s="9" t="n">
        <f aca="false">IF(I491="NA",VALUE(AVERAGEIF($F$3:$F$1520,"&lt;&gt;NA")),VALUE(I491))</f>
        <v>75</v>
      </c>
      <c r="L491" s="16" t="n">
        <f aca="false">IF((AND(I491&gt;=Q497, I491&lt;Q496)),TRUE())</f>
        <v>0</v>
      </c>
      <c r="M491" s="0" t="n">
        <f aca="false">(J491-MIN($J$5:$J$1522)/(MAX($J$5:$J$1522)-MIN($J$5:$J$1522)))</f>
        <v>158.977528089888</v>
      </c>
      <c r="N491" s="0" t="n">
        <f aca="false">(K491-MIN($K$5:$K$1522)/(MAX($K$5:$K$1522)-MIN($K$5:$K$1522)))</f>
        <v>74.6293206197855</v>
      </c>
      <c r="O491" s="7" t="n">
        <f aca="false">K488/((J491/100)^2)</f>
        <v>24.21875</v>
      </c>
    </row>
    <row r="492" customFormat="false" ht="15" hidden="false" customHeight="false" outlineLevel="0" collapsed="false">
      <c r="A492" s="13" t="n">
        <v>268</v>
      </c>
      <c r="B492" s="2" t="s">
        <v>553</v>
      </c>
      <c r="C492" s="14" t="n">
        <v>33389</v>
      </c>
      <c r="D492" s="2" t="s">
        <v>87</v>
      </c>
      <c r="E492" s="15" t="s">
        <v>46</v>
      </c>
      <c r="F492" s="15" t="s">
        <v>46</v>
      </c>
      <c r="G492" s="15" t="s">
        <v>47</v>
      </c>
      <c r="H492" s="9" t="str">
        <f aca="false">TRIM(E492)</f>
        <v>NA</v>
      </c>
      <c r="I492" s="9" t="str">
        <f aca="false">TRIM(F492)</f>
        <v>NA</v>
      </c>
      <c r="J492" s="5" t="n">
        <f aca="false">IF(H492="NA",VALUE(AVERAGEIF($E$3:$E$1520,"&lt;&gt;NA")),VALUE(H492))</f>
        <v>164.344585511576</v>
      </c>
      <c r="K492" s="9" t="n">
        <f aca="false">IF(I492="NA",VALUE(AVERAGEIF($F$3:$F$1520,"&lt;&gt;NA")),VALUE(I492))</f>
        <v>58.7117910447761</v>
      </c>
      <c r="L492" s="16" t="n">
        <f aca="false">IF((AND(I492&gt;=Q498, I492&lt;Q497)),TRUE())</f>
        <v>0</v>
      </c>
      <c r="M492" s="0" t="n">
        <f aca="false">(J492-MIN($J$5:$J$1522)/(MAX($J$5:$J$1522)-MIN($J$5:$J$1522)))</f>
        <v>163.322113601463</v>
      </c>
      <c r="N492" s="0" t="n">
        <f aca="false">(K492-MIN($K$5:$K$1522)/(MAX($K$5:$K$1522)-MIN($K$5:$K$1522)))</f>
        <v>58.3411116645616</v>
      </c>
      <c r="O492" s="7" t="n">
        <f aca="false">K489/((J492/100)^2)</f>
        <v>17.7717598735321</v>
      </c>
    </row>
    <row r="493" customFormat="false" ht="15" hidden="false" customHeight="false" outlineLevel="0" collapsed="false">
      <c r="A493" s="13" t="n">
        <v>919</v>
      </c>
      <c r="B493" s="2" t="s">
        <v>554</v>
      </c>
      <c r="C493" s="14" t="n">
        <v>33659</v>
      </c>
      <c r="D493" s="2" t="s">
        <v>56</v>
      </c>
      <c r="E493" s="15" t="n">
        <v>169</v>
      </c>
      <c r="F493" s="15" t="n">
        <v>64</v>
      </c>
      <c r="G493" s="15" t="s">
        <v>43</v>
      </c>
      <c r="H493" s="9" t="str">
        <f aca="false">TRIM(E493)</f>
        <v>169</v>
      </c>
      <c r="I493" s="9" t="str">
        <f aca="false">TRIM(F493)</f>
        <v>64</v>
      </c>
      <c r="J493" s="5" t="n">
        <f aca="false">IF(H493="NA",VALUE(AVERAGEIF($E$3:$E$1520,"&lt;&gt;NA")),VALUE(H493))</f>
        <v>169</v>
      </c>
      <c r="K493" s="9" t="n">
        <f aca="false">IF(I493="NA",VALUE(AVERAGEIF($F$3:$F$1520,"&lt;&gt;NA")),VALUE(I493))</f>
        <v>64</v>
      </c>
      <c r="L493" s="16" t="n">
        <f aca="false">IF((AND(I493&gt;=Q499, I493&lt;Q498)),TRUE())</f>
        <v>0</v>
      </c>
      <c r="M493" s="0" t="n">
        <f aca="false">(J493-MIN($J$5:$J$1522)/(MAX($J$5:$J$1522)-MIN($J$5:$J$1522)))</f>
        <v>167.977528089888</v>
      </c>
      <c r="N493" s="0" t="n">
        <f aca="false">(K493-MIN($K$5:$K$1522)/(MAX($K$5:$K$1522)-MIN($K$5:$K$1522)))</f>
        <v>63.6293206197855</v>
      </c>
      <c r="O493" s="7" t="n">
        <f aca="false">K490/((J493/100)^2)</f>
        <v>19.6071566121634</v>
      </c>
    </row>
    <row r="494" customFormat="false" ht="15" hidden="false" customHeight="false" outlineLevel="0" collapsed="false">
      <c r="A494" s="13" t="n">
        <v>278</v>
      </c>
      <c r="B494" s="2" t="s">
        <v>555</v>
      </c>
      <c r="C494" s="14" t="n">
        <v>33516</v>
      </c>
      <c r="D494" s="2" t="s">
        <v>87</v>
      </c>
      <c r="E494" s="15" t="s">
        <v>46</v>
      </c>
      <c r="F494" s="15" t="s">
        <v>46</v>
      </c>
      <c r="G494" s="15" t="s">
        <v>47</v>
      </c>
      <c r="H494" s="9" t="str">
        <f aca="false">TRIM(E494)</f>
        <v>NA</v>
      </c>
      <c r="I494" s="9" t="str">
        <f aca="false">TRIM(F494)</f>
        <v>NA</v>
      </c>
      <c r="J494" s="5" t="n">
        <f aca="false">IF(H494="NA",VALUE(AVERAGEIF($E$3:$E$1520,"&lt;&gt;NA")),VALUE(H494))</f>
        <v>164.344585511576</v>
      </c>
      <c r="K494" s="9" t="n">
        <f aca="false">IF(I494="NA",VALUE(AVERAGEIF($F$3:$F$1520,"&lt;&gt;NA")),VALUE(I494))</f>
        <v>58.7117910447761</v>
      </c>
      <c r="L494" s="16" t="n">
        <f aca="false">IF((AND(I494&gt;=Q500, I494&lt;Q499)),TRUE())</f>
        <v>0</v>
      </c>
      <c r="M494" s="0" t="n">
        <f aca="false">(J494-MIN($J$5:$J$1522)/(MAX($J$5:$J$1522)-MIN($J$5:$J$1522)))</f>
        <v>163.322113601463</v>
      </c>
      <c r="N494" s="0" t="n">
        <f aca="false">(K494-MIN($K$5:$K$1522)/(MAX($K$5:$K$1522)-MIN($K$5:$K$1522)))</f>
        <v>58.3411116645616</v>
      </c>
      <c r="O494" s="7" t="n">
        <f aca="false">K491/((J494/100)^2)</f>
        <v>27.7683748023938</v>
      </c>
    </row>
    <row r="495" customFormat="false" ht="15" hidden="false" customHeight="false" outlineLevel="0" collapsed="false">
      <c r="A495" s="13" t="n">
        <v>1101</v>
      </c>
      <c r="B495" s="2" t="s">
        <v>556</v>
      </c>
      <c r="C495" s="14" t="n">
        <v>33646</v>
      </c>
      <c r="D495" s="2" t="s">
        <v>77</v>
      </c>
      <c r="E495" s="15" t="n">
        <v>156</v>
      </c>
      <c r="F495" s="15" t="n">
        <v>45</v>
      </c>
      <c r="G495" s="15" t="s">
        <v>43</v>
      </c>
      <c r="H495" s="9" t="str">
        <f aca="false">TRIM(E495)</f>
        <v>156</v>
      </c>
      <c r="I495" s="9" t="str">
        <f aca="false">TRIM(F495)</f>
        <v>45</v>
      </c>
      <c r="J495" s="5" t="n">
        <f aca="false">IF(H495="NA",VALUE(AVERAGEIF($E$3:$E$1520,"&lt;&gt;NA")),VALUE(H495))</f>
        <v>156</v>
      </c>
      <c r="K495" s="9" t="n">
        <f aca="false">IF(I495="NA",VALUE(AVERAGEIF($F$3:$F$1520,"&lt;&gt;NA")),VALUE(I495))</f>
        <v>45</v>
      </c>
      <c r="L495" s="16" t="n">
        <f aca="false">IF((AND(I495&gt;=Q501, I495&lt;Q500)),TRUE())</f>
        <v>0</v>
      </c>
      <c r="M495" s="0" t="n">
        <f aca="false">(J495-MIN($J$5:$J$1522)/(MAX($J$5:$J$1522)-MIN($J$5:$J$1522)))</f>
        <v>154.977528089888</v>
      </c>
      <c r="N495" s="0" t="n">
        <f aca="false">(K495-MIN($K$5:$K$1522)/(MAX($K$5:$K$1522)-MIN($K$5:$K$1522)))</f>
        <v>44.6293206197855</v>
      </c>
      <c r="O495" s="7" t="n">
        <f aca="false">K492/((J495/100)^2)</f>
        <v>24.1254894168212</v>
      </c>
    </row>
    <row r="496" customFormat="false" ht="15" hidden="false" customHeight="false" outlineLevel="0" collapsed="false">
      <c r="A496" s="13" t="n">
        <v>1272</v>
      </c>
      <c r="B496" s="2" t="s">
        <v>557</v>
      </c>
      <c r="C496" s="14" t="n">
        <v>34182</v>
      </c>
      <c r="D496" s="2" t="s">
        <v>56</v>
      </c>
      <c r="E496" s="15" t="n">
        <v>176</v>
      </c>
      <c r="F496" s="15" t="n">
        <v>66</v>
      </c>
      <c r="G496" s="15" t="s">
        <v>43</v>
      </c>
      <c r="H496" s="9" t="str">
        <f aca="false">TRIM(E496)</f>
        <v>176</v>
      </c>
      <c r="I496" s="9" t="str">
        <f aca="false">TRIM(F496)</f>
        <v>66</v>
      </c>
      <c r="J496" s="5" t="n">
        <f aca="false">IF(H496="NA",VALUE(AVERAGEIF($E$3:$E$1520,"&lt;&gt;NA")),VALUE(H496))</f>
        <v>176</v>
      </c>
      <c r="K496" s="9" t="n">
        <f aca="false">IF(I496="NA",VALUE(AVERAGEIF($F$3:$F$1520,"&lt;&gt;NA")),VALUE(I496))</f>
        <v>66</v>
      </c>
      <c r="L496" s="16" t="n">
        <f aca="false">IF((AND(I496&gt;=Q502, I496&lt;Q501)),TRUE())</f>
        <v>0</v>
      </c>
      <c r="M496" s="0" t="n">
        <f aca="false">(J496-MIN($J$5:$J$1522)/(MAX($J$5:$J$1522)-MIN($J$5:$J$1522)))</f>
        <v>174.977528089888</v>
      </c>
      <c r="N496" s="0" t="n">
        <f aca="false">(K496-MIN($K$5:$K$1522)/(MAX($K$5:$K$1522)-MIN($K$5:$K$1522)))</f>
        <v>65.6293206197855</v>
      </c>
      <c r="O496" s="7" t="n">
        <f aca="false">K493/((J496/100)^2)</f>
        <v>20.6611570247934</v>
      </c>
    </row>
    <row r="497" customFormat="false" ht="15" hidden="false" customHeight="false" outlineLevel="0" collapsed="false">
      <c r="A497" s="13" t="n">
        <v>834</v>
      </c>
      <c r="B497" s="2" t="s">
        <v>558</v>
      </c>
      <c r="C497" s="14" t="n">
        <v>32949</v>
      </c>
      <c r="D497" s="2" t="s">
        <v>87</v>
      </c>
      <c r="E497" s="15" t="n">
        <v>165</v>
      </c>
      <c r="F497" s="15" t="n">
        <v>49</v>
      </c>
      <c r="G497" s="15" t="s">
        <v>43</v>
      </c>
      <c r="H497" s="9" t="str">
        <f aca="false">TRIM(E497)</f>
        <v>165</v>
      </c>
      <c r="I497" s="9" t="str">
        <f aca="false">TRIM(F497)</f>
        <v>49</v>
      </c>
      <c r="J497" s="5" t="n">
        <f aca="false">IF(H497="NA",VALUE(AVERAGEIF($E$3:$E$1520,"&lt;&gt;NA")),VALUE(H497))</f>
        <v>165</v>
      </c>
      <c r="K497" s="9" t="n">
        <f aca="false">IF(I497="NA",VALUE(AVERAGEIF($F$3:$F$1520,"&lt;&gt;NA")),VALUE(I497))</f>
        <v>49</v>
      </c>
      <c r="L497" s="16" t="n">
        <f aca="false">IF((AND(I497&gt;=Q503, I497&lt;Q502)),TRUE())</f>
        <v>0</v>
      </c>
      <c r="M497" s="0" t="n">
        <f aca="false">(J497-MIN($J$5:$J$1522)/(MAX($J$5:$J$1522)-MIN($J$5:$J$1522)))</f>
        <v>163.977528089888</v>
      </c>
      <c r="N497" s="0" t="n">
        <f aca="false">(K497-MIN($K$5:$K$1522)/(MAX($K$5:$K$1522)-MIN($K$5:$K$1522)))</f>
        <v>48.6293206197855</v>
      </c>
      <c r="O497" s="7" t="n">
        <f aca="false">K494/((J497/100)^2)</f>
        <v>21.5653961596974</v>
      </c>
    </row>
    <row r="498" customFormat="false" ht="15" hidden="false" customHeight="false" outlineLevel="0" collapsed="false">
      <c r="A498" s="13" t="n">
        <v>533</v>
      </c>
      <c r="B498" s="2" t="s">
        <v>559</v>
      </c>
      <c r="C498" s="14" t="n">
        <v>33500</v>
      </c>
      <c r="D498" s="2" t="s">
        <v>50</v>
      </c>
      <c r="E498" s="15" t="n">
        <v>153</v>
      </c>
      <c r="F498" s="15" t="n">
        <v>75</v>
      </c>
      <c r="G498" s="15" t="s">
        <v>47</v>
      </c>
      <c r="H498" s="9" t="str">
        <f aca="false">TRIM(E498)</f>
        <v>153</v>
      </c>
      <c r="I498" s="9" t="str">
        <f aca="false">TRIM(F498)</f>
        <v>75</v>
      </c>
      <c r="J498" s="5" t="n">
        <f aca="false">IF(H498="NA",VALUE(AVERAGEIF($E$3:$E$1520,"&lt;&gt;NA")),VALUE(H498))</f>
        <v>153</v>
      </c>
      <c r="K498" s="9" t="n">
        <f aca="false">IF(I498="NA",VALUE(AVERAGEIF($F$3:$F$1520,"&lt;&gt;NA")),VALUE(I498))</f>
        <v>75</v>
      </c>
      <c r="L498" s="16" t="n">
        <f aca="false">IF((AND(I498&gt;=Q504, I498&lt;Q503)),TRUE())</f>
        <v>0</v>
      </c>
      <c r="M498" s="0" t="n">
        <f aca="false">(J498-MIN($J$5:$J$1522)/(MAX($J$5:$J$1522)-MIN($J$5:$J$1522)))</f>
        <v>151.977528089888</v>
      </c>
      <c r="N498" s="0" t="n">
        <f aca="false">(K498-MIN($K$5:$K$1522)/(MAX($K$5:$K$1522)-MIN($K$5:$K$1522)))</f>
        <v>74.6293206197855</v>
      </c>
      <c r="O498" s="7" t="n">
        <f aca="false">K495/((J498/100)^2)</f>
        <v>19.2233756247597</v>
      </c>
    </row>
    <row r="499" customFormat="false" ht="15" hidden="false" customHeight="false" outlineLevel="0" collapsed="false">
      <c r="A499" s="13" t="n">
        <v>576</v>
      </c>
      <c r="B499" s="2" t="s">
        <v>560</v>
      </c>
      <c r="C499" s="14" t="n">
        <v>33443</v>
      </c>
      <c r="D499" s="2" t="s">
        <v>42</v>
      </c>
      <c r="E499" s="15" t="n">
        <v>146</v>
      </c>
      <c r="F499" s="15" t="n">
        <v>36.4</v>
      </c>
      <c r="G499" s="15" t="s">
        <v>47</v>
      </c>
      <c r="H499" s="9" t="str">
        <f aca="false">TRIM(E499)</f>
        <v>146</v>
      </c>
      <c r="I499" s="9" t="str">
        <f aca="false">TRIM(F499)</f>
        <v>36.4</v>
      </c>
      <c r="J499" s="5" t="n">
        <f aca="false">IF(H499="NA",VALUE(AVERAGEIF($E$3:$E$1520,"&lt;&gt;NA")),VALUE(H499))</f>
        <v>146</v>
      </c>
      <c r="K499" s="9" t="n">
        <f aca="false">IF(I499="NA",VALUE(AVERAGEIF($F$3:$F$1520,"&lt;&gt;NA")),VALUE(I499))</f>
        <v>36.4</v>
      </c>
      <c r="L499" s="16" t="n">
        <f aca="false">IF((AND(I499&gt;=Q505, I499&lt;Q504)),TRUE())</f>
        <v>0</v>
      </c>
      <c r="M499" s="0" t="n">
        <f aca="false">(J499-MIN($J$5:$J$1522)/(MAX($J$5:$J$1522)-MIN($J$5:$J$1522)))</f>
        <v>144.977528089888</v>
      </c>
      <c r="N499" s="0" t="n">
        <f aca="false">(K499-MIN($K$5:$K$1522)/(MAX($K$5:$K$1522)-MIN($K$5:$K$1522)))</f>
        <v>36.0293206197855</v>
      </c>
      <c r="O499" s="7" t="n">
        <f aca="false">K496/((J499/100)^2)</f>
        <v>30.9626571589416</v>
      </c>
    </row>
    <row r="500" customFormat="false" ht="15" hidden="false" customHeight="false" outlineLevel="0" collapsed="false">
      <c r="A500" s="13" t="n">
        <v>1508</v>
      </c>
      <c r="B500" s="2" t="s">
        <v>561</v>
      </c>
      <c r="C500" s="14" t="n">
        <v>33642</v>
      </c>
      <c r="D500" s="2" t="s">
        <v>77</v>
      </c>
      <c r="E500" s="15" t="n">
        <v>184</v>
      </c>
      <c r="F500" s="15" t="n">
        <v>89</v>
      </c>
      <c r="G500" s="15" t="s">
        <v>43</v>
      </c>
      <c r="H500" s="9" t="str">
        <f aca="false">TRIM(E500)</f>
        <v>184</v>
      </c>
      <c r="I500" s="9" t="str">
        <f aca="false">TRIM(F500)</f>
        <v>89</v>
      </c>
      <c r="J500" s="5" t="n">
        <f aca="false">IF(H500="NA",VALUE(AVERAGEIF($E$3:$E$1520,"&lt;&gt;NA")),VALUE(H500))</f>
        <v>184</v>
      </c>
      <c r="K500" s="9" t="n">
        <f aca="false">IF(I500="NA",VALUE(AVERAGEIF($F$3:$F$1520,"&lt;&gt;NA")),VALUE(I500))</f>
        <v>89</v>
      </c>
      <c r="L500" s="16" t="n">
        <f aca="false">IF((AND(I500&gt;=Q506, I500&lt;Q505)),TRUE())</f>
        <v>0</v>
      </c>
      <c r="M500" s="0" t="n">
        <f aca="false">(J500-MIN($J$5:$J$1522)/(MAX($J$5:$J$1522)-MIN($J$5:$J$1522)))</f>
        <v>182.977528089888</v>
      </c>
      <c r="N500" s="0" t="n">
        <f aca="false">(K500-MIN($K$5:$K$1522)/(MAX($K$5:$K$1522)-MIN($K$5:$K$1522)))</f>
        <v>88.6293206197855</v>
      </c>
      <c r="O500" s="7" t="n">
        <f aca="false">K497/((J500/100)^2)</f>
        <v>14.4730623818526</v>
      </c>
    </row>
    <row r="501" customFormat="false" ht="15" hidden="false" customHeight="false" outlineLevel="0" collapsed="false">
      <c r="A501" s="13" t="n">
        <v>1438</v>
      </c>
      <c r="B501" s="2" t="s">
        <v>562</v>
      </c>
      <c r="C501" s="14" t="n">
        <v>33728</v>
      </c>
      <c r="D501" s="2" t="s">
        <v>50</v>
      </c>
      <c r="E501" s="15" t="n">
        <v>170</v>
      </c>
      <c r="F501" s="15" t="n">
        <v>59</v>
      </c>
      <c r="G501" s="15" t="s">
        <v>43</v>
      </c>
      <c r="H501" s="9" t="str">
        <f aca="false">TRIM(E501)</f>
        <v>170</v>
      </c>
      <c r="I501" s="9" t="str">
        <f aca="false">TRIM(F501)</f>
        <v>59</v>
      </c>
      <c r="J501" s="5" t="n">
        <f aca="false">IF(H501="NA",VALUE(AVERAGEIF($E$3:$E$1520,"&lt;&gt;NA")),VALUE(H501))</f>
        <v>170</v>
      </c>
      <c r="K501" s="9" t="n">
        <f aca="false">IF(I501="NA",VALUE(AVERAGEIF($F$3:$F$1520,"&lt;&gt;NA")),VALUE(I501))</f>
        <v>59</v>
      </c>
      <c r="L501" s="16" t="n">
        <f aca="false">IF((AND(I501&gt;=Q507, I501&lt;Q506)),TRUE())</f>
        <v>0</v>
      </c>
      <c r="M501" s="0" t="n">
        <f aca="false">(J501-MIN($J$5:$J$1522)/(MAX($J$5:$J$1522)-MIN($J$5:$J$1522)))</f>
        <v>168.977528089888</v>
      </c>
      <c r="N501" s="0" t="n">
        <f aca="false">(K501-MIN($K$5:$K$1522)/(MAX($K$5:$K$1522)-MIN($K$5:$K$1522)))</f>
        <v>58.6293206197855</v>
      </c>
      <c r="O501" s="7" t="n">
        <f aca="false">K498/((J501/100)^2)</f>
        <v>25.9515570934256</v>
      </c>
    </row>
    <row r="502" customFormat="false" ht="15" hidden="false" customHeight="false" outlineLevel="0" collapsed="false">
      <c r="A502" s="13" t="n">
        <v>855</v>
      </c>
      <c r="B502" s="2" t="s">
        <v>563</v>
      </c>
      <c r="C502" s="14" t="n">
        <v>33392</v>
      </c>
      <c r="D502" s="2" t="s">
        <v>50</v>
      </c>
      <c r="E502" s="15" t="n">
        <v>181</v>
      </c>
      <c r="F502" s="15" t="n">
        <v>99</v>
      </c>
      <c r="G502" s="15" t="s">
        <v>43</v>
      </c>
      <c r="H502" s="9" t="str">
        <f aca="false">TRIM(E502)</f>
        <v>181</v>
      </c>
      <c r="I502" s="9" t="str">
        <f aca="false">TRIM(F502)</f>
        <v>99</v>
      </c>
      <c r="J502" s="5" t="n">
        <f aca="false">IF(H502="NA",VALUE(AVERAGEIF($E$3:$E$1520,"&lt;&gt;NA")),VALUE(H502))</f>
        <v>181</v>
      </c>
      <c r="K502" s="9" t="n">
        <f aca="false">IF(I502="NA",VALUE(AVERAGEIF($F$3:$F$1520,"&lt;&gt;NA")),VALUE(I502))</f>
        <v>99</v>
      </c>
      <c r="L502" s="16" t="n">
        <f aca="false">IF((AND(I502&gt;=Q508, I502&lt;Q507)),TRUE())</f>
        <v>0</v>
      </c>
      <c r="M502" s="0" t="n">
        <f aca="false">(J502-MIN($J$5:$J$1522)/(MAX($J$5:$J$1522)-MIN($J$5:$J$1522)))</f>
        <v>179.977528089888</v>
      </c>
      <c r="N502" s="0" t="n">
        <f aca="false">(K502-MIN($K$5:$K$1522)/(MAX($K$5:$K$1522)-MIN($K$5:$K$1522)))</f>
        <v>98.6293206197855</v>
      </c>
      <c r="O502" s="7" t="n">
        <f aca="false">K499/((J502/100)^2)</f>
        <v>11.110771954458</v>
      </c>
    </row>
    <row r="503" customFormat="false" ht="15" hidden="false" customHeight="false" outlineLevel="0" collapsed="false">
      <c r="A503" s="13" t="n">
        <v>1240</v>
      </c>
      <c r="B503" s="2" t="s">
        <v>564</v>
      </c>
      <c r="C503" s="14" t="n">
        <v>33708</v>
      </c>
      <c r="D503" s="2" t="s">
        <v>77</v>
      </c>
      <c r="E503" s="15" t="n">
        <v>157</v>
      </c>
      <c r="F503" s="15" t="n">
        <v>55</v>
      </c>
      <c r="G503" s="15" t="s">
        <v>43</v>
      </c>
      <c r="H503" s="9" t="str">
        <f aca="false">TRIM(E503)</f>
        <v>157</v>
      </c>
      <c r="I503" s="9" t="str">
        <f aca="false">TRIM(F503)</f>
        <v>55</v>
      </c>
      <c r="J503" s="5" t="n">
        <f aca="false">IF(H503="NA",VALUE(AVERAGEIF($E$3:$E$1520,"&lt;&gt;NA")),VALUE(H503))</f>
        <v>157</v>
      </c>
      <c r="K503" s="9" t="n">
        <f aca="false">IF(I503="NA",VALUE(AVERAGEIF($F$3:$F$1520,"&lt;&gt;NA")),VALUE(I503))</f>
        <v>55</v>
      </c>
      <c r="L503" s="16" t="n">
        <f aca="false">IF((AND(I503&gt;=Q509, I503&lt;Q508)),TRUE())</f>
        <v>0</v>
      </c>
      <c r="M503" s="0" t="n">
        <f aca="false">(J503-MIN($J$5:$J$1522)/(MAX($J$5:$J$1522)-MIN($J$5:$J$1522)))</f>
        <v>155.977528089888</v>
      </c>
      <c r="N503" s="0" t="n">
        <f aca="false">(K503-MIN($K$5:$K$1522)/(MAX($K$5:$K$1522)-MIN($K$5:$K$1522)))</f>
        <v>54.6293206197855</v>
      </c>
      <c r="O503" s="7" t="n">
        <f aca="false">K500/((J503/100)^2)</f>
        <v>36.1069414580713</v>
      </c>
    </row>
    <row r="504" customFormat="false" ht="15" hidden="false" customHeight="false" outlineLevel="0" collapsed="false">
      <c r="A504" s="13" t="n">
        <v>341</v>
      </c>
      <c r="B504" s="2" t="s">
        <v>565</v>
      </c>
      <c r="C504" s="14" t="n">
        <v>33659</v>
      </c>
      <c r="D504" s="2" t="s">
        <v>87</v>
      </c>
      <c r="E504" s="15" t="n">
        <v>143</v>
      </c>
      <c r="F504" s="15" t="n">
        <v>33.6</v>
      </c>
      <c r="G504" s="15" t="s">
        <v>47</v>
      </c>
      <c r="H504" s="9" t="str">
        <f aca="false">TRIM(E504)</f>
        <v>143</v>
      </c>
      <c r="I504" s="9" t="str">
        <f aca="false">TRIM(F504)</f>
        <v>33.6</v>
      </c>
      <c r="J504" s="5" t="n">
        <f aca="false">IF(H504="NA",VALUE(AVERAGEIF($E$3:$E$1520,"&lt;&gt;NA")),VALUE(H504))</f>
        <v>143</v>
      </c>
      <c r="K504" s="9" t="n">
        <f aca="false">IF(I504="NA",VALUE(AVERAGEIF($F$3:$F$1520,"&lt;&gt;NA")),VALUE(I504))</f>
        <v>33.6</v>
      </c>
      <c r="L504" s="16" t="n">
        <f aca="false">IF((AND(I504&gt;=Q510, I504&lt;Q509)),TRUE())</f>
        <v>0</v>
      </c>
      <c r="M504" s="0" t="n">
        <f aca="false">(J504-MIN($J$5:$J$1522)/(MAX($J$5:$J$1522)-MIN($J$5:$J$1522)))</f>
        <v>141.977528089888</v>
      </c>
      <c r="N504" s="0" t="n">
        <f aca="false">(K504-MIN($K$5:$K$1522)/(MAX($K$5:$K$1522)-MIN($K$5:$K$1522)))</f>
        <v>33.2293206197855</v>
      </c>
      <c r="O504" s="7" t="n">
        <f aca="false">K501/((J504/100)^2)</f>
        <v>28.8522666145044</v>
      </c>
    </row>
    <row r="505" customFormat="false" ht="15" hidden="false" customHeight="false" outlineLevel="0" collapsed="false">
      <c r="A505" s="13" t="n">
        <v>432</v>
      </c>
      <c r="B505" s="2" t="s">
        <v>566</v>
      </c>
      <c r="C505" s="14" t="n">
        <v>33127</v>
      </c>
      <c r="D505" s="2" t="s">
        <v>61</v>
      </c>
      <c r="E505" s="15" t="s">
        <v>46</v>
      </c>
      <c r="F505" s="15" t="s">
        <v>46</v>
      </c>
      <c r="G505" s="15" t="s">
        <v>47</v>
      </c>
      <c r="H505" s="9" t="str">
        <f aca="false">TRIM(E505)</f>
        <v>NA</v>
      </c>
      <c r="I505" s="9" t="str">
        <f aca="false">TRIM(F505)</f>
        <v>NA</v>
      </c>
      <c r="J505" s="5" t="n">
        <f aca="false">IF(H505="NA",VALUE(AVERAGEIF($E$3:$E$1520,"&lt;&gt;NA")),VALUE(H505))</f>
        <v>164.344585511576</v>
      </c>
      <c r="K505" s="9" t="n">
        <f aca="false">IF(I505="NA",VALUE(AVERAGEIF($F$3:$F$1520,"&lt;&gt;NA")),VALUE(I505))</f>
        <v>58.7117910447761</v>
      </c>
      <c r="L505" s="16" t="n">
        <f aca="false">IF((AND(I505&gt;=Q511, I505&lt;Q510)),TRUE())</f>
        <v>0</v>
      </c>
      <c r="M505" s="0" t="n">
        <f aca="false">(J505-MIN($J$5:$J$1522)/(MAX($J$5:$J$1522)-MIN($J$5:$J$1522)))</f>
        <v>163.322113601463</v>
      </c>
      <c r="N505" s="0" t="n">
        <f aca="false">(K505-MIN($K$5:$K$1522)/(MAX($K$5:$K$1522)-MIN($K$5:$K$1522)))</f>
        <v>58.3411116645616</v>
      </c>
      <c r="O505" s="7" t="n">
        <f aca="false">K502/((J505/100)^2)</f>
        <v>36.6542547391599</v>
      </c>
    </row>
    <row r="506" customFormat="false" ht="15" hidden="false" customHeight="false" outlineLevel="0" collapsed="false">
      <c r="A506" s="13" t="n">
        <v>901</v>
      </c>
      <c r="B506" s="2" t="s">
        <v>567</v>
      </c>
      <c r="C506" s="14" t="n">
        <v>33339</v>
      </c>
      <c r="D506" s="2" t="s">
        <v>45</v>
      </c>
      <c r="E506" s="15" t="n">
        <v>174</v>
      </c>
      <c r="F506" s="15" t="n">
        <v>63</v>
      </c>
      <c r="G506" s="15" t="s">
        <v>43</v>
      </c>
      <c r="H506" s="9" t="str">
        <f aca="false">TRIM(E506)</f>
        <v>174</v>
      </c>
      <c r="I506" s="9" t="str">
        <f aca="false">TRIM(F506)</f>
        <v>63</v>
      </c>
      <c r="J506" s="5" t="n">
        <f aca="false">IF(H506="NA",VALUE(AVERAGEIF($E$3:$E$1520,"&lt;&gt;NA")),VALUE(H506))</f>
        <v>174</v>
      </c>
      <c r="K506" s="9" t="n">
        <f aca="false">IF(I506="NA",VALUE(AVERAGEIF($F$3:$F$1520,"&lt;&gt;NA")),VALUE(I506))</f>
        <v>63</v>
      </c>
      <c r="L506" s="16" t="n">
        <f aca="false">IF((AND(I506&gt;=Q512, I506&lt;Q511)),TRUE())</f>
        <v>0</v>
      </c>
      <c r="M506" s="0" t="n">
        <f aca="false">(J506-MIN($J$5:$J$1522)/(MAX($J$5:$J$1522)-MIN($J$5:$J$1522)))</f>
        <v>172.977528089888</v>
      </c>
      <c r="N506" s="0" t="n">
        <f aca="false">(K506-MIN($K$5:$K$1522)/(MAX($K$5:$K$1522)-MIN($K$5:$K$1522)))</f>
        <v>62.6293206197855</v>
      </c>
      <c r="O506" s="7" t="n">
        <f aca="false">K503/((J506/100)^2)</f>
        <v>18.1662042541947</v>
      </c>
    </row>
    <row r="507" customFormat="false" ht="15" hidden="false" customHeight="false" outlineLevel="0" collapsed="false">
      <c r="A507" s="13" t="n">
        <v>303</v>
      </c>
      <c r="B507" s="2" t="s">
        <v>568</v>
      </c>
      <c r="C507" s="14" t="n">
        <v>33820</v>
      </c>
      <c r="D507" s="2" t="s">
        <v>77</v>
      </c>
      <c r="E507" s="15" t="s">
        <v>46</v>
      </c>
      <c r="F507" s="15" t="s">
        <v>46</v>
      </c>
      <c r="G507" s="15" t="s">
        <v>47</v>
      </c>
      <c r="H507" s="9" t="str">
        <f aca="false">TRIM(E507)</f>
        <v>NA</v>
      </c>
      <c r="I507" s="9" t="str">
        <f aca="false">TRIM(F507)</f>
        <v>NA</v>
      </c>
      <c r="J507" s="5" t="n">
        <f aca="false">IF(H507="NA",VALUE(AVERAGEIF($E$3:$E$1520,"&lt;&gt;NA")),VALUE(H507))</f>
        <v>164.344585511576</v>
      </c>
      <c r="K507" s="9" t="n">
        <f aca="false">IF(I507="NA",VALUE(AVERAGEIF($F$3:$F$1520,"&lt;&gt;NA")),VALUE(I507))</f>
        <v>58.7117910447761</v>
      </c>
      <c r="L507" s="16" t="n">
        <f aca="false">IF((AND(I507&gt;=Q513, I507&lt;Q512)),TRUE())</f>
        <v>0</v>
      </c>
      <c r="M507" s="0" t="n">
        <f aca="false">(J507-MIN($J$5:$J$1522)/(MAX($J$5:$J$1522)-MIN($J$5:$J$1522)))</f>
        <v>163.322113601463</v>
      </c>
      <c r="N507" s="0" t="n">
        <f aca="false">(K507-MIN($K$5:$K$1522)/(MAX($K$5:$K$1522)-MIN($K$5:$K$1522)))</f>
        <v>58.3411116645616</v>
      </c>
      <c r="O507" s="7" t="n">
        <f aca="false">K504/((J507/100)^2)</f>
        <v>12.4402319114724</v>
      </c>
    </row>
    <row r="508" customFormat="false" ht="15" hidden="false" customHeight="false" outlineLevel="0" collapsed="false">
      <c r="A508" s="13" t="n">
        <v>114</v>
      </c>
      <c r="B508" s="2" t="s">
        <v>569</v>
      </c>
      <c r="C508" s="14" t="n">
        <v>33605</v>
      </c>
      <c r="D508" s="2" t="s">
        <v>87</v>
      </c>
      <c r="E508" s="15" t="n">
        <v>157</v>
      </c>
      <c r="F508" s="15" t="n">
        <v>55</v>
      </c>
      <c r="G508" s="15" t="s">
        <v>47</v>
      </c>
      <c r="H508" s="9" t="str">
        <f aca="false">TRIM(E508)</f>
        <v>157</v>
      </c>
      <c r="I508" s="9" t="str">
        <f aca="false">TRIM(F508)</f>
        <v>55</v>
      </c>
      <c r="J508" s="5" t="n">
        <f aca="false">IF(H508="NA",VALUE(AVERAGEIF($E$3:$E$1520,"&lt;&gt;NA")),VALUE(H508))</f>
        <v>157</v>
      </c>
      <c r="K508" s="9" t="n">
        <f aca="false">IF(I508="NA",VALUE(AVERAGEIF($F$3:$F$1520,"&lt;&gt;NA")),VALUE(I508))</f>
        <v>55</v>
      </c>
      <c r="L508" s="16" t="n">
        <f aca="false">IF((AND(I508&gt;=Q514, I508&lt;Q513)),TRUE())</f>
        <v>0</v>
      </c>
      <c r="M508" s="0" t="n">
        <f aca="false">(J508-MIN($J$5:$J$1522)/(MAX($J$5:$J$1522)-MIN($J$5:$J$1522)))</f>
        <v>155.977528089888</v>
      </c>
      <c r="N508" s="0" t="n">
        <f aca="false">(K508-MIN($K$5:$K$1522)/(MAX($K$5:$K$1522)-MIN($K$5:$K$1522)))</f>
        <v>54.6293206197855</v>
      </c>
      <c r="O508" s="7" t="n">
        <f aca="false">K505/((J508/100)^2)</f>
        <v>23.8191371028342</v>
      </c>
    </row>
    <row r="509" customFormat="false" ht="15" hidden="false" customHeight="false" outlineLevel="0" collapsed="false">
      <c r="A509" s="13" t="n">
        <v>665</v>
      </c>
      <c r="B509" s="2" t="s">
        <v>570</v>
      </c>
      <c r="C509" s="14" t="n">
        <v>33744</v>
      </c>
      <c r="D509" s="2" t="s">
        <v>50</v>
      </c>
      <c r="E509" s="15" t="n">
        <v>153</v>
      </c>
      <c r="F509" s="15" t="n">
        <v>51</v>
      </c>
      <c r="G509" s="15" t="s">
        <v>47</v>
      </c>
      <c r="H509" s="9" t="str">
        <f aca="false">TRIM(E509)</f>
        <v>153</v>
      </c>
      <c r="I509" s="9" t="str">
        <f aca="false">TRIM(F509)</f>
        <v>51</v>
      </c>
      <c r="J509" s="5" t="n">
        <f aca="false">IF(H509="NA",VALUE(AVERAGEIF($E$3:$E$1520,"&lt;&gt;NA")),VALUE(H509))</f>
        <v>153</v>
      </c>
      <c r="K509" s="9" t="n">
        <f aca="false">IF(I509="NA",VALUE(AVERAGEIF($F$3:$F$1520,"&lt;&gt;NA")),VALUE(I509))</f>
        <v>51</v>
      </c>
      <c r="L509" s="16" t="n">
        <f aca="false">IF((AND(I509&gt;=Q515, I509&lt;Q514)),TRUE())</f>
        <v>0</v>
      </c>
      <c r="M509" s="0" t="n">
        <f aca="false">(J509-MIN($J$5:$J$1522)/(MAX($J$5:$J$1522)-MIN($J$5:$J$1522)))</f>
        <v>151.977528089888</v>
      </c>
      <c r="N509" s="0" t="n">
        <f aca="false">(K509-MIN($K$5:$K$1522)/(MAX($K$5:$K$1522)-MIN($K$5:$K$1522)))</f>
        <v>50.6293206197855</v>
      </c>
      <c r="O509" s="7" t="n">
        <f aca="false">K506/((J509/100)^2)</f>
        <v>26.9127258746636</v>
      </c>
    </row>
    <row r="510" customFormat="false" ht="15" hidden="false" customHeight="false" outlineLevel="0" collapsed="false">
      <c r="A510" s="13" t="n">
        <v>458</v>
      </c>
      <c r="B510" s="2" t="s">
        <v>571</v>
      </c>
      <c r="C510" s="14" t="n">
        <v>33211</v>
      </c>
      <c r="D510" s="2" t="s">
        <v>45</v>
      </c>
      <c r="E510" s="15" t="n">
        <v>144</v>
      </c>
      <c r="F510" s="15" t="n">
        <v>39.7</v>
      </c>
      <c r="G510" s="15" t="s">
        <v>47</v>
      </c>
      <c r="H510" s="9" t="str">
        <f aca="false">TRIM(E510)</f>
        <v>144</v>
      </c>
      <c r="I510" s="9" t="str">
        <f aca="false">TRIM(F510)</f>
        <v>39.7</v>
      </c>
      <c r="J510" s="5" t="n">
        <f aca="false">IF(H510="NA",VALUE(AVERAGEIF($E$3:$E$1520,"&lt;&gt;NA")),VALUE(H510))</f>
        <v>144</v>
      </c>
      <c r="K510" s="9" t="n">
        <f aca="false">IF(I510="NA",VALUE(AVERAGEIF($F$3:$F$1520,"&lt;&gt;NA")),VALUE(I510))</f>
        <v>39.7</v>
      </c>
      <c r="L510" s="16" t="n">
        <f aca="false">IF((AND(I510&gt;=Q516, I510&lt;Q515)),TRUE())</f>
        <v>0</v>
      </c>
      <c r="M510" s="0" t="n">
        <f aca="false">(J510-MIN($J$5:$J$1522)/(MAX($J$5:$J$1522)-MIN($J$5:$J$1522)))</f>
        <v>142.977528089888</v>
      </c>
      <c r="N510" s="0" t="n">
        <f aca="false">(K510-MIN($K$5:$K$1522)/(MAX($K$5:$K$1522)-MIN($K$5:$K$1522)))</f>
        <v>39.3293206197855</v>
      </c>
      <c r="O510" s="7" t="n">
        <f aca="false">K507/((J510/100)^2)</f>
        <v>28.3139424405749</v>
      </c>
    </row>
    <row r="511" customFormat="false" ht="15" hidden="false" customHeight="false" outlineLevel="0" collapsed="false">
      <c r="A511" s="13" t="n">
        <v>256</v>
      </c>
      <c r="B511" s="2" t="s">
        <v>572</v>
      </c>
      <c r="C511" s="14" t="n">
        <v>33769</v>
      </c>
      <c r="D511" s="2" t="s">
        <v>77</v>
      </c>
      <c r="E511" s="15" t="s">
        <v>46</v>
      </c>
      <c r="F511" s="15" t="s">
        <v>46</v>
      </c>
      <c r="G511" s="15" t="s">
        <v>47</v>
      </c>
      <c r="H511" s="9" t="str">
        <f aca="false">TRIM(E511)</f>
        <v>NA</v>
      </c>
      <c r="I511" s="9" t="str">
        <f aca="false">TRIM(F511)</f>
        <v>NA</v>
      </c>
      <c r="J511" s="5" t="n">
        <f aca="false">IF(H511="NA",VALUE(AVERAGEIF($E$3:$E$1520,"&lt;&gt;NA")),VALUE(H511))</f>
        <v>164.344585511576</v>
      </c>
      <c r="K511" s="9" t="n">
        <f aca="false">IF(I511="NA",VALUE(AVERAGEIF($F$3:$F$1520,"&lt;&gt;NA")),VALUE(I511))</f>
        <v>58.7117910447761</v>
      </c>
      <c r="L511" s="16" t="n">
        <f aca="false">IF((AND(I511&gt;=Q517, I511&lt;Q516)),TRUE())</f>
        <v>0</v>
      </c>
      <c r="M511" s="0" t="n">
        <f aca="false">(J511-MIN($J$5:$J$1522)/(MAX($J$5:$J$1522)-MIN($J$5:$J$1522)))</f>
        <v>163.322113601463</v>
      </c>
      <c r="N511" s="0" t="n">
        <f aca="false">(K511-MIN($K$5:$K$1522)/(MAX($K$5:$K$1522)-MIN($K$5:$K$1522)))</f>
        <v>58.3411116645616</v>
      </c>
      <c r="O511" s="7" t="n">
        <f aca="false">K508/((J511/100)^2)</f>
        <v>20.3634748550888</v>
      </c>
    </row>
    <row r="512" customFormat="false" ht="15" hidden="false" customHeight="false" outlineLevel="0" collapsed="false">
      <c r="A512" s="13" t="n">
        <v>639</v>
      </c>
      <c r="B512" s="2" t="s">
        <v>573</v>
      </c>
      <c r="C512" s="14" t="n">
        <v>33566</v>
      </c>
      <c r="D512" s="2" t="s">
        <v>176</v>
      </c>
      <c r="E512" s="15" t="n">
        <v>163</v>
      </c>
      <c r="F512" s="15" t="n">
        <v>49.5</v>
      </c>
      <c r="G512" s="15" t="s">
        <v>47</v>
      </c>
      <c r="H512" s="9" t="str">
        <f aca="false">TRIM(E512)</f>
        <v>163</v>
      </c>
      <c r="I512" s="9" t="str">
        <f aca="false">TRIM(F512)</f>
        <v>49.5</v>
      </c>
      <c r="J512" s="5" t="n">
        <f aca="false">IF(H512="NA",VALUE(AVERAGEIF($E$3:$E$1520,"&lt;&gt;NA")),VALUE(H512))</f>
        <v>163</v>
      </c>
      <c r="K512" s="9" t="n">
        <f aca="false">IF(I512="NA",VALUE(AVERAGEIF($F$3:$F$1520,"&lt;&gt;NA")),VALUE(I512))</f>
        <v>49.5</v>
      </c>
      <c r="L512" s="16" t="n">
        <f aca="false">IF((AND(I512&gt;=Q518, I512&lt;Q517)),TRUE())</f>
        <v>0</v>
      </c>
      <c r="M512" s="0" t="n">
        <f aca="false">(J512-MIN($J$5:$J$1522)/(MAX($J$5:$J$1522)-MIN($J$5:$J$1522)))</f>
        <v>161.977528089888</v>
      </c>
      <c r="N512" s="0" t="n">
        <f aca="false">(K512-MIN($K$5:$K$1522)/(MAX($K$5:$K$1522)-MIN($K$5:$K$1522)))</f>
        <v>49.1293206197855</v>
      </c>
      <c r="O512" s="7" t="n">
        <f aca="false">K509/((J512/100)^2)</f>
        <v>19.1953027964922</v>
      </c>
    </row>
    <row r="513" customFormat="false" ht="15" hidden="false" customHeight="false" outlineLevel="0" collapsed="false">
      <c r="A513" s="13" t="n">
        <v>1169</v>
      </c>
      <c r="B513" s="2" t="s">
        <v>574</v>
      </c>
      <c r="C513" s="14" t="n">
        <v>33611</v>
      </c>
      <c r="D513" s="2" t="s">
        <v>50</v>
      </c>
      <c r="E513" s="15" t="n">
        <v>165</v>
      </c>
      <c r="F513" s="15" t="n">
        <v>62</v>
      </c>
      <c r="G513" s="15" t="s">
        <v>43</v>
      </c>
      <c r="H513" s="9" t="str">
        <f aca="false">TRIM(E513)</f>
        <v>165</v>
      </c>
      <c r="I513" s="9" t="str">
        <f aca="false">TRIM(F513)</f>
        <v>62</v>
      </c>
      <c r="J513" s="5" t="n">
        <f aca="false">IF(H513="NA",VALUE(AVERAGEIF($E$3:$E$1520,"&lt;&gt;NA")),VALUE(H513))</f>
        <v>165</v>
      </c>
      <c r="K513" s="9" t="n">
        <f aca="false">IF(I513="NA",VALUE(AVERAGEIF($F$3:$F$1520,"&lt;&gt;NA")),VALUE(I513))</f>
        <v>62</v>
      </c>
      <c r="L513" s="16" t="n">
        <f aca="false">IF((AND(I513&gt;=Q519, I513&lt;Q518)),TRUE())</f>
        <v>0</v>
      </c>
      <c r="M513" s="0" t="n">
        <f aca="false">(J513-MIN($J$5:$J$1522)/(MAX($J$5:$J$1522)-MIN($J$5:$J$1522)))</f>
        <v>163.977528089888</v>
      </c>
      <c r="N513" s="0" t="n">
        <f aca="false">(K513-MIN($K$5:$K$1522)/(MAX($K$5:$K$1522)-MIN($K$5:$K$1522)))</f>
        <v>61.6293206197855</v>
      </c>
      <c r="O513" s="7" t="n">
        <f aca="false">K510/((J513/100)^2)</f>
        <v>14.5821854912764</v>
      </c>
    </row>
    <row r="514" customFormat="false" ht="15" hidden="false" customHeight="false" outlineLevel="0" collapsed="false">
      <c r="A514" s="13" t="n">
        <v>1399</v>
      </c>
      <c r="B514" s="2" t="s">
        <v>575</v>
      </c>
      <c r="C514" s="14" t="n">
        <v>33365</v>
      </c>
      <c r="D514" s="2" t="s">
        <v>42</v>
      </c>
      <c r="E514" s="15" t="n">
        <v>181</v>
      </c>
      <c r="F514" s="15" t="n">
        <v>87</v>
      </c>
      <c r="G514" s="15" t="s">
        <v>43</v>
      </c>
      <c r="H514" s="9" t="str">
        <f aca="false">TRIM(E514)</f>
        <v>181</v>
      </c>
      <c r="I514" s="9" t="str">
        <f aca="false">TRIM(F514)</f>
        <v>87</v>
      </c>
      <c r="J514" s="5" t="n">
        <f aca="false">IF(H514="NA",VALUE(AVERAGEIF($E$3:$E$1520,"&lt;&gt;NA")),VALUE(H514))</f>
        <v>181</v>
      </c>
      <c r="K514" s="9" t="n">
        <f aca="false">IF(I514="NA",VALUE(AVERAGEIF($F$3:$F$1520,"&lt;&gt;NA")),VALUE(I514))</f>
        <v>87</v>
      </c>
      <c r="L514" s="16" t="n">
        <f aca="false">IF((AND(I514&gt;=Q520, I514&lt;Q519)),TRUE())</f>
        <v>0</v>
      </c>
      <c r="M514" s="0" t="n">
        <f aca="false">(J514-MIN($J$5:$J$1522)/(MAX($J$5:$J$1522)-MIN($J$5:$J$1522)))</f>
        <v>179.977528089888</v>
      </c>
      <c r="N514" s="0" t="n">
        <f aca="false">(K514-MIN($K$5:$K$1522)/(MAX($K$5:$K$1522)-MIN($K$5:$K$1522)))</f>
        <v>86.6293206197855</v>
      </c>
      <c r="O514" s="7" t="n">
        <f aca="false">K511/((J514/100)^2)</f>
        <v>17.9212450916566</v>
      </c>
    </row>
    <row r="515" customFormat="false" ht="15" hidden="false" customHeight="false" outlineLevel="0" collapsed="false">
      <c r="A515" s="13" t="n">
        <v>69</v>
      </c>
      <c r="B515" s="2" t="s">
        <v>576</v>
      </c>
      <c r="C515" s="14" t="n">
        <v>33506</v>
      </c>
      <c r="D515" s="2" t="s">
        <v>74</v>
      </c>
      <c r="E515" s="15" t="s">
        <v>46</v>
      </c>
      <c r="F515" s="15" t="s">
        <v>46</v>
      </c>
      <c r="G515" s="15" t="s">
        <v>47</v>
      </c>
      <c r="H515" s="9" t="str">
        <f aca="false">TRIM(E515)</f>
        <v>NA</v>
      </c>
      <c r="I515" s="9" t="str">
        <f aca="false">TRIM(F515)</f>
        <v>NA</v>
      </c>
      <c r="J515" s="5" t="n">
        <f aca="false">IF(H515="NA",VALUE(AVERAGEIF($E$3:$E$1520,"&lt;&gt;NA")),VALUE(H515))</f>
        <v>164.344585511576</v>
      </c>
      <c r="K515" s="9" t="n">
        <f aca="false">IF(I515="NA",VALUE(AVERAGEIF($F$3:$F$1520,"&lt;&gt;NA")),VALUE(I515))</f>
        <v>58.7117910447761</v>
      </c>
      <c r="L515" s="16" t="n">
        <f aca="false">IF((AND(I515&gt;=Q521, I515&lt;Q520)),TRUE())</f>
        <v>0</v>
      </c>
      <c r="M515" s="0" t="n">
        <f aca="false">(J515-MIN($J$5:$J$1522)/(MAX($J$5:$J$1522)-MIN($J$5:$J$1522)))</f>
        <v>163.322113601463</v>
      </c>
      <c r="N515" s="0" t="n">
        <f aca="false">(K515-MIN($K$5:$K$1522)/(MAX($K$5:$K$1522)-MIN($K$5:$K$1522)))</f>
        <v>58.3411116645616</v>
      </c>
      <c r="O515" s="7" t="n">
        <f aca="false">K512/((J515/100)^2)</f>
        <v>18.3271273695799</v>
      </c>
    </row>
    <row r="516" customFormat="false" ht="15" hidden="false" customHeight="false" outlineLevel="0" collapsed="false">
      <c r="A516" s="13" t="n">
        <v>660</v>
      </c>
      <c r="B516" s="2" t="s">
        <v>577</v>
      </c>
      <c r="C516" s="14" t="n">
        <v>33513</v>
      </c>
      <c r="D516" s="2" t="s">
        <v>71</v>
      </c>
      <c r="E516" s="15" t="n">
        <v>157</v>
      </c>
      <c r="F516" s="15" t="n">
        <v>58</v>
      </c>
      <c r="G516" s="15" t="s">
        <v>47</v>
      </c>
      <c r="H516" s="9" t="str">
        <f aca="false">TRIM(E516)</f>
        <v>157</v>
      </c>
      <c r="I516" s="9" t="str">
        <f aca="false">TRIM(F516)</f>
        <v>58</v>
      </c>
      <c r="J516" s="5" t="n">
        <f aca="false">IF(H516="NA",VALUE(AVERAGEIF($E$3:$E$1520,"&lt;&gt;NA")),VALUE(H516))</f>
        <v>157</v>
      </c>
      <c r="K516" s="9" t="n">
        <f aca="false">IF(I516="NA",VALUE(AVERAGEIF($F$3:$F$1520,"&lt;&gt;NA")),VALUE(I516))</f>
        <v>58</v>
      </c>
      <c r="L516" s="16" t="n">
        <f aca="false">IF((AND(I516&gt;=Q522, I516&lt;Q521)),TRUE())</f>
        <v>0</v>
      </c>
      <c r="M516" s="0" t="n">
        <f aca="false">(J516-MIN($J$5:$J$1522)/(MAX($J$5:$J$1522)-MIN($J$5:$J$1522)))</f>
        <v>155.977528089888</v>
      </c>
      <c r="N516" s="0" t="n">
        <f aca="false">(K516-MIN($K$5:$K$1522)/(MAX($K$5:$K$1522)-MIN($K$5:$K$1522)))</f>
        <v>57.6293206197855</v>
      </c>
      <c r="O516" s="7" t="n">
        <f aca="false">K513/((J516/100)^2)</f>
        <v>25.1531502292182</v>
      </c>
    </row>
    <row r="517" customFormat="false" ht="15" hidden="false" customHeight="false" outlineLevel="0" collapsed="false">
      <c r="A517" s="13" t="n">
        <v>1273</v>
      </c>
      <c r="B517" s="2" t="s">
        <v>578</v>
      </c>
      <c r="C517" s="14" t="n">
        <v>33381</v>
      </c>
      <c r="D517" s="2" t="s">
        <v>50</v>
      </c>
      <c r="E517" s="15" t="n">
        <v>187</v>
      </c>
      <c r="F517" s="15" t="n">
        <v>58</v>
      </c>
      <c r="G517" s="15" t="s">
        <v>43</v>
      </c>
      <c r="H517" s="9" t="str">
        <f aca="false">TRIM(E517)</f>
        <v>187</v>
      </c>
      <c r="I517" s="9" t="str">
        <f aca="false">TRIM(F517)</f>
        <v>58</v>
      </c>
      <c r="J517" s="5" t="n">
        <f aca="false">IF(H517="NA",VALUE(AVERAGEIF($E$3:$E$1520,"&lt;&gt;NA")),VALUE(H517))</f>
        <v>187</v>
      </c>
      <c r="K517" s="9" t="n">
        <f aca="false">IF(I517="NA",VALUE(AVERAGEIF($F$3:$F$1520,"&lt;&gt;NA")),VALUE(I517))</f>
        <v>58</v>
      </c>
      <c r="L517" s="16" t="n">
        <f aca="false">IF((AND(I517&gt;=Q523, I517&lt;Q522)),TRUE())</f>
        <v>0</v>
      </c>
      <c r="M517" s="0" t="n">
        <f aca="false">(J517-MIN($J$5:$J$1522)/(MAX($J$5:$J$1522)-MIN($J$5:$J$1522)))</f>
        <v>185.977528089888</v>
      </c>
      <c r="N517" s="0" t="n">
        <f aca="false">(K517-MIN($K$5:$K$1522)/(MAX($K$5:$K$1522)-MIN($K$5:$K$1522)))</f>
        <v>57.6293206197855</v>
      </c>
      <c r="O517" s="7" t="n">
        <f aca="false">K514/((J517/100)^2)</f>
        <v>24.8791787011353</v>
      </c>
    </row>
    <row r="518" customFormat="false" ht="15" hidden="false" customHeight="false" outlineLevel="0" collapsed="false">
      <c r="A518" s="13" t="n">
        <v>192</v>
      </c>
      <c r="B518" s="2" t="s">
        <v>579</v>
      </c>
      <c r="C518" s="14" t="n">
        <v>33166</v>
      </c>
      <c r="D518" s="2" t="s">
        <v>87</v>
      </c>
      <c r="E518" s="15" t="n">
        <v>160.8</v>
      </c>
      <c r="F518" s="15" t="n">
        <v>55</v>
      </c>
      <c r="G518" s="15" t="s">
        <v>47</v>
      </c>
      <c r="H518" s="9" t="str">
        <f aca="false">TRIM(E518)</f>
        <v>160.8</v>
      </c>
      <c r="I518" s="9" t="str">
        <f aca="false">TRIM(F518)</f>
        <v>55</v>
      </c>
      <c r="J518" s="5" t="n">
        <f aca="false">IF(H518="NA",VALUE(AVERAGEIF($E$3:$E$1520,"&lt;&gt;NA")),VALUE(H518))</f>
        <v>160.8</v>
      </c>
      <c r="K518" s="9" t="n">
        <f aca="false">IF(I518="NA",VALUE(AVERAGEIF($F$3:$F$1520,"&lt;&gt;NA")),VALUE(I518))</f>
        <v>55</v>
      </c>
      <c r="L518" s="16" t="n">
        <f aca="false">IF((AND(I518&gt;=Q524, I518&lt;Q523)),TRUE())</f>
        <v>0</v>
      </c>
      <c r="M518" s="0" t="n">
        <f aca="false">(J518-MIN($J$5:$J$1522)/(MAX($J$5:$J$1522)-MIN($J$5:$J$1522)))</f>
        <v>159.777528089888</v>
      </c>
      <c r="N518" s="0" t="n">
        <f aca="false">(K518-MIN($K$5:$K$1522)/(MAX($K$5:$K$1522)-MIN($K$5:$K$1522)))</f>
        <v>54.6293206197855</v>
      </c>
      <c r="O518" s="7" t="n">
        <f aca="false">K515/((J518/100)^2)</f>
        <v>22.7066591191957</v>
      </c>
    </row>
    <row r="519" customFormat="false" ht="15" hidden="false" customHeight="false" outlineLevel="0" collapsed="false">
      <c r="A519" s="13" t="n">
        <v>730</v>
      </c>
      <c r="B519" s="2" t="s">
        <v>580</v>
      </c>
      <c r="C519" s="14" t="n">
        <v>33793</v>
      </c>
      <c r="D519" s="2" t="s">
        <v>77</v>
      </c>
      <c r="E519" s="15" t="n">
        <v>161</v>
      </c>
      <c r="F519" s="15" t="n">
        <v>59.6</v>
      </c>
      <c r="G519" s="15" t="s">
        <v>47</v>
      </c>
      <c r="H519" s="9" t="str">
        <f aca="false">TRIM(E519)</f>
        <v>161</v>
      </c>
      <c r="I519" s="9" t="str">
        <f aca="false">TRIM(F519)</f>
        <v>59.6</v>
      </c>
      <c r="J519" s="5" t="n">
        <f aca="false">IF(H519="NA",VALUE(AVERAGEIF($E$3:$E$1520,"&lt;&gt;NA")),VALUE(H519))</f>
        <v>161</v>
      </c>
      <c r="K519" s="9" t="n">
        <f aca="false">IF(I519="NA",VALUE(AVERAGEIF($F$3:$F$1520,"&lt;&gt;NA")),VALUE(I519))</f>
        <v>59.6</v>
      </c>
      <c r="L519" s="16" t="n">
        <f aca="false">IF((AND(I519&gt;=Q525, I519&lt;Q524)),TRUE())</f>
        <v>0</v>
      </c>
      <c r="M519" s="0" t="n">
        <f aca="false">(J519-MIN($J$5:$J$1522)/(MAX($J$5:$J$1522)-MIN($J$5:$J$1522)))</f>
        <v>159.977528089888</v>
      </c>
      <c r="N519" s="0" t="n">
        <f aca="false">(K519-MIN($K$5:$K$1522)/(MAX($K$5:$K$1522)-MIN($K$5:$K$1522)))</f>
        <v>59.2293206197855</v>
      </c>
      <c r="O519" s="7" t="n">
        <f aca="false">K516/((J519/100)^2)</f>
        <v>22.3756799506192</v>
      </c>
    </row>
    <row r="520" customFormat="false" ht="15" hidden="false" customHeight="false" outlineLevel="0" collapsed="false">
      <c r="A520" s="13" t="n">
        <v>1289</v>
      </c>
      <c r="B520" s="2" t="s">
        <v>581</v>
      </c>
      <c r="C520" s="14" t="n">
        <v>33122</v>
      </c>
      <c r="D520" s="2" t="s">
        <v>45</v>
      </c>
      <c r="E520" s="15" t="n">
        <v>167</v>
      </c>
      <c r="F520" s="15" t="n">
        <v>50</v>
      </c>
      <c r="G520" s="15" t="s">
        <v>43</v>
      </c>
      <c r="H520" s="9" t="str">
        <f aca="false">TRIM(E520)</f>
        <v>167</v>
      </c>
      <c r="I520" s="9" t="str">
        <f aca="false">TRIM(F520)</f>
        <v>50</v>
      </c>
      <c r="J520" s="5" t="n">
        <f aca="false">IF(H520="NA",VALUE(AVERAGEIF($E$3:$E$1520,"&lt;&gt;NA")),VALUE(H520))</f>
        <v>167</v>
      </c>
      <c r="K520" s="9" t="n">
        <f aca="false">IF(I520="NA",VALUE(AVERAGEIF($F$3:$F$1520,"&lt;&gt;NA")),VALUE(I520))</f>
        <v>50</v>
      </c>
      <c r="L520" s="16" t="n">
        <f aca="false">IF((AND(I520&gt;=Q526, I520&lt;Q525)),TRUE())</f>
        <v>0</v>
      </c>
      <c r="M520" s="0" t="n">
        <f aca="false">(J520-MIN($J$5:$J$1522)/(MAX($J$5:$J$1522)-MIN($J$5:$J$1522)))</f>
        <v>165.977528089888</v>
      </c>
      <c r="N520" s="0" t="n">
        <f aca="false">(K520-MIN($K$5:$K$1522)/(MAX($K$5:$K$1522)-MIN($K$5:$K$1522)))</f>
        <v>49.6293206197855</v>
      </c>
      <c r="O520" s="7" t="n">
        <f aca="false">K517/((J520/100)^2)</f>
        <v>20.7967298935064</v>
      </c>
    </row>
    <row r="521" customFormat="false" ht="15" hidden="false" customHeight="false" outlineLevel="0" collapsed="false">
      <c r="A521" s="13" t="n">
        <v>1067</v>
      </c>
      <c r="B521" s="2" t="s">
        <v>582</v>
      </c>
      <c r="C521" s="14" t="n">
        <v>33595</v>
      </c>
      <c r="D521" s="2" t="s">
        <v>87</v>
      </c>
      <c r="E521" s="15" t="n">
        <v>180</v>
      </c>
      <c r="F521" s="15" t="n">
        <v>87</v>
      </c>
      <c r="G521" s="15" t="s">
        <v>43</v>
      </c>
      <c r="H521" s="9" t="str">
        <f aca="false">TRIM(E521)</f>
        <v>180</v>
      </c>
      <c r="I521" s="9" t="str">
        <f aca="false">TRIM(F521)</f>
        <v>87</v>
      </c>
      <c r="J521" s="5" t="n">
        <f aca="false">IF(H521="NA",VALUE(AVERAGEIF($E$3:$E$1520,"&lt;&gt;NA")),VALUE(H521))</f>
        <v>180</v>
      </c>
      <c r="K521" s="9" t="n">
        <f aca="false">IF(I521="NA",VALUE(AVERAGEIF($F$3:$F$1520,"&lt;&gt;NA")),VALUE(I521))</f>
        <v>87</v>
      </c>
      <c r="L521" s="16" t="n">
        <f aca="false">IF((AND(I521&gt;=Q527, I521&lt;Q526)),TRUE())</f>
        <v>0</v>
      </c>
      <c r="M521" s="0" t="n">
        <f aca="false">(J521-MIN($J$5:$J$1522)/(MAX($J$5:$J$1522)-MIN($J$5:$J$1522)))</f>
        <v>178.977528089888</v>
      </c>
      <c r="N521" s="0" t="n">
        <f aca="false">(K521-MIN($K$5:$K$1522)/(MAX($K$5:$K$1522)-MIN($K$5:$K$1522)))</f>
        <v>86.6293206197855</v>
      </c>
      <c r="O521" s="7" t="n">
        <f aca="false">K518/((J521/100)^2)</f>
        <v>16.9753086419753</v>
      </c>
    </row>
    <row r="522" customFormat="false" ht="15" hidden="false" customHeight="false" outlineLevel="0" collapsed="false">
      <c r="A522" s="13" t="n">
        <v>990</v>
      </c>
      <c r="B522" s="2" t="s">
        <v>583</v>
      </c>
      <c r="C522" s="14" t="n">
        <v>33545</v>
      </c>
      <c r="D522" s="2" t="s">
        <v>53</v>
      </c>
      <c r="E522" s="15" t="n">
        <v>168</v>
      </c>
      <c r="F522" s="15" t="n">
        <v>75</v>
      </c>
      <c r="G522" s="15" t="s">
        <v>43</v>
      </c>
      <c r="H522" s="9" t="str">
        <f aca="false">TRIM(E522)</f>
        <v>168</v>
      </c>
      <c r="I522" s="9" t="str">
        <f aca="false">TRIM(F522)</f>
        <v>75</v>
      </c>
      <c r="J522" s="5" t="n">
        <f aca="false">IF(H522="NA",VALUE(AVERAGEIF($E$3:$E$1520,"&lt;&gt;NA")),VALUE(H522))</f>
        <v>168</v>
      </c>
      <c r="K522" s="9" t="n">
        <f aca="false">IF(I522="NA",VALUE(AVERAGEIF($F$3:$F$1520,"&lt;&gt;NA")),VALUE(I522))</f>
        <v>75</v>
      </c>
      <c r="L522" s="16" t="n">
        <f aca="false">IF((AND(I522&gt;=Q528, I522&lt;Q527)),TRUE())</f>
        <v>0</v>
      </c>
      <c r="M522" s="0" t="n">
        <f aca="false">(J522-MIN($J$5:$J$1522)/(MAX($J$5:$J$1522)-MIN($J$5:$J$1522)))</f>
        <v>166.977528089888</v>
      </c>
      <c r="N522" s="0" t="n">
        <f aca="false">(K522-MIN($K$5:$K$1522)/(MAX($K$5:$K$1522)-MIN($K$5:$K$1522)))</f>
        <v>74.6293206197855</v>
      </c>
      <c r="O522" s="7" t="n">
        <f aca="false">K519/((J522/100)^2)</f>
        <v>21.1167800453515</v>
      </c>
    </row>
    <row r="523" customFormat="false" ht="15" hidden="false" customHeight="false" outlineLevel="0" collapsed="false">
      <c r="A523" s="13" t="n">
        <v>67</v>
      </c>
      <c r="B523" s="2" t="s">
        <v>584</v>
      </c>
      <c r="C523" s="14" t="n">
        <v>33261</v>
      </c>
      <c r="D523" s="2" t="s">
        <v>45</v>
      </c>
      <c r="E523" s="15" t="n">
        <v>158.7</v>
      </c>
      <c r="F523" s="15" t="n">
        <v>54</v>
      </c>
      <c r="G523" s="15" t="s">
        <v>47</v>
      </c>
      <c r="H523" s="9" t="str">
        <f aca="false">TRIM(E523)</f>
        <v>158.7</v>
      </c>
      <c r="I523" s="9" t="str">
        <f aca="false">TRIM(F523)</f>
        <v>54</v>
      </c>
      <c r="J523" s="5" t="n">
        <f aca="false">IF(H523="NA",VALUE(AVERAGEIF($E$3:$E$1520,"&lt;&gt;NA")),VALUE(H523))</f>
        <v>158.7</v>
      </c>
      <c r="K523" s="9" t="n">
        <f aca="false">IF(I523="NA",VALUE(AVERAGEIF($F$3:$F$1520,"&lt;&gt;NA")),VALUE(I523))</f>
        <v>54</v>
      </c>
      <c r="L523" s="16" t="n">
        <f aca="false">IF((AND(I523&gt;=Q529, I523&lt;Q528)),TRUE())</f>
        <v>0</v>
      </c>
      <c r="M523" s="0" t="n">
        <f aca="false">(J523-MIN($J$5:$J$1522)/(MAX($J$5:$J$1522)-MIN($J$5:$J$1522)))</f>
        <v>157.677528089888</v>
      </c>
      <c r="N523" s="0" t="n">
        <f aca="false">(K523-MIN($K$5:$K$1522)/(MAX($K$5:$K$1522)-MIN($K$5:$K$1522)))</f>
        <v>53.6293206197855</v>
      </c>
      <c r="O523" s="7" t="n">
        <f aca="false">K520/((J523/100)^2)</f>
        <v>19.8525432497581</v>
      </c>
    </row>
    <row r="524" customFormat="false" ht="15" hidden="false" customHeight="false" outlineLevel="0" collapsed="false">
      <c r="A524" s="13" t="n">
        <v>90</v>
      </c>
      <c r="B524" s="2" t="s">
        <v>585</v>
      </c>
      <c r="C524" s="14" t="n">
        <v>33501</v>
      </c>
      <c r="D524" s="2" t="s">
        <v>74</v>
      </c>
      <c r="E524" s="15" t="n">
        <v>149</v>
      </c>
      <c r="F524" s="15" t="n">
        <v>45</v>
      </c>
      <c r="G524" s="15" t="s">
        <v>47</v>
      </c>
      <c r="H524" s="9" t="str">
        <f aca="false">TRIM(E524)</f>
        <v>149</v>
      </c>
      <c r="I524" s="9" t="str">
        <f aca="false">TRIM(F524)</f>
        <v>45</v>
      </c>
      <c r="J524" s="5" t="n">
        <f aca="false">IF(H524="NA",VALUE(AVERAGEIF($E$3:$E$1520,"&lt;&gt;NA")),VALUE(H524))</f>
        <v>149</v>
      </c>
      <c r="K524" s="9" t="n">
        <f aca="false">IF(I524="NA",VALUE(AVERAGEIF($F$3:$F$1520,"&lt;&gt;NA")),VALUE(I524))</f>
        <v>45</v>
      </c>
      <c r="L524" s="16" t="n">
        <f aca="false">IF((AND(I524&gt;=Q530, I524&lt;Q529)),TRUE())</f>
        <v>0</v>
      </c>
      <c r="M524" s="0" t="n">
        <f aca="false">(J524-MIN($J$5:$J$1522)/(MAX($J$5:$J$1522)-MIN($J$5:$J$1522)))</f>
        <v>147.977528089888</v>
      </c>
      <c r="N524" s="0" t="n">
        <f aca="false">(K524-MIN($K$5:$K$1522)/(MAX($K$5:$K$1522)-MIN($K$5:$K$1522)))</f>
        <v>44.6293206197855</v>
      </c>
      <c r="O524" s="7" t="n">
        <f aca="false">K521/((J524/100)^2)</f>
        <v>39.1874239899104</v>
      </c>
    </row>
    <row r="525" customFormat="false" ht="15" hidden="false" customHeight="false" outlineLevel="0" collapsed="false">
      <c r="A525" s="13" t="n">
        <v>350</v>
      </c>
      <c r="B525" s="2" t="s">
        <v>586</v>
      </c>
      <c r="C525" s="14" t="n">
        <v>33594</v>
      </c>
      <c r="D525" s="2" t="s">
        <v>87</v>
      </c>
      <c r="E525" s="15" t="n">
        <v>157</v>
      </c>
      <c r="F525" s="15" t="n">
        <v>43.1</v>
      </c>
      <c r="G525" s="15" t="s">
        <v>47</v>
      </c>
      <c r="H525" s="9" t="str">
        <f aca="false">TRIM(E525)</f>
        <v>157</v>
      </c>
      <c r="I525" s="9" t="str">
        <f aca="false">TRIM(F525)</f>
        <v>43.1</v>
      </c>
      <c r="J525" s="5" t="n">
        <f aca="false">IF(H525="NA",VALUE(AVERAGEIF($E$3:$E$1520,"&lt;&gt;NA")),VALUE(H525))</f>
        <v>157</v>
      </c>
      <c r="K525" s="9" t="n">
        <f aca="false">IF(I525="NA",VALUE(AVERAGEIF($F$3:$F$1520,"&lt;&gt;NA")),VALUE(I525))</f>
        <v>43.1</v>
      </c>
      <c r="L525" s="16" t="n">
        <f aca="false">IF((AND(I525&gt;=Q531, I525&lt;Q530)),TRUE())</f>
        <v>0</v>
      </c>
      <c r="M525" s="0" t="n">
        <f aca="false">(J525-MIN($J$5:$J$1522)/(MAX($J$5:$J$1522)-MIN($J$5:$J$1522)))</f>
        <v>155.977528089888</v>
      </c>
      <c r="N525" s="0" t="n">
        <f aca="false">(K525-MIN($K$5:$K$1522)/(MAX($K$5:$K$1522)-MIN($K$5:$K$1522)))</f>
        <v>42.7293206197855</v>
      </c>
      <c r="O525" s="7" t="n">
        <f aca="false">K522/((J525/100)^2)</f>
        <v>30.4271978579253</v>
      </c>
    </row>
    <row r="526" customFormat="false" ht="15" hidden="false" customHeight="false" outlineLevel="0" collapsed="false">
      <c r="A526" s="13" t="n">
        <v>656</v>
      </c>
      <c r="B526" s="2" t="s">
        <v>587</v>
      </c>
      <c r="C526" s="14" t="n">
        <v>33387</v>
      </c>
      <c r="D526" s="2" t="s">
        <v>87</v>
      </c>
      <c r="E526" s="15" t="n">
        <v>157</v>
      </c>
      <c r="F526" s="15" t="n">
        <v>47.9</v>
      </c>
      <c r="G526" s="15" t="s">
        <v>47</v>
      </c>
      <c r="H526" s="9" t="str">
        <f aca="false">TRIM(E526)</f>
        <v>157</v>
      </c>
      <c r="I526" s="9" t="str">
        <f aca="false">TRIM(F526)</f>
        <v>47.9</v>
      </c>
      <c r="J526" s="5" t="n">
        <f aca="false">IF(H526="NA",VALUE(AVERAGEIF($E$3:$E$1520,"&lt;&gt;NA")),VALUE(H526))</f>
        <v>157</v>
      </c>
      <c r="K526" s="9" t="n">
        <f aca="false">IF(I526="NA",VALUE(AVERAGEIF($F$3:$F$1520,"&lt;&gt;NA")),VALUE(I526))</f>
        <v>47.9</v>
      </c>
      <c r="L526" s="16" t="n">
        <f aca="false">IF((AND(I526&gt;=Q532, I526&lt;Q531)),TRUE())</f>
        <v>0</v>
      </c>
      <c r="M526" s="0" t="n">
        <f aca="false">(J526-MIN($J$5:$J$1522)/(MAX($J$5:$J$1522)-MIN($J$5:$J$1522)))</f>
        <v>155.977528089888</v>
      </c>
      <c r="N526" s="0" t="n">
        <f aca="false">(K526-MIN($K$5:$K$1522)/(MAX($K$5:$K$1522)-MIN($K$5:$K$1522)))</f>
        <v>47.5293206197855</v>
      </c>
      <c r="O526" s="7" t="n">
        <f aca="false">K523/((J526/100)^2)</f>
        <v>21.9075824577062</v>
      </c>
    </row>
    <row r="527" customFormat="false" ht="15" hidden="false" customHeight="false" outlineLevel="0" collapsed="false">
      <c r="A527" s="13" t="n">
        <v>18</v>
      </c>
      <c r="B527" s="2" t="s">
        <v>588</v>
      </c>
      <c r="C527" s="14" t="n">
        <v>33725</v>
      </c>
      <c r="D527" s="2" t="s">
        <v>71</v>
      </c>
      <c r="E527" s="15" t="n">
        <v>148.4</v>
      </c>
      <c r="F527" s="15" t="n">
        <v>52</v>
      </c>
      <c r="G527" s="15" t="s">
        <v>47</v>
      </c>
      <c r="H527" s="9" t="str">
        <f aca="false">TRIM(E527)</f>
        <v>148.4</v>
      </c>
      <c r="I527" s="9" t="str">
        <f aca="false">TRIM(F527)</f>
        <v>52</v>
      </c>
      <c r="J527" s="5" t="n">
        <f aca="false">IF(H527="NA",VALUE(AVERAGEIF($E$3:$E$1520,"&lt;&gt;NA")),VALUE(H527))</f>
        <v>148.4</v>
      </c>
      <c r="K527" s="9" t="n">
        <f aca="false">IF(I527="NA",VALUE(AVERAGEIF($F$3:$F$1520,"&lt;&gt;NA")),VALUE(I527))</f>
        <v>52</v>
      </c>
      <c r="L527" s="16" t="n">
        <f aca="false">IF((AND(I527&gt;=Q533, I527&lt;Q532)),TRUE())</f>
        <v>0</v>
      </c>
      <c r="M527" s="0" t="n">
        <f aca="false">(J527-MIN($J$5:$J$1522)/(MAX($J$5:$J$1522)-MIN($J$5:$J$1522)))</f>
        <v>147.377528089888</v>
      </c>
      <c r="N527" s="0" t="n">
        <f aca="false">(K527-MIN($K$5:$K$1522)/(MAX($K$5:$K$1522)-MIN($K$5:$K$1522)))</f>
        <v>51.6293206197855</v>
      </c>
      <c r="O527" s="7" t="n">
        <f aca="false">K524/((J527/100)^2)</f>
        <v>20.4335917350208</v>
      </c>
    </row>
    <row r="528" customFormat="false" ht="15" hidden="false" customHeight="false" outlineLevel="0" collapsed="false">
      <c r="A528" s="13" t="n">
        <v>643</v>
      </c>
      <c r="B528" s="2" t="s">
        <v>589</v>
      </c>
      <c r="C528" s="14" t="n">
        <v>33583</v>
      </c>
      <c r="D528" s="2" t="s">
        <v>87</v>
      </c>
      <c r="E528" s="15" t="n">
        <v>161</v>
      </c>
      <c r="F528" s="15" t="n">
        <v>61.7</v>
      </c>
      <c r="G528" s="15" t="s">
        <v>47</v>
      </c>
      <c r="H528" s="9" t="str">
        <f aca="false">TRIM(E528)</f>
        <v>161</v>
      </c>
      <c r="I528" s="9" t="str">
        <f aca="false">TRIM(F528)</f>
        <v>61.7</v>
      </c>
      <c r="J528" s="5" t="n">
        <f aca="false">IF(H528="NA",VALUE(AVERAGEIF($E$3:$E$1520,"&lt;&gt;NA")),VALUE(H528))</f>
        <v>161</v>
      </c>
      <c r="K528" s="9" t="n">
        <f aca="false">IF(I528="NA",VALUE(AVERAGEIF($F$3:$F$1520,"&lt;&gt;NA")),VALUE(I528))</f>
        <v>61.7</v>
      </c>
      <c r="L528" s="16" t="n">
        <f aca="false">IF((AND(I528&gt;=Q534, I528&lt;Q533)),TRUE())</f>
        <v>0</v>
      </c>
      <c r="M528" s="0" t="n">
        <f aca="false">(J528-MIN($J$5:$J$1522)/(MAX($J$5:$J$1522)-MIN($J$5:$J$1522)))</f>
        <v>159.977528089888</v>
      </c>
      <c r="N528" s="0" t="n">
        <f aca="false">(K528-MIN($K$5:$K$1522)/(MAX($K$5:$K$1522)-MIN($K$5:$K$1522)))</f>
        <v>61.3293206197855</v>
      </c>
      <c r="O528" s="7" t="n">
        <f aca="false">K525/((J528/100)^2)</f>
        <v>16.6274449288222</v>
      </c>
    </row>
    <row r="529" customFormat="false" ht="15" hidden="false" customHeight="false" outlineLevel="0" collapsed="false">
      <c r="A529" s="13" t="n">
        <v>605</v>
      </c>
      <c r="B529" s="2" t="s">
        <v>590</v>
      </c>
      <c r="C529" s="14" t="n">
        <v>33635</v>
      </c>
      <c r="D529" s="2" t="s">
        <v>176</v>
      </c>
      <c r="E529" s="15" t="n">
        <v>159</v>
      </c>
      <c r="F529" s="15" t="n">
        <v>50.2</v>
      </c>
      <c r="G529" s="15" t="s">
        <v>47</v>
      </c>
      <c r="H529" s="9" t="str">
        <f aca="false">TRIM(E529)</f>
        <v>159</v>
      </c>
      <c r="I529" s="9" t="str">
        <f aca="false">TRIM(F529)</f>
        <v>50.2</v>
      </c>
      <c r="J529" s="5" t="n">
        <f aca="false">IF(H529="NA",VALUE(AVERAGEIF($E$3:$E$1520,"&lt;&gt;NA")),VALUE(H529))</f>
        <v>159</v>
      </c>
      <c r="K529" s="9" t="n">
        <f aca="false">IF(I529="NA",VALUE(AVERAGEIF($F$3:$F$1520,"&lt;&gt;NA")),VALUE(I529))</f>
        <v>50.2</v>
      </c>
      <c r="L529" s="16" t="n">
        <f aca="false">IF((AND(I529&gt;=Q535, I529&lt;Q534)),TRUE())</f>
        <v>0</v>
      </c>
      <c r="M529" s="0" t="n">
        <f aca="false">(J529-MIN($J$5:$J$1522)/(MAX($J$5:$J$1522)-MIN($J$5:$J$1522)))</f>
        <v>157.977528089888</v>
      </c>
      <c r="N529" s="0" t="n">
        <f aca="false">(K529-MIN($K$5:$K$1522)/(MAX($K$5:$K$1522)-MIN($K$5:$K$1522)))</f>
        <v>49.8293206197855</v>
      </c>
      <c r="O529" s="7" t="n">
        <f aca="false">K526/((J529/100)^2)</f>
        <v>18.9470353229698</v>
      </c>
    </row>
    <row r="530" customFormat="false" ht="15" hidden="false" customHeight="false" outlineLevel="0" collapsed="false">
      <c r="A530" s="13" t="n">
        <v>792</v>
      </c>
      <c r="B530" s="2" t="s">
        <v>591</v>
      </c>
      <c r="C530" s="14" t="n">
        <v>33395</v>
      </c>
      <c r="D530" s="2" t="s">
        <v>93</v>
      </c>
      <c r="E530" s="15" t="n">
        <v>148.5</v>
      </c>
      <c r="F530" s="15" t="n">
        <v>41</v>
      </c>
      <c r="G530" s="15" t="s">
        <v>47</v>
      </c>
      <c r="H530" s="9" t="str">
        <f aca="false">TRIM(E530)</f>
        <v>148.5</v>
      </c>
      <c r="I530" s="9" t="str">
        <f aca="false">TRIM(F530)</f>
        <v>41</v>
      </c>
      <c r="J530" s="5" t="n">
        <f aca="false">IF(H530="NA",VALUE(AVERAGEIF($E$3:$E$1520,"&lt;&gt;NA")),VALUE(H530))</f>
        <v>148.5</v>
      </c>
      <c r="K530" s="9" t="n">
        <f aca="false">IF(I530="NA",VALUE(AVERAGEIF($F$3:$F$1520,"&lt;&gt;NA")),VALUE(I530))</f>
        <v>41</v>
      </c>
      <c r="L530" s="16" t="n">
        <f aca="false">IF((AND(I530&gt;=Q536, I530&lt;Q535)),TRUE())</f>
        <v>0</v>
      </c>
      <c r="M530" s="0" t="n">
        <f aca="false">(J530-MIN($J$5:$J$1522)/(MAX($J$5:$J$1522)-MIN($J$5:$J$1522)))</f>
        <v>147.477528089888</v>
      </c>
      <c r="N530" s="0" t="n">
        <f aca="false">(K530-MIN($K$5:$K$1522)/(MAX($K$5:$K$1522)-MIN($K$5:$K$1522)))</f>
        <v>40.6293206197855</v>
      </c>
      <c r="O530" s="7" t="n">
        <f aca="false">K527/((J530/100)^2)</f>
        <v>23.580360280697</v>
      </c>
    </row>
    <row r="531" customFormat="false" ht="15" hidden="false" customHeight="false" outlineLevel="0" collapsed="false">
      <c r="A531" s="13" t="n">
        <v>1026</v>
      </c>
      <c r="B531" s="2" t="s">
        <v>592</v>
      </c>
      <c r="C531" s="14" t="n">
        <v>33403</v>
      </c>
      <c r="D531" s="2" t="s">
        <v>77</v>
      </c>
      <c r="E531" s="15" t="n">
        <v>183</v>
      </c>
      <c r="F531" s="15" t="n">
        <v>59</v>
      </c>
      <c r="G531" s="15" t="s">
        <v>43</v>
      </c>
      <c r="H531" s="9" t="str">
        <f aca="false">TRIM(E531)</f>
        <v>183</v>
      </c>
      <c r="I531" s="9" t="str">
        <f aca="false">TRIM(F531)</f>
        <v>59</v>
      </c>
      <c r="J531" s="5" t="n">
        <f aca="false">IF(H531="NA",VALUE(AVERAGEIF($E$3:$E$1520,"&lt;&gt;NA")),VALUE(H531))</f>
        <v>183</v>
      </c>
      <c r="K531" s="9" t="n">
        <f aca="false">IF(I531="NA",VALUE(AVERAGEIF($F$3:$F$1520,"&lt;&gt;NA")),VALUE(I531))</f>
        <v>59</v>
      </c>
      <c r="L531" s="16" t="n">
        <f aca="false">IF((AND(I531&gt;=Q537, I531&lt;Q536)),TRUE())</f>
        <v>0</v>
      </c>
      <c r="M531" s="0" t="n">
        <f aca="false">(J531-MIN($J$5:$J$1522)/(MAX($J$5:$J$1522)-MIN($J$5:$J$1522)))</f>
        <v>181.977528089888</v>
      </c>
      <c r="N531" s="0" t="n">
        <f aca="false">(K531-MIN($K$5:$K$1522)/(MAX($K$5:$K$1522)-MIN($K$5:$K$1522)))</f>
        <v>58.6293206197855</v>
      </c>
      <c r="O531" s="7" t="n">
        <f aca="false">K528/((J531/100)^2)</f>
        <v>18.4239601063036</v>
      </c>
    </row>
    <row r="532" customFormat="false" ht="15" hidden="false" customHeight="false" outlineLevel="0" collapsed="false">
      <c r="A532" s="13" t="n">
        <v>509</v>
      </c>
      <c r="B532" s="2" t="s">
        <v>593</v>
      </c>
      <c r="C532" s="14" t="n">
        <v>33322</v>
      </c>
      <c r="D532" s="2" t="s">
        <v>50</v>
      </c>
      <c r="E532" s="15" t="n">
        <v>156</v>
      </c>
      <c r="F532" s="15" t="n">
        <v>55.9</v>
      </c>
      <c r="G532" s="15" t="s">
        <v>47</v>
      </c>
      <c r="H532" s="9" t="str">
        <f aca="false">TRIM(E532)</f>
        <v>156</v>
      </c>
      <c r="I532" s="9" t="str">
        <f aca="false">TRIM(F532)</f>
        <v>55.9</v>
      </c>
      <c r="J532" s="5" t="n">
        <f aca="false">IF(H532="NA",VALUE(AVERAGEIF($E$3:$E$1520,"&lt;&gt;NA")),VALUE(H532))</f>
        <v>156</v>
      </c>
      <c r="K532" s="9" t="n">
        <f aca="false">IF(I532="NA",VALUE(AVERAGEIF($F$3:$F$1520,"&lt;&gt;NA")),VALUE(I532))</f>
        <v>55.9</v>
      </c>
      <c r="L532" s="16" t="n">
        <f aca="false">IF((AND(I532&gt;=Q538, I532&lt;Q537)),TRUE())</f>
        <v>0</v>
      </c>
      <c r="M532" s="0" t="n">
        <f aca="false">(J532-MIN($J$5:$J$1522)/(MAX($J$5:$J$1522)-MIN($J$5:$J$1522)))</f>
        <v>154.977528089888</v>
      </c>
      <c r="N532" s="0" t="n">
        <f aca="false">(K532-MIN($K$5:$K$1522)/(MAX($K$5:$K$1522)-MIN($K$5:$K$1522)))</f>
        <v>55.5293206197855</v>
      </c>
      <c r="O532" s="7" t="n">
        <f aca="false">K529/((J532/100)^2)</f>
        <v>20.6278763971072</v>
      </c>
    </row>
    <row r="533" customFormat="false" ht="15" hidden="false" customHeight="false" outlineLevel="0" collapsed="false">
      <c r="A533" s="13" t="n">
        <v>240</v>
      </c>
      <c r="B533" s="2" t="s">
        <v>594</v>
      </c>
      <c r="C533" s="14" t="n">
        <v>33020</v>
      </c>
      <c r="D533" s="2" t="s">
        <v>71</v>
      </c>
      <c r="E533" s="15" t="s">
        <v>46</v>
      </c>
      <c r="F533" s="15" t="s">
        <v>46</v>
      </c>
      <c r="G533" s="15" t="s">
        <v>47</v>
      </c>
      <c r="H533" s="9" t="str">
        <f aca="false">TRIM(E533)</f>
        <v>NA</v>
      </c>
      <c r="I533" s="9" t="str">
        <f aca="false">TRIM(F533)</f>
        <v>NA</v>
      </c>
      <c r="J533" s="5" t="n">
        <f aca="false">IF(H533="NA",VALUE(AVERAGEIF($E$3:$E$1520,"&lt;&gt;NA")),VALUE(H533))</f>
        <v>164.344585511576</v>
      </c>
      <c r="K533" s="9" t="n">
        <f aca="false">IF(I533="NA",VALUE(AVERAGEIF($F$3:$F$1520,"&lt;&gt;NA")),VALUE(I533))</f>
        <v>58.7117910447761</v>
      </c>
      <c r="L533" s="16" t="n">
        <f aca="false">IF((AND(I533&gt;=Q539, I533&lt;Q538)),TRUE())</f>
        <v>0</v>
      </c>
      <c r="M533" s="0" t="n">
        <f aca="false">(J533-MIN($J$5:$J$1522)/(MAX($J$5:$J$1522)-MIN($J$5:$J$1522)))</f>
        <v>163.322113601463</v>
      </c>
      <c r="N533" s="0" t="n">
        <f aca="false">(K533-MIN($K$5:$K$1522)/(MAX($K$5:$K$1522)-MIN($K$5:$K$1522)))</f>
        <v>58.3411116645616</v>
      </c>
      <c r="O533" s="7" t="n">
        <f aca="false">K530/((J533/100)^2)</f>
        <v>15.1800448919753</v>
      </c>
    </row>
    <row r="534" customFormat="false" ht="15" hidden="false" customHeight="false" outlineLevel="0" collapsed="false">
      <c r="A534" s="13" t="n">
        <v>939</v>
      </c>
      <c r="B534" s="2" t="s">
        <v>595</v>
      </c>
      <c r="C534" s="14" t="n">
        <v>33050</v>
      </c>
      <c r="D534" s="2" t="s">
        <v>53</v>
      </c>
      <c r="E534" s="15" t="n">
        <v>173</v>
      </c>
      <c r="F534" s="15" t="n">
        <v>70</v>
      </c>
      <c r="G534" s="15" t="s">
        <v>43</v>
      </c>
      <c r="H534" s="9" t="str">
        <f aca="false">TRIM(E534)</f>
        <v>173</v>
      </c>
      <c r="I534" s="9" t="str">
        <f aca="false">TRIM(F534)</f>
        <v>70</v>
      </c>
      <c r="J534" s="5" t="n">
        <f aca="false">IF(H534="NA",VALUE(AVERAGEIF($E$3:$E$1520,"&lt;&gt;NA")),VALUE(H534))</f>
        <v>173</v>
      </c>
      <c r="K534" s="9" t="n">
        <f aca="false">IF(I534="NA",VALUE(AVERAGEIF($F$3:$F$1520,"&lt;&gt;NA")),VALUE(I534))</f>
        <v>70</v>
      </c>
      <c r="L534" s="16" t="n">
        <f aca="false">IF((AND(I534&gt;=Q540, I534&lt;Q539)),TRUE())</f>
        <v>0</v>
      </c>
      <c r="M534" s="0" t="n">
        <f aca="false">(J534-MIN($J$5:$J$1522)/(MAX($J$5:$J$1522)-MIN($J$5:$J$1522)))</f>
        <v>171.977528089888</v>
      </c>
      <c r="N534" s="0" t="n">
        <f aca="false">(K534-MIN($K$5:$K$1522)/(MAX($K$5:$K$1522)-MIN($K$5:$K$1522)))</f>
        <v>69.6293206197855</v>
      </c>
      <c r="O534" s="7" t="n">
        <f aca="false">K531/((J534/100)^2)</f>
        <v>19.7133215276154</v>
      </c>
    </row>
    <row r="535" customFormat="false" ht="15" hidden="false" customHeight="false" outlineLevel="0" collapsed="false">
      <c r="A535" s="13" t="n">
        <v>1342</v>
      </c>
      <c r="B535" s="2" t="s">
        <v>596</v>
      </c>
      <c r="C535" s="14" t="n">
        <v>33000</v>
      </c>
      <c r="D535" s="2" t="s">
        <v>93</v>
      </c>
      <c r="E535" s="15" t="n">
        <v>170</v>
      </c>
      <c r="F535" s="15" t="n">
        <v>55</v>
      </c>
      <c r="G535" s="15" t="s">
        <v>43</v>
      </c>
      <c r="H535" s="9" t="str">
        <f aca="false">TRIM(E535)</f>
        <v>170</v>
      </c>
      <c r="I535" s="9" t="str">
        <f aca="false">TRIM(F535)</f>
        <v>55</v>
      </c>
      <c r="J535" s="5" t="n">
        <f aca="false">IF(H535="NA",VALUE(AVERAGEIF($E$3:$E$1520,"&lt;&gt;NA")),VALUE(H535))</f>
        <v>170</v>
      </c>
      <c r="K535" s="9" t="n">
        <f aca="false">IF(I535="NA",VALUE(AVERAGEIF($F$3:$F$1520,"&lt;&gt;NA")),VALUE(I535))</f>
        <v>55</v>
      </c>
      <c r="L535" s="16" t="n">
        <f aca="false">IF((AND(I535&gt;=Q541, I535&lt;Q540)),TRUE())</f>
        <v>0</v>
      </c>
      <c r="M535" s="0" t="n">
        <f aca="false">(J535-MIN($J$5:$J$1522)/(MAX($J$5:$J$1522)-MIN($J$5:$J$1522)))</f>
        <v>168.977528089888</v>
      </c>
      <c r="N535" s="0" t="n">
        <f aca="false">(K535-MIN($K$5:$K$1522)/(MAX($K$5:$K$1522)-MIN($K$5:$K$1522)))</f>
        <v>54.6293206197855</v>
      </c>
      <c r="O535" s="7" t="n">
        <f aca="false">K532/((J535/100)^2)</f>
        <v>19.3425605536332</v>
      </c>
    </row>
    <row r="536" customFormat="false" ht="15" hidden="false" customHeight="false" outlineLevel="0" collapsed="false">
      <c r="A536" s="13" t="n">
        <v>1013</v>
      </c>
      <c r="B536" s="2" t="s">
        <v>597</v>
      </c>
      <c r="C536" s="14" t="n">
        <v>33118</v>
      </c>
      <c r="D536" s="2" t="s">
        <v>45</v>
      </c>
      <c r="E536" s="15" t="n">
        <v>181</v>
      </c>
      <c r="F536" s="15" t="n">
        <v>79</v>
      </c>
      <c r="G536" s="15" t="s">
        <v>43</v>
      </c>
      <c r="H536" s="9" t="str">
        <f aca="false">TRIM(E536)</f>
        <v>181</v>
      </c>
      <c r="I536" s="9" t="str">
        <f aca="false">TRIM(F536)</f>
        <v>79</v>
      </c>
      <c r="J536" s="5" t="n">
        <f aca="false">IF(H536="NA",VALUE(AVERAGEIF($E$3:$E$1520,"&lt;&gt;NA")),VALUE(H536))</f>
        <v>181</v>
      </c>
      <c r="K536" s="9" t="n">
        <f aca="false">IF(I536="NA",VALUE(AVERAGEIF($F$3:$F$1520,"&lt;&gt;NA")),VALUE(I536))</f>
        <v>79</v>
      </c>
      <c r="L536" s="16" t="n">
        <f aca="false">IF((AND(I536&gt;=Q542, I536&lt;Q541)),TRUE())</f>
        <v>0</v>
      </c>
      <c r="M536" s="0" t="n">
        <f aca="false">(J536-MIN($J$5:$J$1522)/(MAX($J$5:$J$1522)-MIN($J$5:$J$1522)))</f>
        <v>179.977528089888</v>
      </c>
      <c r="N536" s="0" t="n">
        <f aca="false">(K536-MIN($K$5:$K$1522)/(MAX($K$5:$K$1522)-MIN($K$5:$K$1522)))</f>
        <v>78.6293206197855</v>
      </c>
      <c r="O536" s="7" t="n">
        <f aca="false">K533/((J536/100)^2)</f>
        <v>17.9212450916566</v>
      </c>
    </row>
    <row r="537" customFormat="false" ht="15" hidden="false" customHeight="false" outlineLevel="0" collapsed="false">
      <c r="A537" s="13" t="n">
        <v>1054</v>
      </c>
      <c r="B537" s="2" t="s">
        <v>598</v>
      </c>
      <c r="C537" s="14" t="n">
        <v>33557</v>
      </c>
      <c r="D537" s="2" t="s">
        <v>53</v>
      </c>
      <c r="E537" s="15" t="n">
        <v>167</v>
      </c>
      <c r="F537" s="15" t="n">
        <v>55</v>
      </c>
      <c r="G537" s="15" t="s">
        <v>43</v>
      </c>
      <c r="H537" s="9" t="str">
        <f aca="false">TRIM(E537)</f>
        <v>167</v>
      </c>
      <c r="I537" s="9" t="str">
        <f aca="false">TRIM(F537)</f>
        <v>55</v>
      </c>
      <c r="J537" s="5" t="n">
        <f aca="false">IF(H537="NA",VALUE(AVERAGEIF($E$3:$E$1520,"&lt;&gt;NA")),VALUE(H537))</f>
        <v>167</v>
      </c>
      <c r="K537" s="9" t="n">
        <f aca="false">IF(I537="NA",VALUE(AVERAGEIF($F$3:$F$1520,"&lt;&gt;NA")),VALUE(I537))</f>
        <v>55</v>
      </c>
      <c r="L537" s="16" t="n">
        <f aca="false">IF((AND(I537&gt;=Q543, I537&lt;Q542)),TRUE())</f>
        <v>0</v>
      </c>
      <c r="M537" s="0" t="n">
        <f aca="false">(J537-MIN($J$5:$J$1522)/(MAX($J$5:$J$1522)-MIN($J$5:$J$1522)))</f>
        <v>165.977528089888</v>
      </c>
      <c r="N537" s="0" t="n">
        <f aca="false">(K537-MIN($K$5:$K$1522)/(MAX($K$5:$K$1522)-MIN($K$5:$K$1522)))</f>
        <v>54.6293206197855</v>
      </c>
      <c r="O537" s="7" t="n">
        <f aca="false">K534/((J537/100)^2)</f>
        <v>25.0995015956112</v>
      </c>
    </row>
    <row r="538" customFormat="false" ht="15" hidden="false" customHeight="false" outlineLevel="0" collapsed="false">
      <c r="A538" s="13" t="n">
        <v>133</v>
      </c>
      <c r="B538" s="2" t="s">
        <v>599</v>
      </c>
      <c r="C538" s="14" t="n">
        <v>33324</v>
      </c>
      <c r="D538" s="2" t="s">
        <v>45</v>
      </c>
      <c r="E538" s="15" t="n">
        <v>150</v>
      </c>
      <c r="F538" s="15" t="n">
        <v>40</v>
      </c>
      <c r="G538" s="15" t="s">
        <v>47</v>
      </c>
      <c r="H538" s="9" t="str">
        <f aca="false">TRIM(E538)</f>
        <v>150</v>
      </c>
      <c r="I538" s="9" t="str">
        <f aca="false">TRIM(F538)</f>
        <v>40</v>
      </c>
      <c r="J538" s="5" t="n">
        <f aca="false">IF(H538="NA",VALUE(AVERAGEIF($E$3:$E$1520,"&lt;&gt;NA")),VALUE(H538))</f>
        <v>150</v>
      </c>
      <c r="K538" s="9" t="n">
        <f aca="false">IF(I538="NA",VALUE(AVERAGEIF($F$3:$F$1520,"&lt;&gt;NA")),VALUE(I538))</f>
        <v>40</v>
      </c>
      <c r="L538" s="16" t="n">
        <f aca="false">IF((AND(I538&gt;=Q544, I538&lt;Q543)),TRUE())</f>
        <v>0</v>
      </c>
      <c r="M538" s="0" t="n">
        <f aca="false">(J538-MIN($J$5:$J$1522)/(MAX($J$5:$J$1522)-MIN($J$5:$J$1522)))</f>
        <v>148.977528089888</v>
      </c>
      <c r="N538" s="0" t="n">
        <f aca="false">(K538-MIN($K$5:$K$1522)/(MAX($K$5:$K$1522)-MIN($K$5:$K$1522)))</f>
        <v>39.6293206197855</v>
      </c>
      <c r="O538" s="7" t="n">
        <f aca="false">K535/((J538/100)^2)</f>
        <v>24.4444444444444</v>
      </c>
    </row>
    <row r="539" customFormat="false" ht="15" hidden="false" customHeight="false" outlineLevel="0" collapsed="false">
      <c r="A539" s="13" t="n">
        <v>720</v>
      </c>
      <c r="B539" s="2" t="s">
        <v>600</v>
      </c>
      <c r="C539" s="14" t="n">
        <v>33209</v>
      </c>
      <c r="D539" s="2" t="s">
        <v>45</v>
      </c>
      <c r="E539" s="15" t="n">
        <v>163</v>
      </c>
      <c r="F539" s="15" t="n">
        <v>51.3</v>
      </c>
      <c r="G539" s="15" t="s">
        <v>47</v>
      </c>
      <c r="H539" s="9" t="str">
        <f aca="false">TRIM(E539)</f>
        <v>163</v>
      </c>
      <c r="I539" s="9" t="str">
        <f aca="false">TRIM(F539)</f>
        <v>51.3</v>
      </c>
      <c r="J539" s="5" t="n">
        <f aca="false">IF(H539="NA",VALUE(AVERAGEIF($E$3:$E$1520,"&lt;&gt;NA")),VALUE(H539))</f>
        <v>163</v>
      </c>
      <c r="K539" s="9" t="n">
        <f aca="false">IF(I539="NA",VALUE(AVERAGEIF($F$3:$F$1520,"&lt;&gt;NA")),VALUE(I539))</f>
        <v>51.3</v>
      </c>
      <c r="L539" s="16" t="n">
        <f aca="false">IF((AND(I539&gt;=Q545, I539&lt;Q544)),TRUE())</f>
        <v>0</v>
      </c>
      <c r="M539" s="0" t="n">
        <f aca="false">(J539-MIN($J$5:$J$1522)/(MAX($J$5:$J$1522)-MIN($J$5:$J$1522)))</f>
        <v>161.977528089888</v>
      </c>
      <c r="N539" s="0" t="n">
        <f aca="false">(K539-MIN($K$5:$K$1522)/(MAX($K$5:$K$1522)-MIN($K$5:$K$1522)))</f>
        <v>50.9293206197855</v>
      </c>
      <c r="O539" s="7" t="n">
        <f aca="false">K536/((J539/100)^2)</f>
        <v>29.7339004102526</v>
      </c>
    </row>
    <row r="540" customFormat="false" ht="15" hidden="false" customHeight="false" outlineLevel="0" collapsed="false">
      <c r="A540" s="13" t="n">
        <v>1087</v>
      </c>
      <c r="B540" s="2" t="s">
        <v>601</v>
      </c>
      <c r="C540" s="14" t="n">
        <v>33352</v>
      </c>
      <c r="D540" s="2" t="s">
        <v>50</v>
      </c>
      <c r="E540" s="15" t="n">
        <v>167</v>
      </c>
      <c r="F540" s="15" t="n">
        <v>73</v>
      </c>
      <c r="G540" s="15" t="s">
        <v>43</v>
      </c>
      <c r="H540" s="9" t="str">
        <f aca="false">TRIM(E540)</f>
        <v>167</v>
      </c>
      <c r="I540" s="9" t="str">
        <f aca="false">TRIM(F540)</f>
        <v>73</v>
      </c>
      <c r="J540" s="5" t="n">
        <f aca="false">IF(H540="NA",VALUE(AVERAGEIF($E$3:$E$1520,"&lt;&gt;NA")),VALUE(H540))</f>
        <v>167</v>
      </c>
      <c r="K540" s="9" t="n">
        <f aca="false">IF(I540="NA",VALUE(AVERAGEIF($F$3:$F$1520,"&lt;&gt;NA")),VALUE(I540))</f>
        <v>73</v>
      </c>
      <c r="L540" s="16" t="n">
        <f aca="false">IF((AND(I540&gt;=Q546, I540&lt;Q545)),TRUE())</f>
        <v>0</v>
      </c>
      <c r="M540" s="0" t="n">
        <f aca="false">(J540-MIN($J$5:$J$1522)/(MAX($J$5:$J$1522)-MIN($J$5:$J$1522)))</f>
        <v>165.977528089888</v>
      </c>
      <c r="N540" s="0" t="n">
        <f aca="false">(K540-MIN($K$5:$K$1522)/(MAX($K$5:$K$1522)-MIN($K$5:$K$1522)))</f>
        <v>72.6293206197855</v>
      </c>
      <c r="O540" s="7" t="n">
        <f aca="false">K537/((J540/100)^2)</f>
        <v>19.7210369679802</v>
      </c>
    </row>
    <row r="541" customFormat="false" ht="15" hidden="false" customHeight="false" outlineLevel="0" collapsed="false">
      <c r="A541" s="13" t="n">
        <v>1182</v>
      </c>
      <c r="B541" s="2" t="s">
        <v>602</v>
      </c>
      <c r="C541" s="14" t="n">
        <v>33398</v>
      </c>
      <c r="D541" s="2" t="s">
        <v>50</v>
      </c>
      <c r="E541" s="15" t="n">
        <v>174</v>
      </c>
      <c r="F541" s="15" t="n">
        <v>60</v>
      </c>
      <c r="G541" s="15" t="s">
        <v>43</v>
      </c>
      <c r="H541" s="9" t="str">
        <f aca="false">TRIM(E541)</f>
        <v>174</v>
      </c>
      <c r="I541" s="9" t="str">
        <f aca="false">TRIM(F541)</f>
        <v>60</v>
      </c>
      <c r="J541" s="5" t="n">
        <f aca="false">IF(H541="NA",VALUE(AVERAGEIF($E$3:$E$1520,"&lt;&gt;NA")),VALUE(H541))</f>
        <v>174</v>
      </c>
      <c r="K541" s="9" t="n">
        <f aca="false">IF(I541="NA",VALUE(AVERAGEIF($F$3:$F$1520,"&lt;&gt;NA")),VALUE(I541))</f>
        <v>60</v>
      </c>
      <c r="L541" s="16" t="n">
        <f aca="false">IF((AND(I541&gt;=Q547, I541&lt;Q546)),TRUE())</f>
        <v>0</v>
      </c>
      <c r="M541" s="0" t="n">
        <f aca="false">(J541-MIN($J$5:$J$1522)/(MAX($J$5:$J$1522)-MIN($J$5:$J$1522)))</f>
        <v>172.977528089888</v>
      </c>
      <c r="N541" s="0" t="n">
        <f aca="false">(K541-MIN($K$5:$K$1522)/(MAX($K$5:$K$1522)-MIN($K$5:$K$1522)))</f>
        <v>59.6293206197855</v>
      </c>
      <c r="O541" s="7" t="n">
        <f aca="false">K538/((J541/100)^2)</f>
        <v>13.2117849121416</v>
      </c>
    </row>
    <row r="542" customFormat="false" ht="15" hidden="false" customHeight="false" outlineLevel="0" collapsed="false">
      <c r="A542" s="13" t="n">
        <v>943</v>
      </c>
      <c r="B542" s="2" t="s">
        <v>603</v>
      </c>
      <c r="C542" s="14" t="n">
        <v>32717</v>
      </c>
      <c r="D542" s="2" t="s">
        <v>45</v>
      </c>
      <c r="E542" s="15" t="n">
        <v>169</v>
      </c>
      <c r="F542" s="15" t="n">
        <v>60</v>
      </c>
      <c r="G542" s="15" t="s">
        <v>43</v>
      </c>
      <c r="H542" s="9" t="str">
        <f aca="false">TRIM(E542)</f>
        <v>169</v>
      </c>
      <c r="I542" s="9" t="str">
        <f aca="false">TRIM(F542)</f>
        <v>60</v>
      </c>
      <c r="J542" s="5" t="n">
        <f aca="false">IF(H542="NA",VALUE(AVERAGEIF($E$3:$E$1520,"&lt;&gt;NA")),VALUE(H542))</f>
        <v>169</v>
      </c>
      <c r="K542" s="9" t="n">
        <f aca="false">IF(I542="NA",VALUE(AVERAGEIF($F$3:$F$1520,"&lt;&gt;NA")),VALUE(I542))</f>
        <v>60</v>
      </c>
      <c r="L542" s="16" t="n">
        <f aca="false">IF((AND(I542&gt;=Q548, I542&lt;Q547)),TRUE())</f>
        <v>0</v>
      </c>
      <c r="M542" s="0" t="n">
        <f aca="false">(J542-MIN($J$5:$J$1522)/(MAX($J$5:$J$1522)-MIN($J$5:$J$1522)))</f>
        <v>167.977528089888</v>
      </c>
      <c r="N542" s="0" t="n">
        <f aca="false">(K542-MIN($K$5:$K$1522)/(MAX($K$5:$K$1522)-MIN($K$5:$K$1522)))</f>
        <v>59.6293206197855</v>
      </c>
      <c r="O542" s="7" t="n">
        <f aca="false">K539/((J542/100)^2)</f>
        <v>17.9615559679283</v>
      </c>
    </row>
    <row r="543" customFormat="false" ht="15" hidden="false" customHeight="false" outlineLevel="0" collapsed="false">
      <c r="A543" s="13" t="n">
        <v>899</v>
      </c>
      <c r="B543" s="2" t="s">
        <v>604</v>
      </c>
      <c r="C543" s="14" t="n">
        <v>32913</v>
      </c>
      <c r="D543" s="2" t="s">
        <v>45</v>
      </c>
      <c r="E543" s="15" t="n">
        <v>167</v>
      </c>
      <c r="F543" s="15" t="n">
        <v>61</v>
      </c>
      <c r="G543" s="15" t="s">
        <v>43</v>
      </c>
      <c r="H543" s="9" t="str">
        <f aca="false">TRIM(E543)</f>
        <v>167</v>
      </c>
      <c r="I543" s="9" t="str">
        <f aca="false">TRIM(F543)</f>
        <v>61</v>
      </c>
      <c r="J543" s="5" t="n">
        <f aca="false">IF(H543="NA",VALUE(AVERAGEIF($E$3:$E$1520,"&lt;&gt;NA")),VALUE(H543))</f>
        <v>167</v>
      </c>
      <c r="K543" s="9" t="n">
        <f aca="false">IF(I543="NA",VALUE(AVERAGEIF($F$3:$F$1520,"&lt;&gt;NA")),VALUE(I543))</f>
        <v>61</v>
      </c>
      <c r="L543" s="16" t="n">
        <f aca="false">IF((AND(I543&gt;=Q549, I543&lt;Q548)),TRUE())</f>
        <v>0</v>
      </c>
      <c r="M543" s="0" t="n">
        <f aca="false">(J543-MIN($J$5:$J$1522)/(MAX($J$5:$J$1522)-MIN($J$5:$J$1522)))</f>
        <v>165.977528089888</v>
      </c>
      <c r="N543" s="0" t="n">
        <f aca="false">(K543-MIN($K$5:$K$1522)/(MAX($K$5:$K$1522)-MIN($K$5:$K$1522)))</f>
        <v>60.6293206197855</v>
      </c>
      <c r="O543" s="7" t="n">
        <f aca="false">K540/((J543/100)^2)</f>
        <v>26.1751945211374</v>
      </c>
    </row>
    <row r="544" customFormat="false" ht="15" hidden="false" customHeight="false" outlineLevel="0" collapsed="false">
      <c r="A544" s="13" t="n">
        <v>800</v>
      </c>
      <c r="B544" s="2" t="s">
        <v>605</v>
      </c>
      <c r="C544" s="14" t="n">
        <v>33836</v>
      </c>
      <c r="D544" s="2" t="s">
        <v>77</v>
      </c>
      <c r="E544" s="15" t="n">
        <v>157</v>
      </c>
      <c r="F544" s="15" t="n">
        <v>73</v>
      </c>
      <c r="G544" s="15" t="s">
        <v>47</v>
      </c>
      <c r="H544" s="9" t="str">
        <f aca="false">TRIM(E544)</f>
        <v>157</v>
      </c>
      <c r="I544" s="9" t="str">
        <f aca="false">TRIM(F544)</f>
        <v>73</v>
      </c>
      <c r="J544" s="5" t="n">
        <f aca="false">IF(H544="NA",VALUE(AVERAGEIF($E$3:$E$1520,"&lt;&gt;NA")),VALUE(H544))</f>
        <v>157</v>
      </c>
      <c r="K544" s="9" t="n">
        <f aca="false">IF(I544="NA",VALUE(AVERAGEIF($F$3:$F$1520,"&lt;&gt;NA")),VALUE(I544))</f>
        <v>73</v>
      </c>
      <c r="L544" s="16" t="n">
        <f aca="false">IF((AND(I544&gt;=Q550, I544&lt;Q549)),TRUE())</f>
        <v>0</v>
      </c>
      <c r="M544" s="0" t="n">
        <f aca="false">(J544-MIN($J$5:$J$1522)/(MAX($J$5:$J$1522)-MIN($J$5:$J$1522)))</f>
        <v>155.977528089888</v>
      </c>
      <c r="N544" s="0" t="n">
        <f aca="false">(K544-MIN($K$5:$K$1522)/(MAX($K$5:$K$1522)-MIN($K$5:$K$1522)))</f>
        <v>72.6293206197855</v>
      </c>
      <c r="O544" s="7" t="n">
        <f aca="false">K541/((J544/100)^2)</f>
        <v>24.3417582863402</v>
      </c>
    </row>
    <row r="545" customFormat="false" ht="15" hidden="false" customHeight="false" outlineLevel="0" collapsed="false">
      <c r="A545" s="13" t="n">
        <v>1296</v>
      </c>
      <c r="B545" s="2" t="s">
        <v>606</v>
      </c>
      <c r="C545" s="14" t="n">
        <v>33535</v>
      </c>
      <c r="D545" s="2" t="s">
        <v>42</v>
      </c>
      <c r="E545" s="15" t="n">
        <v>172</v>
      </c>
      <c r="F545" s="15" t="n">
        <v>55</v>
      </c>
      <c r="G545" s="15" t="s">
        <v>43</v>
      </c>
      <c r="H545" s="9" t="str">
        <f aca="false">TRIM(E545)</f>
        <v>172</v>
      </c>
      <c r="I545" s="9" t="str">
        <f aca="false">TRIM(F545)</f>
        <v>55</v>
      </c>
      <c r="J545" s="5" t="n">
        <f aca="false">IF(H545="NA",VALUE(AVERAGEIF($E$3:$E$1520,"&lt;&gt;NA")),VALUE(H545))</f>
        <v>172</v>
      </c>
      <c r="K545" s="9" t="n">
        <f aca="false">IF(I545="NA",VALUE(AVERAGEIF($F$3:$F$1520,"&lt;&gt;NA")),VALUE(I545))</f>
        <v>55</v>
      </c>
      <c r="L545" s="16" t="n">
        <f aca="false">IF((AND(I545&gt;=Q551, I545&lt;Q550)),TRUE())</f>
        <v>0</v>
      </c>
      <c r="M545" s="0" t="n">
        <f aca="false">(J545-MIN($J$5:$J$1522)/(MAX($J$5:$J$1522)-MIN($J$5:$J$1522)))</f>
        <v>170.977528089888</v>
      </c>
      <c r="N545" s="0" t="n">
        <f aca="false">(K545-MIN($K$5:$K$1522)/(MAX($K$5:$K$1522)-MIN($K$5:$K$1522)))</f>
        <v>54.6293206197855</v>
      </c>
      <c r="O545" s="7" t="n">
        <f aca="false">K542/((J545/100)^2)</f>
        <v>20.2812330989724</v>
      </c>
    </row>
    <row r="546" customFormat="false" ht="15" hidden="false" customHeight="false" outlineLevel="0" collapsed="false">
      <c r="A546" s="13" t="n">
        <v>1200</v>
      </c>
      <c r="B546" s="2" t="s">
        <v>607</v>
      </c>
      <c r="C546" s="14" t="n">
        <v>33264</v>
      </c>
      <c r="D546" s="2" t="s">
        <v>45</v>
      </c>
      <c r="E546" s="15" t="n">
        <v>175</v>
      </c>
      <c r="F546" s="15" t="n">
        <v>81</v>
      </c>
      <c r="G546" s="15" t="s">
        <v>43</v>
      </c>
      <c r="H546" s="9" t="str">
        <f aca="false">TRIM(E546)</f>
        <v>175</v>
      </c>
      <c r="I546" s="9" t="str">
        <f aca="false">TRIM(F546)</f>
        <v>81</v>
      </c>
      <c r="J546" s="5" t="n">
        <f aca="false">IF(H546="NA",VALUE(AVERAGEIF($E$3:$E$1520,"&lt;&gt;NA")),VALUE(H546))</f>
        <v>175</v>
      </c>
      <c r="K546" s="9" t="n">
        <f aca="false">IF(I546="NA",VALUE(AVERAGEIF($F$3:$F$1520,"&lt;&gt;NA")),VALUE(I546))</f>
        <v>81</v>
      </c>
      <c r="L546" s="16" t="n">
        <f aca="false">IF((AND(I546&gt;=Q552, I546&lt;Q551)),TRUE())</f>
        <v>0</v>
      </c>
      <c r="M546" s="0" t="n">
        <f aca="false">(J546-MIN($J$5:$J$1522)/(MAX($J$5:$J$1522)-MIN($J$5:$J$1522)))</f>
        <v>173.977528089888</v>
      </c>
      <c r="N546" s="0" t="n">
        <f aca="false">(K546-MIN($K$5:$K$1522)/(MAX($K$5:$K$1522)-MIN($K$5:$K$1522)))</f>
        <v>80.6293206197855</v>
      </c>
      <c r="O546" s="7" t="n">
        <f aca="false">K543/((J546/100)^2)</f>
        <v>19.9183673469388</v>
      </c>
    </row>
    <row r="547" customFormat="false" ht="15" hidden="false" customHeight="false" outlineLevel="0" collapsed="false">
      <c r="A547" s="13" t="n">
        <v>1148</v>
      </c>
      <c r="B547" s="2" t="s">
        <v>608</v>
      </c>
      <c r="C547" s="14" t="n">
        <v>33419</v>
      </c>
      <c r="D547" s="2" t="s">
        <v>50</v>
      </c>
      <c r="E547" s="15" t="n">
        <v>167</v>
      </c>
      <c r="F547" s="15" t="n">
        <v>59</v>
      </c>
      <c r="G547" s="15" t="s">
        <v>43</v>
      </c>
      <c r="H547" s="9" t="str">
        <f aca="false">TRIM(E547)</f>
        <v>167</v>
      </c>
      <c r="I547" s="9" t="str">
        <f aca="false">TRIM(F547)</f>
        <v>59</v>
      </c>
      <c r="J547" s="5" t="n">
        <f aca="false">IF(H547="NA",VALUE(AVERAGEIF($E$3:$E$1520,"&lt;&gt;NA")),VALUE(H547))</f>
        <v>167</v>
      </c>
      <c r="K547" s="9" t="n">
        <f aca="false">IF(I547="NA",VALUE(AVERAGEIF($F$3:$F$1520,"&lt;&gt;NA")),VALUE(I547))</f>
        <v>59</v>
      </c>
      <c r="L547" s="16" t="n">
        <f aca="false">IF((AND(I547&gt;=Q553, I547&lt;Q552)),TRUE())</f>
        <v>0</v>
      </c>
      <c r="M547" s="0" t="n">
        <f aca="false">(J547-MIN($J$5:$J$1522)/(MAX($J$5:$J$1522)-MIN($J$5:$J$1522)))</f>
        <v>165.977528089888</v>
      </c>
      <c r="N547" s="0" t="n">
        <f aca="false">(K547-MIN($K$5:$K$1522)/(MAX($K$5:$K$1522)-MIN($K$5:$K$1522)))</f>
        <v>58.6293206197855</v>
      </c>
      <c r="O547" s="7" t="n">
        <f aca="false">K544/((J547/100)^2)</f>
        <v>26.1751945211374</v>
      </c>
    </row>
    <row r="548" customFormat="false" ht="15" hidden="false" customHeight="false" outlineLevel="0" collapsed="false">
      <c r="A548" s="13" t="n">
        <v>443</v>
      </c>
      <c r="B548" s="2" t="s">
        <v>609</v>
      </c>
      <c r="C548" s="14" t="n">
        <v>33884</v>
      </c>
      <c r="D548" s="2" t="s">
        <v>74</v>
      </c>
      <c r="E548" s="15" t="n">
        <v>164</v>
      </c>
      <c r="F548" s="15" t="n">
        <v>67.8</v>
      </c>
      <c r="G548" s="15" t="s">
        <v>47</v>
      </c>
      <c r="H548" s="9" t="str">
        <f aca="false">TRIM(E548)</f>
        <v>164</v>
      </c>
      <c r="I548" s="9" t="str">
        <f aca="false">TRIM(F548)</f>
        <v>67.8</v>
      </c>
      <c r="J548" s="5" t="n">
        <f aca="false">IF(H548="NA",VALUE(AVERAGEIF($E$3:$E$1520,"&lt;&gt;NA")),VALUE(H548))</f>
        <v>164</v>
      </c>
      <c r="K548" s="9" t="n">
        <f aca="false">IF(I548="NA",VALUE(AVERAGEIF($F$3:$F$1520,"&lt;&gt;NA")),VALUE(I548))</f>
        <v>67.8</v>
      </c>
      <c r="L548" s="16" t="n">
        <f aca="false">IF((AND(I548&gt;=Q554, I548&lt;Q553)),TRUE())</f>
        <v>0</v>
      </c>
      <c r="M548" s="0" t="n">
        <f aca="false">(J548-MIN($J$5:$J$1522)/(MAX($J$5:$J$1522)-MIN($J$5:$J$1522)))</f>
        <v>162.977528089888</v>
      </c>
      <c r="N548" s="0" t="n">
        <f aca="false">(K548-MIN($K$5:$K$1522)/(MAX($K$5:$K$1522)-MIN($K$5:$K$1522)))</f>
        <v>67.4293206197855</v>
      </c>
      <c r="O548" s="7" t="n">
        <f aca="false">K545/((J548/100)^2)</f>
        <v>20.4491374182035</v>
      </c>
    </row>
    <row r="549" customFormat="false" ht="15" hidden="false" customHeight="false" outlineLevel="0" collapsed="false">
      <c r="A549" s="13" t="n">
        <v>1175</v>
      </c>
      <c r="B549" s="2" t="s">
        <v>610</v>
      </c>
      <c r="C549" s="14" t="n">
        <v>33299</v>
      </c>
      <c r="D549" s="2" t="s">
        <v>98</v>
      </c>
      <c r="E549" s="15" t="n">
        <v>164</v>
      </c>
      <c r="F549" s="15" t="n">
        <v>62</v>
      </c>
      <c r="G549" s="15" t="s">
        <v>43</v>
      </c>
      <c r="H549" s="9" t="str">
        <f aca="false">TRIM(E549)</f>
        <v>164</v>
      </c>
      <c r="I549" s="9" t="str">
        <f aca="false">TRIM(F549)</f>
        <v>62</v>
      </c>
      <c r="J549" s="5" t="n">
        <f aca="false">IF(H549="NA",VALUE(AVERAGEIF($E$3:$E$1520,"&lt;&gt;NA")),VALUE(H549))</f>
        <v>164</v>
      </c>
      <c r="K549" s="9" t="n">
        <f aca="false">IF(I549="NA",VALUE(AVERAGEIF($F$3:$F$1520,"&lt;&gt;NA")),VALUE(I549))</f>
        <v>62</v>
      </c>
      <c r="L549" s="16" t="n">
        <f aca="false">IF((AND(I549&gt;=Q555, I549&lt;Q554)),TRUE())</f>
        <v>0</v>
      </c>
      <c r="M549" s="0" t="n">
        <f aca="false">(J549-MIN($J$5:$J$1522)/(MAX($J$5:$J$1522)-MIN($J$5:$J$1522)))</f>
        <v>162.977528089888</v>
      </c>
      <c r="N549" s="0" t="n">
        <f aca="false">(K549-MIN($K$5:$K$1522)/(MAX($K$5:$K$1522)-MIN($K$5:$K$1522)))</f>
        <v>61.6293206197855</v>
      </c>
      <c r="O549" s="7" t="n">
        <f aca="false">K546/((J549/100)^2)</f>
        <v>30.116002379536</v>
      </c>
    </row>
    <row r="550" customFormat="false" ht="15" hidden="false" customHeight="false" outlineLevel="0" collapsed="false">
      <c r="A550" s="13" t="n">
        <v>1406</v>
      </c>
      <c r="B550" s="2" t="s">
        <v>611</v>
      </c>
      <c r="C550" s="14" t="n">
        <v>33735</v>
      </c>
      <c r="D550" s="2" t="s">
        <v>50</v>
      </c>
      <c r="E550" s="15" t="n">
        <v>171</v>
      </c>
      <c r="F550" s="15" t="n">
        <v>78</v>
      </c>
      <c r="G550" s="15" t="s">
        <v>43</v>
      </c>
      <c r="H550" s="9" t="str">
        <f aca="false">TRIM(E550)</f>
        <v>171</v>
      </c>
      <c r="I550" s="9" t="str">
        <f aca="false">TRIM(F550)</f>
        <v>78</v>
      </c>
      <c r="J550" s="5" t="n">
        <f aca="false">IF(H550="NA",VALUE(AVERAGEIF($E$3:$E$1520,"&lt;&gt;NA")),VALUE(H550))</f>
        <v>171</v>
      </c>
      <c r="K550" s="9" t="n">
        <f aca="false">IF(I550="NA",VALUE(AVERAGEIF($F$3:$F$1520,"&lt;&gt;NA")),VALUE(I550))</f>
        <v>78</v>
      </c>
      <c r="L550" s="16" t="n">
        <f aca="false">IF((AND(I550&gt;=Q556, I550&lt;Q555)),TRUE())</f>
        <v>0</v>
      </c>
      <c r="M550" s="0" t="n">
        <f aca="false">(J550-MIN($J$5:$J$1522)/(MAX($J$5:$J$1522)-MIN($J$5:$J$1522)))</f>
        <v>169.977528089888</v>
      </c>
      <c r="N550" s="0" t="n">
        <f aca="false">(K550-MIN($K$5:$K$1522)/(MAX($K$5:$K$1522)-MIN($K$5:$K$1522)))</f>
        <v>77.6293206197855</v>
      </c>
      <c r="O550" s="7" t="n">
        <f aca="false">K547/((J550/100)^2)</f>
        <v>20.1771485243323</v>
      </c>
    </row>
    <row r="551" customFormat="false" ht="15" hidden="false" customHeight="false" outlineLevel="0" collapsed="false">
      <c r="A551" s="13" t="n">
        <v>1080</v>
      </c>
      <c r="B551" s="2" t="s">
        <v>612</v>
      </c>
      <c r="C551" s="14" t="n">
        <v>33299</v>
      </c>
      <c r="D551" s="2" t="s">
        <v>53</v>
      </c>
      <c r="E551" s="15" t="n">
        <v>168</v>
      </c>
      <c r="F551" s="15" t="n">
        <v>63</v>
      </c>
      <c r="G551" s="15" t="s">
        <v>43</v>
      </c>
      <c r="H551" s="9" t="str">
        <f aca="false">TRIM(E551)</f>
        <v>168</v>
      </c>
      <c r="I551" s="9" t="str">
        <f aca="false">TRIM(F551)</f>
        <v>63</v>
      </c>
      <c r="J551" s="5" t="n">
        <f aca="false">IF(H551="NA",VALUE(AVERAGEIF($E$3:$E$1520,"&lt;&gt;NA")),VALUE(H551))</f>
        <v>168</v>
      </c>
      <c r="K551" s="9" t="n">
        <f aca="false">IF(I551="NA",VALUE(AVERAGEIF($F$3:$F$1520,"&lt;&gt;NA")),VALUE(I551))</f>
        <v>63</v>
      </c>
      <c r="L551" s="16" t="n">
        <f aca="false">IF((AND(I551&gt;=Q557, I551&lt;Q556)),TRUE())</f>
        <v>0</v>
      </c>
      <c r="M551" s="0" t="n">
        <f aca="false">(J551-MIN($J$5:$J$1522)/(MAX($J$5:$J$1522)-MIN($J$5:$J$1522)))</f>
        <v>166.977528089888</v>
      </c>
      <c r="N551" s="0" t="n">
        <f aca="false">(K551-MIN($K$5:$K$1522)/(MAX($K$5:$K$1522)-MIN($K$5:$K$1522)))</f>
        <v>62.6293206197855</v>
      </c>
      <c r="O551" s="7" t="n">
        <f aca="false">K548/((J551/100)^2)</f>
        <v>24.0221088435374</v>
      </c>
    </row>
    <row r="552" customFormat="false" ht="15" hidden="false" customHeight="false" outlineLevel="0" collapsed="false">
      <c r="A552" s="13" t="n">
        <v>431</v>
      </c>
      <c r="B552" s="2" t="s">
        <v>613</v>
      </c>
      <c r="C552" s="14" t="n">
        <v>33647</v>
      </c>
      <c r="D552" s="2" t="s">
        <v>87</v>
      </c>
      <c r="E552" s="15" t="n">
        <v>146</v>
      </c>
      <c r="F552" s="15" t="n">
        <v>36</v>
      </c>
      <c r="G552" s="15" t="s">
        <v>47</v>
      </c>
      <c r="H552" s="9" t="str">
        <f aca="false">TRIM(E552)</f>
        <v>146</v>
      </c>
      <c r="I552" s="9" t="str">
        <f aca="false">TRIM(F552)</f>
        <v>36</v>
      </c>
      <c r="J552" s="5" t="n">
        <f aca="false">IF(H552="NA",VALUE(AVERAGEIF($E$3:$E$1520,"&lt;&gt;NA")),VALUE(H552))</f>
        <v>146</v>
      </c>
      <c r="K552" s="9" t="n">
        <f aca="false">IF(I552="NA",VALUE(AVERAGEIF($F$3:$F$1520,"&lt;&gt;NA")),VALUE(I552))</f>
        <v>36</v>
      </c>
      <c r="L552" s="16" t="n">
        <f aca="false">IF((AND(I552&gt;=Q558, I552&lt;Q557)),TRUE())</f>
        <v>0</v>
      </c>
      <c r="M552" s="0" t="n">
        <f aca="false">(J552-MIN($J$5:$J$1522)/(MAX($J$5:$J$1522)-MIN($J$5:$J$1522)))</f>
        <v>144.977528089888</v>
      </c>
      <c r="N552" s="0" t="n">
        <f aca="false">(K552-MIN($K$5:$K$1522)/(MAX($K$5:$K$1522)-MIN($K$5:$K$1522)))</f>
        <v>35.6293206197855</v>
      </c>
      <c r="O552" s="7" t="n">
        <f aca="false">K549/((J552/100)^2)</f>
        <v>29.0861324826421</v>
      </c>
    </row>
    <row r="553" customFormat="false" ht="15" hidden="false" customHeight="false" outlineLevel="0" collapsed="false">
      <c r="A553" s="13" t="n">
        <v>1431</v>
      </c>
      <c r="B553" s="2" t="s">
        <v>614</v>
      </c>
      <c r="C553" s="14" t="n">
        <v>33746</v>
      </c>
      <c r="D553" s="2" t="s">
        <v>77</v>
      </c>
      <c r="E553" s="15" t="n">
        <v>173</v>
      </c>
      <c r="F553" s="15" t="n">
        <v>76</v>
      </c>
      <c r="G553" s="15" t="s">
        <v>43</v>
      </c>
      <c r="H553" s="9" t="str">
        <f aca="false">TRIM(E553)</f>
        <v>173</v>
      </c>
      <c r="I553" s="9" t="str">
        <f aca="false">TRIM(F553)</f>
        <v>76</v>
      </c>
      <c r="J553" s="5" t="n">
        <f aca="false">IF(H553="NA",VALUE(AVERAGEIF($E$3:$E$1520,"&lt;&gt;NA")),VALUE(H553))</f>
        <v>173</v>
      </c>
      <c r="K553" s="9" t="n">
        <f aca="false">IF(I553="NA",VALUE(AVERAGEIF($F$3:$F$1520,"&lt;&gt;NA")),VALUE(I553))</f>
        <v>76</v>
      </c>
      <c r="L553" s="16" t="n">
        <f aca="false">IF((AND(I553&gt;=Q559, I553&lt;Q558)),TRUE())</f>
        <v>0</v>
      </c>
      <c r="M553" s="0" t="n">
        <f aca="false">(J553-MIN($J$5:$J$1522)/(MAX($J$5:$J$1522)-MIN($J$5:$J$1522)))</f>
        <v>171.977528089888</v>
      </c>
      <c r="N553" s="0" t="n">
        <f aca="false">(K553-MIN($K$5:$K$1522)/(MAX($K$5:$K$1522)-MIN($K$5:$K$1522)))</f>
        <v>75.6293206197855</v>
      </c>
      <c r="O553" s="7" t="n">
        <f aca="false">K550/((J553/100)^2)</f>
        <v>26.0616793076949</v>
      </c>
    </row>
    <row r="554" customFormat="false" ht="15" hidden="false" customHeight="false" outlineLevel="0" collapsed="false">
      <c r="A554" s="13" t="n">
        <v>1365</v>
      </c>
      <c r="B554" s="2" t="s">
        <v>615</v>
      </c>
      <c r="C554" s="14" t="n">
        <v>33242</v>
      </c>
      <c r="D554" s="2" t="s">
        <v>77</v>
      </c>
      <c r="E554" s="15" t="n">
        <v>166</v>
      </c>
      <c r="F554" s="15" t="n">
        <v>68</v>
      </c>
      <c r="G554" s="15" t="s">
        <v>43</v>
      </c>
      <c r="H554" s="9" t="str">
        <f aca="false">TRIM(E554)</f>
        <v>166</v>
      </c>
      <c r="I554" s="9" t="str">
        <f aca="false">TRIM(F554)</f>
        <v>68</v>
      </c>
      <c r="J554" s="5" t="n">
        <f aca="false">IF(H554="NA",VALUE(AVERAGEIF($E$3:$E$1520,"&lt;&gt;NA")),VALUE(H554))</f>
        <v>166</v>
      </c>
      <c r="K554" s="9" t="n">
        <f aca="false">IF(I554="NA",VALUE(AVERAGEIF($F$3:$F$1520,"&lt;&gt;NA")),VALUE(I554))</f>
        <v>68</v>
      </c>
      <c r="L554" s="16" t="n">
        <f aca="false">IF((AND(I554&gt;=Q560, I554&lt;Q559)),TRUE())</f>
        <v>0</v>
      </c>
      <c r="M554" s="0" t="n">
        <f aca="false">(J554-MIN($J$5:$J$1522)/(MAX($J$5:$J$1522)-MIN($J$5:$J$1522)))</f>
        <v>164.977528089888</v>
      </c>
      <c r="N554" s="0" t="n">
        <f aca="false">(K554-MIN($K$5:$K$1522)/(MAX($K$5:$K$1522)-MIN($K$5:$K$1522)))</f>
        <v>67.6293206197855</v>
      </c>
      <c r="O554" s="7" t="n">
        <f aca="false">K551/((J554/100)^2)</f>
        <v>22.8625344752504</v>
      </c>
    </row>
    <row r="555" customFormat="false" ht="15" hidden="false" customHeight="false" outlineLevel="0" collapsed="false">
      <c r="A555" s="13" t="n">
        <v>1510</v>
      </c>
      <c r="B555" s="2" t="s">
        <v>616</v>
      </c>
      <c r="C555" s="14" t="n">
        <v>33499</v>
      </c>
      <c r="D555" s="2" t="s">
        <v>74</v>
      </c>
      <c r="E555" s="15" t="n">
        <v>172</v>
      </c>
      <c r="F555" s="15" t="n">
        <v>53</v>
      </c>
      <c r="G555" s="15" t="s">
        <v>43</v>
      </c>
      <c r="H555" s="9" t="str">
        <f aca="false">TRIM(E555)</f>
        <v>172</v>
      </c>
      <c r="I555" s="9" t="str">
        <f aca="false">TRIM(F555)</f>
        <v>53</v>
      </c>
      <c r="J555" s="5" t="n">
        <f aca="false">IF(H555="NA",VALUE(AVERAGEIF($E$3:$E$1520,"&lt;&gt;NA")),VALUE(H555))</f>
        <v>172</v>
      </c>
      <c r="K555" s="9" t="n">
        <f aca="false">IF(I555="NA",VALUE(AVERAGEIF($F$3:$F$1520,"&lt;&gt;NA")),VALUE(I555))</f>
        <v>53</v>
      </c>
      <c r="L555" s="16" t="n">
        <f aca="false">IF((AND(I555&gt;=Q561, I555&lt;Q560)),TRUE())</f>
        <v>0</v>
      </c>
      <c r="M555" s="0" t="n">
        <f aca="false">(J555-MIN($J$5:$J$1522)/(MAX($J$5:$J$1522)-MIN($J$5:$J$1522)))</f>
        <v>170.977528089888</v>
      </c>
      <c r="N555" s="0" t="n">
        <f aca="false">(K555-MIN($K$5:$K$1522)/(MAX($K$5:$K$1522)-MIN($K$5:$K$1522)))</f>
        <v>52.6293206197855</v>
      </c>
      <c r="O555" s="7" t="n">
        <f aca="false">K552/((J555/100)^2)</f>
        <v>12.1687398593835</v>
      </c>
    </row>
    <row r="556" customFormat="false" ht="15" hidden="false" customHeight="false" outlineLevel="0" collapsed="false">
      <c r="A556" s="13" t="n">
        <v>779</v>
      </c>
      <c r="B556" s="2" t="s">
        <v>617</v>
      </c>
      <c r="C556" s="14" t="n">
        <v>33581</v>
      </c>
      <c r="D556" s="2" t="s">
        <v>50</v>
      </c>
      <c r="E556" s="15" t="n">
        <v>150.8</v>
      </c>
      <c r="F556" s="15" t="n">
        <v>37.8</v>
      </c>
      <c r="G556" s="15" t="s">
        <v>47</v>
      </c>
      <c r="H556" s="9" t="str">
        <f aca="false">TRIM(E556)</f>
        <v>150.8</v>
      </c>
      <c r="I556" s="9" t="str">
        <f aca="false">TRIM(F556)</f>
        <v>37.8</v>
      </c>
      <c r="J556" s="5" t="n">
        <f aca="false">IF(H556="NA",VALUE(AVERAGEIF($E$3:$E$1520,"&lt;&gt;NA")),VALUE(H556))</f>
        <v>150.8</v>
      </c>
      <c r="K556" s="9" t="n">
        <f aca="false">IF(I556="NA",VALUE(AVERAGEIF($F$3:$F$1520,"&lt;&gt;NA")),VALUE(I556))</f>
        <v>37.8</v>
      </c>
      <c r="L556" s="16" t="n">
        <f aca="false">IF((AND(I556&gt;=Q562, I556&lt;Q561)),TRUE())</f>
        <v>0</v>
      </c>
      <c r="M556" s="0" t="n">
        <f aca="false">(J556-MIN($J$5:$J$1522)/(MAX($J$5:$J$1522)-MIN($J$5:$J$1522)))</f>
        <v>149.777528089888</v>
      </c>
      <c r="N556" s="0" t="n">
        <f aca="false">(K556-MIN($K$5:$K$1522)/(MAX($K$5:$K$1522)-MIN($K$5:$K$1522)))</f>
        <v>37.4293206197855</v>
      </c>
      <c r="O556" s="7" t="n">
        <f aca="false">K553/((J556/100)^2)</f>
        <v>33.4203434907725</v>
      </c>
    </row>
    <row r="557" customFormat="false" ht="15" hidden="false" customHeight="false" outlineLevel="0" collapsed="false">
      <c r="A557" s="13" t="n">
        <v>782</v>
      </c>
      <c r="B557" s="2" t="s">
        <v>618</v>
      </c>
      <c r="C557" s="14" t="n">
        <v>33790</v>
      </c>
      <c r="D557" s="2" t="s">
        <v>77</v>
      </c>
      <c r="E557" s="15" t="n">
        <v>155</v>
      </c>
      <c r="F557" s="15" t="n">
        <v>49.5</v>
      </c>
      <c r="G557" s="15" t="s">
        <v>47</v>
      </c>
      <c r="H557" s="9" t="str">
        <f aca="false">TRIM(E557)</f>
        <v>155</v>
      </c>
      <c r="I557" s="9" t="str">
        <f aca="false">TRIM(F557)</f>
        <v>49.5</v>
      </c>
      <c r="J557" s="5" t="n">
        <f aca="false">IF(H557="NA",VALUE(AVERAGEIF($E$3:$E$1520,"&lt;&gt;NA")),VALUE(H557))</f>
        <v>155</v>
      </c>
      <c r="K557" s="9" t="n">
        <f aca="false">IF(I557="NA",VALUE(AVERAGEIF($F$3:$F$1520,"&lt;&gt;NA")),VALUE(I557))</f>
        <v>49.5</v>
      </c>
      <c r="L557" s="16" t="n">
        <f aca="false">IF((AND(I557&gt;=Q563, I557&lt;Q562)),TRUE())</f>
        <v>0</v>
      </c>
      <c r="M557" s="0" t="n">
        <f aca="false">(J557-MIN($J$5:$J$1522)/(MAX($J$5:$J$1522)-MIN($J$5:$J$1522)))</f>
        <v>153.977528089888</v>
      </c>
      <c r="N557" s="0" t="n">
        <f aca="false">(K557-MIN($K$5:$K$1522)/(MAX($K$5:$K$1522)-MIN($K$5:$K$1522)))</f>
        <v>49.1293206197855</v>
      </c>
      <c r="O557" s="7" t="n">
        <f aca="false">K554/((J557/100)^2)</f>
        <v>28.3038501560874</v>
      </c>
    </row>
    <row r="558" customFormat="false" ht="15" hidden="false" customHeight="false" outlineLevel="0" collapsed="false">
      <c r="A558" s="13" t="n">
        <v>1116</v>
      </c>
      <c r="B558" s="2" t="s">
        <v>619</v>
      </c>
      <c r="C558" s="14" t="n">
        <v>33239</v>
      </c>
      <c r="D558" s="2" t="s">
        <v>50</v>
      </c>
      <c r="E558" s="15" t="n">
        <v>172</v>
      </c>
      <c r="F558" s="15" t="n">
        <v>59</v>
      </c>
      <c r="G558" s="15" t="s">
        <v>43</v>
      </c>
      <c r="H558" s="9" t="str">
        <f aca="false">TRIM(E558)</f>
        <v>172</v>
      </c>
      <c r="I558" s="9" t="str">
        <f aca="false">TRIM(F558)</f>
        <v>59</v>
      </c>
      <c r="J558" s="5" t="n">
        <f aca="false">IF(H558="NA",VALUE(AVERAGEIF($E$3:$E$1520,"&lt;&gt;NA")),VALUE(H558))</f>
        <v>172</v>
      </c>
      <c r="K558" s="9" t="n">
        <f aca="false">IF(I558="NA",VALUE(AVERAGEIF($F$3:$F$1520,"&lt;&gt;NA")),VALUE(I558))</f>
        <v>59</v>
      </c>
      <c r="L558" s="16" t="n">
        <f aca="false">IF((AND(I558&gt;=Q564, I558&lt;Q563)),TRUE())</f>
        <v>0</v>
      </c>
      <c r="M558" s="0" t="n">
        <f aca="false">(J558-MIN($J$5:$J$1522)/(MAX($J$5:$J$1522)-MIN($J$5:$J$1522)))</f>
        <v>170.977528089888</v>
      </c>
      <c r="N558" s="0" t="n">
        <f aca="false">(K558-MIN($K$5:$K$1522)/(MAX($K$5:$K$1522)-MIN($K$5:$K$1522)))</f>
        <v>58.6293206197855</v>
      </c>
      <c r="O558" s="7" t="n">
        <f aca="false">K555/((J558/100)^2)</f>
        <v>17.9150892374256</v>
      </c>
    </row>
    <row r="559" customFormat="false" ht="15" hidden="false" customHeight="false" outlineLevel="0" collapsed="false">
      <c r="A559" s="13" t="n">
        <v>402</v>
      </c>
      <c r="B559" s="2" t="s">
        <v>620</v>
      </c>
      <c r="C559" s="14" t="n">
        <v>34010</v>
      </c>
      <c r="D559" s="2" t="s">
        <v>125</v>
      </c>
      <c r="E559" s="15" t="s">
        <v>46</v>
      </c>
      <c r="F559" s="15" t="s">
        <v>46</v>
      </c>
      <c r="G559" s="15" t="s">
        <v>47</v>
      </c>
      <c r="H559" s="9" t="str">
        <f aca="false">TRIM(E559)</f>
        <v>NA</v>
      </c>
      <c r="I559" s="9" t="str">
        <f aca="false">TRIM(F559)</f>
        <v>NA</v>
      </c>
      <c r="J559" s="5" t="n">
        <f aca="false">IF(H559="NA",VALUE(AVERAGEIF($E$3:$E$1520,"&lt;&gt;NA")),VALUE(H559))</f>
        <v>164.344585511576</v>
      </c>
      <c r="K559" s="9" t="n">
        <f aca="false">IF(I559="NA",VALUE(AVERAGEIF($F$3:$F$1520,"&lt;&gt;NA")),VALUE(I559))</f>
        <v>58.7117910447761</v>
      </c>
      <c r="L559" s="16" t="n">
        <f aca="false">IF((AND(I559&gt;=Q565, I559&lt;Q564)),TRUE())</f>
        <v>0</v>
      </c>
      <c r="M559" s="0" t="n">
        <f aca="false">(J559-MIN($J$5:$J$1522)/(MAX($J$5:$J$1522)-MIN($J$5:$J$1522)))</f>
        <v>163.322113601463</v>
      </c>
      <c r="N559" s="0" t="n">
        <f aca="false">(K559-MIN($K$5:$K$1522)/(MAX($K$5:$K$1522)-MIN($K$5:$K$1522)))</f>
        <v>58.3411116645616</v>
      </c>
      <c r="O559" s="7" t="n">
        <f aca="false">K556/((J559/100)^2)</f>
        <v>13.9952609004065</v>
      </c>
    </row>
    <row r="560" customFormat="false" ht="15" hidden="false" customHeight="false" outlineLevel="0" collapsed="false">
      <c r="A560" s="13" t="n">
        <v>227</v>
      </c>
      <c r="B560" s="2" t="s">
        <v>621</v>
      </c>
      <c r="C560" s="14" t="n">
        <v>33551</v>
      </c>
      <c r="D560" s="2" t="s">
        <v>61</v>
      </c>
      <c r="E560" s="15" t="s">
        <v>46</v>
      </c>
      <c r="F560" s="15" t="s">
        <v>46</v>
      </c>
      <c r="G560" s="15" t="s">
        <v>47</v>
      </c>
      <c r="H560" s="9" t="str">
        <f aca="false">TRIM(E560)</f>
        <v>NA</v>
      </c>
      <c r="I560" s="9" t="str">
        <f aca="false">TRIM(F560)</f>
        <v>NA</v>
      </c>
      <c r="J560" s="5" t="n">
        <f aca="false">IF(H560="NA",VALUE(AVERAGEIF($E$3:$E$1520,"&lt;&gt;NA")),VALUE(H560))</f>
        <v>164.344585511576</v>
      </c>
      <c r="K560" s="9" t="n">
        <f aca="false">IF(I560="NA",VALUE(AVERAGEIF($F$3:$F$1520,"&lt;&gt;NA")),VALUE(I560))</f>
        <v>58.7117910447761</v>
      </c>
      <c r="L560" s="16" t="n">
        <f aca="false">IF((AND(I560&gt;=Q566, I560&lt;Q565)),TRUE())</f>
        <v>0</v>
      </c>
      <c r="M560" s="0" t="n">
        <f aca="false">(J560-MIN($J$5:$J$1522)/(MAX($J$5:$J$1522)-MIN($J$5:$J$1522)))</f>
        <v>163.322113601463</v>
      </c>
      <c r="N560" s="0" t="n">
        <f aca="false">(K560-MIN($K$5:$K$1522)/(MAX($K$5:$K$1522)-MIN($K$5:$K$1522)))</f>
        <v>58.3411116645616</v>
      </c>
      <c r="O560" s="7" t="n">
        <f aca="false">K557/((J560/100)^2)</f>
        <v>18.3271273695799</v>
      </c>
    </row>
    <row r="561" customFormat="false" ht="15" hidden="false" customHeight="false" outlineLevel="0" collapsed="false">
      <c r="A561" s="13" t="n">
        <v>571</v>
      </c>
      <c r="B561" s="2" t="s">
        <v>622</v>
      </c>
      <c r="C561" s="14" t="n">
        <v>33519</v>
      </c>
      <c r="D561" s="2" t="s">
        <v>50</v>
      </c>
      <c r="E561" s="15" t="n">
        <v>148</v>
      </c>
      <c r="F561" s="15" t="n">
        <v>39.3</v>
      </c>
      <c r="G561" s="15" t="s">
        <v>47</v>
      </c>
      <c r="H561" s="9" t="str">
        <f aca="false">TRIM(E561)</f>
        <v>148</v>
      </c>
      <c r="I561" s="9" t="str">
        <f aca="false">TRIM(F561)</f>
        <v>39.3</v>
      </c>
      <c r="J561" s="5" t="n">
        <f aca="false">IF(H561="NA",VALUE(AVERAGEIF($E$3:$E$1520,"&lt;&gt;NA")),VALUE(H561))</f>
        <v>148</v>
      </c>
      <c r="K561" s="9" t="n">
        <f aca="false">IF(I561="NA",VALUE(AVERAGEIF($F$3:$F$1520,"&lt;&gt;NA")),VALUE(I561))</f>
        <v>39.3</v>
      </c>
      <c r="L561" s="16" t="n">
        <f aca="false">IF((AND(I561&gt;=Q567, I561&lt;Q566)),TRUE())</f>
        <v>0</v>
      </c>
      <c r="M561" s="0" t="n">
        <f aca="false">(J561-MIN($J$5:$J$1522)/(MAX($J$5:$J$1522)-MIN($J$5:$J$1522)))</f>
        <v>146.977528089888</v>
      </c>
      <c r="N561" s="0" t="n">
        <f aca="false">(K561-MIN($K$5:$K$1522)/(MAX($K$5:$K$1522)-MIN($K$5:$K$1522)))</f>
        <v>38.9293206197855</v>
      </c>
      <c r="O561" s="7" t="n">
        <f aca="false">K558/((J561/100)^2)</f>
        <v>26.9357195032871</v>
      </c>
    </row>
    <row r="562" customFormat="false" ht="15" hidden="false" customHeight="false" outlineLevel="0" collapsed="false">
      <c r="A562" s="13" t="n">
        <v>1146</v>
      </c>
      <c r="B562" s="2" t="s">
        <v>623</v>
      </c>
      <c r="C562" s="14" t="n">
        <v>33404</v>
      </c>
      <c r="D562" s="2" t="s">
        <v>42</v>
      </c>
      <c r="E562" s="15" t="n">
        <v>175</v>
      </c>
      <c r="F562" s="15" t="n">
        <v>58</v>
      </c>
      <c r="G562" s="15" t="s">
        <v>43</v>
      </c>
      <c r="H562" s="9" t="str">
        <f aca="false">TRIM(E562)</f>
        <v>175</v>
      </c>
      <c r="I562" s="9" t="str">
        <f aca="false">TRIM(F562)</f>
        <v>58</v>
      </c>
      <c r="J562" s="5" t="n">
        <f aca="false">IF(H562="NA",VALUE(AVERAGEIF($E$3:$E$1520,"&lt;&gt;NA")),VALUE(H562))</f>
        <v>175</v>
      </c>
      <c r="K562" s="9" t="n">
        <f aca="false">IF(I562="NA",VALUE(AVERAGEIF($F$3:$F$1520,"&lt;&gt;NA")),VALUE(I562))</f>
        <v>58</v>
      </c>
      <c r="L562" s="16" t="n">
        <f aca="false">IF((AND(I562&gt;=Q568, I562&lt;Q567)),TRUE())</f>
        <v>0</v>
      </c>
      <c r="M562" s="0" t="n">
        <f aca="false">(J562-MIN($J$5:$J$1522)/(MAX($J$5:$J$1522)-MIN($J$5:$J$1522)))</f>
        <v>173.977528089888</v>
      </c>
      <c r="N562" s="0" t="n">
        <f aca="false">(K562-MIN($K$5:$K$1522)/(MAX($K$5:$K$1522)-MIN($K$5:$K$1522)))</f>
        <v>57.6293206197855</v>
      </c>
      <c r="O562" s="7" t="n">
        <f aca="false">K559/((J562/100)^2)</f>
        <v>19.1711970758453</v>
      </c>
    </row>
    <row r="563" customFormat="false" ht="15" hidden="false" customHeight="false" outlineLevel="0" collapsed="false">
      <c r="A563" s="13" t="n">
        <v>847</v>
      </c>
      <c r="B563" s="2" t="s">
        <v>624</v>
      </c>
      <c r="C563" s="14" t="n">
        <v>32971</v>
      </c>
      <c r="D563" s="2" t="s">
        <v>77</v>
      </c>
      <c r="E563" s="15" t="n">
        <v>159</v>
      </c>
      <c r="F563" s="15" t="n">
        <v>49</v>
      </c>
      <c r="G563" s="15" t="s">
        <v>43</v>
      </c>
      <c r="H563" s="9" t="str">
        <f aca="false">TRIM(E563)</f>
        <v>159</v>
      </c>
      <c r="I563" s="9" t="str">
        <f aca="false">TRIM(F563)</f>
        <v>49</v>
      </c>
      <c r="J563" s="5" t="n">
        <f aca="false">IF(H563="NA",VALUE(AVERAGEIF($E$3:$E$1520,"&lt;&gt;NA")),VALUE(H563))</f>
        <v>159</v>
      </c>
      <c r="K563" s="9" t="n">
        <f aca="false">IF(I563="NA",VALUE(AVERAGEIF($F$3:$F$1520,"&lt;&gt;NA")),VALUE(I563))</f>
        <v>49</v>
      </c>
      <c r="L563" s="16" t="n">
        <f aca="false">IF((AND(I563&gt;=Q569, I563&lt;Q568)),TRUE())</f>
        <v>0</v>
      </c>
      <c r="M563" s="0" t="n">
        <f aca="false">(J563-MIN($J$5:$J$1522)/(MAX($J$5:$J$1522)-MIN($J$5:$J$1522)))</f>
        <v>157.977528089888</v>
      </c>
      <c r="N563" s="0" t="n">
        <f aca="false">(K563-MIN($K$5:$K$1522)/(MAX($K$5:$K$1522)-MIN($K$5:$K$1522)))</f>
        <v>48.6293206197855</v>
      </c>
      <c r="O563" s="7" t="n">
        <f aca="false">K560/((J563/100)^2)</f>
        <v>23.2236822296492</v>
      </c>
    </row>
    <row r="564" customFormat="false" ht="15" hidden="false" customHeight="false" outlineLevel="0" collapsed="false">
      <c r="A564" s="13" t="n">
        <v>906</v>
      </c>
      <c r="B564" s="2" t="s">
        <v>625</v>
      </c>
      <c r="C564" s="14" t="n">
        <v>33759</v>
      </c>
      <c r="D564" s="2" t="s">
        <v>45</v>
      </c>
      <c r="E564" s="15" t="n">
        <v>164</v>
      </c>
      <c r="F564" s="15" t="n">
        <v>63</v>
      </c>
      <c r="G564" s="15" t="s">
        <v>43</v>
      </c>
      <c r="H564" s="9" t="str">
        <f aca="false">TRIM(E564)</f>
        <v>164</v>
      </c>
      <c r="I564" s="9" t="str">
        <f aca="false">TRIM(F564)</f>
        <v>63</v>
      </c>
      <c r="J564" s="5" t="n">
        <f aca="false">IF(H564="NA",VALUE(AVERAGEIF($E$3:$E$1520,"&lt;&gt;NA")),VALUE(H564))</f>
        <v>164</v>
      </c>
      <c r="K564" s="9" t="n">
        <f aca="false">IF(I564="NA",VALUE(AVERAGEIF($F$3:$F$1520,"&lt;&gt;NA")),VALUE(I564))</f>
        <v>63</v>
      </c>
      <c r="L564" s="16" t="n">
        <f aca="false">IF((AND(I564&gt;=Q570, I564&lt;Q569)),TRUE())</f>
        <v>0</v>
      </c>
      <c r="M564" s="0" t="n">
        <f aca="false">(J564-MIN($J$5:$J$1522)/(MAX($J$5:$J$1522)-MIN($J$5:$J$1522)))</f>
        <v>162.977528089888</v>
      </c>
      <c r="N564" s="0" t="n">
        <f aca="false">(K564-MIN($K$5:$K$1522)/(MAX($K$5:$K$1522)-MIN($K$5:$K$1522)))</f>
        <v>62.6293206197855</v>
      </c>
      <c r="O564" s="7" t="n">
        <f aca="false">K561/((J564/100)^2)</f>
        <v>14.6118381915526</v>
      </c>
    </row>
    <row r="565" customFormat="false" ht="15" hidden="false" customHeight="false" outlineLevel="0" collapsed="false">
      <c r="A565" s="13" t="n">
        <v>959</v>
      </c>
      <c r="B565" s="2" t="s">
        <v>626</v>
      </c>
      <c r="C565" s="14" t="n">
        <v>33442</v>
      </c>
      <c r="D565" s="2" t="s">
        <v>87</v>
      </c>
      <c r="E565" s="15" t="n">
        <v>176</v>
      </c>
      <c r="F565" s="15" t="n">
        <v>52</v>
      </c>
      <c r="G565" s="15" t="s">
        <v>43</v>
      </c>
      <c r="H565" s="9" t="str">
        <f aca="false">TRIM(E565)</f>
        <v>176</v>
      </c>
      <c r="I565" s="9" t="str">
        <f aca="false">TRIM(F565)</f>
        <v>52</v>
      </c>
      <c r="J565" s="5" t="n">
        <f aca="false">IF(H565="NA",VALUE(AVERAGEIF($E$3:$E$1520,"&lt;&gt;NA")),VALUE(H565))</f>
        <v>176</v>
      </c>
      <c r="K565" s="9" t="n">
        <f aca="false">IF(I565="NA",VALUE(AVERAGEIF($F$3:$F$1520,"&lt;&gt;NA")),VALUE(I565))</f>
        <v>52</v>
      </c>
      <c r="L565" s="16" t="n">
        <f aca="false">IF((AND(I565&gt;=Q571, I565&lt;Q570)),TRUE())</f>
        <v>0</v>
      </c>
      <c r="M565" s="0" t="n">
        <f aca="false">(J565-MIN($J$5:$J$1522)/(MAX($J$5:$J$1522)-MIN($J$5:$J$1522)))</f>
        <v>174.977528089888</v>
      </c>
      <c r="N565" s="0" t="n">
        <f aca="false">(K565-MIN($K$5:$K$1522)/(MAX($K$5:$K$1522)-MIN($K$5:$K$1522)))</f>
        <v>51.6293206197855</v>
      </c>
      <c r="O565" s="7" t="n">
        <f aca="false">K562/((J565/100)^2)</f>
        <v>18.724173553719</v>
      </c>
    </row>
    <row r="566" customFormat="false" ht="15" hidden="false" customHeight="false" outlineLevel="0" collapsed="false">
      <c r="A566" s="13" t="n">
        <v>19</v>
      </c>
      <c r="B566" s="2" t="s">
        <v>627</v>
      </c>
      <c r="C566" s="14" t="n">
        <v>33578</v>
      </c>
      <c r="D566" s="2" t="s">
        <v>71</v>
      </c>
      <c r="E566" s="15" t="s">
        <v>46</v>
      </c>
      <c r="F566" s="15" t="s">
        <v>46</v>
      </c>
      <c r="G566" s="15" t="s">
        <v>47</v>
      </c>
      <c r="H566" s="9" t="str">
        <f aca="false">TRIM(E566)</f>
        <v>NA</v>
      </c>
      <c r="I566" s="9" t="str">
        <f aca="false">TRIM(F566)</f>
        <v>NA</v>
      </c>
      <c r="J566" s="5" t="n">
        <f aca="false">IF(H566="NA",VALUE(AVERAGEIF($E$3:$E$1520,"&lt;&gt;NA")),VALUE(H566))</f>
        <v>164.344585511576</v>
      </c>
      <c r="K566" s="9" t="n">
        <f aca="false">IF(I566="NA",VALUE(AVERAGEIF($F$3:$F$1520,"&lt;&gt;NA")),VALUE(I566))</f>
        <v>58.7117910447761</v>
      </c>
      <c r="L566" s="16" t="n">
        <f aca="false">IF((AND(I566&gt;=Q572, I566&lt;Q571)),TRUE())</f>
        <v>0</v>
      </c>
      <c r="M566" s="0" t="n">
        <f aca="false">(J566-MIN($J$5:$J$1522)/(MAX($J$5:$J$1522)-MIN($J$5:$J$1522)))</f>
        <v>163.322113601463</v>
      </c>
      <c r="N566" s="0" t="n">
        <f aca="false">(K566-MIN($K$5:$K$1522)/(MAX($K$5:$K$1522)-MIN($K$5:$K$1522)))</f>
        <v>58.3411116645616</v>
      </c>
      <c r="O566" s="7" t="n">
        <f aca="false">K563/((J566/100)^2)</f>
        <v>18.1420048708973</v>
      </c>
    </row>
    <row r="567" customFormat="false" ht="15" hidden="false" customHeight="false" outlineLevel="0" collapsed="false">
      <c r="A567" s="13" t="n">
        <v>1493</v>
      </c>
      <c r="B567" s="2" t="s">
        <v>628</v>
      </c>
      <c r="C567" s="14" t="n">
        <v>33382</v>
      </c>
      <c r="D567" s="2" t="s">
        <v>93</v>
      </c>
      <c r="E567" s="15" t="n">
        <v>175</v>
      </c>
      <c r="F567" s="15" t="n">
        <v>65</v>
      </c>
      <c r="G567" s="15" t="s">
        <v>43</v>
      </c>
      <c r="H567" s="9" t="str">
        <f aca="false">TRIM(E567)</f>
        <v>175</v>
      </c>
      <c r="I567" s="9" t="str">
        <f aca="false">TRIM(F567)</f>
        <v>65</v>
      </c>
      <c r="J567" s="5" t="n">
        <f aca="false">IF(H567="NA",VALUE(AVERAGEIF($E$3:$E$1520,"&lt;&gt;NA")),VALUE(H567))</f>
        <v>175</v>
      </c>
      <c r="K567" s="9" t="n">
        <f aca="false">IF(I567="NA",VALUE(AVERAGEIF($F$3:$F$1520,"&lt;&gt;NA")),VALUE(I567))</f>
        <v>65</v>
      </c>
      <c r="L567" s="16" t="n">
        <f aca="false">IF((AND(I567&gt;=Q573, I567&lt;Q572)),TRUE())</f>
        <v>0</v>
      </c>
      <c r="M567" s="0" t="n">
        <f aca="false">(J567-MIN($J$5:$J$1522)/(MAX($J$5:$J$1522)-MIN($J$5:$J$1522)))</f>
        <v>173.977528089888</v>
      </c>
      <c r="N567" s="0" t="n">
        <f aca="false">(K567-MIN($K$5:$K$1522)/(MAX($K$5:$K$1522)-MIN($K$5:$K$1522)))</f>
        <v>64.6293206197855</v>
      </c>
      <c r="O567" s="7" t="n">
        <f aca="false">K564/((J567/100)^2)</f>
        <v>20.5714285714286</v>
      </c>
    </row>
    <row r="568" customFormat="false" ht="15" hidden="false" customHeight="false" outlineLevel="0" collapsed="false">
      <c r="A568" s="13" t="n">
        <v>1002</v>
      </c>
      <c r="B568" s="2" t="s">
        <v>629</v>
      </c>
      <c r="C568" s="14" t="n">
        <v>33109</v>
      </c>
      <c r="D568" s="2" t="s">
        <v>87</v>
      </c>
      <c r="E568" s="15" t="n">
        <v>173</v>
      </c>
      <c r="F568" s="15" t="n">
        <v>49</v>
      </c>
      <c r="G568" s="15" t="s">
        <v>43</v>
      </c>
      <c r="H568" s="9" t="str">
        <f aca="false">TRIM(E568)</f>
        <v>173</v>
      </c>
      <c r="I568" s="9" t="str">
        <f aca="false">TRIM(F568)</f>
        <v>49</v>
      </c>
      <c r="J568" s="5" t="n">
        <f aca="false">IF(H568="NA",VALUE(AVERAGEIF($E$3:$E$1520,"&lt;&gt;NA")),VALUE(H568))</f>
        <v>173</v>
      </c>
      <c r="K568" s="9" t="n">
        <f aca="false">IF(I568="NA",VALUE(AVERAGEIF($F$3:$F$1520,"&lt;&gt;NA")),VALUE(I568))</f>
        <v>49</v>
      </c>
      <c r="L568" s="16" t="n">
        <f aca="false">IF((AND(I568&gt;=Q574, I568&lt;Q573)),TRUE())</f>
        <v>0</v>
      </c>
      <c r="M568" s="0" t="n">
        <f aca="false">(J568-MIN($J$5:$J$1522)/(MAX($J$5:$J$1522)-MIN($J$5:$J$1522)))</f>
        <v>171.977528089888</v>
      </c>
      <c r="N568" s="0" t="n">
        <f aca="false">(K568-MIN($K$5:$K$1522)/(MAX($K$5:$K$1522)-MIN($K$5:$K$1522)))</f>
        <v>48.6293206197855</v>
      </c>
      <c r="O568" s="7" t="n">
        <f aca="false">K565/((J568/100)^2)</f>
        <v>17.3744528717966</v>
      </c>
    </row>
    <row r="569" customFormat="false" ht="15" hidden="false" customHeight="false" outlineLevel="0" collapsed="false">
      <c r="A569" s="13" t="n">
        <v>1486</v>
      </c>
      <c r="B569" s="2" t="s">
        <v>630</v>
      </c>
      <c r="C569" s="14" t="n">
        <v>33671</v>
      </c>
      <c r="D569" s="2" t="s">
        <v>77</v>
      </c>
      <c r="E569" s="15" t="n">
        <v>180</v>
      </c>
      <c r="F569" s="15" t="n">
        <v>64</v>
      </c>
      <c r="G569" s="15" t="s">
        <v>43</v>
      </c>
      <c r="H569" s="9" t="str">
        <f aca="false">TRIM(E569)</f>
        <v>180</v>
      </c>
      <c r="I569" s="9" t="str">
        <f aca="false">TRIM(F569)</f>
        <v>64</v>
      </c>
      <c r="J569" s="5" t="n">
        <f aca="false">IF(H569="NA",VALUE(AVERAGEIF($E$3:$E$1520,"&lt;&gt;NA")),VALUE(H569))</f>
        <v>180</v>
      </c>
      <c r="K569" s="9" t="n">
        <f aca="false">IF(I569="NA",VALUE(AVERAGEIF($F$3:$F$1520,"&lt;&gt;NA")),VALUE(I569))</f>
        <v>64</v>
      </c>
      <c r="L569" s="16" t="n">
        <f aca="false">IF((AND(I569&gt;=Q575, I569&lt;Q574)),TRUE())</f>
        <v>0</v>
      </c>
      <c r="M569" s="0" t="n">
        <f aca="false">(J569-MIN($J$5:$J$1522)/(MAX($J$5:$J$1522)-MIN($J$5:$J$1522)))</f>
        <v>178.977528089888</v>
      </c>
      <c r="N569" s="0" t="n">
        <f aca="false">(K569-MIN($K$5:$K$1522)/(MAX($K$5:$K$1522)-MIN($K$5:$K$1522)))</f>
        <v>63.6293206197855</v>
      </c>
      <c r="O569" s="7" t="n">
        <f aca="false">K566/((J569/100)^2)</f>
        <v>18.1209231619679</v>
      </c>
    </row>
    <row r="570" customFormat="false" ht="15" hidden="false" customHeight="false" outlineLevel="0" collapsed="false">
      <c r="A570" s="13" t="n">
        <v>532</v>
      </c>
      <c r="B570" s="2" t="s">
        <v>631</v>
      </c>
      <c r="C570" s="14" t="n">
        <v>33803</v>
      </c>
      <c r="D570" s="2" t="s">
        <v>77</v>
      </c>
      <c r="E570" s="15" t="n">
        <v>145</v>
      </c>
      <c r="F570" s="15" t="n">
        <v>44</v>
      </c>
      <c r="G570" s="15" t="s">
        <v>47</v>
      </c>
      <c r="H570" s="9" t="str">
        <f aca="false">TRIM(E570)</f>
        <v>145</v>
      </c>
      <c r="I570" s="9" t="str">
        <f aca="false">TRIM(F570)</f>
        <v>44</v>
      </c>
      <c r="J570" s="5" t="n">
        <f aca="false">IF(H570="NA",VALUE(AVERAGEIF($E$3:$E$1520,"&lt;&gt;NA")),VALUE(H570))</f>
        <v>145</v>
      </c>
      <c r="K570" s="9" t="n">
        <f aca="false">IF(I570="NA",VALUE(AVERAGEIF($F$3:$F$1520,"&lt;&gt;NA")),VALUE(I570))</f>
        <v>44</v>
      </c>
      <c r="L570" s="16" t="n">
        <f aca="false">IF((AND(I570&gt;=Q576, I570&lt;Q575)),TRUE())</f>
        <v>0</v>
      </c>
      <c r="M570" s="0" t="n">
        <f aca="false">(J570-MIN($J$5:$J$1522)/(MAX($J$5:$J$1522)-MIN($J$5:$J$1522)))</f>
        <v>143.977528089888</v>
      </c>
      <c r="N570" s="0" t="n">
        <f aca="false">(K570-MIN($K$5:$K$1522)/(MAX($K$5:$K$1522)-MIN($K$5:$K$1522)))</f>
        <v>43.6293206197855</v>
      </c>
      <c r="O570" s="7" t="n">
        <f aca="false">K567/((J570/100)^2)</f>
        <v>30.9155766944114</v>
      </c>
    </row>
    <row r="571" customFormat="false" ht="15" hidden="false" customHeight="false" outlineLevel="0" collapsed="false">
      <c r="A571" s="13" t="n">
        <v>1105</v>
      </c>
      <c r="B571" s="2" t="s">
        <v>632</v>
      </c>
      <c r="C571" s="14" t="n">
        <v>33448</v>
      </c>
      <c r="D571" s="2" t="s">
        <v>50</v>
      </c>
      <c r="E571" s="15" t="n">
        <v>174</v>
      </c>
      <c r="F571" s="15" t="n">
        <v>58</v>
      </c>
      <c r="G571" s="15" t="s">
        <v>43</v>
      </c>
      <c r="H571" s="9" t="str">
        <f aca="false">TRIM(E571)</f>
        <v>174</v>
      </c>
      <c r="I571" s="9" t="str">
        <f aca="false">TRIM(F571)</f>
        <v>58</v>
      </c>
      <c r="J571" s="5" t="n">
        <f aca="false">IF(H571="NA",VALUE(AVERAGEIF($E$3:$E$1520,"&lt;&gt;NA")),VALUE(H571))</f>
        <v>174</v>
      </c>
      <c r="K571" s="9" t="n">
        <f aca="false">IF(I571="NA",VALUE(AVERAGEIF($F$3:$F$1520,"&lt;&gt;NA")),VALUE(I571))</f>
        <v>58</v>
      </c>
      <c r="L571" s="16" t="n">
        <f aca="false">IF((AND(I571&gt;=Q577, I571&lt;Q576)),TRUE())</f>
        <v>0</v>
      </c>
      <c r="M571" s="0" t="n">
        <f aca="false">(J571-MIN($J$5:$J$1522)/(MAX($J$5:$J$1522)-MIN($J$5:$J$1522)))</f>
        <v>172.977528089888</v>
      </c>
      <c r="N571" s="0" t="n">
        <f aca="false">(K571-MIN($K$5:$K$1522)/(MAX($K$5:$K$1522)-MIN($K$5:$K$1522)))</f>
        <v>57.6293206197855</v>
      </c>
      <c r="O571" s="7" t="n">
        <f aca="false">K568/((J571/100)^2)</f>
        <v>16.1844365173735</v>
      </c>
    </row>
    <row r="572" customFormat="false" ht="15" hidden="false" customHeight="false" outlineLevel="0" collapsed="false">
      <c r="A572" s="13" t="n">
        <v>1222</v>
      </c>
      <c r="B572" s="2" t="s">
        <v>633</v>
      </c>
      <c r="C572" s="14" t="n">
        <v>33481</v>
      </c>
      <c r="D572" s="2" t="s">
        <v>77</v>
      </c>
      <c r="E572" s="15" t="n">
        <v>169</v>
      </c>
      <c r="F572" s="15" t="n">
        <v>50</v>
      </c>
      <c r="G572" s="15" t="s">
        <v>43</v>
      </c>
      <c r="H572" s="9" t="str">
        <f aca="false">TRIM(E572)</f>
        <v>169</v>
      </c>
      <c r="I572" s="9" t="str">
        <f aca="false">TRIM(F572)</f>
        <v>50</v>
      </c>
      <c r="J572" s="5" t="n">
        <f aca="false">IF(H572="NA",VALUE(AVERAGEIF($E$3:$E$1520,"&lt;&gt;NA")),VALUE(H572))</f>
        <v>169</v>
      </c>
      <c r="K572" s="9" t="n">
        <f aca="false">IF(I572="NA",VALUE(AVERAGEIF($F$3:$F$1520,"&lt;&gt;NA")),VALUE(I572))</f>
        <v>50</v>
      </c>
      <c r="L572" s="16" t="n">
        <f aca="false">IF((AND(I572&gt;=Q578, I572&lt;Q577)),TRUE())</f>
        <v>0</v>
      </c>
      <c r="M572" s="0" t="n">
        <f aca="false">(J572-MIN($J$5:$J$1522)/(MAX($J$5:$J$1522)-MIN($J$5:$J$1522)))</f>
        <v>167.977528089888</v>
      </c>
      <c r="N572" s="0" t="n">
        <f aca="false">(K572-MIN($K$5:$K$1522)/(MAX($K$5:$K$1522)-MIN($K$5:$K$1522)))</f>
        <v>49.6293206197855</v>
      </c>
      <c r="O572" s="7" t="n">
        <f aca="false">K569/((J572/100)^2)</f>
        <v>22.4081789853296</v>
      </c>
    </row>
    <row r="573" customFormat="false" ht="15" hidden="false" customHeight="false" outlineLevel="0" collapsed="false">
      <c r="A573" s="13" t="n">
        <v>528</v>
      </c>
      <c r="B573" s="2" t="s">
        <v>634</v>
      </c>
      <c r="C573" s="14" t="n">
        <v>33086</v>
      </c>
      <c r="D573" s="2" t="s">
        <v>50</v>
      </c>
      <c r="E573" s="15" t="n">
        <v>157</v>
      </c>
      <c r="F573" s="15" t="n">
        <v>70.5</v>
      </c>
      <c r="G573" s="15" t="s">
        <v>47</v>
      </c>
      <c r="H573" s="9" t="str">
        <f aca="false">TRIM(E573)</f>
        <v>157</v>
      </c>
      <c r="I573" s="9" t="str">
        <f aca="false">TRIM(F573)</f>
        <v>70.5</v>
      </c>
      <c r="J573" s="5" t="n">
        <f aca="false">IF(H573="NA",VALUE(AVERAGEIF($E$3:$E$1520,"&lt;&gt;NA")),VALUE(H573))</f>
        <v>157</v>
      </c>
      <c r="K573" s="9" t="n">
        <f aca="false">IF(I573="NA",VALUE(AVERAGEIF($F$3:$F$1520,"&lt;&gt;NA")),VALUE(I573))</f>
        <v>70.5</v>
      </c>
      <c r="L573" s="16" t="n">
        <f aca="false">IF((AND(I573&gt;=Q579, I573&lt;Q578)),TRUE())</f>
        <v>0</v>
      </c>
      <c r="M573" s="0" t="n">
        <f aca="false">(J573-MIN($J$5:$J$1522)/(MAX($J$5:$J$1522)-MIN($J$5:$J$1522)))</f>
        <v>155.977528089888</v>
      </c>
      <c r="N573" s="0" t="n">
        <f aca="false">(K573-MIN($K$5:$K$1522)/(MAX($K$5:$K$1522)-MIN($K$5:$K$1522)))</f>
        <v>70.1293206197855</v>
      </c>
      <c r="O573" s="7" t="n">
        <f aca="false">K570/((J573/100)^2)</f>
        <v>17.8506227433162</v>
      </c>
    </row>
    <row r="574" customFormat="false" ht="15" hidden="false" customHeight="false" outlineLevel="0" collapsed="false">
      <c r="A574" s="13" t="n">
        <v>45</v>
      </c>
      <c r="B574" s="2" t="s">
        <v>635</v>
      </c>
      <c r="C574" s="14" t="n">
        <v>33230</v>
      </c>
      <c r="D574" s="2" t="s">
        <v>50</v>
      </c>
      <c r="E574" s="15" t="n">
        <v>153</v>
      </c>
      <c r="F574" s="15" t="n">
        <v>50</v>
      </c>
      <c r="G574" s="15" t="s">
        <v>47</v>
      </c>
      <c r="H574" s="9" t="str">
        <f aca="false">TRIM(E574)</f>
        <v>153</v>
      </c>
      <c r="I574" s="9" t="str">
        <f aca="false">TRIM(F574)</f>
        <v>50</v>
      </c>
      <c r="J574" s="5" t="n">
        <f aca="false">IF(H574="NA",VALUE(AVERAGEIF($E$3:$E$1520,"&lt;&gt;NA")),VALUE(H574))</f>
        <v>153</v>
      </c>
      <c r="K574" s="9" t="n">
        <f aca="false">IF(I574="NA",VALUE(AVERAGEIF($F$3:$F$1520,"&lt;&gt;NA")),VALUE(I574))</f>
        <v>50</v>
      </c>
      <c r="L574" s="16" t="n">
        <f aca="false">IF((AND(I574&gt;=Q580, I574&lt;Q579)),TRUE())</f>
        <v>0</v>
      </c>
      <c r="M574" s="0" t="n">
        <f aca="false">(J574-MIN($J$5:$J$1522)/(MAX($J$5:$J$1522)-MIN($J$5:$J$1522)))</f>
        <v>151.977528089888</v>
      </c>
      <c r="N574" s="0" t="n">
        <f aca="false">(K574-MIN($K$5:$K$1522)/(MAX($K$5:$K$1522)-MIN($K$5:$K$1522)))</f>
        <v>49.6293206197855</v>
      </c>
      <c r="O574" s="7" t="n">
        <f aca="false">K571/((J574/100)^2)</f>
        <v>24.7767952496903</v>
      </c>
    </row>
    <row r="575" customFormat="false" ht="15" hidden="false" customHeight="false" outlineLevel="0" collapsed="false">
      <c r="A575" s="13" t="n">
        <v>463</v>
      </c>
      <c r="B575" s="2" t="s">
        <v>636</v>
      </c>
      <c r="C575" s="14" t="n">
        <v>33388</v>
      </c>
      <c r="D575" s="2" t="s">
        <v>77</v>
      </c>
      <c r="E575" s="15" t="n">
        <v>149</v>
      </c>
      <c r="F575" s="15" t="n">
        <v>45.7</v>
      </c>
      <c r="G575" s="15" t="s">
        <v>47</v>
      </c>
      <c r="H575" s="9" t="str">
        <f aca="false">TRIM(E575)</f>
        <v>149</v>
      </c>
      <c r="I575" s="9" t="str">
        <f aca="false">TRIM(F575)</f>
        <v>45.7</v>
      </c>
      <c r="J575" s="5" t="n">
        <f aca="false">IF(H575="NA",VALUE(AVERAGEIF($E$3:$E$1520,"&lt;&gt;NA")),VALUE(H575))</f>
        <v>149</v>
      </c>
      <c r="K575" s="9" t="n">
        <f aca="false">IF(I575="NA",VALUE(AVERAGEIF($F$3:$F$1520,"&lt;&gt;NA")),VALUE(I575))</f>
        <v>45.7</v>
      </c>
      <c r="L575" s="16" t="n">
        <f aca="false">IF((AND(I575&gt;=Q581, I575&lt;Q580)),TRUE())</f>
        <v>0</v>
      </c>
      <c r="M575" s="0" t="n">
        <f aca="false">(J575-MIN($J$5:$J$1522)/(MAX($J$5:$J$1522)-MIN($J$5:$J$1522)))</f>
        <v>147.977528089888</v>
      </c>
      <c r="N575" s="0" t="n">
        <f aca="false">(K575-MIN($K$5:$K$1522)/(MAX($K$5:$K$1522)-MIN($K$5:$K$1522)))</f>
        <v>45.3293206197855</v>
      </c>
      <c r="O575" s="7" t="n">
        <f aca="false">K572/((J575/100)^2)</f>
        <v>22.5215080401784</v>
      </c>
    </row>
    <row r="576" customFormat="false" ht="15" hidden="false" customHeight="false" outlineLevel="0" collapsed="false">
      <c r="A576" s="13" t="n">
        <v>631</v>
      </c>
      <c r="B576" s="2" t="s">
        <v>637</v>
      </c>
      <c r="C576" s="14" t="n">
        <v>33590</v>
      </c>
      <c r="D576" s="2" t="s">
        <v>87</v>
      </c>
      <c r="E576" s="15" t="n">
        <v>157</v>
      </c>
      <c r="F576" s="15" t="n">
        <v>47.8</v>
      </c>
      <c r="G576" s="15" t="s">
        <v>47</v>
      </c>
      <c r="H576" s="9" t="str">
        <f aca="false">TRIM(E576)</f>
        <v>157</v>
      </c>
      <c r="I576" s="9" t="str">
        <f aca="false">TRIM(F576)</f>
        <v>47.8</v>
      </c>
      <c r="J576" s="5" t="n">
        <f aca="false">IF(H576="NA",VALUE(AVERAGEIF($E$3:$E$1520,"&lt;&gt;NA")),VALUE(H576))</f>
        <v>157</v>
      </c>
      <c r="K576" s="9" t="n">
        <f aca="false">IF(I576="NA",VALUE(AVERAGEIF($F$3:$F$1520,"&lt;&gt;NA")),VALUE(I576))</f>
        <v>47.8</v>
      </c>
      <c r="L576" s="16" t="n">
        <f aca="false">IF((AND(I576&gt;=Q582, I576&lt;Q581)),TRUE())</f>
        <v>0</v>
      </c>
      <c r="M576" s="0" t="n">
        <f aca="false">(J576-MIN($J$5:$J$1522)/(MAX($J$5:$J$1522)-MIN($J$5:$J$1522)))</f>
        <v>155.977528089888</v>
      </c>
      <c r="N576" s="0" t="n">
        <f aca="false">(K576-MIN($K$5:$K$1522)/(MAX($K$5:$K$1522)-MIN($K$5:$K$1522)))</f>
        <v>47.4293206197855</v>
      </c>
      <c r="O576" s="7" t="n">
        <f aca="false">K573/((J576/100)^2)</f>
        <v>28.6015659864498</v>
      </c>
    </row>
    <row r="577" customFormat="false" ht="15" hidden="false" customHeight="false" outlineLevel="0" collapsed="false">
      <c r="A577" s="13" t="n">
        <v>731</v>
      </c>
      <c r="B577" s="2" t="s">
        <v>638</v>
      </c>
      <c r="C577" s="14" t="n">
        <v>33251</v>
      </c>
      <c r="D577" s="2" t="s">
        <v>77</v>
      </c>
      <c r="E577" s="15" t="n">
        <v>156</v>
      </c>
      <c r="F577" s="15" t="n">
        <v>42</v>
      </c>
      <c r="G577" s="15" t="s">
        <v>47</v>
      </c>
      <c r="H577" s="9" t="str">
        <f aca="false">TRIM(E577)</f>
        <v>156</v>
      </c>
      <c r="I577" s="9" t="str">
        <f aca="false">TRIM(F577)</f>
        <v>42</v>
      </c>
      <c r="J577" s="5" t="n">
        <f aca="false">IF(H577="NA",VALUE(AVERAGEIF($E$3:$E$1520,"&lt;&gt;NA")),VALUE(H577))</f>
        <v>156</v>
      </c>
      <c r="K577" s="9" t="n">
        <f aca="false">IF(I577="NA",VALUE(AVERAGEIF($F$3:$F$1520,"&lt;&gt;NA")),VALUE(I577))</f>
        <v>42</v>
      </c>
      <c r="L577" s="16" t="n">
        <f aca="false">IF((AND(I577&gt;=Q583, I577&lt;Q582)),TRUE())</f>
        <v>0</v>
      </c>
      <c r="M577" s="0" t="n">
        <f aca="false">(J577-MIN($J$5:$J$1522)/(MAX($J$5:$J$1522)-MIN($J$5:$J$1522)))</f>
        <v>154.977528089888</v>
      </c>
      <c r="N577" s="0" t="n">
        <f aca="false">(K577-MIN($K$5:$K$1522)/(MAX($K$5:$K$1522)-MIN($K$5:$K$1522)))</f>
        <v>41.6293206197855</v>
      </c>
      <c r="O577" s="7" t="n">
        <f aca="false">K574/((J577/100)^2)</f>
        <v>20.5456936226167</v>
      </c>
    </row>
    <row r="578" customFormat="false" ht="15" hidden="false" customHeight="false" outlineLevel="0" collapsed="false">
      <c r="A578" s="13" t="n">
        <v>691</v>
      </c>
      <c r="B578" s="2" t="s">
        <v>639</v>
      </c>
      <c r="C578" s="14" t="n">
        <v>33495</v>
      </c>
      <c r="D578" s="2" t="s">
        <v>42</v>
      </c>
      <c r="E578" s="15" t="n">
        <v>156</v>
      </c>
      <c r="F578" s="15" t="n">
        <v>51.3</v>
      </c>
      <c r="G578" s="15" t="s">
        <v>47</v>
      </c>
      <c r="H578" s="9" t="str">
        <f aca="false">TRIM(E578)</f>
        <v>156</v>
      </c>
      <c r="I578" s="9" t="str">
        <f aca="false">TRIM(F578)</f>
        <v>51.3</v>
      </c>
      <c r="J578" s="5" t="n">
        <f aca="false">IF(H578="NA",VALUE(AVERAGEIF($E$3:$E$1520,"&lt;&gt;NA")),VALUE(H578))</f>
        <v>156</v>
      </c>
      <c r="K578" s="9" t="n">
        <f aca="false">IF(I578="NA",VALUE(AVERAGEIF($F$3:$F$1520,"&lt;&gt;NA")),VALUE(I578))</f>
        <v>51.3</v>
      </c>
      <c r="L578" s="16" t="n">
        <f aca="false">IF((AND(I578&gt;=Q584, I578&lt;Q583)),TRUE())</f>
        <v>0</v>
      </c>
      <c r="M578" s="0" t="n">
        <f aca="false">(J578-MIN($J$5:$J$1522)/(MAX($J$5:$J$1522)-MIN($J$5:$J$1522)))</f>
        <v>154.977528089888</v>
      </c>
      <c r="N578" s="0" t="n">
        <f aca="false">(K578-MIN($K$5:$K$1522)/(MAX($K$5:$K$1522)-MIN($K$5:$K$1522)))</f>
        <v>50.9293206197855</v>
      </c>
      <c r="O578" s="7" t="n">
        <f aca="false">K575/((J578/100)^2)</f>
        <v>18.7787639710717</v>
      </c>
    </row>
    <row r="579" customFormat="false" ht="15" hidden="false" customHeight="false" outlineLevel="0" collapsed="false">
      <c r="A579" s="13" t="n">
        <v>410</v>
      </c>
      <c r="B579" s="2" t="s">
        <v>640</v>
      </c>
      <c r="C579" s="14" t="n">
        <v>33363</v>
      </c>
      <c r="D579" s="2" t="s">
        <v>125</v>
      </c>
      <c r="E579" s="15" t="s">
        <v>46</v>
      </c>
      <c r="F579" s="15" t="s">
        <v>46</v>
      </c>
      <c r="G579" s="15" t="s">
        <v>47</v>
      </c>
      <c r="H579" s="9" t="str">
        <f aca="false">TRIM(E579)</f>
        <v>NA</v>
      </c>
      <c r="I579" s="9" t="str">
        <f aca="false">TRIM(F579)</f>
        <v>NA</v>
      </c>
      <c r="J579" s="5" t="n">
        <f aca="false">IF(H579="NA",VALUE(AVERAGEIF($E$3:$E$1520,"&lt;&gt;NA")),VALUE(H579))</f>
        <v>164.344585511576</v>
      </c>
      <c r="K579" s="9" t="n">
        <f aca="false">IF(I579="NA",VALUE(AVERAGEIF($F$3:$F$1520,"&lt;&gt;NA")),VALUE(I579))</f>
        <v>58.7117910447761</v>
      </c>
      <c r="L579" s="16" t="n">
        <f aca="false">IF((AND(I579&gt;=Q585, I579&lt;Q584)),TRUE())</f>
        <v>0</v>
      </c>
      <c r="M579" s="0" t="n">
        <f aca="false">(J579-MIN($J$5:$J$1522)/(MAX($J$5:$J$1522)-MIN($J$5:$J$1522)))</f>
        <v>163.322113601463</v>
      </c>
      <c r="N579" s="0" t="n">
        <f aca="false">(K579-MIN($K$5:$K$1522)/(MAX($K$5:$K$1522)-MIN($K$5:$K$1522)))</f>
        <v>58.3411116645616</v>
      </c>
      <c r="O579" s="7" t="n">
        <f aca="false">K576/((J579/100)^2)</f>
        <v>17.697710874059</v>
      </c>
    </row>
    <row r="580" customFormat="false" ht="15" hidden="false" customHeight="false" outlineLevel="0" collapsed="false">
      <c r="A580" s="13" t="n">
        <v>912</v>
      </c>
      <c r="B580" s="2" t="s">
        <v>641</v>
      </c>
      <c r="C580" s="14" t="n">
        <v>33291</v>
      </c>
      <c r="D580" s="2" t="s">
        <v>87</v>
      </c>
      <c r="E580" s="15" t="n">
        <v>171</v>
      </c>
      <c r="F580" s="15" t="n">
        <v>55</v>
      </c>
      <c r="G580" s="15" t="s">
        <v>43</v>
      </c>
      <c r="H580" s="9" t="str">
        <f aca="false">TRIM(E580)</f>
        <v>171</v>
      </c>
      <c r="I580" s="9" t="str">
        <f aca="false">TRIM(F580)</f>
        <v>55</v>
      </c>
      <c r="J580" s="5" t="n">
        <f aca="false">IF(H580="NA",VALUE(AVERAGEIF($E$3:$E$1520,"&lt;&gt;NA")),VALUE(H580))</f>
        <v>171</v>
      </c>
      <c r="K580" s="9" t="n">
        <f aca="false">IF(I580="NA",VALUE(AVERAGEIF($F$3:$F$1520,"&lt;&gt;NA")),VALUE(I580))</f>
        <v>55</v>
      </c>
      <c r="L580" s="16" t="n">
        <f aca="false">IF((AND(I580&gt;=Q586, I580&lt;Q585)),TRUE())</f>
        <v>0</v>
      </c>
      <c r="M580" s="0" t="n">
        <f aca="false">(J580-MIN($J$5:$J$1522)/(MAX($J$5:$J$1522)-MIN($J$5:$J$1522)))</f>
        <v>169.977528089888</v>
      </c>
      <c r="N580" s="0" t="n">
        <f aca="false">(K580-MIN($K$5:$K$1522)/(MAX($K$5:$K$1522)-MIN($K$5:$K$1522)))</f>
        <v>54.6293206197855</v>
      </c>
      <c r="O580" s="7" t="n">
        <f aca="false">K577/((J580/100)^2)</f>
        <v>14.3633938647789</v>
      </c>
    </row>
    <row r="581" customFormat="false" ht="15" hidden="false" customHeight="false" outlineLevel="0" collapsed="false">
      <c r="A581" s="13" t="n">
        <v>566</v>
      </c>
      <c r="B581" s="2" t="s">
        <v>642</v>
      </c>
      <c r="C581" s="14" t="n">
        <v>33706</v>
      </c>
      <c r="D581" s="2" t="s">
        <v>74</v>
      </c>
      <c r="E581" s="15" t="n">
        <v>158</v>
      </c>
      <c r="F581" s="15" t="n">
        <v>40.2</v>
      </c>
      <c r="G581" s="15" t="s">
        <v>47</v>
      </c>
      <c r="H581" s="9" t="str">
        <f aca="false">TRIM(E581)</f>
        <v>158</v>
      </c>
      <c r="I581" s="9" t="str">
        <f aca="false">TRIM(F581)</f>
        <v>40.2</v>
      </c>
      <c r="J581" s="5" t="n">
        <f aca="false">IF(H581="NA",VALUE(AVERAGEIF($E$3:$E$1520,"&lt;&gt;NA")),VALUE(H581))</f>
        <v>158</v>
      </c>
      <c r="K581" s="9" t="n">
        <f aca="false">IF(I581="NA",VALUE(AVERAGEIF($F$3:$F$1520,"&lt;&gt;NA")),VALUE(I581))</f>
        <v>40.2</v>
      </c>
      <c r="L581" s="16" t="n">
        <f aca="false">IF((AND(I581&gt;=Q587, I581&lt;Q586)),TRUE())</f>
        <v>0</v>
      </c>
      <c r="M581" s="0" t="n">
        <f aca="false">(J581-MIN($J$5:$J$1522)/(MAX($J$5:$J$1522)-MIN($J$5:$J$1522)))</f>
        <v>156.977528089888</v>
      </c>
      <c r="N581" s="0" t="n">
        <f aca="false">(K581-MIN($K$5:$K$1522)/(MAX($K$5:$K$1522)-MIN($K$5:$K$1522)))</f>
        <v>39.8293206197855</v>
      </c>
      <c r="O581" s="7" t="n">
        <f aca="false">K578/((J581/100)^2)</f>
        <v>20.5495914116327</v>
      </c>
    </row>
    <row r="582" customFormat="false" ht="15" hidden="false" customHeight="false" outlineLevel="0" collapsed="false">
      <c r="A582" s="13" t="n">
        <v>978</v>
      </c>
      <c r="B582" s="2" t="s">
        <v>643</v>
      </c>
      <c r="C582" s="14" t="n">
        <v>33238</v>
      </c>
      <c r="D582" s="2" t="s">
        <v>45</v>
      </c>
      <c r="E582" s="15" t="n">
        <v>172</v>
      </c>
      <c r="F582" s="15" t="n">
        <v>97</v>
      </c>
      <c r="G582" s="15" t="s">
        <v>43</v>
      </c>
      <c r="H582" s="9" t="str">
        <f aca="false">TRIM(E582)</f>
        <v>172</v>
      </c>
      <c r="I582" s="9" t="str">
        <f aca="false">TRIM(F582)</f>
        <v>97</v>
      </c>
      <c r="J582" s="5" t="n">
        <f aca="false">IF(H582="NA",VALUE(AVERAGEIF($E$3:$E$1520,"&lt;&gt;NA")),VALUE(H582))</f>
        <v>172</v>
      </c>
      <c r="K582" s="9" t="n">
        <f aca="false">IF(I582="NA",VALUE(AVERAGEIF($F$3:$F$1520,"&lt;&gt;NA")),VALUE(I582))</f>
        <v>97</v>
      </c>
      <c r="L582" s="16" t="n">
        <f aca="false">IF((AND(I582&gt;=Q588, I582&lt;Q587)),TRUE())</f>
        <v>0</v>
      </c>
      <c r="M582" s="0" t="n">
        <f aca="false">(J582-MIN($J$5:$J$1522)/(MAX($J$5:$J$1522)-MIN($J$5:$J$1522)))</f>
        <v>170.977528089888</v>
      </c>
      <c r="N582" s="0" t="n">
        <f aca="false">(K582-MIN($K$5:$K$1522)/(MAX($K$5:$K$1522)-MIN($K$5:$K$1522)))</f>
        <v>96.6293206197855</v>
      </c>
      <c r="O582" s="7" t="n">
        <f aca="false">K579/((J582/100)^2)</f>
        <v>19.8457919972878</v>
      </c>
    </row>
    <row r="583" customFormat="false" ht="15" hidden="false" customHeight="false" outlineLevel="0" collapsed="false">
      <c r="A583" s="13" t="n">
        <v>400</v>
      </c>
      <c r="B583" s="2" t="s">
        <v>644</v>
      </c>
      <c r="C583" s="14" t="n">
        <v>33379</v>
      </c>
      <c r="D583" s="2" t="s">
        <v>176</v>
      </c>
      <c r="E583" s="15" t="s">
        <v>46</v>
      </c>
      <c r="F583" s="15" t="s">
        <v>46</v>
      </c>
      <c r="G583" s="15" t="s">
        <v>47</v>
      </c>
      <c r="H583" s="9" t="str">
        <f aca="false">TRIM(E583)</f>
        <v>NA</v>
      </c>
      <c r="I583" s="9" t="str">
        <f aca="false">TRIM(F583)</f>
        <v>NA</v>
      </c>
      <c r="J583" s="5" t="n">
        <f aca="false">IF(H583="NA",VALUE(AVERAGEIF($E$3:$E$1520,"&lt;&gt;NA")),VALUE(H583))</f>
        <v>164.344585511576</v>
      </c>
      <c r="K583" s="9" t="n">
        <f aca="false">IF(I583="NA",VALUE(AVERAGEIF($F$3:$F$1520,"&lt;&gt;NA")),VALUE(I583))</f>
        <v>58.7117910447761</v>
      </c>
      <c r="L583" s="16" t="n">
        <f aca="false">IF((AND(I583&gt;=Q589, I583&lt;Q588)),TRUE())</f>
        <v>0</v>
      </c>
      <c r="M583" s="0" t="n">
        <f aca="false">(J583-MIN($J$5:$J$1522)/(MAX($J$5:$J$1522)-MIN($J$5:$J$1522)))</f>
        <v>163.322113601463</v>
      </c>
      <c r="N583" s="0" t="n">
        <f aca="false">(K583-MIN($K$5:$K$1522)/(MAX($K$5:$K$1522)-MIN($K$5:$K$1522)))</f>
        <v>58.3411116645616</v>
      </c>
      <c r="O583" s="7" t="n">
        <f aca="false">K580/((J583/100)^2)</f>
        <v>20.3634748550888</v>
      </c>
    </row>
    <row r="584" customFormat="false" ht="15" hidden="false" customHeight="false" outlineLevel="0" collapsed="false">
      <c r="A584" s="13" t="n">
        <v>1066</v>
      </c>
      <c r="B584" s="2" t="s">
        <v>645</v>
      </c>
      <c r="C584" s="14" t="n">
        <v>33492</v>
      </c>
      <c r="D584" s="2" t="s">
        <v>238</v>
      </c>
      <c r="E584" s="15" t="n">
        <v>156</v>
      </c>
      <c r="F584" s="15" t="n">
        <v>75</v>
      </c>
      <c r="G584" s="15" t="s">
        <v>43</v>
      </c>
      <c r="H584" s="9" t="str">
        <f aca="false">TRIM(E584)</f>
        <v>156</v>
      </c>
      <c r="I584" s="9" t="str">
        <f aca="false">TRIM(F584)</f>
        <v>75</v>
      </c>
      <c r="J584" s="5" t="n">
        <f aca="false">IF(H584="NA",VALUE(AVERAGEIF($E$3:$E$1520,"&lt;&gt;NA")),VALUE(H584))</f>
        <v>156</v>
      </c>
      <c r="K584" s="9" t="n">
        <f aca="false">IF(I584="NA",VALUE(AVERAGEIF($F$3:$F$1520,"&lt;&gt;NA")),VALUE(I584))</f>
        <v>75</v>
      </c>
      <c r="L584" s="16" t="n">
        <f aca="false">IF((AND(I584&gt;=Q590, I584&lt;Q589)),TRUE())</f>
        <v>0</v>
      </c>
      <c r="M584" s="0" t="n">
        <f aca="false">(J584-MIN($J$5:$J$1522)/(MAX($J$5:$J$1522)-MIN($J$5:$J$1522)))</f>
        <v>154.977528089888</v>
      </c>
      <c r="N584" s="0" t="n">
        <f aca="false">(K584-MIN($K$5:$K$1522)/(MAX($K$5:$K$1522)-MIN($K$5:$K$1522)))</f>
        <v>74.6293206197855</v>
      </c>
      <c r="O584" s="7" t="n">
        <f aca="false">K581/((J584/100)^2)</f>
        <v>16.5187376725838</v>
      </c>
    </row>
    <row r="585" customFormat="false" ht="15" hidden="false" customHeight="false" outlineLevel="0" collapsed="false">
      <c r="A585" s="13" t="n">
        <v>535</v>
      </c>
      <c r="B585" s="2" t="s">
        <v>646</v>
      </c>
      <c r="C585" s="14" t="n">
        <v>33312</v>
      </c>
      <c r="D585" s="2" t="s">
        <v>45</v>
      </c>
      <c r="E585" s="15" t="n">
        <v>148</v>
      </c>
      <c r="F585" s="15" t="n">
        <v>31.1</v>
      </c>
      <c r="G585" s="15" t="s">
        <v>47</v>
      </c>
      <c r="H585" s="9" t="str">
        <f aca="false">TRIM(E585)</f>
        <v>148</v>
      </c>
      <c r="I585" s="9" t="str">
        <f aca="false">TRIM(F585)</f>
        <v>31.1</v>
      </c>
      <c r="J585" s="5" t="n">
        <f aca="false">IF(H585="NA",VALUE(AVERAGEIF($E$3:$E$1520,"&lt;&gt;NA")),VALUE(H585))</f>
        <v>148</v>
      </c>
      <c r="K585" s="9" t="n">
        <f aca="false">IF(I585="NA",VALUE(AVERAGEIF($F$3:$F$1520,"&lt;&gt;NA")),VALUE(I585))</f>
        <v>31.1</v>
      </c>
      <c r="L585" s="16" t="n">
        <f aca="false">IF((AND(I585&gt;=Q591, I585&lt;Q590)),TRUE())</f>
        <v>0</v>
      </c>
      <c r="M585" s="0" t="n">
        <f aca="false">(J585-MIN($J$5:$J$1522)/(MAX($J$5:$J$1522)-MIN($J$5:$J$1522)))</f>
        <v>146.977528089888</v>
      </c>
      <c r="N585" s="0" t="n">
        <f aca="false">(K585-MIN($K$5:$K$1522)/(MAX($K$5:$K$1522)-MIN($K$5:$K$1522)))</f>
        <v>30.7293206197855</v>
      </c>
      <c r="O585" s="7" t="n">
        <f aca="false">K582/((J585/100)^2)</f>
        <v>44.2841490138787</v>
      </c>
    </row>
    <row r="586" customFormat="false" ht="15" hidden="false" customHeight="false" outlineLevel="0" collapsed="false">
      <c r="A586" s="13" t="n">
        <v>1086</v>
      </c>
      <c r="B586" s="2" t="s">
        <v>647</v>
      </c>
      <c r="C586" s="14" t="n">
        <v>33199</v>
      </c>
      <c r="D586" s="2" t="s">
        <v>53</v>
      </c>
      <c r="E586" s="15" t="n">
        <v>170</v>
      </c>
      <c r="F586" s="15" t="n">
        <v>65</v>
      </c>
      <c r="G586" s="15" t="s">
        <v>43</v>
      </c>
      <c r="H586" s="9" t="str">
        <f aca="false">TRIM(E586)</f>
        <v>170</v>
      </c>
      <c r="I586" s="9" t="str">
        <f aca="false">TRIM(F586)</f>
        <v>65</v>
      </c>
      <c r="J586" s="5" t="n">
        <f aca="false">IF(H586="NA",VALUE(AVERAGEIF($E$3:$E$1520,"&lt;&gt;NA")),VALUE(H586))</f>
        <v>170</v>
      </c>
      <c r="K586" s="9" t="n">
        <f aca="false">IF(I586="NA",VALUE(AVERAGEIF($F$3:$F$1520,"&lt;&gt;NA")),VALUE(I586))</f>
        <v>65</v>
      </c>
      <c r="L586" s="16" t="n">
        <f aca="false">IF((AND(I586&gt;=Q592, I586&lt;Q591)),TRUE())</f>
        <v>0</v>
      </c>
      <c r="M586" s="0" t="n">
        <f aca="false">(J586-MIN($J$5:$J$1522)/(MAX($J$5:$J$1522)-MIN($J$5:$J$1522)))</f>
        <v>168.977528089888</v>
      </c>
      <c r="N586" s="0" t="n">
        <f aca="false">(K586-MIN($K$5:$K$1522)/(MAX($K$5:$K$1522)-MIN($K$5:$K$1522)))</f>
        <v>64.6293206197855</v>
      </c>
      <c r="O586" s="7" t="n">
        <f aca="false">K583/((J586/100)^2)</f>
        <v>20.3154986314104</v>
      </c>
    </row>
    <row r="587" customFormat="false" ht="15" hidden="false" customHeight="false" outlineLevel="0" collapsed="false">
      <c r="A587" s="13" t="n">
        <v>949</v>
      </c>
      <c r="B587" s="2" t="s">
        <v>648</v>
      </c>
      <c r="C587" s="14" t="n">
        <v>33378</v>
      </c>
      <c r="D587" s="2" t="s">
        <v>53</v>
      </c>
      <c r="E587" s="15" t="n">
        <v>169</v>
      </c>
      <c r="F587" s="15" t="n">
        <v>65</v>
      </c>
      <c r="G587" s="15" t="s">
        <v>43</v>
      </c>
      <c r="H587" s="9" t="str">
        <f aca="false">TRIM(E587)</f>
        <v>169</v>
      </c>
      <c r="I587" s="9" t="str">
        <f aca="false">TRIM(F587)</f>
        <v>65</v>
      </c>
      <c r="J587" s="5" t="n">
        <f aca="false">IF(H587="NA",VALUE(AVERAGEIF($E$3:$E$1520,"&lt;&gt;NA")),VALUE(H587))</f>
        <v>169</v>
      </c>
      <c r="K587" s="9" t="n">
        <f aca="false">IF(I587="NA",VALUE(AVERAGEIF($F$3:$F$1520,"&lt;&gt;NA")),VALUE(I587))</f>
        <v>65</v>
      </c>
      <c r="L587" s="16" t="n">
        <f aca="false">IF((AND(I587&gt;=Q593, I587&lt;Q592)),TRUE())</f>
        <v>0</v>
      </c>
      <c r="M587" s="0" t="n">
        <f aca="false">(J587-MIN($J$5:$J$1522)/(MAX($J$5:$J$1522)-MIN($J$5:$J$1522)))</f>
        <v>167.977528089888</v>
      </c>
      <c r="N587" s="0" t="n">
        <f aca="false">(K587-MIN($K$5:$K$1522)/(MAX($K$5:$K$1522)-MIN($K$5:$K$1522)))</f>
        <v>64.6293206197855</v>
      </c>
      <c r="O587" s="7" t="n">
        <f aca="false">K584/((J587/100)^2)</f>
        <v>26.2595847484332</v>
      </c>
    </row>
    <row r="588" customFormat="false" ht="15" hidden="false" customHeight="false" outlineLevel="0" collapsed="false">
      <c r="A588" s="13" t="n">
        <v>484</v>
      </c>
      <c r="B588" s="2" t="s">
        <v>649</v>
      </c>
      <c r="C588" s="14" t="n">
        <v>33472</v>
      </c>
      <c r="D588" s="2" t="s">
        <v>50</v>
      </c>
      <c r="E588" s="15" t="n">
        <v>155</v>
      </c>
      <c r="F588" s="15" t="n">
        <v>53.9</v>
      </c>
      <c r="G588" s="15" t="s">
        <v>47</v>
      </c>
      <c r="H588" s="9" t="str">
        <f aca="false">TRIM(E588)</f>
        <v>155</v>
      </c>
      <c r="I588" s="9" t="str">
        <f aca="false">TRIM(F588)</f>
        <v>53.9</v>
      </c>
      <c r="J588" s="5" t="n">
        <f aca="false">IF(H588="NA",VALUE(AVERAGEIF($E$3:$E$1520,"&lt;&gt;NA")),VALUE(H588))</f>
        <v>155</v>
      </c>
      <c r="K588" s="9" t="n">
        <f aca="false">IF(I588="NA",VALUE(AVERAGEIF($F$3:$F$1520,"&lt;&gt;NA")),VALUE(I588))</f>
        <v>53.9</v>
      </c>
      <c r="L588" s="16" t="n">
        <f aca="false">IF((AND(I588&gt;=Q594, I588&lt;Q593)),TRUE())</f>
        <v>0</v>
      </c>
      <c r="M588" s="0" t="n">
        <f aca="false">(J588-MIN($J$5:$J$1522)/(MAX($J$5:$J$1522)-MIN($J$5:$J$1522)))</f>
        <v>153.977528089888</v>
      </c>
      <c r="N588" s="0" t="n">
        <f aca="false">(K588-MIN($K$5:$K$1522)/(MAX($K$5:$K$1522)-MIN($K$5:$K$1522)))</f>
        <v>53.5293206197855</v>
      </c>
      <c r="O588" s="7" t="n">
        <f aca="false">K585/((J588/100)^2)</f>
        <v>12.9448491155047</v>
      </c>
    </row>
    <row r="589" customFormat="false" ht="15" hidden="false" customHeight="false" outlineLevel="0" collapsed="false">
      <c r="A589" s="13" t="n">
        <v>1226</v>
      </c>
      <c r="B589" s="2" t="s">
        <v>650</v>
      </c>
      <c r="C589" s="14" t="n">
        <v>33386</v>
      </c>
      <c r="D589" s="2" t="s">
        <v>42</v>
      </c>
      <c r="E589" s="15" t="n">
        <v>176</v>
      </c>
      <c r="F589" s="15" t="n">
        <v>76</v>
      </c>
      <c r="G589" s="15" t="s">
        <v>43</v>
      </c>
      <c r="H589" s="9" t="str">
        <f aca="false">TRIM(E589)</f>
        <v>176</v>
      </c>
      <c r="I589" s="9" t="str">
        <f aca="false">TRIM(F589)</f>
        <v>76</v>
      </c>
      <c r="J589" s="5" t="n">
        <f aca="false">IF(H589="NA",VALUE(AVERAGEIF($E$3:$E$1520,"&lt;&gt;NA")),VALUE(H589))</f>
        <v>176</v>
      </c>
      <c r="K589" s="9" t="n">
        <f aca="false">IF(I589="NA",VALUE(AVERAGEIF($F$3:$F$1520,"&lt;&gt;NA")),VALUE(I589))</f>
        <v>76</v>
      </c>
      <c r="L589" s="16" t="n">
        <f aca="false">IF((AND(I589&gt;=Q595, I589&lt;Q594)),TRUE())</f>
        <v>0</v>
      </c>
      <c r="M589" s="0" t="n">
        <f aca="false">(J589-MIN($J$5:$J$1522)/(MAX($J$5:$J$1522)-MIN($J$5:$J$1522)))</f>
        <v>174.977528089888</v>
      </c>
      <c r="N589" s="0" t="n">
        <f aca="false">(K589-MIN($K$5:$K$1522)/(MAX($K$5:$K$1522)-MIN($K$5:$K$1522)))</f>
        <v>75.6293206197855</v>
      </c>
      <c r="O589" s="7" t="n">
        <f aca="false">K586/((J589/100)^2)</f>
        <v>20.9839876033058</v>
      </c>
    </row>
    <row r="590" customFormat="false" ht="15" hidden="false" customHeight="false" outlineLevel="0" collapsed="false">
      <c r="A590" s="13" t="n">
        <v>1515</v>
      </c>
      <c r="B590" s="2" t="s">
        <v>651</v>
      </c>
      <c r="C590" s="14" t="n">
        <v>33592</v>
      </c>
      <c r="D590" s="2" t="s">
        <v>93</v>
      </c>
      <c r="E590" s="15" t="n">
        <v>171</v>
      </c>
      <c r="F590" s="15" t="n">
        <v>74</v>
      </c>
      <c r="G590" s="15" t="s">
        <v>43</v>
      </c>
      <c r="H590" s="9" t="str">
        <f aca="false">TRIM(E590)</f>
        <v>171</v>
      </c>
      <c r="I590" s="9" t="str">
        <f aca="false">TRIM(F590)</f>
        <v>74</v>
      </c>
      <c r="J590" s="5" t="n">
        <f aca="false">IF(H590="NA",VALUE(AVERAGEIF($E$3:$E$1520,"&lt;&gt;NA")),VALUE(H590))</f>
        <v>171</v>
      </c>
      <c r="K590" s="9" t="n">
        <f aca="false">IF(I590="NA",VALUE(AVERAGEIF($F$3:$F$1520,"&lt;&gt;NA")),VALUE(I590))</f>
        <v>74</v>
      </c>
      <c r="L590" s="16" t="n">
        <f aca="false">IF((AND(I590&gt;=Q596, I590&lt;Q595)),TRUE())</f>
        <v>0</v>
      </c>
      <c r="M590" s="0" t="n">
        <f aca="false">(J590-MIN($J$5:$J$1522)/(MAX($J$5:$J$1522)-MIN($J$5:$J$1522)))</f>
        <v>169.977528089888</v>
      </c>
      <c r="N590" s="0" t="n">
        <f aca="false">(K590-MIN($K$5:$K$1522)/(MAX($K$5:$K$1522)-MIN($K$5:$K$1522)))</f>
        <v>73.6293206197855</v>
      </c>
      <c r="O590" s="7" t="n">
        <f aca="false">K587/((J590/100)^2)</f>
        <v>22.2290619335864</v>
      </c>
    </row>
    <row r="591" customFormat="false" ht="15" hidden="false" customHeight="false" outlineLevel="0" collapsed="false">
      <c r="A591" s="13" t="n">
        <v>110</v>
      </c>
      <c r="B591" s="2" t="s">
        <v>652</v>
      </c>
      <c r="C591" s="14" t="n">
        <v>33462</v>
      </c>
      <c r="D591" s="2" t="s">
        <v>74</v>
      </c>
      <c r="E591" s="15" t="n">
        <v>158.8</v>
      </c>
      <c r="F591" s="15" t="n">
        <v>73</v>
      </c>
      <c r="G591" s="15" t="s">
        <v>47</v>
      </c>
      <c r="H591" s="9" t="str">
        <f aca="false">TRIM(E591)</f>
        <v>158.8</v>
      </c>
      <c r="I591" s="9" t="str">
        <f aca="false">TRIM(F591)</f>
        <v>73</v>
      </c>
      <c r="J591" s="5" t="n">
        <f aca="false">IF(H591="NA",VALUE(AVERAGEIF($E$3:$E$1520,"&lt;&gt;NA")),VALUE(H591))</f>
        <v>158.8</v>
      </c>
      <c r="K591" s="9" t="n">
        <f aca="false">IF(I591="NA",VALUE(AVERAGEIF($F$3:$F$1520,"&lt;&gt;NA")),VALUE(I591))</f>
        <v>73</v>
      </c>
      <c r="L591" s="16" t="n">
        <f aca="false">IF((AND(I591&gt;=Q597, I591&lt;Q596)),TRUE())</f>
        <v>0</v>
      </c>
      <c r="M591" s="0" t="n">
        <f aca="false">(J591-MIN($J$5:$J$1522)/(MAX($J$5:$J$1522)-MIN($J$5:$J$1522)))</f>
        <v>157.777528089888</v>
      </c>
      <c r="N591" s="0" t="n">
        <f aca="false">(K591-MIN($K$5:$K$1522)/(MAX($K$5:$K$1522)-MIN($K$5:$K$1522)))</f>
        <v>72.6293206197855</v>
      </c>
      <c r="O591" s="7" t="n">
        <f aca="false">K588/((J591/100)^2)</f>
        <v>21.3740966569168</v>
      </c>
    </row>
    <row r="592" customFormat="false" ht="15" hidden="false" customHeight="false" outlineLevel="0" collapsed="false">
      <c r="A592" s="13" t="n">
        <v>679</v>
      </c>
      <c r="B592" s="2" t="s">
        <v>653</v>
      </c>
      <c r="C592" s="14" t="n">
        <v>33323</v>
      </c>
      <c r="D592" s="2" t="s">
        <v>53</v>
      </c>
      <c r="E592" s="15" t="n">
        <v>163</v>
      </c>
      <c r="F592" s="15" t="n">
        <v>50.9</v>
      </c>
      <c r="G592" s="15" t="s">
        <v>47</v>
      </c>
      <c r="H592" s="9" t="str">
        <f aca="false">TRIM(E592)</f>
        <v>163</v>
      </c>
      <c r="I592" s="9" t="str">
        <f aca="false">TRIM(F592)</f>
        <v>50.9</v>
      </c>
      <c r="J592" s="5" t="n">
        <f aca="false">IF(H592="NA",VALUE(AVERAGEIF($E$3:$E$1520,"&lt;&gt;NA")),VALUE(H592))</f>
        <v>163</v>
      </c>
      <c r="K592" s="9" t="n">
        <f aca="false">IF(I592="NA",VALUE(AVERAGEIF($F$3:$F$1520,"&lt;&gt;NA")),VALUE(I592))</f>
        <v>50.9</v>
      </c>
      <c r="L592" s="16" t="n">
        <f aca="false">IF((AND(I592&gt;=Q598, I592&lt;Q597)),TRUE())</f>
        <v>0</v>
      </c>
      <c r="M592" s="0" t="n">
        <f aca="false">(J592-MIN($J$5:$J$1522)/(MAX($J$5:$J$1522)-MIN($J$5:$J$1522)))</f>
        <v>161.977528089888</v>
      </c>
      <c r="N592" s="0" t="n">
        <f aca="false">(K592-MIN($K$5:$K$1522)/(MAX($K$5:$K$1522)-MIN($K$5:$K$1522)))</f>
        <v>50.5293206197855</v>
      </c>
      <c r="O592" s="7" t="n">
        <f aca="false">K589/((J592/100)^2)</f>
        <v>28.6047649516354</v>
      </c>
    </row>
    <row r="593" customFormat="false" ht="15" hidden="false" customHeight="false" outlineLevel="0" collapsed="false">
      <c r="A593" s="13" t="n">
        <v>491</v>
      </c>
      <c r="B593" s="2" t="s">
        <v>654</v>
      </c>
      <c r="C593" s="14" t="n">
        <v>33716</v>
      </c>
      <c r="D593" s="2" t="s">
        <v>98</v>
      </c>
      <c r="E593" s="15" t="n">
        <v>153</v>
      </c>
      <c r="F593" s="15" t="n">
        <v>55.1</v>
      </c>
      <c r="G593" s="15" t="s">
        <v>47</v>
      </c>
      <c r="H593" s="9" t="str">
        <f aca="false">TRIM(E593)</f>
        <v>153</v>
      </c>
      <c r="I593" s="9" t="str">
        <f aca="false">TRIM(F593)</f>
        <v>55.1</v>
      </c>
      <c r="J593" s="5" t="n">
        <f aca="false">IF(H593="NA",VALUE(AVERAGEIF($E$3:$E$1520,"&lt;&gt;NA")),VALUE(H593))</f>
        <v>153</v>
      </c>
      <c r="K593" s="9" t="n">
        <f aca="false">IF(I593="NA",VALUE(AVERAGEIF($F$3:$F$1520,"&lt;&gt;NA")),VALUE(I593))</f>
        <v>55.1</v>
      </c>
      <c r="L593" s="16" t="n">
        <f aca="false">IF((AND(I593&gt;=Q599, I593&lt;Q598)),TRUE())</f>
        <v>0</v>
      </c>
      <c r="M593" s="0" t="n">
        <f aca="false">(J593-MIN($J$5:$J$1522)/(MAX($J$5:$J$1522)-MIN($J$5:$J$1522)))</f>
        <v>151.977528089888</v>
      </c>
      <c r="N593" s="0" t="n">
        <f aca="false">(K593-MIN($K$5:$K$1522)/(MAX($K$5:$K$1522)-MIN($K$5:$K$1522)))</f>
        <v>54.7293206197855</v>
      </c>
      <c r="O593" s="7" t="n">
        <f aca="false">K590/((J593/100)^2)</f>
        <v>31.6117732496048</v>
      </c>
    </row>
    <row r="594" customFormat="false" ht="15" hidden="false" customHeight="false" outlineLevel="0" collapsed="false">
      <c r="A594" s="13" t="n">
        <v>917</v>
      </c>
      <c r="B594" s="2" t="s">
        <v>655</v>
      </c>
      <c r="C594" s="14" t="n">
        <v>33365</v>
      </c>
      <c r="D594" s="2" t="s">
        <v>53</v>
      </c>
      <c r="E594" s="15" t="n">
        <v>171</v>
      </c>
      <c r="F594" s="15" t="n">
        <v>64</v>
      </c>
      <c r="G594" s="15" t="s">
        <v>43</v>
      </c>
      <c r="H594" s="9" t="str">
        <f aca="false">TRIM(E594)</f>
        <v>171</v>
      </c>
      <c r="I594" s="9" t="str">
        <f aca="false">TRIM(F594)</f>
        <v>64</v>
      </c>
      <c r="J594" s="5" t="n">
        <f aca="false">IF(H594="NA",VALUE(AVERAGEIF($E$3:$E$1520,"&lt;&gt;NA")),VALUE(H594))</f>
        <v>171</v>
      </c>
      <c r="K594" s="9" t="n">
        <f aca="false">IF(I594="NA",VALUE(AVERAGEIF($F$3:$F$1520,"&lt;&gt;NA")),VALUE(I594))</f>
        <v>64</v>
      </c>
      <c r="L594" s="16" t="n">
        <f aca="false">IF((AND(I594&gt;=Q600, I594&lt;Q599)),TRUE())</f>
        <v>0</v>
      </c>
      <c r="M594" s="0" t="n">
        <f aca="false">(J594-MIN($J$5:$J$1522)/(MAX($J$5:$J$1522)-MIN($J$5:$J$1522)))</f>
        <v>169.977528089888</v>
      </c>
      <c r="N594" s="0" t="n">
        <f aca="false">(K594-MIN($K$5:$K$1522)/(MAX($K$5:$K$1522)-MIN($K$5:$K$1522)))</f>
        <v>63.6293206197855</v>
      </c>
      <c r="O594" s="7" t="n">
        <f aca="false">K591/((J594/100)^2)</f>
        <v>24.9649464792586</v>
      </c>
    </row>
    <row r="595" customFormat="false" ht="15" hidden="false" customHeight="false" outlineLevel="0" collapsed="false">
      <c r="A595" s="13" t="n">
        <v>618</v>
      </c>
      <c r="B595" s="2" t="s">
        <v>656</v>
      </c>
      <c r="C595" s="14" t="n">
        <v>33446</v>
      </c>
      <c r="D595" s="2" t="s">
        <v>74</v>
      </c>
      <c r="E595" s="15" t="n">
        <v>154</v>
      </c>
      <c r="F595" s="15" t="n">
        <v>37.5</v>
      </c>
      <c r="G595" s="15" t="s">
        <v>47</v>
      </c>
      <c r="H595" s="9" t="str">
        <f aca="false">TRIM(E595)</f>
        <v>154</v>
      </c>
      <c r="I595" s="9" t="str">
        <f aca="false">TRIM(F595)</f>
        <v>37.5</v>
      </c>
      <c r="J595" s="5" t="n">
        <f aca="false">IF(H595="NA",VALUE(AVERAGEIF($E$3:$E$1520,"&lt;&gt;NA")),VALUE(H595))</f>
        <v>154</v>
      </c>
      <c r="K595" s="9" t="n">
        <f aca="false">IF(I595="NA",VALUE(AVERAGEIF($F$3:$F$1520,"&lt;&gt;NA")),VALUE(I595))</f>
        <v>37.5</v>
      </c>
      <c r="L595" s="16" t="n">
        <f aca="false">IF((AND(I595&gt;=Q601, I595&lt;Q600)),TRUE())</f>
        <v>0</v>
      </c>
      <c r="M595" s="0" t="n">
        <f aca="false">(J595-MIN($J$5:$J$1522)/(MAX($J$5:$J$1522)-MIN($J$5:$J$1522)))</f>
        <v>152.977528089888</v>
      </c>
      <c r="N595" s="0" t="n">
        <f aca="false">(K595-MIN($K$5:$K$1522)/(MAX($K$5:$K$1522)-MIN($K$5:$K$1522)))</f>
        <v>37.1293206197855</v>
      </c>
      <c r="O595" s="7" t="n">
        <f aca="false">K592/((J595/100)^2)</f>
        <v>21.4623039298364</v>
      </c>
    </row>
    <row r="596" customFormat="false" ht="15" hidden="false" customHeight="false" outlineLevel="0" collapsed="false">
      <c r="A596" s="13" t="n">
        <v>1034</v>
      </c>
      <c r="B596" s="2" t="s">
        <v>657</v>
      </c>
      <c r="C596" s="14" t="n">
        <v>33664</v>
      </c>
      <c r="D596" s="2" t="s">
        <v>77</v>
      </c>
      <c r="E596" s="15" t="n">
        <v>174</v>
      </c>
      <c r="F596" s="15" t="n">
        <v>82</v>
      </c>
      <c r="G596" s="15" t="s">
        <v>43</v>
      </c>
      <c r="H596" s="9" t="str">
        <f aca="false">TRIM(E596)</f>
        <v>174</v>
      </c>
      <c r="I596" s="9" t="str">
        <f aca="false">TRIM(F596)</f>
        <v>82</v>
      </c>
      <c r="J596" s="5" t="n">
        <f aca="false">IF(H596="NA",VALUE(AVERAGEIF($E$3:$E$1520,"&lt;&gt;NA")),VALUE(H596))</f>
        <v>174</v>
      </c>
      <c r="K596" s="9" t="n">
        <f aca="false">IF(I596="NA",VALUE(AVERAGEIF($F$3:$F$1520,"&lt;&gt;NA")),VALUE(I596))</f>
        <v>82</v>
      </c>
      <c r="L596" s="16" t="n">
        <f aca="false">IF((AND(I596&gt;=Q602, I596&lt;Q601)),TRUE())</f>
        <v>0</v>
      </c>
      <c r="M596" s="0" t="n">
        <f aca="false">(J596-MIN($J$5:$J$1522)/(MAX($J$5:$J$1522)-MIN($J$5:$J$1522)))</f>
        <v>172.977528089888</v>
      </c>
      <c r="N596" s="0" t="n">
        <f aca="false">(K596-MIN($K$5:$K$1522)/(MAX($K$5:$K$1522)-MIN($K$5:$K$1522)))</f>
        <v>81.6293206197855</v>
      </c>
      <c r="O596" s="7" t="n">
        <f aca="false">K593/((J596/100)^2)</f>
        <v>18.1992337164751</v>
      </c>
    </row>
    <row r="597" customFormat="false" ht="15" hidden="false" customHeight="false" outlineLevel="0" collapsed="false">
      <c r="A597" s="13" t="n">
        <v>293</v>
      </c>
      <c r="B597" s="2" t="s">
        <v>658</v>
      </c>
      <c r="C597" s="14" t="n">
        <v>33349</v>
      </c>
      <c r="D597" s="2" t="s">
        <v>53</v>
      </c>
      <c r="E597" s="15" t="s">
        <v>46</v>
      </c>
      <c r="F597" s="15" t="s">
        <v>46</v>
      </c>
      <c r="G597" s="15" t="s">
        <v>47</v>
      </c>
      <c r="H597" s="9" t="str">
        <f aca="false">TRIM(E597)</f>
        <v>NA</v>
      </c>
      <c r="I597" s="9" t="str">
        <f aca="false">TRIM(F597)</f>
        <v>NA</v>
      </c>
      <c r="J597" s="5" t="n">
        <f aca="false">IF(H597="NA",VALUE(AVERAGEIF($E$3:$E$1520,"&lt;&gt;NA")),VALUE(H597))</f>
        <v>164.344585511576</v>
      </c>
      <c r="K597" s="9" t="n">
        <f aca="false">IF(I597="NA",VALUE(AVERAGEIF($F$3:$F$1520,"&lt;&gt;NA")),VALUE(I597))</f>
        <v>58.7117910447761</v>
      </c>
      <c r="L597" s="16" t="n">
        <f aca="false">IF((AND(I597&gt;=Q603, I597&lt;Q602)),TRUE())</f>
        <v>0</v>
      </c>
      <c r="M597" s="0" t="n">
        <f aca="false">(J597-MIN($J$5:$J$1522)/(MAX($J$5:$J$1522)-MIN($J$5:$J$1522)))</f>
        <v>163.322113601463</v>
      </c>
      <c r="N597" s="0" t="n">
        <f aca="false">(K597-MIN($K$5:$K$1522)/(MAX($K$5:$K$1522)-MIN($K$5:$K$1522)))</f>
        <v>58.3411116645616</v>
      </c>
      <c r="O597" s="7" t="n">
        <f aca="false">K594/((J597/100)^2)</f>
        <v>23.6956798313761</v>
      </c>
    </row>
    <row r="598" customFormat="false" ht="15" hidden="false" customHeight="false" outlineLevel="0" collapsed="false">
      <c r="A598" s="13" t="n">
        <v>1366</v>
      </c>
      <c r="B598" s="2" t="s">
        <v>659</v>
      </c>
      <c r="C598" s="14" t="n">
        <v>33330</v>
      </c>
      <c r="D598" s="2" t="s">
        <v>45</v>
      </c>
      <c r="E598" s="15" t="n">
        <v>162</v>
      </c>
      <c r="F598" s="15" t="n">
        <v>53</v>
      </c>
      <c r="G598" s="15" t="s">
        <v>43</v>
      </c>
      <c r="H598" s="9" t="str">
        <f aca="false">TRIM(E598)</f>
        <v>162</v>
      </c>
      <c r="I598" s="9" t="str">
        <f aca="false">TRIM(F598)</f>
        <v>53</v>
      </c>
      <c r="J598" s="5" t="n">
        <f aca="false">IF(H598="NA",VALUE(AVERAGEIF($E$3:$E$1520,"&lt;&gt;NA")),VALUE(H598))</f>
        <v>162</v>
      </c>
      <c r="K598" s="9" t="n">
        <f aca="false">IF(I598="NA",VALUE(AVERAGEIF($F$3:$F$1520,"&lt;&gt;NA")),VALUE(I598))</f>
        <v>53</v>
      </c>
      <c r="L598" s="16" t="n">
        <f aca="false">IF((AND(I598&gt;=Q604, I598&lt;Q603)),TRUE())</f>
        <v>0</v>
      </c>
      <c r="M598" s="0" t="n">
        <f aca="false">(J598-MIN($J$5:$J$1522)/(MAX($J$5:$J$1522)-MIN($J$5:$J$1522)))</f>
        <v>160.977528089888</v>
      </c>
      <c r="N598" s="0" t="n">
        <f aca="false">(K598-MIN($K$5:$K$1522)/(MAX($K$5:$K$1522)-MIN($K$5:$K$1522)))</f>
        <v>52.6293206197855</v>
      </c>
      <c r="O598" s="7" t="n">
        <f aca="false">K595/((J598/100)^2)</f>
        <v>14.2889803383631</v>
      </c>
    </row>
    <row r="599" customFormat="false" ht="15" hidden="false" customHeight="false" outlineLevel="0" collapsed="false">
      <c r="A599" s="13" t="n">
        <v>814</v>
      </c>
      <c r="B599" s="2" t="s">
        <v>660</v>
      </c>
      <c r="C599" s="14" t="n">
        <v>33079</v>
      </c>
      <c r="D599" s="2" t="s">
        <v>299</v>
      </c>
      <c r="E599" s="15" t="s">
        <v>46</v>
      </c>
      <c r="F599" s="15" t="s">
        <v>46</v>
      </c>
      <c r="G599" s="15" t="s">
        <v>47</v>
      </c>
      <c r="H599" s="9" t="str">
        <f aca="false">TRIM(E599)</f>
        <v>NA</v>
      </c>
      <c r="I599" s="9" t="str">
        <f aca="false">TRIM(F599)</f>
        <v>NA</v>
      </c>
      <c r="J599" s="5" t="n">
        <f aca="false">IF(H599="NA",VALUE(AVERAGEIF($E$3:$E$1520,"&lt;&gt;NA")),VALUE(H599))</f>
        <v>164.344585511576</v>
      </c>
      <c r="K599" s="9" t="n">
        <f aca="false">IF(I599="NA",VALUE(AVERAGEIF($F$3:$F$1520,"&lt;&gt;NA")),VALUE(I599))</f>
        <v>58.7117910447761</v>
      </c>
      <c r="L599" s="16" t="n">
        <f aca="false">IF((AND(I599&gt;=Q605, I599&lt;Q604)),TRUE())</f>
        <v>0</v>
      </c>
      <c r="M599" s="0" t="n">
        <f aca="false">(J599-MIN($J$5:$J$1522)/(MAX($J$5:$J$1522)-MIN($J$5:$J$1522)))</f>
        <v>163.322113601463</v>
      </c>
      <c r="N599" s="0" t="n">
        <f aca="false">(K599-MIN($K$5:$K$1522)/(MAX($K$5:$K$1522)-MIN($K$5:$K$1522)))</f>
        <v>58.3411116645616</v>
      </c>
      <c r="O599" s="7" t="n">
        <f aca="false">K596/((J599/100)^2)</f>
        <v>30.3600897839506</v>
      </c>
    </row>
    <row r="600" customFormat="false" ht="15" hidden="false" customHeight="false" outlineLevel="0" collapsed="false">
      <c r="A600" s="13" t="n">
        <v>1385</v>
      </c>
      <c r="B600" s="2" t="s">
        <v>661</v>
      </c>
      <c r="C600" s="14" t="n">
        <v>33157</v>
      </c>
      <c r="D600" s="2" t="s">
        <v>56</v>
      </c>
      <c r="E600" s="15" t="n">
        <v>173</v>
      </c>
      <c r="F600" s="15" t="n">
        <v>68</v>
      </c>
      <c r="G600" s="15" t="s">
        <v>43</v>
      </c>
      <c r="H600" s="9" t="str">
        <f aca="false">TRIM(E600)</f>
        <v>173</v>
      </c>
      <c r="I600" s="9" t="str">
        <f aca="false">TRIM(F600)</f>
        <v>68</v>
      </c>
      <c r="J600" s="5" t="n">
        <f aca="false">IF(H600="NA",VALUE(AVERAGEIF($E$3:$E$1520,"&lt;&gt;NA")),VALUE(H600))</f>
        <v>173</v>
      </c>
      <c r="K600" s="9" t="n">
        <f aca="false">IF(I600="NA",VALUE(AVERAGEIF($F$3:$F$1520,"&lt;&gt;NA")),VALUE(I600))</f>
        <v>68</v>
      </c>
      <c r="L600" s="16" t="n">
        <f aca="false">IF((AND(I600&gt;=Q606, I600&lt;Q605)),TRUE())</f>
        <v>0</v>
      </c>
      <c r="M600" s="0" t="n">
        <f aca="false">(J600-MIN($J$5:$J$1522)/(MAX($J$5:$J$1522)-MIN($J$5:$J$1522)))</f>
        <v>171.977528089888</v>
      </c>
      <c r="N600" s="0" t="n">
        <f aca="false">(K600-MIN($K$5:$K$1522)/(MAX($K$5:$K$1522)-MIN($K$5:$K$1522)))</f>
        <v>67.6293206197855</v>
      </c>
      <c r="O600" s="7" t="n">
        <f aca="false">K597/((J600/100)^2)</f>
        <v>19.6170239716583</v>
      </c>
    </row>
    <row r="601" customFormat="false" ht="15" hidden="false" customHeight="false" outlineLevel="0" collapsed="false">
      <c r="A601" s="13" t="n">
        <v>356</v>
      </c>
      <c r="B601" s="2" t="s">
        <v>662</v>
      </c>
      <c r="C601" s="14" t="n">
        <v>33489</v>
      </c>
      <c r="D601" s="2" t="s">
        <v>53</v>
      </c>
      <c r="E601" s="15" t="n">
        <v>150</v>
      </c>
      <c r="F601" s="15" t="n">
        <v>44</v>
      </c>
      <c r="G601" s="15" t="s">
        <v>47</v>
      </c>
      <c r="H601" s="9" t="str">
        <f aca="false">TRIM(E601)</f>
        <v>150</v>
      </c>
      <c r="I601" s="9" t="str">
        <f aca="false">TRIM(F601)</f>
        <v>44</v>
      </c>
      <c r="J601" s="5" t="n">
        <f aca="false">IF(H601="NA",VALUE(AVERAGEIF($E$3:$E$1520,"&lt;&gt;NA")),VALUE(H601))</f>
        <v>150</v>
      </c>
      <c r="K601" s="9" t="n">
        <f aca="false">IF(I601="NA",VALUE(AVERAGEIF($F$3:$F$1520,"&lt;&gt;NA")),VALUE(I601))</f>
        <v>44</v>
      </c>
      <c r="L601" s="16" t="n">
        <f aca="false">IF((AND(I601&gt;=Q607, I601&lt;Q606)),TRUE())</f>
        <v>0</v>
      </c>
      <c r="M601" s="0" t="n">
        <f aca="false">(J601-MIN($J$5:$J$1522)/(MAX($J$5:$J$1522)-MIN($J$5:$J$1522)))</f>
        <v>148.977528089888</v>
      </c>
      <c r="N601" s="0" t="n">
        <f aca="false">(K601-MIN($K$5:$K$1522)/(MAX($K$5:$K$1522)-MIN($K$5:$K$1522)))</f>
        <v>43.6293206197855</v>
      </c>
      <c r="O601" s="7" t="n">
        <f aca="false">K598/((J601/100)^2)</f>
        <v>23.5555555555556</v>
      </c>
    </row>
    <row r="602" customFormat="false" ht="15" hidden="false" customHeight="false" outlineLevel="0" collapsed="false">
      <c r="A602" s="13" t="n">
        <v>409</v>
      </c>
      <c r="B602" s="2" t="s">
        <v>663</v>
      </c>
      <c r="C602" s="14" t="n">
        <v>33645</v>
      </c>
      <c r="D602" s="2" t="s">
        <v>50</v>
      </c>
      <c r="E602" s="15" t="n">
        <v>149.5</v>
      </c>
      <c r="F602" s="15" t="n">
        <v>43.8</v>
      </c>
      <c r="G602" s="15" t="s">
        <v>47</v>
      </c>
      <c r="H602" s="9" t="str">
        <f aca="false">TRIM(E602)</f>
        <v>149.5</v>
      </c>
      <c r="I602" s="9" t="str">
        <f aca="false">TRIM(F602)</f>
        <v>43.8</v>
      </c>
      <c r="J602" s="5" t="n">
        <f aca="false">IF(H602="NA",VALUE(AVERAGEIF($E$3:$E$1520,"&lt;&gt;NA")),VALUE(H602))</f>
        <v>149.5</v>
      </c>
      <c r="K602" s="9" t="n">
        <f aca="false">IF(I602="NA",VALUE(AVERAGEIF($F$3:$F$1520,"&lt;&gt;NA")),VALUE(I602))</f>
        <v>43.8</v>
      </c>
      <c r="L602" s="16" t="n">
        <f aca="false">IF((AND(I602&gt;=Q608, I602&lt;Q607)),TRUE())</f>
        <v>0</v>
      </c>
      <c r="M602" s="0" t="n">
        <f aca="false">(J602-MIN($J$5:$J$1522)/(MAX($J$5:$J$1522)-MIN($J$5:$J$1522)))</f>
        <v>148.477528089888</v>
      </c>
      <c r="N602" s="0" t="n">
        <f aca="false">(K602-MIN($K$5:$K$1522)/(MAX($K$5:$K$1522)-MIN($K$5:$K$1522)))</f>
        <v>43.4293206197855</v>
      </c>
      <c r="O602" s="7" t="n">
        <f aca="false">K599/((J602/100)^2)</f>
        <v>26.2689639018696</v>
      </c>
    </row>
    <row r="603" customFormat="false" ht="15" hidden="false" customHeight="false" outlineLevel="0" collapsed="false">
      <c r="A603" s="13" t="n">
        <v>329</v>
      </c>
      <c r="B603" s="2" t="s">
        <v>66</v>
      </c>
      <c r="C603" s="14" t="n">
        <v>33542</v>
      </c>
      <c r="D603" s="2" t="s">
        <v>87</v>
      </c>
      <c r="E603" s="15" t="n">
        <v>161.5</v>
      </c>
      <c r="F603" s="15" t="n">
        <v>52.1</v>
      </c>
      <c r="G603" s="15" t="s">
        <v>47</v>
      </c>
      <c r="H603" s="9" t="str">
        <f aca="false">TRIM(E603)</f>
        <v>161.5</v>
      </c>
      <c r="I603" s="9" t="str">
        <f aca="false">TRIM(F603)</f>
        <v>52.1</v>
      </c>
      <c r="J603" s="5" t="n">
        <f aca="false">IF(H603="NA",VALUE(AVERAGEIF($E$3:$E$1520,"&lt;&gt;NA")),VALUE(H603))</f>
        <v>161.5</v>
      </c>
      <c r="K603" s="9" t="n">
        <f aca="false">IF(I603="NA",VALUE(AVERAGEIF($F$3:$F$1520,"&lt;&gt;NA")),VALUE(I603))</f>
        <v>52.1</v>
      </c>
      <c r="L603" s="16" t="n">
        <f aca="false">IF((AND(I603&gt;=Q609, I603&lt;Q608)),TRUE())</f>
        <v>0</v>
      </c>
      <c r="M603" s="0" t="n">
        <f aca="false">(J603-MIN($J$5:$J$1522)/(MAX($J$5:$J$1522)-MIN($J$5:$J$1522)))</f>
        <v>160.477528089888</v>
      </c>
      <c r="N603" s="0" t="n">
        <f aca="false">(K603-MIN($K$5:$K$1522)/(MAX($K$5:$K$1522)-MIN($K$5:$K$1522)))</f>
        <v>51.7293206197855</v>
      </c>
      <c r="O603" s="7" t="n">
        <f aca="false">K600/((J603/100)^2)</f>
        <v>26.0713703764054</v>
      </c>
    </row>
    <row r="604" customFormat="false" ht="15" hidden="false" customHeight="false" outlineLevel="0" collapsed="false">
      <c r="A604" s="13" t="n">
        <v>395</v>
      </c>
      <c r="B604" s="2" t="s">
        <v>664</v>
      </c>
      <c r="C604" s="14" t="n">
        <v>33517</v>
      </c>
      <c r="D604" s="2" t="s">
        <v>50</v>
      </c>
      <c r="E604" s="15" t="s">
        <v>46</v>
      </c>
      <c r="F604" s="15" t="s">
        <v>46</v>
      </c>
      <c r="G604" s="15" t="s">
        <v>47</v>
      </c>
      <c r="H604" s="9" t="str">
        <f aca="false">TRIM(E604)</f>
        <v>NA</v>
      </c>
      <c r="I604" s="9" t="str">
        <f aca="false">TRIM(F604)</f>
        <v>NA</v>
      </c>
      <c r="J604" s="5" t="n">
        <f aca="false">IF(H604="NA",VALUE(AVERAGEIF($E$3:$E$1520,"&lt;&gt;NA")),VALUE(H604))</f>
        <v>164.344585511576</v>
      </c>
      <c r="K604" s="9" t="n">
        <f aca="false">IF(I604="NA",VALUE(AVERAGEIF($F$3:$F$1520,"&lt;&gt;NA")),VALUE(I604))</f>
        <v>58.7117910447761</v>
      </c>
      <c r="L604" s="16" t="n">
        <f aca="false">IF((AND(I604&gt;=Q610, I604&lt;Q609)),TRUE())</f>
        <v>0</v>
      </c>
      <c r="M604" s="0" t="n">
        <f aca="false">(J604-MIN($J$5:$J$1522)/(MAX($J$5:$J$1522)-MIN($J$5:$J$1522)))</f>
        <v>163.322113601463</v>
      </c>
      <c r="N604" s="0" t="n">
        <f aca="false">(K604-MIN($K$5:$K$1522)/(MAX($K$5:$K$1522)-MIN($K$5:$K$1522)))</f>
        <v>58.3411116645616</v>
      </c>
      <c r="O604" s="7" t="n">
        <f aca="false">K601/((J604/100)^2)</f>
        <v>16.290779884071</v>
      </c>
    </row>
    <row r="605" customFormat="false" ht="15" hidden="false" customHeight="false" outlineLevel="0" collapsed="false">
      <c r="A605" s="13" t="n">
        <v>652</v>
      </c>
      <c r="B605" s="2" t="s">
        <v>665</v>
      </c>
      <c r="C605" s="14" t="n">
        <v>33586</v>
      </c>
      <c r="D605" s="2" t="s">
        <v>71</v>
      </c>
      <c r="E605" s="15" t="s">
        <v>46</v>
      </c>
      <c r="F605" s="15" t="s">
        <v>46</v>
      </c>
      <c r="G605" s="15" t="s">
        <v>47</v>
      </c>
      <c r="H605" s="9" t="str">
        <f aca="false">TRIM(E605)</f>
        <v>NA</v>
      </c>
      <c r="I605" s="9" t="str">
        <f aca="false">TRIM(F605)</f>
        <v>NA</v>
      </c>
      <c r="J605" s="5" t="n">
        <f aca="false">IF(H605="NA",VALUE(AVERAGEIF($E$3:$E$1520,"&lt;&gt;NA")),VALUE(H605))</f>
        <v>164.344585511576</v>
      </c>
      <c r="K605" s="9" t="n">
        <f aca="false">IF(I605="NA",VALUE(AVERAGEIF($F$3:$F$1520,"&lt;&gt;NA")),VALUE(I605))</f>
        <v>58.7117910447761</v>
      </c>
      <c r="L605" s="16" t="n">
        <f aca="false">IF((AND(I605&gt;=Q611, I605&lt;Q610)),TRUE())</f>
        <v>0</v>
      </c>
      <c r="M605" s="0" t="n">
        <f aca="false">(J605-MIN($J$5:$J$1522)/(MAX($J$5:$J$1522)-MIN($J$5:$J$1522)))</f>
        <v>163.322113601463</v>
      </c>
      <c r="N605" s="0" t="n">
        <f aca="false">(K605-MIN($K$5:$K$1522)/(MAX($K$5:$K$1522)-MIN($K$5:$K$1522)))</f>
        <v>58.3411116645616</v>
      </c>
      <c r="O605" s="7" t="n">
        <f aca="false">K602/((J605/100)^2)</f>
        <v>16.216730884598</v>
      </c>
    </row>
    <row r="606" customFormat="false" ht="15" hidden="false" customHeight="false" outlineLevel="0" collapsed="false">
      <c r="A606" s="13" t="n">
        <v>1286</v>
      </c>
      <c r="B606" s="2" t="s">
        <v>666</v>
      </c>
      <c r="C606" s="14" t="n">
        <v>33555</v>
      </c>
      <c r="D606" s="2" t="s">
        <v>245</v>
      </c>
      <c r="E606" s="15" t="n">
        <v>179</v>
      </c>
      <c r="F606" s="15" t="n">
        <v>54</v>
      </c>
      <c r="G606" s="15" t="s">
        <v>43</v>
      </c>
      <c r="H606" s="9" t="str">
        <f aca="false">TRIM(E606)</f>
        <v>179</v>
      </c>
      <c r="I606" s="9" t="str">
        <f aca="false">TRIM(F606)</f>
        <v>54</v>
      </c>
      <c r="J606" s="5" t="n">
        <f aca="false">IF(H606="NA",VALUE(AVERAGEIF($E$3:$E$1520,"&lt;&gt;NA")),VALUE(H606))</f>
        <v>179</v>
      </c>
      <c r="K606" s="9" t="n">
        <f aca="false">IF(I606="NA",VALUE(AVERAGEIF($F$3:$F$1520,"&lt;&gt;NA")),VALUE(I606))</f>
        <v>54</v>
      </c>
      <c r="L606" s="16" t="n">
        <f aca="false">IF((AND(I606&gt;=Q612, I606&lt;Q611)),TRUE())</f>
        <v>0</v>
      </c>
      <c r="M606" s="0" t="n">
        <f aca="false">(J606-MIN($J$5:$J$1522)/(MAX($J$5:$J$1522)-MIN($J$5:$J$1522)))</f>
        <v>177.977528089888</v>
      </c>
      <c r="N606" s="0" t="n">
        <f aca="false">(K606-MIN($K$5:$K$1522)/(MAX($K$5:$K$1522)-MIN($K$5:$K$1522)))</f>
        <v>53.6293206197855</v>
      </c>
      <c r="O606" s="7" t="n">
        <f aca="false">K603/((J606/100)^2)</f>
        <v>16.2604163415624</v>
      </c>
    </row>
    <row r="607" customFormat="false" ht="15" hidden="false" customHeight="false" outlineLevel="0" collapsed="false">
      <c r="A607" s="13" t="n">
        <v>325</v>
      </c>
      <c r="B607" s="2" t="s">
        <v>667</v>
      </c>
      <c r="C607" s="14" t="n">
        <v>33520</v>
      </c>
      <c r="D607" s="2" t="s">
        <v>50</v>
      </c>
      <c r="E607" s="15" t="n">
        <v>159</v>
      </c>
      <c r="F607" s="15" t="n">
        <v>58</v>
      </c>
      <c r="G607" s="15" t="s">
        <v>47</v>
      </c>
      <c r="H607" s="9" t="str">
        <f aca="false">TRIM(E607)</f>
        <v>159</v>
      </c>
      <c r="I607" s="9" t="str">
        <f aca="false">TRIM(F607)</f>
        <v>58</v>
      </c>
      <c r="J607" s="5" t="n">
        <f aca="false">IF(H607="NA",VALUE(AVERAGEIF($E$3:$E$1520,"&lt;&gt;NA")),VALUE(H607))</f>
        <v>159</v>
      </c>
      <c r="K607" s="9" t="n">
        <f aca="false">IF(I607="NA",VALUE(AVERAGEIF($F$3:$F$1520,"&lt;&gt;NA")),VALUE(I607))</f>
        <v>58</v>
      </c>
      <c r="L607" s="16" t="n">
        <f aca="false">IF((AND(I607&gt;=Q613, I607&lt;Q612)),TRUE())</f>
        <v>0</v>
      </c>
      <c r="M607" s="0" t="n">
        <f aca="false">(J607-MIN($J$5:$J$1522)/(MAX($J$5:$J$1522)-MIN($J$5:$J$1522)))</f>
        <v>157.977528089888</v>
      </c>
      <c r="N607" s="0" t="n">
        <f aca="false">(K607-MIN($K$5:$K$1522)/(MAX($K$5:$K$1522)-MIN($K$5:$K$1522)))</f>
        <v>57.6293206197855</v>
      </c>
      <c r="O607" s="7" t="n">
        <f aca="false">K604/((J607/100)^2)</f>
        <v>23.2236822296492</v>
      </c>
    </row>
    <row r="608" customFormat="false" ht="15" hidden="false" customHeight="false" outlineLevel="0" collapsed="false">
      <c r="A608" s="13" t="n">
        <v>136</v>
      </c>
      <c r="B608" s="2" t="s">
        <v>668</v>
      </c>
      <c r="C608" s="14" t="n">
        <v>32403</v>
      </c>
      <c r="D608" s="2" t="s">
        <v>45</v>
      </c>
      <c r="E608" s="15" t="n">
        <v>150</v>
      </c>
      <c r="F608" s="15" t="n">
        <v>53</v>
      </c>
      <c r="G608" s="15" t="s">
        <v>47</v>
      </c>
      <c r="H608" s="9" t="str">
        <f aca="false">TRIM(E608)</f>
        <v>150</v>
      </c>
      <c r="I608" s="9" t="str">
        <f aca="false">TRIM(F608)</f>
        <v>53</v>
      </c>
      <c r="J608" s="5" t="n">
        <f aca="false">IF(H608="NA",VALUE(AVERAGEIF($E$3:$E$1520,"&lt;&gt;NA")),VALUE(H608))</f>
        <v>150</v>
      </c>
      <c r="K608" s="9" t="n">
        <f aca="false">IF(I608="NA",VALUE(AVERAGEIF($F$3:$F$1520,"&lt;&gt;NA")),VALUE(I608))</f>
        <v>53</v>
      </c>
      <c r="L608" s="16" t="n">
        <f aca="false">IF((AND(I608&gt;=Q614, I608&lt;Q613)),TRUE())</f>
        <v>0</v>
      </c>
      <c r="M608" s="0" t="n">
        <f aca="false">(J608-MIN($J$5:$J$1522)/(MAX($J$5:$J$1522)-MIN($J$5:$J$1522)))</f>
        <v>148.977528089888</v>
      </c>
      <c r="N608" s="0" t="n">
        <f aca="false">(K608-MIN($K$5:$K$1522)/(MAX($K$5:$K$1522)-MIN($K$5:$K$1522)))</f>
        <v>52.6293206197855</v>
      </c>
      <c r="O608" s="7" t="n">
        <f aca="false">K605/((J608/100)^2)</f>
        <v>26.0941293532338</v>
      </c>
    </row>
    <row r="609" customFormat="false" ht="15" hidden="false" customHeight="false" outlineLevel="0" collapsed="false">
      <c r="A609" s="13" t="n">
        <v>305</v>
      </c>
      <c r="B609" s="2" t="s">
        <v>669</v>
      </c>
      <c r="C609" s="14" t="n">
        <v>32901</v>
      </c>
      <c r="D609" s="2" t="s">
        <v>61</v>
      </c>
      <c r="E609" s="15" t="n">
        <v>144</v>
      </c>
      <c r="F609" s="15" t="n">
        <v>41</v>
      </c>
      <c r="G609" s="15" t="s">
        <v>47</v>
      </c>
      <c r="H609" s="9" t="str">
        <f aca="false">TRIM(E609)</f>
        <v>144</v>
      </c>
      <c r="I609" s="9" t="str">
        <f aca="false">TRIM(F609)</f>
        <v>41</v>
      </c>
      <c r="J609" s="5" t="n">
        <f aca="false">IF(H609="NA",VALUE(AVERAGEIF($E$3:$E$1520,"&lt;&gt;NA")),VALUE(H609))</f>
        <v>144</v>
      </c>
      <c r="K609" s="9" t="n">
        <f aca="false">IF(I609="NA",VALUE(AVERAGEIF($F$3:$F$1520,"&lt;&gt;NA")),VALUE(I609))</f>
        <v>41</v>
      </c>
      <c r="L609" s="16" t="n">
        <f aca="false">IF((AND(I609&gt;=Q615, I609&lt;Q614)),TRUE())</f>
        <v>0</v>
      </c>
      <c r="M609" s="0" t="n">
        <f aca="false">(J609-MIN($J$5:$J$1522)/(MAX($J$5:$J$1522)-MIN($J$5:$J$1522)))</f>
        <v>142.977528089888</v>
      </c>
      <c r="N609" s="0" t="n">
        <f aca="false">(K609-MIN($K$5:$K$1522)/(MAX($K$5:$K$1522)-MIN($K$5:$K$1522)))</f>
        <v>40.6293206197855</v>
      </c>
      <c r="O609" s="7" t="n">
        <f aca="false">K606/((J609/100)^2)</f>
        <v>26.0416666666667</v>
      </c>
    </row>
    <row r="610" customFormat="false" ht="15" hidden="false" customHeight="false" outlineLevel="0" collapsed="false">
      <c r="A610" s="13" t="n">
        <v>1203</v>
      </c>
      <c r="B610" s="2" t="s">
        <v>670</v>
      </c>
      <c r="C610" s="14" t="n">
        <v>33201</v>
      </c>
      <c r="D610" s="2" t="s">
        <v>71</v>
      </c>
      <c r="E610" s="15" t="n">
        <v>175</v>
      </c>
      <c r="F610" s="15" t="n">
        <v>68</v>
      </c>
      <c r="G610" s="15" t="s">
        <v>43</v>
      </c>
      <c r="H610" s="9" t="str">
        <f aca="false">TRIM(E610)</f>
        <v>175</v>
      </c>
      <c r="I610" s="9" t="str">
        <f aca="false">TRIM(F610)</f>
        <v>68</v>
      </c>
      <c r="J610" s="5" t="n">
        <f aca="false">IF(H610="NA",VALUE(AVERAGEIF($E$3:$E$1520,"&lt;&gt;NA")),VALUE(H610))</f>
        <v>175</v>
      </c>
      <c r="K610" s="9" t="n">
        <f aca="false">IF(I610="NA",VALUE(AVERAGEIF($F$3:$F$1520,"&lt;&gt;NA")),VALUE(I610))</f>
        <v>68</v>
      </c>
      <c r="L610" s="16" t="n">
        <f aca="false">IF((AND(I610&gt;=Q616, I610&lt;Q615)),TRUE())</f>
        <v>0</v>
      </c>
      <c r="M610" s="0" t="n">
        <f aca="false">(J610-MIN($J$5:$J$1522)/(MAX($J$5:$J$1522)-MIN($J$5:$J$1522)))</f>
        <v>173.977528089888</v>
      </c>
      <c r="N610" s="0" t="n">
        <f aca="false">(K610-MIN($K$5:$K$1522)/(MAX($K$5:$K$1522)-MIN($K$5:$K$1522)))</f>
        <v>67.6293206197855</v>
      </c>
      <c r="O610" s="7" t="n">
        <f aca="false">K607/((J610/100)^2)</f>
        <v>18.9387755102041</v>
      </c>
    </row>
    <row r="611" customFormat="false" ht="15" hidden="false" customHeight="false" outlineLevel="0" collapsed="false">
      <c r="A611" s="13" t="n">
        <v>527</v>
      </c>
      <c r="B611" s="2" t="s">
        <v>671</v>
      </c>
      <c r="C611" s="14" t="n">
        <v>33606</v>
      </c>
      <c r="D611" s="2" t="s">
        <v>93</v>
      </c>
      <c r="E611" s="15" t="n">
        <v>162</v>
      </c>
      <c r="F611" s="15" t="n">
        <v>39</v>
      </c>
      <c r="G611" s="15" t="s">
        <v>47</v>
      </c>
      <c r="H611" s="9" t="str">
        <f aca="false">TRIM(E611)</f>
        <v>162</v>
      </c>
      <c r="I611" s="9" t="str">
        <f aca="false">TRIM(F611)</f>
        <v>39</v>
      </c>
      <c r="J611" s="5" t="n">
        <f aca="false">IF(H611="NA",VALUE(AVERAGEIF($E$3:$E$1520,"&lt;&gt;NA")),VALUE(H611))</f>
        <v>162</v>
      </c>
      <c r="K611" s="9" t="n">
        <f aca="false">IF(I611="NA",VALUE(AVERAGEIF($F$3:$F$1520,"&lt;&gt;NA")),VALUE(I611))</f>
        <v>39</v>
      </c>
      <c r="L611" s="16" t="n">
        <f aca="false">IF((AND(I611&gt;=Q617, I611&lt;Q616)),TRUE())</f>
        <v>0</v>
      </c>
      <c r="M611" s="0" t="n">
        <f aca="false">(J611-MIN($J$5:$J$1522)/(MAX($J$5:$J$1522)-MIN($J$5:$J$1522)))</f>
        <v>160.977528089888</v>
      </c>
      <c r="N611" s="0" t="n">
        <f aca="false">(K611-MIN($K$5:$K$1522)/(MAX($K$5:$K$1522)-MIN($K$5:$K$1522)))</f>
        <v>38.6293206197855</v>
      </c>
      <c r="O611" s="7" t="n">
        <f aca="false">K608/((J611/100)^2)</f>
        <v>20.1950922115531</v>
      </c>
    </row>
    <row r="612" customFormat="false" ht="15" hidden="false" customHeight="false" outlineLevel="0" collapsed="false">
      <c r="A612" s="13" t="n">
        <v>1419</v>
      </c>
      <c r="B612" s="2" t="s">
        <v>672</v>
      </c>
      <c r="C612" s="14" t="n">
        <v>33814</v>
      </c>
      <c r="D612" s="2" t="s">
        <v>74</v>
      </c>
      <c r="E612" s="15" t="n">
        <v>170</v>
      </c>
      <c r="F612" s="15" t="n">
        <v>55</v>
      </c>
      <c r="G612" s="15" t="s">
        <v>43</v>
      </c>
      <c r="H612" s="9" t="str">
        <f aca="false">TRIM(E612)</f>
        <v>170</v>
      </c>
      <c r="I612" s="9" t="str">
        <f aca="false">TRIM(F612)</f>
        <v>55</v>
      </c>
      <c r="J612" s="5" t="n">
        <f aca="false">IF(H612="NA",VALUE(AVERAGEIF($E$3:$E$1520,"&lt;&gt;NA")),VALUE(H612))</f>
        <v>170</v>
      </c>
      <c r="K612" s="9" t="n">
        <f aca="false">IF(I612="NA",VALUE(AVERAGEIF($F$3:$F$1520,"&lt;&gt;NA")),VALUE(I612))</f>
        <v>55</v>
      </c>
      <c r="L612" s="16" t="n">
        <f aca="false">IF((AND(I612&gt;=Q618, I612&lt;Q617)),TRUE())</f>
        <v>0</v>
      </c>
      <c r="M612" s="0" t="n">
        <f aca="false">(J612-MIN($J$5:$J$1522)/(MAX($J$5:$J$1522)-MIN($J$5:$J$1522)))</f>
        <v>168.977528089888</v>
      </c>
      <c r="N612" s="0" t="n">
        <f aca="false">(K612-MIN($K$5:$K$1522)/(MAX($K$5:$K$1522)-MIN($K$5:$K$1522)))</f>
        <v>54.6293206197855</v>
      </c>
      <c r="O612" s="7" t="n">
        <f aca="false">K609/((J612/100)^2)</f>
        <v>14.1868512110727</v>
      </c>
    </row>
    <row r="613" customFormat="false" ht="15" hidden="false" customHeight="false" outlineLevel="0" collapsed="false">
      <c r="A613" s="13" t="n">
        <v>743</v>
      </c>
      <c r="B613" s="2" t="s">
        <v>673</v>
      </c>
      <c r="C613" s="14" t="n">
        <v>33405</v>
      </c>
      <c r="D613" s="2" t="s">
        <v>98</v>
      </c>
      <c r="E613" s="15" t="n">
        <v>155</v>
      </c>
      <c r="F613" s="15" t="n">
        <v>68.6</v>
      </c>
      <c r="G613" s="15" t="s">
        <v>47</v>
      </c>
      <c r="H613" s="9" t="str">
        <f aca="false">TRIM(E613)</f>
        <v>155</v>
      </c>
      <c r="I613" s="9" t="str">
        <f aca="false">TRIM(F613)</f>
        <v>68.6</v>
      </c>
      <c r="J613" s="5" t="n">
        <f aca="false">IF(H613="NA",VALUE(AVERAGEIF($E$3:$E$1520,"&lt;&gt;NA")),VALUE(H613))</f>
        <v>155</v>
      </c>
      <c r="K613" s="9" t="n">
        <f aca="false">IF(I613="NA",VALUE(AVERAGEIF($F$3:$F$1520,"&lt;&gt;NA")),VALUE(I613))</f>
        <v>68.6</v>
      </c>
      <c r="L613" s="16" t="n">
        <f aca="false">IF((AND(I613&gt;=Q619, I613&lt;Q618)),TRUE())</f>
        <v>0</v>
      </c>
      <c r="M613" s="0" t="n">
        <f aca="false">(J613-MIN($J$5:$J$1522)/(MAX($J$5:$J$1522)-MIN($J$5:$J$1522)))</f>
        <v>153.977528089888</v>
      </c>
      <c r="N613" s="0" t="n">
        <f aca="false">(K613-MIN($K$5:$K$1522)/(MAX($K$5:$K$1522)-MIN($K$5:$K$1522)))</f>
        <v>68.2293206197855</v>
      </c>
      <c r="O613" s="7" t="n">
        <f aca="false">K610/((J613/100)^2)</f>
        <v>28.3038501560874</v>
      </c>
    </row>
    <row r="614" customFormat="false" ht="15" hidden="false" customHeight="false" outlineLevel="0" collapsed="false">
      <c r="A614" s="13" t="n">
        <v>1128</v>
      </c>
      <c r="B614" s="2" t="s">
        <v>674</v>
      </c>
      <c r="C614" s="14" t="n">
        <v>32957</v>
      </c>
      <c r="D614" s="2" t="s">
        <v>53</v>
      </c>
      <c r="E614" s="15" t="n">
        <v>182</v>
      </c>
      <c r="F614" s="15" t="n">
        <v>57</v>
      </c>
      <c r="G614" s="15" t="s">
        <v>43</v>
      </c>
      <c r="H614" s="9" t="str">
        <f aca="false">TRIM(E614)</f>
        <v>182</v>
      </c>
      <c r="I614" s="9" t="str">
        <f aca="false">TRIM(F614)</f>
        <v>57</v>
      </c>
      <c r="J614" s="5" t="n">
        <f aca="false">IF(H614="NA",VALUE(AVERAGEIF($E$3:$E$1520,"&lt;&gt;NA")),VALUE(H614))</f>
        <v>182</v>
      </c>
      <c r="K614" s="9" t="n">
        <f aca="false">IF(I614="NA",VALUE(AVERAGEIF($F$3:$F$1520,"&lt;&gt;NA")),VALUE(I614))</f>
        <v>57</v>
      </c>
      <c r="L614" s="16" t="n">
        <f aca="false">IF((AND(I614&gt;=Q620, I614&lt;Q619)),TRUE())</f>
        <v>0</v>
      </c>
      <c r="M614" s="0" t="n">
        <f aca="false">(J614-MIN($J$5:$J$1522)/(MAX($J$5:$J$1522)-MIN($J$5:$J$1522)))</f>
        <v>180.977528089888</v>
      </c>
      <c r="N614" s="0" t="n">
        <f aca="false">(K614-MIN($K$5:$K$1522)/(MAX($K$5:$K$1522)-MIN($K$5:$K$1522)))</f>
        <v>56.6293206197855</v>
      </c>
      <c r="O614" s="7" t="n">
        <f aca="false">K611/((J614/100)^2)</f>
        <v>11.7739403453689</v>
      </c>
    </row>
    <row r="615" customFormat="false" ht="15" hidden="false" customHeight="false" outlineLevel="0" collapsed="false">
      <c r="A615" s="13" t="n">
        <v>1242</v>
      </c>
      <c r="B615" s="2" t="s">
        <v>675</v>
      </c>
      <c r="C615" s="14" t="n">
        <v>33536</v>
      </c>
      <c r="D615" s="2" t="s">
        <v>98</v>
      </c>
      <c r="E615" s="15" t="n">
        <v>175</v>
      </c>
      <c r="F615" s="15" t="n">
        <v>73</v>
      </c>
      <c r="G615" s="15" t="s">
        <v>43</v>
      </c>
      <c r="H615" s="9" t="str">
        <f aca="false">TRIM(E615)</f>
        <v>175</v>
      </c>
      <c r="I615" s="9" t="str">
        <f aca="false">TRIM(F615)</f>
        <v>73</v>
      </c>
      <c r="J615" s="5" t="n">
        <f aca="false">IF(H615="NA",VALUE(AVERAGEIF($E$3:$E$1520,"&lt;&gt;NA")),VALUE(H615))</f>
        <v>175</v>
      </c>
      <c r="K615" s="9" t="n">
        <f aca="false">IF(I615="NA",VALUE(AVERAGEIF($F$3:$F$1520,"&lt;&gt;NA")),VALUE(I615))</f>
        <v>73</v>
      </c>
      <c r="L615" s="16" t="n">
        <f aca="false">IF((AND(I615&gt;=Q621, I615&lt;Q620)),TRUE())</f>
        <v>0</v>
      </c>
      <c r="M615" s="0" t="n">
        <f aca="false">(J615-MIN($J$5:$J$1522)/(MAX($J$5:$J$1522)-MIN($J$5:$J$1522)))</f>
        <v>173.977528089888</v>
      </c>
      <c r="N615" s="0" t="n">
        <f aca="false">(K615-MIN($K$5:$K$1522)/(MAX($K$5:$K$1522)-MIN($K$5:$K$1522)))</f>
        <v>72.6293206197855</v>
      </c>
      <c r="O615" s="7" t="n">
        <f aca="false">K612/((J615/100)^2)</f>
        <v>17.9591836734694</v>
      </c>
    </row>
    <row r="616" customFormat="false" ht="15" hidden="false" customHeight="false" outlineLevel="0" collapsed="false">
      <c r="A616" s="13" t="n">
        <v>991</v>
      </c>
      <c r="B616" s="2" t="s">
        <v>676</v>
      </c>
      <c r="C616" s="14" t="n">
        <v>33159</v>
      </c>
      <c r="D616" s="2" t="s">
        <v>45</v>
      </c>
      <c r="E616" s="15" t="n">
        <v>160</v>
      </c>
      <c r="F616" s="15" t="n">
        <v>50</v>
      </c>
      <c r="G616" s="15" t="s">
        <v>43</v>
      </c>
      <c r="H616" s="9" t="str">
        <f aca="false">TRIM(E616)</f>
        <v>160</v>
      </c>
      <c r="I616" s="9" t="str">
        <f aca="false">TRIM(F616)</f>
        <v>50</v>
      </c>
      <c r="J616" s="5" t="n">
        <f aca="false">IF(H616="NA",VALUE(AVERAGEIF($E$3:$E$1520,"&lt;&gt;NA")),VALUE(H616))</f>
        <v>160</v>
      </c>
      <c r="K616" s="9" t="n">
        <f aca="false">IF(I616="NA",VALUE(AVERAGEIF($F$3:$F$1520,"&lt;&gt;NA")),VALUE(I616))</f>
        <v>50</v>
      </c>
      <c r="L616" s="16" t="n">
        <f aca="false">IF((AND(I616&gt;=Q622, I616&lt;Q621)),TRUE())</f>
        <v>0</v>
      </c>
      <c r="M616" s="0" t="n">
        <f aca="false">(J616-MIN($J$5:$J$1522)/(MAX($J$5:$J$1522)-MIN($J$5:$J$1522)))</f>
        <v>158.977528089888</v>
      </c>
      <c r="N616" s="0" t="n">
        <f aca="false">(K616-MIN($K$5:$K$1522)/(MAX($K$5:$K$1522)-MIN($K$5:$K$1522)))</f>
        <v>49.6293206197855</v>
      </c>
      <c r="O616" s="7" t="n">
        <f aca="false">K613/((J616/100)^2)</f>
        <v>26.796875</v>
      </c>
    </row>
    <row r="617" customFormat="false" ht="15" hidden="false" customHeight="false" outlineLevel="0" collapsed="false">
      <c r="A617" s="13" t="n">
        <v>1354</v>
      </c>
      <c r="B617" s="2" t="s">
        <v>677</v>
      </c>
      <c r="C617" s="14" t="n">
        <v>33296</v>
      </c>
      <c r="D617" s="2" t="s">
        <v>45</v>
      </c>
      <c r="E617" s="15" t="n">
        <v>168</v>
      </c>
      <c r="F617" s="15" t="n">
        <v>61</v>
      </c>
      <c r="G617" s="15" t="s">
        <v>43</v>
      </c>
      <c r="H617" s="9" t="str">
        <f aca="false">TRIM(E617)</f>
        <v>168</v>
      </c>
      <c r="I617" s="9" t="str">
        <f aca="false">TRIM(F617)</f>
        <v>61</v>
      </c>
      <c r="J617" s="5" t="n">
        <f aca="false">IF(H617="NA",VALUE(AVERAGEIF($E$3:$E$1520,"&lt;&gt;NA")),VALUE(H617))</f>
        <v>168</v>
      </c>
      <c r="K617" s="9" t="n">
        <f aca="false">IF(I617="NA",VALUE(AVERAGEIF($F$3:$F$1520,"&lt;&gt;NA")),VALUE(I617))</f>
        <v>61</v>
      </c>
      <c r="L617" s="16" t="n">
        <f aca="false">IF((AND(I617&gt;=Q623, I617&lt;Q622)),TRUE())</f>
        <v>0</v>
      </c>
      <c r="M617" s="0" t="n">
        <f aca="false">(J617-MIN($J$5:$J$1522)/(MAX($J$5:$J$1522)-MIN($J$5:$J$1522)))</f>
        <v>166.977528089888</v>
      </c>
      <c r="N617" s="0" t="n">
        <f aca="false">(K617-MIN($K$5:$K$1522)/(MAX($K$5:$K$1522)-MIN($K$5:$K$1522)))</f>
        <v>60.6293206197855</v>
      </c>
      <c r="O617" s="7" t="n">
        <f aca="false">K614/((J617/100)^2)</f>
        <v>20.1955782312925</v>
      </c>
    </row>
    <row r="618" customFormat="false" ht="15" hidden="false" customHeight="false" outlineLevel="0" collapsed="false">
      <c r="A618" s="13" t="n">
        <v>1173</v>
      </c>
      <c r="B618" s="2" t="s">
        <v>678</v>
      </c>
      <c r="C618" s="14" t="n">
        <v>33452</v>
      </c>
      <c r="D618" s="2" t="s">
        <v>107</v>
      </c>
      <c r="E618" s="15" t="n">
        <v>175</v>
      </c>
      <c r="F618" s="15" t="n">
        <v>62</v>
      </c>
      <c r="G618" s="15" t="s">
        <v>43</v>
      </c>
      <c r="H618" s="9" t="str">
        <f aca="false">TRIM(E618)</f>
        <v>175</v>
      </c>
      <c r="I618" s="9" t="str">
        <f aca="false">TRIM(F618)</f>
        <v>62</v>
      </c>
      <c r="J618" s="5" t="n">
        <f aca="false">IF(H618="NA",VALUE(AVERAGEIF($E$3:$E$1520,"&lt;&gt;NA")),VALUE(H618))</f>
        <v>175</v>
      </c>
      <c r="K618" s="9" t="n">
        <f aca="false">IF(I618="NA",VALUE(AVERAGEIF($F$3:$F$1520,"&lt;&gt;NA")),VALUE(I618))</f>
        <v>62</v>
      </c>
      <c r="L618" s="16" t="n">
        <f aca="false">IF((AND(I618&gt;=Q624, I618&lt;Q623)),TRUE())</f>
        <v>0</v>
      </c>
      <c r="M618" s="0" t="n">
        <f aca="false">(J618-MIN($J$5:$J$1522)/(MAX($J$5:$J$1522)-MIN($J$5:$J$1522)))</f>
        <v>173.977528089888</v>
      </c>
      <c r="N618" s="0" t="n">
        <f aca="false">(K618-MIN($K$5:$K$1522)/(MAX($K$5:$K$1522)-MIN($K$5:$K$1522)))</f>
        <v>61.6293206197855</v>
      </c>
      <c r="O618" s="7" t="n">
        <f aca="false">K615/((J618/100)^2)</f>
        <v>23.8367346938776</v>
      </c>
    </row>
    <row r="619" customFormat="false" ht="15" hidden="false" customHeight="false" outlineLevel="0" collapsed="false">
      <c r="A619" s="13" t="n">
        <v>88</v>
      </c>
      <c r="B619" s="2" t="s">
        <v>679</v>
      </c>
      <c r="C619" s="14" t="n">
        <v>33862</v>
      </c>
      <c r="D619" s="2" t="s">
        <v>87</v>
      </c>
      <c r="E619" s="15" t="n">
        <v>167</v>
      </c>
      <c r="F619" s="15" t="n">
        <v>79</v>
      </c>
      <c r="G619" s="15" t="s">
        <v>47</v>
      </c>
      <c r="H619" s="9" t="str">
        <f aca="false">TRIM(E619)</f>
        <v>167</v>
      </c>
      <c r="I619" s="9" t="str">
        <f aca="false">TRIM(F619)</f>
        <v>79</v>
      </c>
      <c r="J619" s="5" t="n">
        <f aca="false">IF(H619="NA",VALUE(AVERAGEIF($E$3:$E$1520,"&lt;&gt;NA")),VALUE(H619))</f>
        <v>167</v>
      </c>
      <c r="K619" s="9" t="n">
        <f aca="false">IF(I619="NA",VALUE(AVERAGEIF($F$3:$F$1520,"&lt;&gt;NA")),VALUE(I619))</f>
        <v>79</v>
      </c>
      <c r="L619" s="16" t="n">
        <f aca="false">IF((AND(I619&gt;=Q625, I619&lt;Q624)),TRUE())</f>
        <v>0</v>
      </c>
      <c r="M619" s="0" t="n">
        <f aca="false">(J619-MIN($J$5:$J$1522)/(MAX($J$5:$J$1522)-MIN($J$5:$J$1522)))</f>
        <v>165.977528089888</v>
      </c>
      <c r="N619" s="0" t="n">
        <f aca="false">(K619-MIN($K$5:$K$1522)/(MAX($K$5:$K$1522)-MIN($K$5:$K$1522)))</f>
        <v>78.6293206197855</v>
      </c>
      <c r="O619" s="7" t="n">
        <f aca="false">K616/((J619/100)^2)</f>
        <v>17.9282154254366</v>
      </c>
    </row>
    <row r="620" customFormat="false" ht="15" hidden="false" customHeight="false" outlineLevel="0" collapsed="false">
      <c r="A620" s="13" t="n">
        <v>1500</v>
      </c>
      <c r="B620" s="2" t="s">
        <v>680</v>
      </c>
      <c r="C620" s="14" t="n">
        <v>33341</v>
      </c>
      <c r="D620" s="2" t="s">
        <v>77</v>
      </c>
      <c r="E620" s="15" t="n">
        <v>168</v>
      </c>
      <c r="F620" s="15" t="n">
        <v>68</v>
      </c>
      <c r="G620" s="15" t="s">
        <v>43</v>
      </c>
      <c r="H620" s="9" t="str">
        <f aca="false">TRIM(E620)</f>
        <v>168</v>
      </c>
      <c r="I620" s="9" t="str">
        <f aca="false">TRIM(F620)</f>
        <v>68</v>
      </c>
      <c r="J620" s="5" t="n">
        <f aca="false">IF(H620="NA",VALUE(AVERAGEIF($E$3:$E$1520,"&lt;&gt;NA")),VALUE(H620))</f>
        <v>168</v>
      </c>
      <c r="K620" s="9" t="n">
        <f aca="false">IF(I620="NA",VALUE(AVERAGEIF($F$3:$F$1520,"&lt;&gt;NA")),VALUE(I620))</f>
        <v>68</v>
      </c>
      <c r="L620" s="16" t="n">
        <f aca="false">IF((AND(I620&gt;=Q626, I620&lt;Q625)),TRUE())</f>
        <v>0</v>
      </c>
      <c r="M620" s="0" t="n">
        <f aca="false">(J620-MIN($J$5:$J$1522)/(MAX($J$5:$J$1522)-MIN($J$5:$J$1522)))</f>
        <v>166.977528089888</v>
      </c>
      <c r="N620" s="0" t="n">
        <f aca="false">(K620-MIN($K$5:$K$1522)/(MAX($K$5:$K$1522)-MIN($K$5:$K$1522)))</f>
        <v>67.6293206197855</v>
      </c>
      <c r="O620" s="7" t="n">
        <f aca="false">K617/((J620/100)^2)</f>
        <v>21.6128117913832</v>
      </c>
    </row>
    <row r="621" customFormat="false" ht="15" hidden="false" customHeight="false" outlineLevel="0" collapsed="false">
      <c r="A621" s="13" t="n">
        <v>1098</v>
      </c>
      <c r="B621" s="2" t="s">
        <v>681</v>
      </c>
      <c r="C621" s="14" t="n">
        <v>33418</v>
      </c>
      <c r="D621" s="2" t="s">
        <v>87</v>
      </c>
      <c r="E621" s="15" t="n">
        <v>172</v>
      </c>
      <c r="F621" s="15" t="n">
        <v>75</v>
      </c>
      <c r="G621" s="15" t="s">
        <v>43</v>
      </c>
      <c r="H621" s="9" t="str">
        <f aca="false">TRIM(E621)</f>
        <v>172</v>
      </c>
      <c r="I621" s="9" t="str">
        <f aca="false">TRIM(F621)</f>
        <v>75</v>
      </c>
      <c r="J621" s="5" t="n">
        <f aca="false">IF(H621="NA",VALUE(AVERAGEIF($E$3:$E$1520,"&lt;&gt;NA")),VALUE(H621))</f>
        <v>172</v>
      </c>
      <c r="K621" s="9" t="n">
        <f aca="false">IF(I621="NA",VALUE(AVERAGEIF($F$3:$F$1520,"&lt;&gt;NA")),VALUE(I621))</f>
        <v>75</v>
      </c>
      <c r="L621" s="16" t="n">
        <f aca="false">IF((AND(I621&gt;=Q627, I621&lt;Q626)),TRUE())</f>
        <v>0</v>
      </c>
      <c r="M621" s="0" t="n">
        <f aca="false">(J621-MIN($J$5:$J$1522)/(MAX($J$5:$J$1522)-MIN($J$5:$J$1522)))</f>
        <v>170.977528089888</v>
      </c>
      <c r="N621" s="0" t="n">
        <f aca="false">(K621-MIN($K$5:$K$1522)/(MAX($K$5:$K$1522)-MIN($K$5:$K$1522)))</f>
        <v>74.6293206197855</v>
      </c>
      <c r="O621" s="7" t="n">
        <f aca="false">K618/((J621/100)^2)</f>
        <v>20.9572742022715</v>
      </c>
    </row>
    <row r="622" customFormat="false" ht="15" hidden="false" customHeight="false" outlineLevel="0" collapsed="false">
      <c r="A622" s="13" t="n">
        <v>1142</v>
      </c>
      <c r="B622" s="2" t="s">
        <v>682</v>
      </c>
      <c r="C622" s="14" t="n">
        <v>33347</v>
      </c>
      <c r="D622" s="2" t="s">
        <v>50</v>
      </c>
      <c r="E622" s="15" t="n">
        <v>161</v>
      </c>
      <c r="F622" s="15" t="n">
        <v>46</v>
      </c>
      <c r="G622" s="15" t="s">
        <v>43</v>
      </c>
      <c r="H622" s="9" t="str">
        <f aca="false">TRIM(E622)</f>
        <v>161</v>
      </c>
      <c r="I622" s="9" t="str">
        <f aca="false">TRIM(F622)</f>
        <v>46</v>
      </c>
      <c r="J622" s="5" t="n">
        <f aca="false">IF(H622="NA",VALUE(AVERAGEIF($E$3:$E$1520,"&lt;&gt;NA")),VALUE(H622))</f>
        <v>161</v>
      </c>
      <c r="K622" s="9" t="n">
        <f aca="false">IF(I622="NA",VALUE(AVERAGEIF($F$3:$F$1520,"&lt;&gt;NA")),VALUE(I622))</f>
        <v>46</v>
      </c>
      <c r="L622" s="16" t="n">
        <f aca="false">IF((AND(I622&gt;=Q628, I622&lt;Q627)),TRUE())</f>
        <v>0</v>
      </c>
      <c r="M622" s="0" t="n">
        <f aca="false">(J622-MIN($J$5:$J$1522)/(MAX($J$5:$J$1522)-MIN($J$5:$J$1522)))</f>
        <v>159.977528089888</v>
      </c>
      <c r="N622" s="0" t="n">
        <f aca="false">(K622-MIN($K$5:$K$1522)/(MAX($K$5:$K$1522)-MIN($K$5:$K$1522)))</f>
        <v>45.6293206197855</v>
      </c>
      <c r="O622" s="7" t="n">
        <f aca="false">K619/((J622/100)^2)</f>
        <v>30.4772192430848</v>
      </c>
    </row>
    <row r="623" customFormat="false" ht="15" hidden="false" customHeight="false" outlineLevel="0" collapsed="false">
      <c r="A623" s="13" t="n">
        <v>554</v>
      </c>
      <c r="B623" s="2" t="s">
        <v>683</v>
      </c>
      <c r="C623" s="14" t="n">
        <v>33818</v>
      </c>
      <c r="D623" s="2" t="s">
        <v>77</v>
      </c>
      <c r="E623" s="15" t="n">
        <v>155</v>
      </c>
      <c r="F623" s="15" t="n">
        <v>54.8</v>
      </c>
      <c r="G623" s="15" t="s">
        <v>47</v>
      </c>
      <c r="H623" s="9" t="str">
        <f aca="false">TRIM(E623)</f>
        <v>155</v>
      </c>
      <c r="I623" s="9" t="str">
        <f aca="false">TRIM(F623)</f>
        <v>54.8</v>
      </c>
      <c r="J623" s="5" t="n">
        <f aca="false">IF(H623="NA",VALUE(AVERAGEIF($E$3:$E$1520,"&lt;&gt;NA")),VALUE(H623))</f>
        <v>155</v>
      </c>
      <c r="K623" s="9" t="n">
        <f aca="false">IF(I623="NA",VALUE(AVERAGEIF($F$3:$F$1520,"&lt;&gt;NA")),VALUE(I623))</f>
        <v>54.8</v>
      </c>
      <c r="L623" s="16" t="n">
        <f aca="false">IF((AND(I623&gt;=Q629, I623&lt;Q628)),TRUE())</f>
        <v>0</v>
      </c>
      <c r="M623" s="0" t="n">
        <f aca="false">(J623-MIN($J$5:$J$1522)/(MAX($J$5:$J$1522)-MIN($J$5:$J$1522)))</f>
        <v>153.977528089888</v>
      </c>
      <c r="N623" s="0" t="n">
        <f aca="false">(K623-MIN($K$5:$K$1522)/(MAX($K$5:$K$1522)-MIN($K$5:$K$1522)))</f>
        <v>54.4293206197855</v>
      </c>
      <c r="O623" s="7" t="n">
        <f aca="false">K620/((J623/100)^2)</f>
        <v>28.3038501560874</v>
      </c>
    </row>
    <row r="624" customFormat="false" ht="15" hidden="false" customHeight="false" outlineLevel="0" collapsed="false">
      <c r="A624" s="13" t="n">
        <v>552</v>
      </c>
      <c r="B624" s="2" t="s">
        <v>684</v>
      </c>
      <c r="C624" s="14" t="n">
        <v>33742</v>
      </c>
      <c r="D624" s="2" t="s">
        <v>50</v>
      </c>
      <c r="E624" s="15" t="n">
        <v>149.8</v>
      </c>
      <c r="F624" s="15" t="n">
        <v>54</v>
      </c>
      <c r="G624" s="15" t="s">
        <v>47</v>
      </c>
      <c r="H624" s="9" t="str">
        <f aca="false">TRIM(E624)</f>
        <v>149.8</v>
      </c>
      <c r="I624" s="9" t="str">
        <f aca="false">TRIM(F624)</f>
        <v>54</v>
      </c>
      <c r="J624" s="5" t="n">
        <f aca="false">IF(H624="NA",VALUE(AVERAGEIF($E$3:$E$1520,"&lt;&gt;NA")),VALUE(H624))</f>
        <v>149.8</v>
      </c>
      <c r="K624" s="9" t="n">
        <f aca="false">IF(I624="NA",VALUE(AVERAGEIF($F$3:$F$1520,"&lt;&gt;NA")),VALUE(I624))</f>
        <v>54</v>
      </c>
      <c r="L624" s="16" t="n">
        <f aca="false">IF((AND(I624&gt;=Q630, I624&lt;Q629)),TRUE())</f>
        <v>0</v>
      </c>
      <c r="M624" s="0" t="n">
        <f aca="false">(J624-MIN($J$5:$J$1522)/(MAX($J$5:$J$1522)-MIN($J$5:$J$1522)))</f>
        <v>148.777528089888</v>
      </c>
      <c r="N624" s="0" t="n">
        <f aca="false">(K624-MIN($K$5:$K$1522)/(MAX($K$5:$K$1522)-MIN($K$5:$K$1522)))</f>
        <v>53.6293206197855</v>
      </c>
      <c r="O624" s="7" t="n">
        <f aca="false">K621/((J624/100)^2)</f>
        <v>33.422400316577</v>
      </c>
    </row>
    <row r="625" customFormat="false" ht="15" hidden="false" customHeight="false" outlineLevel="0" collapsed="false">
      <c r="A625" s="13" t="n">
        <v>1310</v>
      </c>
      <c r="B625" s="2" t="s">
        <v>685</v>
      </c>
      <c r="C625" s="14" t="n">
        <v>33168</v>
      </c>
      <c r="D625" s="2" t="s">
        <v>53</v>
      </c>
      <c r="E625" s="15" t="n">
        <v>171</v>
      </c>
      <c r="F625" s="15" t="n">
        <v>67</v>
      </c>
      <c r="G625" s="15" t="s">
        <v>43</v>
      </c>
      <c r="H625" s="9" t="str">
        <f aca="false">TRIM(E625)</f>
        <v>171</v>
      </c>
      <c r="I625" s="9" t="str">
        <f aca="false">TRIM(F625)</f>
        <v>67</v>
      </c>
      <c r="J625" s="5" t="n">
        <f aca="false">IF(H625="NA",VALUE(AVERAGEIF($E$3:$E$1520,"&lt;&gt;NA")),VALUE(H625))</f>
        <v>171</v>
      </c>
      <c r="K625" s="9" t="n">
        <f aca="false">IF(I625="NA",VALUE(AVERAGEIF($F$3:$F$1520,"&lt;&gt;NA")),VALUE(I625))</f>
        <v>67</v>
      </c>
      <c r="L625" s="16" t="n">
        <f aca="false">IF((AND(I625&gt;=Q631, I625&lt;Q630)),TRUE())</f>
        <v>0</v>
      </c>
      <c r="M625" s="0" t="n">
        <f aca="false">(J625-MIN($J$5:$J$1522)/(MAX($J$5:$J$1522)-MIN($J$5:$J$1522)))</f>
        <v>169.977528089888</v>
      </c>
      <c r="N625" s="0" t="n">
        <f aca="false">(K625-MIN($K$5:$K$1522)/(MAX($K$5:$K$1522)-MIN($K$5:$K$1522)))</f>
        <v>66.6293206197855</v>
      </c>
      <c r="O625" s="7" t="n">
        <f aca="false">K622/((J625/100)^2)</f>
        <v>15.731336137615</v>
      </c>
    </row>
    <row r="626" customFormat="false" ht="15" hidden="false" customHeight="false" outlineLevel="0" collapsed="false">
      <c r="A626" s="13" t="n">
        <v>1430</v>
      </c>
      <c r="B626" s="2" t="s">
        <v>686</v>
      </c>
      <c r="C626" s="14" t="n">
        <v>33783</v>
      </c>
      <c r="D626" s="2" t="s">
        <v>77</v>
      </c>
      <c r="E626" s="15" t="n">
        <v>160</v>
      </c>
      <c r="F626" s="15" t="n">
        <v>50</v>
      </c>
      <c r="G626" s="15" t="s">
        <v>43</v>
      </c>
      <c r="H626" s="9" t="str">
        <f aca="false">TRIM(E626)</f>
        <v>160</v>
      </c>
      <c r="I626" s="9" t="str">
        <f aca="false">TRIM(F626)</f>
        <v>50</v>
      </c>
      <c r="J626" s="5" t="n">
        <f aca="false">IF(H626="NA",VALUE(AVERAGEIF($E$3:$E$1520,"&lt;&gt;NA")),VALUE(H626))</f>
        <v>160</v>
      </c>
      <c r="K626" s="9" t="n">
        <f aca="false">IF(I626="NA",VALUE(AVERAGEIF($F$3:$F$1520,"&lt;&gt;NA")),VALUE(I626))</f>
        <v>50</v>
      </c>
      <c r="L626" s="16" t="n">
        <f aca="false">IF((AND(I626&gt;=Q632, I626&lt;Q631)),TRUE())</f>
        <v>0</v>
      </c>
      <c r="M626" s="0" t="n">
        <f aca="false">(J626-MIN($J$5:$J$1522)/(MAX($J$5:$J$1522)-MIN($J$5:$J$1522)))</f>
        <v>158.977528089888</v>
      </c>
      <c r="N626" s="0" t="n">
        <f aca="false">(K626-MIN($K$5:$K$1522)/(MAX($K$5:$K$1522)-MIN($K$5:$K$1522)))</f>
        <v>49.6293206197855</v>
      </c>
      <c r="O626" s="7" t="n">
        <f aca="false">K623/((J626/100)^2)</f>
        <v>21.40625</v>
      </c>
    </row>
    <row r="627" customFormat="false" ht="15" hidden="false" customHeight="false" outlineLevel="0" collapsed="false">
      <c r="A627" s="13" t="n">
        <v>266</v>
      </c>
      <c r="B627" s="2" t="s">
        <v>687</v>
      </c>
      <c r="C627" s="14" t="n">
        <v>32778</v>
      </c>
      <c r="D627" s="2" t="s">
        <v>53</v>
      </c>
      <c r="E627" s="15" t="s">
        <v>46</v>
      </c>
      <c r="F627" s="15" t="s">
        <v>46</v>
      </c>
      <c r="G627" s="15" t="s">
        <v>47</v>
      </c>
      <c r="H627" s="9" t="str">
        <f aca="false">TRIM(E627)</f>
        <v>NA</v>
      </c>
      <c r="I627" s="9" t="str">
        <f aca="false">TRIM(F627)</f>
        <v>NA</v>
      </c>
      <c r="J627" s="5" t="n">
        <f aca="false">IF(H627="NA",VALUE(AVERAGEIF($E$3:$E$1520,"&lt;&gt;NA")),VALUE(H627))</f>
        <v>164.344585511576</v>
      </c>
      <c r="K627" s="9" t="n">
        <f aca="false">IF(I627="NA",VALUE(AVERAGEIF($F$3:$F$1520,"&lt;&gt;NA")),VALUE(I627))</f>
        <v>58.7117910447761</v>
      </c>
      <c r="L627" s="16" t="n">
        <f aca="false">IF((AND(I627&gt;=Q633, I627&lt;Q632)),TRUE())</f>
        <v>0</v>
      </c>
      <c r="M627" s="0" t="n">
        <f aca="false">(J627-MIN($J$5:$J$1522)/(MAX($J$5:$J$1522)-MIN($J$5:$J$1522)))</f>
        <v>163.322113601463</v>
      </c>
      <c r="N627" s="0" t="n">
        <f aca="false">(K627-MIN($K$5:$K$1522)/(MAX($K$5:$K$1522)-MIN($K$5:$K$1522)))</f>
        <v>58.3411116645616</v>
      </c>
      <c r="O627" s="7" t="n">
        <f aca="false">K624/((J627/100)^2)</f>
        <v>19.9932298577236</v>
      </c>
    </row>
    <row r="628" customFormat="false" ht="15" hidden="false" customHeight="false" outlineLevel="0" collapsed="false">
      <c r="A628" s="13" t="n">
        <v>1074</v>
      </c>
      <c r="B628" s="2" t="s">
        <v>688</v>
      </c>
      <c r="C628" s="14" t="n">
        <v>32758</v>
      </c>
      <c r="D628" s="2" t="s">
        <v>53</v>
      </c>
      <c r="E628" s="15" t="n">
        <v>171</v>
      </c>
      <c r="F628" s="15" t="n">
        <v>89</v>
      </c>
      <c r="G628" s="15" t="s">
        <v>43</v>
      </c>
      <c r="H628" s="9" t="str">
        <f aca="false">TRIM(E628)</f>
        <v>171</v>
      </c>
      <c r="I628" s="9" t="str">
        <f aca="false">TRIM(F628)</f>
        <v>89</v>
      </c>
      <c r="J628" s="5" t="n">
        <f aca="false">IF(H628="NA",VALUE(AVERAGEIF($E$3:$E$1520,"&lt;&gt;NA")),VALUE(H628))</f>
        <v>171</v>
      </c>
      <c r="K628" s="9" t="n">
        <f aca="false">IF(I628="NA",VALUE(AVERAGEIF($F$3:$F$1520,"&lt;&gt;NA")),VALUE(I628))</f>
        <v>89</v>
      </c>
      <c r="L628" s="16" t="n">
        <f aca="false">IF((AND(I628&gt;=Q634, I628&lt;Q633)),TRUE())</f>
        <v>0</v>
      </c>
      <c r="M628" s="0" t="n">
        <f aca="false">(J628-MIN($J$5:$J$1522)/(MAX($J$5:$J$1522)-MIN($J$5:$J$1522)))</f>
        <v>169.977528089888</v>
      </c>
      <c r="N628" s="0" t="n">
        <f aca="false">(K628-MIN($K$5:$K$1522)/(MAX($K$5:$K$1522)-MIN($K$5:$K$1522)))</f>
        <v>88.6293206197855</v>
      </c>
      <c r="O628" s="7" t="n">
        <f aca="false">K625/((J628/100)^2)</f>
        <v>22.9130330700044</v>
      </c>
    </row>
    <row r="629" customFormat="false" ht="15" hidden="false" customHeight="false" outlineLevel="0" collapsed="false">
      <c r="A629" s="13" t="n">
        <v>1085</v>
      </c>
      <c r="B629" s="2" t="s">
        <v>689</v>
      </c>
      <c r="C629" s="14" t="n">
        <v>33248</v>
      </c>
      <c r="D629" s="2" t="s">
        <v>50</v>
      </c>
      <c r="E629" s="15" t="n">
        <v>172</v>
      </c>
      <c r="F629" s="15" t="n">
        <v>66</v>
      </c>
      <c r="G629" s="15" t="s">
        <v>43</v>
      </c>
      <c r="H629" s="9" t="str">
        <f aca="false">TRIM(E629)</f>
        <v>172</v>
      </c>
      <c r="I629" s="9" t="str">
        <f aca="false">TRIM(F629)</f>
        <v>66</v>
      </c>
      <c r="J629" s="5" t="n">
        <f aca="false">IF(H629="NA",VALUE(AVERAGEIF($E$3:$E$1520,"&lt;&gt;NA")),VALUE(H629))</f>
        <v>172</v>
      </c>
      <c r="K629" s="9" t="n">
        <f aca="false">IF(I629="NA",VALUE(AVERAGEIF($F$3:$F$1520,"&lt;&gt;NA")),VALUE(I629))</f>
        <v>66</v>
      </c>
      <c r="L629" s="16" t="n">
        <f aca="false">IF((AND(I629&gt;=Q635, I629&lt;Q634)),TRUE())</f>
        <v>0</v>
      </c>
      <c r="M629" s="0" t="n">
        <f aca="false">(J629-MIN($J$5:$J$1522)/(MAX($J$5:$J$1522)-MIN($J$5:$J$1522)))</f>
        <v>170.977528089888</v>
      </c>
      <c r="N629" s="0" t="n">
        <f aca="false">(K629-MIN($K$5:$K$1522)/(MAX($K$5:$K$1522)-MIN($K$5:$K$1522)))</f>
        <v>65.6293206197855</v>
      </c>
      <c r="O629" s="7" t="n">
        <f aca="false">K626/((J629/100)^2)</f>
        <v>16.901027582477</v>
      </c>
    </row>
    <row r="630" customFormat="false" ht="15" hidden="false" customHeight="false" outlineLevel="0" collapsed="false">
      <c r="A630" s="13" t="n">
        <v>519</v>
      </c>
      <c r="B630" s="2" t="s">
        <v>690</v>
      </c>
      <c r="C630" s="14" t="n">
        <v>33159</v>
      </c>
      <c r="D630" s="2" t="s">
        <v>87</v>
      </c>
      <c r="E630" s="15" t="n">
        <v>146</v>
      </c>
      <c r="F630" s="15" t="n">
        <v>35.6</v>
      </c>
      <c r="G630" s="15" t="s">
        <v>47</v>
      </c>
      <c r="H630" s="9" t="str">
        <f aca="false">TRIM(E630)</f>
        <v>146</v>
      </c>
      <c r="I630" s="9" t="str">
        <f aca="false">TRIM(F630)</f>
        <v>35.6</v>
      </c>
      <c r="J630" s="5" t="n">
        <f aca="false">IF(H630="NA",VALUE(AVERAGEIF($E$3:$E$1520,"&lt;&gt;NA")),VALUE(H630))</f>
        <v>146</v>
      </c>
      <c r="K630" s="9" t="n">
        <f aca="false">IF(I630="NA",VALUE(AVERAGEIF($F$3:$F$1520,"&lt;&gt;NA")),VALUE(I630))</f>
        <v>35.6</v>
      </c>
      <c r="L630" s="16" t="n">
        <f aca="false">IF((AND(I630&gt;=Q636, I630&lt;Q635)),TRUE())</f>
        <v>0</v>
      </c>
      <c r="M630" s="0" t="n">
        <f aca="false">(J630-MIN($J$5:$J$1522)/(MAX($J$5:$J$1522)-MIN($J$5:$J$1522)))</f>
        <v>144.977528089888</v>
      </c>
      <c r="N630" s="0" t="n">
        <f aca="false">(K630-MIN($K$5:$K$1522)/(MAX($K$5:$K$1522)-MIN($K$5:$K$1522)))</f>
        <v>35.2293206197855</v>
      </c>
      <c r="O630" s="7" t="n">
        <f aca="false">K627/((J630/100)^2)</f>
        <v>27.5435311713155</v>
      </c>
    </row>
    <row r="631" customFormat="false" ht="15" hidden="false" customHeight="false" outlineLevel="0" collapsed="false">
      <c r="A631" s="13" t="n">
        <v>723</v>
      </c>
      <c r="B631" s="2" t="s">
        <v>691</v>
      </c>
      <c r="C631" s="14" t="n">
        <v>33534</v>
      </c>
      <c r="D631" s="2" t="s">
        <v>176</v>
      </c>
      <c r="E631" s="15" t="n">
        <v>154</v>
      </c>
      <c r="F631" s="15" t="n">
        <v>40.5</v>
      </c>
      <c r="G631" s="15" t="s">
        <v>47</v>
      </c>
      <c r="H631" s="9" t="str">
        <f aca="false">TRIM(E631)</f>
        <v>154</v>
      </c>
      <c r="I631" s="9" t="str">
        <f aca="false">TRIM(F631)</f>
        <v>40.5</v>
      </c>
      <c r="J631" s="5" t="n">
        <f aca="false">IF(H631="NA",VALUE(AVERAGEIF($E$3:$E$1520,"&lt;&gt;NA")),VALUE(H631))</f>
        <v>154</v>
      </c>
      <c r="K631" s="9" t="n">
        <f aca="false">IF(I631="NA",VALUE(AVERAGEIF($F$3:$F$1520,"&lt;&gt;NA")),VALUE(I631))</f>
        <v>40.5</v>
      </c>
      <c r="L631" s="16" t="n">
        <f aca="false">IF((AND(I631&gt;=Q637, I631&lt;Q636)),TRUE())</f>
        <v>0</v>
      </c>
      <c r="M631" s="0" t="n">
        <f aca="false">(J631-MIN($J$5:$J$1522)/(MAX($J$5:$J$1522)-MIN($J$5:$J$1522)))</f>
        <v>152.977528089888</v>
      </c>
      <c r="N631" s="0" t="n">
        <f aca="false">(K631-MIN($K$5:$K$1522)/(MAX($K$5:$K$1522)-MIN($K$5:$K$1522)))</f>
        <v>40.1293206197855</v>
      </c>
      <c r="O631" s="7" t="n">
        <f aca="false">K628/((J631/100)^2)</f>
        <v>37.5274076572778</v>
      </c>
    </row>
    <row r="632" customFormat="false" ht="15" hidden="false" customHeight="false" outlineLevel="0" collapsed="false">
      <c r="A632" s="13" t="n">
        <v>80</v>
      </c>
      <c r="B632" s="2" t="s">
        <v>692</v>
      </c>
      <c r="C632" s="14" t="n">
        <v>32770</v>
      </c>
      <c r="D632" s="2" t="s">
        <v>45</v>
      </c>
      <c r="E632" s="15" t="n">
        <v>158.2</v>
      </c>
      <c r="F632" s="15" t="n">
        <v>60</v>
      </c>
      <c r="G632" s="15" t="s">
        <v>47</v>
      </c>
      <c r="H632" s="9" t="str">
        <f aca="false">TRIM(E632)</f>
        <v>158.2</v>
      </c>
      <c r="I632" s="9" t="str">
        <f aca="false">TRIM(F632)</f>
        <v>60</v>
      </c>
      <c r="J632" s="5" t="n">
        <f aca="false">IF(H632="NA",VALUE(AVERAGEIF($E$3:$E$1520,"&lt;&gt;NA")),VALUE(H632))</f>
        <v>158.2</v>
      </c>
      <c r="K632" s="9" t="n">
        <f aca="false">IF(I632="NA",VALUE(AVERAGEIF($F$3:$F$1520,"&lt;&gt;NA")),VALUE(I632))</f>
        <v>60</v>
      </c>
      <c r="L632" s="16" t="n">
        <f aca="false">IF((AND(I632&gt;=Q638, I632&lt;Q637)),TRUE())</f>
        <v>0</v>
      </c>
      <c r="M632" s="0" t="n">
        <f aca="false">(J632-MIN($J$5:$J$1522)/(MAX($J$5:$J$1522)-MIN($J$5:$J$1522)))</f>
        <v>157.177528089888</v>
      </c>
      <c r="N632" s="0" t="n">
        <f aca="false">(K632-MIN($K$5:$K$1522)/(MAX($K$5:$K$1522)-MIN($K$5:$K$1522)))</f>
        <v>59.6293206197855</v>
      </c>
      <c r="O632" s="7" t="n">
        <f aca="false">K629/((J632/100)^2)</f>
        <v>26.3712658687095</v>
      </c>
    </row>
    <row r="633" customFormat="false" ht="15" hidden="false" customHeight="false" outlineLevel="0" collapsed="false">
      <c r="A633" s="13" t="n">
        <v>722</v>
      </c>
      <c r="B633" s="2" t="s">
        <v>693</v>
      </c>
      <c r="C633" s="14" t="n">
        <v>33269</v>
      </c>
      <c r="D633" s="2" t="s">
        <v>50</v>
      </c>
      <c r="E633" s="15" t="n">
        <v>153</v>
      </c>
      <c r="F633" s="15" t="n">
        <v>50.3</v>
      </c>
      <c r="G633" s="15" t="s">
        <v>47</v>
      </c>
      <c r="H633" s="9" t="str">
        <f aca="false">TRIM(E633)</f>
        <v>153</v>
      </c>
      <c r="I633" s="9" t="str">
        <f aca="false">TRIM(F633)</f>
        <v>50.3</v>
      </c>
      <c r="J633" s="5" t="n">
        <f aca="false">IF(H633="NA",VALUE(AVERAGEIF($E$3:$E$1520,"&lt;&gt;NA")),VALUE(H633))</f>
        <v>153</v>
      </c>
      <c r="K633" s="9" t="n">
        <f aca="false">IF(I633="NA",VALUE(AVERAGEIF($F$3:$F$1520,"&lt;&gt;NA")),VALUE(I633))</f>
        <v>50.3</v>
      </c>
      <c r="L633" s="16" t="n">
        <f aca="false">IF((AND(I633&gt;=Q639, I633&lt;Q638)),TRUE())</f>
        <v>0</v>
      </c>
      <c r="M633" s="0" t="n">
        <f aca="false">(J633-MIN($J$5:$J$1522)/(MAX($J$5:$J$1522)-MIN($J$5:$J$1522)))</f>
        <v>151.977528089888</v>
      </c>
      <c r="N633" s="0" t="n">
        <f aca="false">(K633-MIN($K$5:$K$1522)/(MAX($K$5:$K$1522)-MIN($K$5:$K$1522)))</f>
        <v>49.9293206197855</v>
      </c>
      <c r="O633" s="7" t="n">
        <f aca="false">K630/((J633/100)^2)</f>
        <v>15.2078260498099</v>
      </c>
    </row>
    <row r="634" customFormat="false" ht="15" hidden="false" customHeight="false" outlineLevel="0" collapsed="false">
      <c r="A634" s="13" t="n">
        <v>663</v>
      </c>
      <c r="B634" s="2" t="s">
        <v>694</v>
      </c>
      <c r="C634" s="14" t="n">
        <v>33718</v>
      </c>
      <c r="D634" s="2" t="s">
        <v>74</v>
      </c>
      <c r="E634" s="15" t="n">
        <v>150</v>
      </c>
      <c r="F634" s="15" t="n">
        <v>42</v>
      </c>
      <c r="G634" s="15" t="s">
        <v>47</v>
      </c>
      <c r="H634" s="9" t="str">
        <f aca="false">TRIM(E634)</f>
        <v>150</v>
      </c>
      <c r="I634" s="9" t="str">
        <f aca="false">TRIM(F634)</f>
        <v>42</v>
      </c>
      <c r="J634" s="5" t="n">
        <f aca="false">IF(H634="NA",VALUE(AVERAGEIF($E$3:$E$1520,"&lt;&gt;NA")),VALUE(H634))</f>
        <v>150</v>
      </c>
      <c r="K634" s="9" t="n">
        <f aca="false">IF(I634="NA",VALUE(AVERAGEIF($F$3:$F$1520,"&lt;&gt;NA")),VALUE(I634))</f>
        <v>42</v>
      </c>
      <c r="L634" s="16" t="n">
        <f aca="false">IF((AND(I634&gt;=Q640, I634&lt;Q639)),TRUE())</f>
        <v>0</v>
      </c>
      <c r="M634" s="0" t="n">
        <f aca="false">(J634-MIN($J$5:$J$1522)/(MAX($J$5:$J$1522)-MIN($J$5:$J$1522)))</f>
        <v>148.977528089888</v>
      </c>
      <c r="N634" s="0" t="n">
        <f aca="false">(K634-MIN($K$5:$K$1522)/(MAX($K$5:$K$1522)-MIN($K$5:$K$1522)))</f>
        <v>41.6293206197855</v>
      </c>
      <c r="O634" s="7" t="n">
        <f aca="false">K631/((J634/100)^2)</f>
        <v>18</v>
      </c>
    </row>
    <row r="635" customFormat="false" ht="15" hidden="false" customHeight="false" outlineLevel="0" collapsed="false">
      <c r="A635" s="13" t="n">
        <v>212</v>
      </c>
      <c r="B635" s="2" t="s">
        <v>695</v>
      </c>
      <c r="C635" s="14" t="n">
        <v>33376</v>
      </c>
      <c r="D635" s="2" t="s">
        <v>50</v>
      </c>
      <c r="E635" s="15" t="n">
        <v>164.5</v>
      </c>
      <c r="F635" s="15" t="n">
        <v>60</v>
      </c>
      <c r="G635" s="15" t="s">
        <v>47</v>
      </c>
      <c r="H635" s="9" t="str">
        <f aca="false">TRIM(E635)</f>
        <v>164.5</v>
      </c>
      <c r="I635" s="9" t="str">
        <f aca="false">TRIM(F635)</f>
        <v>60</v>
      </c>
      <c r="J635" s="5" t="n">
        <f aca="false">IF(H635="NA",VALUE(AVERAGEIF($E$3:$E$1520,"&lt;&gt;NA")),VALUE(H635))</f>
        <v>164.5</v>
      </c>
      <c r="K635" s="9" t="n">
        <f aca="false">IF(I635="NA",VALUE(AVERAGEIF($F$3:$F$1520,"&lt;&gt;NA")),VALUE(I635))</f>
        <v>60</v>
      </c>
      <c r="L635" s="16" t="n">
        <f aca="false">IF((AND(I635&gt;=Q641, I635&lt;Q640)),TRUE())</f>
        <v>0</v>
      </c>
      <c r="M635" s="0" t="n">
        <f aca="false">(J635-MIN($J$5:$J$1522)/(MAX($J$5:$J$1522)-MIN($J$5:$J$1522)))</f>
        <v>163.477528089888</v>
      </c>
      <c r="N635" s="0" t="n">
        <f aca="false">(K635-MIN($K$5:$K$1522)/(MAX($K$5:$K$1522)-MIN($K$5:$K$1522)))</f>
        <v>59.6293206197855</v>
      </c>
      <c r="O635" s="7" t="n">
        <f aca="false">K632/((J635/100)^2)</f>
        <v>22.1727441542484</v>
      </c>
    </row>
    <row r="636" customFormat="false" ht="15" hidden="false" customHeight="false" outlineLevel="0" collapsed="false">
      <c r="A636" s="13" t="n">
        <v>677</v>
      </c>
      <c r="B636" s="2" t="s">
        <v>696</v>
      </c>
      <c r="C636" s="14" t="n">
        <v>33394</v>
      </c>
      <c r="D636" s="2" t="s">
        <v>93</v>
      </c>
      <c r="E636" s="15" t="n">
        <v>153</v>
      </c>
      <c r="F636" s="15" t="n">
        <v>47.2</v>
      </c>
      <c r="G636" s="15" t="s">
        <v>47</v>
      </c>
      <c r="H636" s="9" t="str">
        <f aca="false">TRIM(E636)</f>
        <v>153</v>
      </c>
      <c r="I636" s="9" t="str">
        <f aca="false">TRIM(F636)</f>
        <v>47.2</v>
      </c>
      <c r="J636" s="5" t="n">
        <f aca="false">IF(H636="NA",VALUE(AVERAGEIF($E$3:$E$1520,"&lt;&gt;NA")),VALUE(H636))</f>
        <v>153</v>
      </c>
      <c r="K636" s="9" t="n">
        <f aca="false">IF(I636="NA",VALUE(AVERAGEIF($F$3:$F$1520,"&lt;&gt;NA")),VALUE(I636))</f>
        <v>47.2</v>
      </c>
      <c r="L636" s="16" t="n">
        <f aca="false">IF((AND(I636&gt;=Q642, I636&lt;Q641)),TRUE())</f>
        <v>0</v>
      </c>
      <c r="M636" s="0" t="n">
        <f aca="false">(J636-MIN($J$5:$J$1522)/(MAX($J$5:$J$1522)-MIN($J$5:$J$1522)))</f>
        <v>151.977528089888</v>
      </c>
      <c r="N636" s="0" t="n">
        <f aca="false">(K636-MIN($K$5:$K$1522)/(MAX($K$5:$K$1522)-MIN($K$5:$K$1522)))</f>
        <v>46.8293206197855</v>
      </c>
      <c r="O636" s="7" t="n">
        <f aca="false">K633/((J636/100)^2)</f>
        <v>21.4874620872314</v>
      </c>
    </row>
    <row r="637" customFormat="false" ht="15" hidden="false" customHeight="false" outlineLevel="0" collapsed="false">
      <c r="A637" s="13" t="n">
        <v>66</v>
      </c>
      <c r="B637" s="2" t="s">
        <v>697</v>
      </c>
      <c r="C637" s="14" t="n">
        <v>33385</v>
      </c>
      <c r="D637" s="2" t="s">
        <v>50</v>
      </c>
      <c r="E637" s="15" t="n">
        <v>154</v>
      </c>
      <c r="F637" s="15" t="n">
        <v>64</v>
      </c>
      <c r="G637" s="15" t="s">
        <v>47</v>
      </c>
      <c r="H637" s="9" t="str">
        <f aca="false">TRIM(E637)</f>
        <v>154</v>
      </c>
      <c r="I637" s="9" t="str">
        <f aca="false">TRIM(F637)</f>
        <v>64</v>
      </c>
      <c r="J637" s="5" t="n">
        <f aca="false">IF(H637="NA",VALUE(AVERAGEIF($E$3:$E$1520,"&lt;&gt;NA")),VALUE(H637))</f>
        <v>154</v>
      </c>
      <c r="K637" s="9" t="n">
        <f aca="false">IF(I637="NA",VALUE(AVERAGEIF($F$3:$F$1520,"&lt;&gt;NA")),VALUE(I637))</f>
        <v>64</v>
      </c>
      <c r="L637" s="16" t="n">
        <f aca="false">IF((AND(I637&gt;=Q643, I637&lt;Q642)),TRUE())</f>
        <v>0</v>
      </c>
      <c r="M637" s="0" t="n">
        <f aca="false">(J637-MIN($J$5:$J$1522)/(MAX($J$5:$J$1522)-MIN($J$5:$J$1522)))</f>
        <v>152.977528089888</v>
      </c>
      <c r="N637" s="0" t="n">
        <f aca="false">(K637-MIN($K$5:$K$1522)/(MAX($K$5:$K$1522)-MIN($K$5:$K$1522)))</f>
        <v>63.6293206197855</v>
      </c>
      <c r="O637" s="7" t="n">
        <f aca="false">K634/((J637/100)^2)</f>
        <v>17.7095631641086</v>
      </c>
    </row>
    <row r="638" customFormat="false" ht="15" hidden="false" customHeight="false" outlineLevel="0" collapsed="false">
      <c r="A638" s="13" t="n">
        <v>1035</v>
      </c>
      <c r="B638" s="2" t="s">
        <v>698</v>
      </c>
      <c r="C638" s="14" t="n">
        <v>33228</v>
      </c>
      <c r="D638" s="2" t="s">
        <v>45</v>
      </c>
      <c r="E638" s="15" t="n">
        <v>171</v>
      </c>
      <c r="F638" s="15" t="n">
        <v>59</v>
      </c>
      <c r="G638" s="15" t="s">
        <v>43</v>
      </c>
      <c r="H638" s="9" t="str">
        <f aca="false">TRIM(E638)</f>
        <v>171</v>
      </c>
      <c r="I638" s="9" t="str">
        <f aca="false">TRIM(F638)</f>
        <v>59</v>
      </c>
      <c r="J638" s="5" t="n">
        <f aca="false">IF(H638="NA",VALUE(AVERAGEIF($E$3:$E$1520,"&lt;&gt;NA")),VALUE(H638))</f>
        <v>171</v>
      </c>
      <c r="K638" s="9" t="n">
        <f aca="false">IF(I638="NA",VALUE(AVERAGEIF($F$3:$F$1520,"&lt;&gt;NA")),VALUE(I638))</f>
        <v>59</v>
      </c>
      <c r="L638" s="16" t="n">
        <f aca="false">IF((AND(I638&gt;=Q644, I638&lt;Q643)),TRUE())</f>
        <v>0</v>
      </c>
      <c r="M638" s="0" t="n">
        <f aca="false">(J638-MIN($J$5:$J$1522)/(MAX($J$5:$J$1522)-MIN($J$5:$J$1522)))</f>
        <v>169.977528089888</v>
      </c>
      <c r="N638" s="0" t="n">
        <f aca="false">(K638-MIN($K$5:$K$1522)/(MAX($K$5:$K$1522)-MIN($K$5:$K$1522)))</f>
        <v>58.6293206197855</v>
      </c>
      <c r="O638" s="7" t="n">
        <f aca="false">K635/((J638/100)^2)</f>
        <v>20.5191340925413</v>
      </c>
    </row>
    <row r="639" customFormat="false" ht="15" hidden="false" customHeight="false" outlineLevel="0" collapsed="false">
      <c r="A639" s="13" t="n">
        <v>276</v>
      </c>
      <c r="B639" s="2" t="s">
        <v>699</v>
      </c>
      <c r="C639" s="14" t="n">
        <v>32703</v>
      </c>
      <c r="D639" s="2" t="s">
        <v>45</v>
      </c>
      <c r="E639" s="15" t="s">
        <v>46</v>
      </c>
      <c r="F639" s="15" t="s">
        <v>46</v>
      </c>
      <c r="G639" s="15" t="s">
        <v>47</v>
      </c>
      <c r="H639" s="9" t="str">
        <f aca="false">TRIM(E639)</f>
        <v>NA</v>
      </c>
      <c r="I639" s="9" t="str">
        <f aca="false">TRIM(F639)</f>
        <v>NA</v>
      </c>
      <c r="J639" s="5" t="n">
        <f aca="false">IF(H639="NA",VALUE(AVERAGEIF($E$3:$E$1520,"&lt;&gt;NA")),VALUE(H639))</f>
        <v>164.344585511576</v>
      </c>
      <c r="K639" s="9" t="n">
        <f aca="false">IF(I639="NA",VALUE(AVERAGEIF($F$3:$F$1520,"&lt;&gt;NA")),VALUE(I639))</f>
        <v>58.7117910447761</v>
      </c>
      <c r="L639" s="16" t="n">
        <f aca="false">IF((AND(I639&gt;=Q645, I639&lt;Q644)),TRUE())</f>
        <v>0</v>
      </c>
      <c r="M639" s="0" t="n">
        <f aca="false">(J639-MIN($J$5:$J$1522)/(MAX($J$5:$J$1522)-MIN($J$5:$J$1522)))</f>
        <v>163.322113601463</v>
      </c>
      <c r="N639" s="0" t="n">
        <f aca="false">(K639-MIN($K$5:$K$1522)/(MAX($K$5:$K$1522)-MIN($K$5:$K$1522)))</f>
        <v>58.3411116645616</v>
      </c>
      <c r="O639" s="7" t="n">
        <f aca="false">K636/((J639/100)^2)</f>
        <v>17.4755638756399</v>
      </c>
    </row>
    <row r="640" customFormat="false" ht="15" hidden="false" customHeight="false" outlineLevel="0" collapsed="false">
      <c r="A640" s="13" t="n">
        <v>414</v>
      </c>
      <c r="B640" s="2" t="s">
        <v>700</v>
      </c>
      <c r="C640" s="14" t="n">
        <v>33305</v>
      </c>
      <c r="D640" s="2" t="s">
        <v>45</v>
      </c>
      <c r="E640" s="15" t="n">
        <v>153</v>
      </c>
      <c r="F640" s="15" t="n">
        <v>40</v>
      </c>
      <c r="G640" s="15" t="s">
        <v>47</v>
      </c>
      <c r="H640" s="9" t="str">
        <f aca="false">TRIM(E640)</f>
        <v>153</v>
      </c>
      <c r="I640" s="9" t="str">
        <f aca="false">TRIM(F640)</f>
        <v>40</v>
      </c>
      <c r="J640" s="5" t="n">
        <f aca="false">IF(H640="NA",VALUE(AVERAGEIF($E$3:$E$1520,"&lt;&gt;NA")),VALUE(H640))</f>
        <v>153</v>
      </c>
      <c r="K640" s="9" t="n">
        <f aca="false">IF(I640="NA",VALUE(AVERAGEIF($F$3:$F$1520,"&lt;&gt;NA")),VALUE(I640))</f>
        <v>40</v>
      </c>
      <c r="L640" s="16" t="n">
        <f aca="false">IF((AND(I640&gt;=Q646, I640&lt;Q645)),TRUE())</f>
        <v>0</v>
      </c>
      <c r="M640" s="0" t="n">
        <f aca="false">(J640-MIN($J$5:$J$1522)/(MAX($J$5:$J$1522)-MIN($J$5:$J$1522)))</f>
        <v>151.977528089888</v>
      </c>
      <c r="N640" s="0" t="n">
        <f aca="false">(K640-MIN($K$5:$K$1522)/(MAX($K$5:$K$1522)-MIN($K$5:$K$1522)))</f>
        <v>39.6293206197855</v>
      </c>
      <c r="O640" s="7" t="n">
        <f aca="false">K637/((J640/100)^2)</f>
        <v>27.3399119996583</v>
      </c>
    </row>
    <row r="641" customFormat="false" ht="15" hidden="false" customHeight="false" outlineLevel="0" collapsed="false">
      <c r="A641" s="13" t="n">
        <v>647</v>
      </c>
      <c r="B641" s="2" t="s">
        <v>701</v>
      </c>
      <c r="C641" s="14" t="n">
        <v>33751</v>
      </c>
      <c r="D641" s="2" t="s">
        <v>93</v>
      </c>
      <c r="E641" s="15" t="n">
        <v>147</v>
      </c>
      <c r="F641" s="15" t="n">
        <v>38</v>
      </c>
      <c r="G641" s="15" t="s">
        <v>47</v>
      </c>
      <c r="H641" s="9" t="str">
        <f aca="false">TRIM(E641)</f>
        <v>147</v>
      </c>
      <c r="I641" s="9" t="str">
        <f aca="false">TRIM(F641)</f>
        <v>38</v>
      </c>
      <c r="J641" s="5" t="n">
        <f aca="false">IF(H641="NA",VALUE(AVERAGEIF($E$3:$E$1520,"&lt;&gt;NA")),VALUE(H641))</f>
        <v>147</v>
      </c>
      <c r="K641" s="9" t="n">
        <f aca="false">IF(I641="NA",VALUE(AVERAGEIF($F$3:$F$1520,"&lt;&gt;NA")),VALUE(I641))</f>
        <v>38</v>
      </c>
      <c r="L641" s="16" t="n">
        <f aca="false">IF((AND(I641&gt;=Q647, I641&lt;Q646)),TRUE())</f>
        <v>0</v>
      </c>
      <c r="M641" s="0" t="n">
        <f aca="false">(J641-MIN($J$5:$J$1522)/(MAX($J$5:$J$1522)-MIN($J$5:$J$1522)))</f>
        <v>145.977528089888</v>
      </c>
      <c r="N641" s="0" t="n">
        <f aca="false">(K641-MIN($K$5:$K$1522)/(MAX($K$5:$K$1522)-MIN($K$5:$K$1522)))</f>
        <v>37.6293206197855</v>
      </c>
      <c r="O641" s="7" t="n">
        <f aca="false">K638/((J641/100)^2)</f>
        <v>27.3034383821556</v>
      </c>
    </row>
    <row r="642" customFormat="false" ht="15" hidden="false" customHeight="false" outlineLevel="0" collapsed="false">
      <c r="A642" s="13" t="n">
        <v>68</v>
      </c>
      <c r="B642" s="2" t="s">
        <v>702</v>
      </c>
      <c r="C642" s="14" t="n">
        <v>33520</v>
      </c>
      <c r="D642" s="2" t="s">
        <v>56</v>
      </c>
      <c r="E642" s="15" t="n">
        <v>147</v>
      </c>
      <c r="F642" s="15" t="n">
        <v>35</v>
      </c>
      <c r="G642" s="15" t="s">
        <v>47</v>
      </c>
      <c r="H642" s="9" t="str">
        <f aca="false">TRIM(E642)</f>
        <v>147</v>
      </c>
      <c r="I642" s="9" t="str">
        <f aca="false">TRIM(F642)</f>
        <v>35</v>
      </c>
      <c r="J642" s="5" t="n">
        <f aca="false">IF(H642="NA",VALUE(AVERAGEIF($E$3:$E$1520,"&lt;&gt;NA")),VALUE(H642))</f>
        <v>147</v>
      </c>
      <c r="K642" s="9" t="n">
        <f aca="false">IF(I642="NA",VALUE(AVERAGEIF($F$3:$F$1520,"&lt;&gt;NA")),VALUE(I642))</f>
        <v>35</v>
      </c>
      <c r="L642" s="16" t="n">
        <f aca="false">IF((AND(I642&gt;=Q648, I642&lt;Q647)),TRUE())</f>
        <v>0</v>
      </c>
      <c r="M642" s="0" t="n">
        <f aca="false">(J642-MIN($J$5:$J$1522)/(MAX($J$5:$J$1522)-MIN($J$5:$J$1522)))</f>
        <v>145.977528089888</v>
      </c>
      <c r="N642" s="0" t="n">
        <f aca="false">(K642-MIN($K$5:$K$1522)/(MAX($K$5:$K$1522)-MIN($K$5:$K$1522)))</f>
        <v>34.6293206197855</v>
      </c>
      <c r="O642" s="7" t="n">
        <f aca="false">K639/((J642/100)^2)</f>
        <v>27.1700638830006</v>
      </c>
    </row>
    <row r="643" customFormat="false" ht="15" hidden="false" customHeight="false" outlineLevel="0" collapsed="false">
      <c r="A643" s="13" t="n">
        <v>1249</v>
      </c>
      <c r="B643" s="2" t="s">
        <v>703</v>
      </c>
      <c r="C643" s="14" t="n">
        <v>33706</v>
      </c>
      <c r="D643" s="2" t="s">
        <v>74</v>
      </c>
      <c r="E643" s="15" t="n">
        <v>176</v>
      </c>
      <c r="F643" s="15" t="n">
        <v>75</v>
      </c>
      <c r="G643" s="15" t="s">
        <v>43</v>
      </c>
      <c r="H643" s="9" t="str">
        <f aca="false">TRIM(E643)</f>
        <v>176</v>
      </c>
      <c r="I643" s="9" t="str">
        <f aca="false">TRIM(F643)</f>
        <v>75</v>
      </c>
      <c r="J643" s="5" t="n">
        <f aca="false">IF(H643="NA",VALUE(AVERAGEIF($E$3:$E$1520,"&lt;&gt;NA")),VALUE(H643))</f>
        <v>176</v>
      </c>
      <c r="K643" s="9" t="n">
        <f aca="false">IF(I643="NA",VALUE(AVERAGEIF($F$3:$F$1520,"&lt;&gt;NA")),VALUE(I643))</f>
        <v>75</v>
      </c>
      <c r="L643" s="16" t="n">
        <f aca="false">IF((AND(I643&gt;=Q649, I643&lt;Q648)),TRUE())</f>
        <v>0</v>
      </c>
      <c r="M643" s="0" t="n">
        <f aca="false">(J643-MIN($J$5:$J$1522)/(MAX($J$5:$J$1522)-MIN($J$5:$J$1522)))</f>
        <v>174.977528089888</v>
      </c>
      <c r="N643" s="0" t="n">
        <f aca="false">(K643-MIN($K$5:$K$1522)/(MAX($K$5:$K$1522)-MIN($K$5:$K$1522)))</f>
        <v>74.6293206197855</v>
      </c>
      <c r="O643" s="7" t="n">
        <f aca="false">K640/((J643/100)^2)</f>
        <v>12.9132231404959</v>
      </c>
    </row>
    <row r="644" customFormat="false" ht="15" hidden="false" customHeight="false" outlineLevel="0" collapsed="false">
      <c r="A644" s="13" t="n">
        <v>771</v>
      </c>
      <c r="B644" s="2" t="s">
        <v>704</v>
      </c>
      <c r="C644" s="14" t="n">
        <v>33281</v>
      </c>
      <c r="D644" s="2" t="s">
        <v>42</v>
      </c>
      <c r="E644" s="15" t="n">
        <v>155</v>
      </c>
      <c r="F644" s="15" t="n">
        <v>46</v>
      </c>
      <c r="G644" s="15" t="s">
        <v>47</v>
      </c>
      <c r="H644" s="9" t="str">
        <f aca="false">TRIM(E644)</f>
        <v>155</v>
      </c>
      <c r="I644" s="9" t="str">
        <f aca="false">TRIM(F644)</f>
        <v>46</v>
      </c>
      <c r="J644" s="5" t="n">
        <f aca="false">IF(H644="NA",VALUE(AVERAGEIF($E$3:$E$1520,"&lt;&gt;NA")),VALUE(H644))</f>
        <v>155</v>
      </c>
      <c r="K644" s="9" t="n">
        <f aca="false">IF(I644="NA",VALUE(AVERAGEIF($F$3:$F$1520,"&lt;&gt;NA")),VALUE(I644))</f>
        <v>46</v>
      </c>
      <c r="L644" s="16" t="n">
        <f aca="false">IF((AND(I644&gt;=Q650, I644&lt;Q649)),TRUE())</f>
        <v>0</v>
      </c>
      <c r="M644" s="0" t="n">
        <f aca="false">(J644-MIN($J$5:$J$1522)/(MAX($J$5:$J$1522)-MIN($J$5:$J$1522)))</f>
        <v>153.977528089888</v>
      </c>
      <c r="N644" s="0" t="n">
        <f aca="false">(K644-MIN($K$5:$K$1522)/(MAX($K$5:$K$1522)-MIN($K$5:$K$1522)))</f>
        <v>45.6293206197855</v>
      </c>
      <c r="O644" s="7" t="n">
        <f aca="false">K641/((J644/100)^2)</f>
        <v>15.8168574401665</v>
      </c>
    </row>
    <row r="645" customFormat="false" ht="15" hidden="false" customHeight="false" outlineLevel="0" collapsed="false">
      <c r="A645" s="13" t="n">
        <v>366</v>
      </c>
      <c r="B645" s="2" t="s">
        <v>705</v>
      </c>
      <c r="C645" s="14" t="n">
        <v>33879</v>
      </c>
      <c r="D645" s="2" t="s">
        <v>74</v>
      </c>
      <c r="E645" s="15" t="n">
        <v>155</v>
      </c>
      <c r="F645" s="15" t="n">
        <v>50.4</v>
      </c>
      <c r="G645" s="15" t="s">
        <v>47</v>
      </c>
      <c r="H645" s="9" t="str">
        <f aca="false">TRIM(E645)</f>
        <v>155</v>
      </c>
      <c r="I645" s="9" t="str">
        <f aca="false">TRIM(F645)</f>
        <v>50.4</v>
      </c>
      <c r="J645" s="5" t="n">
        <f aca="false">IF(H645="NA",VALUE(AVERAGEIF($E$3:$E$1520,"&lt;&gt;NA")),VALUE(H645))</f>
        <v>155</v>
      </c>
      <c r="K645" s="9" t="n">
        <f aca="false">IF(I645="NA",VALUE(AVERAGEIF($F$3:$F$1520,"&lt;&gt;NA")),VALUE(I645))</f>
        <v>50.4</v>
      </c>
      <c r="L645" s="16" t="n">
        <f aca="false">IF((AND(I645&gt;=Q651, I645&lt;Q650)),TRUE())</f>
        <v>0</v>
      </c>
      <c r="M645" s="0" t="n">
        <f aca="false">(J645-MIN($J$5:$J$1522)/(MAX($J$5:$J$1522)-MIN($J$5:$J$1522)))</f>
        <v>153.977528089888</v>
      </c>
      <c r="N645" s="0" t="n">
        <f aca="false">(K645-MIN($K$5:$K$1522)/(MAX($K$5:$K$1522)-MIN($K$5:$K$1522)))</f>
        <v>50.0293206197855</v>
      </c>
      <c r="O645" s="7" t="n">
        <f aca="false">K642/((J645/100)^2)</f>
        <v>14.5681581685744</v>
      </c>
    </row>
    <row r="646" customFormat="false" ht="15" hidden="false" customHeight="false" outlineLevel="0" collapsed="false">
      <c r="A646" s="13" t="n">
        <v>931</v>
      </c>
      <c r="B646" s="2" t="s">
        <v>706</v>
      </c>
      <c r="C646" s="14" t="n">
        <v>32520</v>
      </c>
      <c r="D646" s="2" t="s">
        <v>45</v>
      </c>
      <c r="E646" s="15" t="n">
        <v>174</v>
      </c>
      <c r="F646" s="15" t="n">
        <v>62</v>
      </c>
      <c r="G646" s="15" t="s">
        <v>43</v>
      </c>
      <c r="H646" s="9" t="str">
        <f aca="false">TRIM(E646)</f>
        <v>174</v>
      </c>
      <c r="I646" s="9" t="str">
        <f aca="false">TRIM(F646)</f>
        <v>62</v>
      </c>
      <c r="J646" s="5" t="n">
        <f aca="false">IF(H646="NA",VALUE(AVERAGEIF($E$3:$E$1520,"&lt;&gt;NA")),VALUE(H646))</f>
        <v>174</v>
      </c>
      <c r="K646" s="9" t="n">
        <f aca="false">IF(I646="NA",VALUE(AVERAGEIF($F$3:$F$1520,"&lt;&gt;NA")),VALUE(I646))</f>
        <v>62</v>
      </c>
      <c r="L646" s="16" t="n">
        <f aca="false">IF((AND(I646&gt;=Q652, I646&lt;Q651)),TRUE())</f>
        <v>0</v>
      </c>
      <c r="M646" s="0" t="n">
        <f aca="false">(J646-MIN($J$5:$J$1522)/(MAX($J$5:$J$1522)-MIN($J$5:$J$1522)))</f>
        <v>172.977528089888</v>
      </c>
      <c r="N646" s="0" t="n">
        <f aca="false">(K646-MIN($K$5:$K$1522)/(MAX($K$5:$K$1522)-MIN($K$5:$K$1522)))</f>
        <v>61.6293206197855</v>
      </c>
      <c r="O646" s="7" t="n">
        <f aca="false">K643/((J646/100)^2)</f>
        <v>24.7720967102656</v>
      </c>
    </row>
    <row r="647" customFormat="false" ht="15" hidden="false" customHeight="false" outlineLevel="0" collapsed="false">
      <c r="A647" s="13" t="n">
        <v>933</v>
      </c>
      <c r="B647" s="2" t="s">
        <v>707</v>
      </c>
      <c r="C647" s="14" t="n">
        <v>33960</v>
      </c>
      <c r="D647" s="2" t="s">
        <v>53</v>
      </c>
      <c r="E647" s="15" t="n">
        <v>183</v>
      </c>
      <c r="F647" s="15" t="n">
        <v>69</v>
      </c>
      <c r="G647" s="15" t="s">
        <v>43</v>
      </c>
      <c r="H647" s="9" t="str">
        <f aca="false">TRIM(E647)</f>
        <v>183</v>
      </c>
      <c r="I647" s="9" t="str">
        <f aca="false">TRIM(F647)</f>
        <v>69</v>
      </c>
      <c r="J647" s="5" t="n">
        <f aca="false">IF(H647="NA",VALUE(AVERAGEIF($E$3:$E$1520,"&lt;&gt;NA")),VALUE(H647))</f>
        <v>183</v>
      </c>
      <c r="K647" s="9" t="n">
        <f aca="false">IF(I647="NA",VALUE(AVERAGEIF($F$3:$F$1520,"&lt;&gt;NA")),VALUE(I647))</f>
        <v>69</v>
      </c>
      <c r="L647" s="16" t="n">
        <f aca="false">IF((AND(I647&gt;=Q653, I647&lt;Q652)),TRUE())</f>
        <v>0</v>
      </c>
      <c r="M647" s="0" t="n">
        <f aca="false">(J647-MIN($J$5:$J$1522)/(MAX($J$5:$J$1522)-MIN($J$5:$J$1522)))</f>
        <v>181.977528089888</v>
      </c>
      <c r="N647" s="0" t="n">
        <f aca="false">(K647-MIN($K$5:$K$1522)/(MAX($K$5:$K$1522)-MIN($K$5:$K$1522)))</f>
        <v>68.6293206197855</v>
      </c>
      <c r="O647" s="7" t="n">
        <f aca="false">K644/((J647/100)^2)</f>
        <v>13.7358535638568</v>
      </c>
    </row>
    <row r="648" customFormat="false" ht="15" hidden="false" customHeight="false" outlineLevel="0" collapsed="false">
      <c r="A648" s="13" t="n">
        <v>860</v>
      </c>
      <c r="B648" s="2" t="s">
        <v>708</v>
      </c>
      <c r="C648" s="14" t="n">
        <v>33615</v>
      </c>
      <c r="D648" s="2" t="s">
        <v>53</v>
      </c>
      <c r="E648" s="15" t="n">
        <v>171</v>
      </c>
      <c r="F648" s="15" t="n">
        <v>52</v>
      </c>
      <c r="G648" s="15" t="s">
        <v>43</v>
      </c>
      <c r="H648" s="9" t="str">
        <f aca="false">TRIM(E648)</f>
        <v>171</v>
      </c>
      <c r="I648" s="9" t="str">
        <f aca="false">TRIM(F648)</f>
        <v>52</v>
      </c>
      <c r="J648" s="5" t="n">
        <f aca="false">IF(H648="NA",VALUE(AVERAGEIF($E$3:$E$1520,"&lt;&gt;NA")),VALUE(H648))</f>
        <v>171</v>
      </c>
      <c r="K648" s="9" t="n">
        <f aca="false">IF(I648="NA",VALUE(AVERAGEIF($F$3:$F$1520,"&lt;&gt;NA")),VALUE(I648))</f>
        <v>52</v>
      </c>
      <c r="L648" s="16" t="n">
        <f aca="false">IF((AND(I648&gt;=Q654, I648&lt;Q653)),TRUE())</f>
        <v>0</v>
      </c>
      <c r="M648" s="0" t="n">
        <f aca="false">(J648-MIN($J$5:$J$1522)/(MAX($J$5:$J$1522)-MIN($J$5:$J$1522)))</f>
        <v>169.977528089888</v>
      </c>
      <c r="N648" s="0" t="n">
        <f aca="false">(K648-MIN($K$5:$K$1522)/(MAX($K$5:$K$1522)-MIN($K$5:$K$1522)))</f>
        <v>51.6293206197855</v>
      </c>
      <c r="O648" s="7" t="n">
        <f aca="false">K645/((J648/100)^2)</f>
        <v>17.2360726377347</v>
      </c>
    </row>
    <row r="649" customFormat="false" ht="15" hidden="false" customHeight="false" outlineLevel="0" collapsed="false">
      <c r="A649" s="13" t="n">
        <v>39</v>
      </c>
      <c r="B649" s="2" t="s">
        <v>709</v>
      </c>
      <c r="C649" s="14" t="n">
        <v>33449</v>
      </c>
      <c r="D649" s="2" t="s">
        <v>71</v>
      </c>
      <c r="E649" s="15" t="n">
        <v>167</v>
      </c>
      <c r="F649" s="15" t="n">
        <v>75</v>
      </c>
      <c r="G649" s="15" t="s">
        <v>47</v>
      </c>
      <c r="H649" s="9" t="str">
        <f aca="false">TRIM(E649)</f>
        <v>167</v>
      </c>
      <c r="I649" s="9" t="str">
        <f aca="false">TRIM(F649)</f>
        <v>75</v>
      </c>
      <c r="J649" s="5" t="n">
        <f aca="false">IF(H649="NA",VALUE(AVERAGEIF($E$3:$E$1520,"&lt;&gt;NA")),VALUE(H649))</f>
        <v>167</v>
      </c>
      <c r="K649" s="9" t="n">
        <f aca="false">IF(I649="NA",VALUE(AVERAGEIF($F$3:$F$1520,"&lt;&gt;NA")),VALUE(I649))</f>
        <v>75</v>
      </c>
      <c r="L649" s="16" t="n">
        <f aca="false">IF((AND(I649&gt;=Q655, I649&lt;Q654)),TRUE())</f>
        <v>0</v>
      </c>
      <c r="M649" s="0" t="n">
        <f aca="false">(J649-MIN($J$5:$J$1522)/(MAX($J$5:$J$1522)-MIN($J$5:$J$1522)))</f>
        <v>165.977528089888</v>
      </c>
      <c r="N649" s="0" t="n">
        <f aca="false">(K649-MIN($K$5:$K$1522)/(MAX($K$5:$K$1522)-MIN($K$5:$K$1522)))</f>
        <v>74.6293206197855</v>
      </c>
      <c r="O649" s="7" t="n">
        <f aca="false">K646/((J649/100)^2)</f>
        <v>22.2309871275413</v>
      </c>
    </row>
    <row r="650" customFormat="false" ht="15" hidden="false" customHeight="false" outlineLevel="0" collapsed="false">
      <c r="A650" s="13" t="n">
        <v>1136</v>
      </c>
      <c r="B650" s="2" t="s">
        <v>710</v>
      </c>
      <c r="C650" s="14" t="n">
        <v>33443</v>
      </c>
      <c r="D650" s="2" t="s">
        <v>53</v>
      </c>
      <c r="E650" s="15" t="n">
        <v>174</v>
      </c>
      <c r="F650" s="15" t="n">
        <v>58</v>
      </c>
      <c r="G650" s="15" t="s">
        <v>43</v>
      </c>
      <c r="H650" s="9" t="str">
        <f aca="false">TRIM(E650)</f>
        <v>174</v>
      </c>
      <c r="I650" s="9" t="str">
        <f aca="false">TRIM(F650)</f>
        <v>58</v>
      </c>
      <c r="J650" s="5" t="n">
        <f aca="false">IF(H650="NA",VALUE(AVERAGEIF($E$3:$E$1520,"&lt;&gt;NA")),VALUE(H650))</f>
        <v>174</v>
      </c>
      <c r="K650" s="9" t="n">
        <f aca="false">IF(I650="NA",VALUE(AVERAGEIF($F$3:$F$1520,"&lt;&gt;NA")),VALUE(I650))</f>
        <v>58</v>
      </c>
      <c r="L650" s="16" t="n">
        <f aca="false">IF((AND(I650&gt;=Q656, I650&lt;Q655)),TRUE())</f>
        <v>0</v>
      </c>
      <c r="M650" s="0" t="n">
        <f aca="false">(J650-MIN($J$5:$J$1522)/(MAX($J$5:$J$1522)-MIN($J$5:$J$1522)))</f>
        <v>172.977528089888</v>
      </c>
      <c r="N650" s="0" t="n">
        <f aca="false">(K650-MIN($K$5:$K$1522)/(MAX($K$5:$K$1522)-MIN($K$5:$K$1522)))</f>
        <v>57.6293206197855</v>
      </c>
      <c r="O650" s="7" t="n">
        <f aca="false">K647/((J650/100)^2)</f>
        <v>22.7903289734443</v>
      </c>
    </row>
    <row r="651" customFormat="false" ht="15" hidden="false" customHeight="false" outlineLevel="0" collapsed="false">
      <c r="A651" s="13" t="n">
        <v>1198</v>
      </c>
      <c r="B651" s="2" t="s">
        <v>711</v>
      </c>
      <c r="C651" s="14" t="n">
        <v>32805</v>
      </c>
      <c r="D651" s="2" t="s">
        <v>87</v>
      </c>
      <c r="E651" s="15" t="n">
        <v>174</v>
      </c>
      <c r="F651" s="15" t="n">
        <v>74</v>
      </c>
      <c r="G651" s="15" t="s">
        <v>43</v>
      </c>
      <c r="H651" s="9" t="str">
        <f aca="false">TRIM(E651)</f>
        <v>174</v>
      </c>
      <c r="I651" s="9" t="str">
        <f aca="false">TRIM(F651)</f>
        <v>74</v>
      </c>
      <c r="J651" s="5" t="n">
        <f aca="false">IF(H651="NA",VALUE(AVERAGEIF($E$3:$E$1520,"&lt;&gt;NA")),VALUE(H651))</f>
        <v>174</v>
      </c>
      <c r="K651" s="9" t="n">
        <f aca="false">IF(I651="NA",VALUE(AVERAGEIF($F$3:$F$1520,"&lt;&gt;NA")),VALUE(I651))</f>
        <v>74</v>
      </c>
      <c r="L651" s="16" t="n">
        <f aca="false">IF((AND(I651&gt;=Q657, I651&lt;Q656)),TRUE())</f>
        <v>0</v>
      </c>
      <c r="M651" s="0" t="n">
        <f aca="false">(J651-MIN($J$5:$J$1522)/(MAX($J$5:$J$1522)-MIN($J$5:$J$1522)))</f>
        <v>172.977528089888</v>
      </c>
      <c r="N651" s="0" t="n">
        <f aca="false">(K651-MIN($K$5:$K$1522)/(MAX($K$5:$K$1522)-MIN($K$5:$K$1522)))</f>
        <v>73.6293206197855</v>
      </c>
      <c r="O651" s="7" t="n">
        <f aca="false">K648/((J651/100)^2)</f>
        <v>17.1753203857841</v>
      </c>
    </row>
    <row r="652" customFormat="false" ht="15" hidden="false" customHeight="false" outlineLevel="0" collapsed="false">
      <c r="A652" s="13" t="n">
        <v>1424</v>
      </c>
      <c r="B652" s="2" t="s">
        <v>712</v>
      </c>
      <c r="C652" s="14" t="n">
        <v>33519</v>
      </c>
      <c r="D652" s="2" t="s">
        <v>50</v>
      </c>
      <c r="E652" s="15" t="n">
        <v>173</v>
      </c>
      <c r="F652" s="15" t="n">
        <v>52</v>
      </c>
      <c r="G652" s="15" t="s">
        <v>43</v>
      </c>
      <c r="H652" s="9" t="str">
        <f aca="false">TRIM(E652)</f>
        <v>173</v>
      </c>
      <c r="I652" s="9" t="str">
        <f aca="false">TRIM(F652)</f>
        <v>52</v>
      </c>
      <c r="J652" s="5" t="n">
        <f aca="false">IF(H652="NA",VALUE(AVERAGEIF($E$3:$E$1520,"&lt;&gt;NA")),VALUE(H652))</f>
        <v>173</v>
      </c>
      <c r="K652" s="9" t="n">
        <f aca="false">IF(I652="NA",VALUE(AVERAGEIF($F$3:$F$1520,"&lt;&gt;NA")),VALUE(I652))</f>
        <v>52</v>
      </c>
      <c r="L652" s="16" t="n">
        <f aca="false">IF((AND(I652&gt;=Q658, I652&lt;Q657)),TRUE())</f>
        <v>0</v>
      </c>
      <c r="M652" s="0" t="n">
        <f aca="false">(J652-MIN($J$5:$J$1522)/(MAX($J$5:$J$1522)-MIN($J$5:$J$1522)))</f>
        <v>171.977528089888</v>
      </c>
      <c r="N652" s="0" t="n">
        <f aca="false">(K652-MIN($K$5:$K$1522)/(MAX($K$5:$K$1522)-MIN($K$5:$K$1522)))</f>
        <v>51.6293206197855</v>
      </c>
      <c r="O652" s="7" t="n">
        <f aca="false">K649/((J652/100)^2)</f>
        <v>25.0593070266297</v>
      </c>
    </row>
    <row r="653" customFormat="false" ht="15" hidden="false" customHeight="false" outlineLevel="0" collapsed="false">
      <c r="A653" s="13" t="n">
        <v>1358</v>
      </c>
      <c r="B653" s="2" t="s">
        <v>713</v>
      </c>
      <c r="C653" s="14" t="n">
        <v>33151</v>
      </c>
      <c r="D653" s="2" t="s">
        <v>45</v>
      </c>
      <c r="E653" s="15" t="n">
        <v>171</v>
      </c>
      <c r="F653" s="15" t="n">
        <v>52</v>
      </c>
      <c r="G653" s="15" t="s">
        <v>43</v>
      </c>
      <c r="H653" s="9" t="str">
        <f aca="false">TRIM(E653)</f>
        <v>171</v>
      </c>
      <c r="I653" s="9" t="str">
        <f aca="false">TRIM(F653)</f>
        <v>52</v>
      </c>
      <c r="J653" s="5" t="n">
        <f aca="false">IF(H653="NA",VALUE(AVERAGEIF($E$3:$E$1520,"&lt;&gt;NA")),VALUE(H653))</f>
        <v>171</v>
      </c>
      <c r="K653" s="9" t="n">
        <f aca="false">IF(I653="NA",VALUE(AVERAGEIF($F$3:$F$1520,"&lt;&gt;NA")),VALUE(I653))</f>
        <v>52</v>
      </c>
      <c r="L653" s="16" t="n">
        <f aca="false">IF((AND(I653&gt;=Q659, I653&lt;Q658)),TRUE())</f>
        <v>0</v>
      </c>
      <c r="M653" s="0" t="n">
        <f aca="false">(J653-MIN($J$5:$J$1522)/(MAX($J$5:$J$1522)-MIN($J$5:$J$1522)))</f>
        <v>169.977528089888</v>
      </c>
      <c r="N653" s="0" t="n">
        <f aca="false">(K653-MIN($K$5:$K$1522)/(MAX($K$5:$K$1522)-MIN($K$5:$K$1522)))</f>
        <v>51.6293206197855</v>
      </c>
      <c r="O653" s="7" t="n">
        <f aca="false">K650/((J653/100)^2)</f>
        <v>19.8351629561233</v>
      </c>
    </row>
    <row r="654" customFormat="false" ht="15" hidden="false" customHeight="false" outlineLevel="0" collapsed="false">
      <c r="A654" s="13" t="n">
        <v>47</v>
      </c>
      <c r="B654" s="2" t="s">
        <v>714</v>
      </c>
      <c r="C654" s="14" t="n">
        <v>33948</v>
      </c>
      <c r="D654" s="2" t="s">
        <v>71</v>
      </c>
      <c r="E654" s="15" t="s">
        <v>46</v>
      </c>
      <c r="F654" s="15" t="s">
        <v>46</v>
      </c>
      <c r="G654" s="15" t="s">
        <v>47</v>
      </c>
      <c r="H654" s="9" t="str">
        <f aca="false">TRIM(E654)</f>
        <v>NA</v>
      </c>
      <c r="I654" s="9" t="str">
        <f aca="false">TRIM(F654)</f>
        <v>NA</v>
      </c>
      <c r="J654" s="5" t="n">
        <f aca="false">IF(H654="NA",VALUE(AVERAGEIF($E$3:$E$1520,"&lt;&gt;NA")),VALUE(H654))</f>
        <v>164.344585511576</v>
      </c>
      <c r="K654" s="9" t="n">
        <f aca="false">IF(I654="NA",VALUE(AVERAGEIF($F$3:$F$1520,"&lt;&gt;NA")),VALUE(I654))</f>
        <v>58.7117910447761</v>
      </c>
      <c r="L654" s="16" t="n">
        <f aca="false">IF((AND(I654&gt;=Q660, I654&lt;Q659)),TRUE())</f>
        <v>0</v>
      </c>
      <c r="M654" s="0" t="n">
        <f aca="false">(J654-MIN($J$5:$J$1522)/(MAX($J$5:$J$1522)-MIN($J$5:$J$1522)))</f>
        <v>163.322113601463</v>
      </c>
      <c r="N654" s="0" t="n">
        <f aca="false">(K654-MIN($K$5:$K$1522)/(MAX($K$5:$K$1522)-MIN($K$5:$K$1522)))</f>
        <v>58.3411116645616</v>
      </c>
      <c r="O654" s="7" t="n">
        <f aca="false">K651/((J654/100)^2)</f>
        <v>27.3981298050286</v>
      </c>
    </row>
    <row r="655" customFormat="false" ht="15" hidden="false" customHeight="false" outlineLevel="0" collapsed="false">
      <c r="A655" s="13" t="n">
        <v>715</v>
      </c>
      <c r="B655" s="2" t="s">
        <v>715</v>
      </c>
      <c r="C655" s="14" t="n">
        <v>33573</v>
      </c>
      <c r="D655" s="2" t="s">
        <v>45</v>
      </c>
      <c r="E655" s="15" t="n">
        <v>144</v>
      </c>
      <c r="F655" s="15" t="n">
        <v>49</v>
      </c>
      <c r="G655" s="15" t="s">
        <v>47</v>
      </c>
      <c r="H655" s="9" t="str">
        <f aca="false">TRIM(E655)</f>
        <v>144</v>
      </c>
      <c r="I655" s="9" t="str">
        <f aca="false">TRIM(F655)</f>
        <v>49</v>
      </c>
      <c r="J655" s="5" t="n">
        <f aca="false">IF(H655="NA",VALUE(AVERAGEIF($E$3:$E$1520,"&lt;&gt;NA")),VALUE(H655))</f>
        <v>144</v>
      </c>
      <c r="K655" s="9" t="n">
        <f aca="false">IF(I655="NA",VALUE(AVERAGEIF($F$3:$F$1520,"&lt;&gt;NA")),VALUE(I655))</f>
        <v>49</v>
      </c>
      <c r="L655" s="16" t="n">
        <f aca="false">IF((AND(I655&gt;=Q661, I655&lt;Q660)),TRUE())</f>
        <v>0</v>
      </c>
      <c r="M655" s="0" t="n">
        <f aca="false">(J655-MIN($J$5:$J$1522)/(MAX($J$5:$J$1522)-MIN($J$5:$J$1522)))</f>
        <v>142.977528089888</v>
      </c>
      <c r="N655" s="0" t="n">
        <f aca="false">(K655-MIN($K$5:$K$1522)/(MAX($K$5:$K$1522)-MIN($K$5:$K$1522)))</f>
        <v>48.6293206197855</v>
      </c>
      <c r="O655" s="7" t="n">
        <f aca="false">K652/((J655/100)^2)</f>
        <v>25.0771604938272</v>
      </c>
    </row>
    <row r="656" customFormat="false" ht="15" hidden="false" customHeight="false" outlineLevel="0" collapsed="false">
      <c r="A656" s="13" t="n">
        <v>998</v>
      </c>
      <c r="B656" s="2" t="s">
        <v>716</v>
      </c>
      <c r="C656" s="14" t="n">
        <v>33596</v>
      </c>
      <c r="D656" s="2" t="s">
        <v>98</v>
      </c>
      <c r="E656" s="15" t="n">
        <v>181</v>
      </c>
      <c r="F656" s="15" t="n">
        <v>51</v>
      </c>
      <c r="G656" s="15" t="s">
        <v>43</v>
      </c>
      <c r="H656" s="9" t="str">
        <f aca="false">TRIM(E656)</f>
        <v>181</v>
      </c>
      <c r="I656" s="9" t="str">
        <f aca="false">TRIM(F656)</f>
        <v>51</v>
      </c>
      <c r="J656" s="5" t="n">
        <f aca="false">IF(H656="NA",VALUE(AVERAGEIF($E$3:$E$1520,"&lt;&gt;NA")),VALUE(H656))</f>
        <v>181</v>
      </c>
      <c r="K656" s="9" t="n">
        <f aca="false">IF(I656="NA",VALUE(AVERAGEIF($F$3:$F$1520,"&lt;&gt;NA")),VALUE(I656))</f>
        <v>51</v>
      </c>
      <c r="L656" s="16" t="n">
        <f aca="false">IF((AND(I656&gt;=Q662, I656&lt;Q661)),TRUE())</f>
        <v>0</v>
      </c>
      <c r="M656" s="0" t="n">
        <f aca="false">(J656-MIN($J$5:$J$1522)/(MAX($J$5:$J$1522)-MIN($J$5:$J$1522)))</f>
        <v>179.977528089888</v>
      </c>
      <c r="N656" s="0" t="n">
        <f aca="false">(K656-MIN($K$5:$K$1522)/(MAX($K$5:$K$1522)-MIN($K$5:$K$1522)))</f>
        <v>50.6293206197855</v>
      </c>
      <c r="O656" s="7" t="n">
        <f aca="false">K653/((J656/100)^2)</f>
        <v>15.8725313635115</v>
      </c>
    </row>
    <row r="657" customFormat="false" ht="15" hidden="false" customHeight="false" outlineLevel="0" collapsed="false">
      <c r="A657" s="13" t="n">
        <v>224</v>
      </c>
      <c r="B657" s="2" t="s">
        <v>717</v>
      </c>
      <c r="C657" s="14" t="n">
        <v>33547</v>
      </c>
      <c r="D657" s="2" t="s">
        <v>87</v>
      </c>
      <c r="E657" s="15" t="n">
        <v>164</v>
      </c>
      <c r="F657" s="15" t="n">
        <v>46</v>
      </c>
      <c r="G657" s="15" t="s">
        <v>47</v>
      </c>
      <c r="H657" s="9" t="str">
        <f aca="false">TRIM(E657)</f>
        <v>164</v>
      </c>
      <c r="I657" s="9" t="str">
        <f aca="false">TRIM(F657)</f>
        <v>46</v>
      </c>
      <c r="J657" s="5" t="n">
        <f aca="false">IF(H657="NA",VALUE(AVERAGEIF($E$3:$E$1520,"&lt;&gt;NA")),VALUE(H657))</f>
        <v>164</v>
      </c>
      <c r="K657" s="9" t="n">
        <f aca="false">IF(I657="NA",VALUE(AVERAGEIF($F$3:$F$1520,"&lt;&gt;NA")),VALUE(I657))</f>
        <v>46</v>
      </c>
      <c r="L657" s="16" t="n">
        <f aca="false">IF((AND(I657&gt;=Q663, I657&lt;Q662)),TRUE())</f>
        <v>0</v>
      </c>
      <c r="M657" s="0" t="n">
        <f aca="false">(J657-MIN($J$5:$J$1522)/(MAX($J$5:$J$1522)-MIN($J$5:$J$1522)))</f>
        <v>162.977528089888</v>
      </c>
      <c r="N657" s="0" t="n">
        <f aca="false">(K657-MIN($K$5:$K$1522)/(MAX($K$5:$K$1522)-MIN($K$5:$K$1522)))</f>
        <v>45.6293206197855</v>
      </c>
      <c r="O657" s="7" t="n">
        <f aca="false">K654/((J657/100)^2)</f>
        <v>21.8291906026086</v>
      </c>
    </row>
    <row r="658" customFormat="false" ht="15" hidden="false" customHeight="false" outlineLevel="0" collapsed="false">
      <c r="A658" s="13" t="n">
        <v>829</v>
      </c>
      <c r="B658" s="2" t="s">
        <v>718</v>
      </c>
      <c r="C658" s="14" t="n">
        <v>33190</v>
      </c>
      <c r="D658" s="2" t="s">
        <v>87</v>
      </c>
      <c r="E658" s="15" t="n">
        <v>170</v>
      </c>
      <c r="F658" s="15" t="n">
        <v>74</v>
      </c>
      <c r="G658" s="15" t="s">
        <v>43</v>
      </c>
      <c r="H658" s="9" t="str">
        <f aca="false">TRIM(E658)</f>
        <v>170</v>
      </c>
      <c r="I658" s="9" t="str">
        <f aca="false">TRIM(F658)</f>
        <v>74</v>
      </c>
      <c r="J658" s="5" t="n">
        <f aca="false">IF(H658="NA",VALUE(AVERAGEIF($E$3:$E$1520,"&lt;&gt;NA")),VALUE(H658))</f>
        <v>170</v>
      </c>
      <c r="K658" s="9" t="n">
        <f aca="false">IF(I658="NA",VALUE(AVERAGEIF($F$3:$F$1520,"&lt;&gt;NA")),VALUE(I658))</f>
        <v>74</v>
      </c>
      <c r="L658" s="16" t="n">
        <f aca="false">IF((AND(I658&gt;=Q664, I658&lt;Q663)),TRUE())</f>
        <v>0</v>
      </c>
      <c r="M658" s="0" t="n">
        <f aca="false">(J658-MIN($J$5:$J$1522)/(MAX($J$5:$J$1522)-MIN($J$5:$J$1522)))</f>
        <v>168.977528089888</v>
      </c>
      <c r="N658" s="0" t="n">
        <f aca="false">(K658-MIN($K$5:$K$1522)/(MAX($K$5:$K$1522)-MIN($K$5:$K$1522)))</f>
        <v>73.6293206197855</v>
      </c>
      <c r="O658" s="7" t="n">
        <f aca="false">K655/((J658/100)^2)</f>
        <v>16.9550173010381</v>
      </c>
    </row>
    <row r="659" customFormat="false" ht="15" hidden="false" customHeight="false" outlineLevel="0" collapsed="false">
      <c r="A659" s="13" t="n">
        <v>221</v>
      </c>
      <c r="B659" s="2" t="s">
        <v>719</v>
      </c>
      <c r="C659" s="14" t="n">
        <v>33582</v>
      </c>
      <c r="D659" s="2" t="s">
        <v>77</v>
      </c>
      <c r="E659" s="15" t="n">
        <v>146</v>
      </c>
      <c r="F659" s="15" t="n">
        <v>54</v>
      </c>
      <c r="G659" s="15" t="s">
        <v>47</v>
      </c>
      <c r="H659" s="9" t="str">
        <f aca="false">TRIM(E659)</f>
        <v>146</v>
      </c>
      <c r="I659" s="9" t="str">
        <f aca="false">TRIM(F659)</f>
        <v>54</v>
      </c>
      <c r="J659" s="5" t="n">
        <f aca="false">IF(H659="NA",VALUE(AVERAGEIF($E$3:$E$1520,"&lt;&gt;NA")),VALUE(H659))</f>
        <v>146</v>
      </c>
      <c r="K659" s="9" t="n">
        <f aca="false">IF(I659="NA",VALUE(AVERAGEIF($F$3:$F$1520,"&lt;&gt;NA")),VALUE(I659))</f>
        <v>54</v>
      </c>
      <c r="L659" s="16" t="n">
        <f aca="false">IF((AND(I659&gt;=Q665, I659&lt;Q664)),TRUE())</f>
        <v>0</v>
      </c>
      <c r="M659" s="0" t="n">
        <f aca="false">(J659-MIN($J$5:$J$1522)/(MAX($J$5:$J$1522)-MIN($J$5:$J$1522)))</f>
        <v>144.977528089888</v>
      </c>
      <c r="N659" s="0" t="n">
        <f aca="false">(K659-MIN($K$5:$K$1522)/(MAX($K$5:$K$1522)-MIN($K$5:$K$1522)))</f>
        <v>53.6293206197855</v>
      </c>
      <c r="O659" s="7" t="n">
        <f aca="false">K656/((J659/100)^2)</f>
        <v>23.9256896228185</v>
      </c>
    </row>
    <row r="660" customFormat="false" ht="15" hidden="false" customHeight="false" outlineLevel="0" collapsed="false">
      <c r="A660" s="13" t="n">
        <v>598</v>
      </c>
      <c r="B660" s="2" t="s">
        <v>720</v>
      </c>
      <c r="C660" s="14" t="n">
        <v>33500</v>
      </c>
      <c r="D660" s="2" t="s">
        <v>74</v>
      </c>
      <c r="E660" s="15" t="n">
        <v>159</v>
      </c>
      <c r="F660" s="15" t="n">
        <v>59.1</v>
      </c>
      <c r="G660" s="15" t="s">
        <v>47</v>
      </c>
      <c r="H660" s="9" t="str">
        <f aca="false">TRIM(E660)</f>
        <v>159</v>
      </c>
      <c r="I660" s="9" t="str">
        <f aca="false">TRIM(F660)</f>
        <v>59.1</v>
      </c>
      <c r="J660" s="5" t="n">
        <f aca="false">IF(H660="NA",VALUE(AVERAGEIF($E$3:$E$1520,"&lt;&gt;NA")),VALUE(H660))</f>
        <v>159</v>
      </c>
      <c r="K660" s="9" t="n">
        <f aca="false">IF(I660="NA",VALUE(AVERAGEIF($F$3:$F$1520,"&lt;&gt;NA")),VALUE(I660))</f>
        <v>59.1</v>
      </c>
      <c r="L660" s="16" t="n">
        <f aca="false">IF((AND(I660&gt;=Q666, I660&lt;Q665)),TRUE())</f>
        <v>0</v>
      </c>
      <c r="M660" s="0" t="n">
        <f aca="false">(J660-MIN($J$5:$J$1522)/(MAX($J$5:$J$1522)-MIN($J$5:$J$1522)))</f>
        <v>157.977528089888</v>
      </c>
      <c r="N660" s="0" t="n">
        <f aca="false">(K660-MIN($K$5:$K$1522)/(MAX($K$5:$K$1522)-MIN($K$5:$K$1522)))</f>
        <v>58.7293206197855</v>
      </c>
      <c r="O660" s="7" t="n">
        <f aca="false">K657/((J660/100)^2)</f>
        <v>18.1954827736245</v>
      </c>
    </row>
    <row r="661" customFormat="false" ht="15" hidden="false" customHeight="false" outlineLevel="0" collapsed="false">
      <c r="A661" s="13" t="n">
        <v>217</v>
      </c>
      <c r="B661" s="2" t="s">
        <v>721</v>
      </c>
      <c r="C661" s="14" t="n">
        <v>33749</v>
      </c>
      <c r="D661" s="2" t="s">
        <v>50</v>
      </c>
      <c r="E661" s="15" t="n">
        <v>151</v>
      </c>
      <c r="F661" s="15" t="n">
        <v>52</v>
      </c>
      <c r="G661" s="15" t="s">
        <v>47</v>
      </c>
      <c r="H661" s="9" t="str">
        <f aca="false">TRIM(E661)</f>
        <v>151</v>
      </c>
      <c r="I661" s="9" t="str">
        <f aca="false">TRIM(F661)</f>
        <v>52</v>
      </c>
      <c r="J661" s="5" t="n">
        <f aca="false">IF(H661="NA",VALUE(AVERAGEIF($E$3:$E$1520,"&lt;&gt;NA")),VALUE(H661))</f>
        <v>151</v>
      </c>
      <c r="K661" s="9" t="n">
        <f aca="false">IF(I661="NA",VALUE(AVERAGEIF($F$3:$F$1520,"&lt;&gt;NA")),VALUE(I661))</f>
        <v>52</v>
      </c>
      <c r="L661" s="16" t="n">
        <f aca="false">IF((AND(I661&gt;=Q667, I661&lt;Q666)),TRUE())</f>
        <v>0</v>
      </c>
      <c r="M661" s="0" t="n">
        <f aca="false">(J661-MIN($J$5:$J$1522)/(MAX($J$5:$J$1522)-MIN($J$5:$J$1522)))</f>
        <v>149.977528089888</v>
      </c>
      <c r="N661" s="0" t="n">
        <f aca="false">(K661-MIN($K$5:$K$1522)/(MAX($K$5:$K$1522)-MIN($K$5:$K$1522)))</f>
        <v>51.6293206197855</v>
      </c>
      <c r="O661" s="7" t="n">
        <f aca="false">K658/((J661/100)^2)</f>
        <v>32.4547168983816</v>
      </c>
    </row>
    <row r="662" customFormat="false" ht="15" hidden="false" customHeight="false" outlineLevel="0" collapsed="false">
      <c r="A662" s="13" t="n">
        <v>1058</v>
      </c>
      <c r="B662" s="2" t="s">
        <v>722</v>
      </c>
      <c r="C662" s="14" t="n">
        <v>33306</v>
      </c>
      <c r="D662" s="2" t="s">
        <v>45</v>
      </c>
      <c r="E662" s="15" t="n">
        <v>168</v>
      </c>
      <c r="F662" s="15" t="n">
        <v>70</v>
      </c>
      <c r="G662" s="15" t="s">
        <v>43</v>
      </c>
      <c r="H662" s="9" t="str">
        <f aca="false">TRIM(E662)</f>
        <v>168</v>
      </c>
      <c r="I662" s="9" t="str">
        <f aca="false">TRIM(F662)</f>
        <v>70</v>
      </c>
      <c r="J662" s="5" t="n">
        <f aca="false">IF(H662="NA",VALUE(AVERAGEIF($E$3:$E$1520,"&lt;&gt;NA")),VALUE(H662))</f>
        <v>168</v>
      </c>
      <c r="K662" s="9" t="n">
        <f aca="false">IF(I662="NA",VALUE(AVERAGEIF($F$3:$F$1520,"&lt;&gt;NA")),VALUE(I662))</f>
        <v>70</v>
      </c>
      <c r="L662" s="16" t="n">
        <f aca="false">IF((AND(I662&gt;=Q668, I662&lt;Q667)),TRUE())</f>
        <v>0</v>
      </c>
      <c r="M662" s="0" t="n">
        <f aca="false">(J662-MIN($J$5:$J$1522)/(MAX($J$5:$J$1522)-MIN($J$5:$J$1522)))</f>
        <v>166.977528089888</v>
      </c>
      <c r="N662" s="0" t="n">
        <f aca="false">(K662-MIN($K$5:$K$1522)/(MAX($K$5:$K$1522)-MIN($K$5:$K$1522)))</f>
        <v>69.6293206197855</v>
      </c>
      <c r="O662" s="7" t="n">
        <f aca="false">K659/((J662/100)^2)</f>
        <v>19.1326530612245</v>
      </c>
    </row>
    <row r="663" customFormat="false" ht="15" hidden="false" customHeight="false" outlineLevel="0" collapsed="false">
      <c r="A663" s="13" t="n">
        <v>457</v>
      </c>
      <c r="B663" s="2" t="s">
        <v>723</v>
      </c>
      <c r="C663" s="14" t="n">
        <v>33641</v>
      </c>
      <c r="D663" s="2" t="s">
        <v>42</v>
      </c>
      <c r="E663" s="15" t="s">
        <v>46</v>
      </c>
      <c r="F663" s="15" t="s">
        <v>46</v>
      </c>
      <c r="G663" s="15" t="s">
        <v>47</v>
      </c>
      <c r="H663" s="9" t="str">
        <f aca="false">TRIM(E663)</f>
        <v>NA</v>
      </c>
      <c r="I663" s="9" t="str">
        <f aca="false">TRIM(F663)</f>
        <v>NA</v>
      </c>
      <c r="J663" s="5" t="n">
        <f aca="false">IF(H663="NA",VALUE(AVERAGEIF($E$3:$E$1520,"&lt;&gt;NA")),VALUE(H663))</f>
        <v>164.344585511576</v>
      </c>
      <c r="K663" s="9" t="n">
        <f aca="false">IF(I663="NA",VALUE(AVERAGEIF($F$3:$F$1520,"&lt;&gt;NA")),VALUE(I663))</f>
        <v>58.7117910447761</v>
      </c>
      <c r="L663" s="16" t="n">
        <f aca="false">IF((AND(I663&gt;=Q669, I663&lt;Q668)),TRUE())</f>
        <v>0</v>
      </c>
      <c r="M663" s="0" t="n">
        <f aca="false">(J663-MIN($J$5:$J$1522)/(MAX($J$5:$J$1522)-MIN($J$5:$J$1522)))</f>
        <v>163.322113601463</v>
      </c>
      <c r="N663" s="0" t="n">
        <f aca="false">(K663-MIN($K$5:$K$1522)/(MAX($K$5:$K$1522)-MIN($K$5:$K$1522)))</f>
        <v>58.3411116645616</v>
      </c>
      <c r="O663" s="7" t="n">
        <f aca="false">K660/((J663/100)^2)</f>
        <v>21.8814793442863</v>
      </c>
    </row>
    <row r="664" customFormat="false" ht="15" hidden="false" customHeight="false" outlineLevel="0" collapsed="false">
      <c r="A664" s="13" t="n">
        <v>563</v>
      </c>
      <c r="B664" s="2" t="s">
        <v>724</v>
      </c>
      <c r="C664" s="14" t="n">
        <v>33192</v>
      </c>
      <c r="D664" s="2" t="s">
        <v>45</v>
      </c>
      <c r="E664" s="15" t="n">
        <v>169</v>
      </c>
      <c r="F664" s="15" t="n">
        <v>50</v>
      </c>
      <c r="G664" s="15" t="s">
        <v>47</v>
      </c>
      <c r="H664" s="9" t="str">
        <f aca="false">TRIM(E664)</f>
        <v>169</v>
      </c>
      <c r="I664" s="9" t="str">
        <f aca="false">TRIM(F664)</f>
        <v>50</v>
      </c>
      <c r="J664" s="5" t="n">
        <f aca="false">IF(H664="NA",VALUE(AVERAGEIF($E$3:$E$1520,"&lt;&gt;NA")),VALUE(H664))</f>
        <v>169</v>
      </c>
      <c r="K664" s="9" t="n">
        <f aca="false">IF(I664="NA",VALUE(AVERAGEIF($F$3:$F$1520,"&lt;&gt;NA")),VALUE(I664))</f>
        <v>50</v>
      </c>
      <c r="L664" s="16" t="n">
        <f aca="false">IF((AND(I664&gt;=Q670, I664&lt;Q669)),TRUE())</f>
        <v>0</v>
      </c>
      <c r="M664" s="0" t="n">
        <f aca="false">(J664-MIN($J$5:$J$1522)/(MAX($J$5:$J$1522)-MIN($J$5:$J$1522)))</f>
        <v>167.977528089888</v>
      </c>
      <c r="N664" s="0" t="n">
        <f aca="false">(K664-MIN($K$5:$K$1522)/(MAX($K$5:$K$1522)-MIN($K$5:$K$1522)))</f>
        <v>49.6293206197855</v>
      </c>
      <c r="O664" s="7" t="n">
        <f aca="false">K661/((J664/100)^2)</f>
        <v>18.2066454255803</v>
      </c>
    </row>
    <row r="665" customFormat="false" ht="15" hidden="false" customHeight="false" outlineLevel="0" collapsed="false">
      <c r="A665" s="13" t="n">
        <v>1344</v>
      </c>
      <c r="B665" s="2" t="s">
        <v>725</v>
      </c>
      <c r="C665" s="14" t="n">
        <v>33829</v>
      </c>
      <c r="D665" s="2" t="s">
        <v>77</v>
      </c>
      <c r="E665" s="15" t="n">
        <v>172</v>
      </c>
      <c r="F665" s="15" t="n">
        <v>63</v>
      </c>
      <c r="G665" s="15" t="s">
        <v>43</v>
      </c>
      <c r="H665" s="9" t="str">
        <f aca="false">TRIM(E665)</f>
        <v>172</v>
      </c>
      <c r="I665" s="9" t="str">
        <f aca="false">TRIM(F665)</f>
        <v>63</v>
      </c>
      <c r="J665" s="5" t="n">
        <f aca="false">IF(H665="NA",VALUE(AVERAGEIF($E$3:$E$1520,"&lt;&gt;NA")),VALUE(H665))</f>
        <v>172</v>
      </c>
      <c r="K665" s="9" t="n">
        <f aca="false">IF(I665="NA",VALUE(AVERAGEIF($F$3:$F$1520,"&lt;&gt;NA")),VALUE(I665))</f>
        <v>63</v>
      </c>
      <c r="L665" s="16" t="n">
        <f aca="false">IF((AND(I665&gt;=Q671, I665&lt;Q670)),TRUE())</f>
        <v>0</v>
      </c>
      <c r="M665" s="0" t="n">
        <f aca="false">(J665-MIN($J$5:$J$1522)/(MAX($J$5:$J$1522)-MIN($J$5:$J$1522)))</f>
        <v>170.977528089888</v>
      </c>
      <c r="N665" s="0" t="n">
        <f aca="false">(K665-MIN($K$5:$K$1522)/(MAX($K$5:$K$1522)-MIN($K$5:$K$1522)))</f>
        <v>62.6293206197855</v>
      </c>
      <c r="O665" s="7" t="n">
        <f aca="false">K662/((J665/100)^2)</f>
        <v>23.6614386154678</v>
      </c>
    </row>
    <row r="666" customFormat="false" ht="15" hidden="false" customHeight="false" outlineLevel="0" collapsed="false">
      <c r="A666" s="13" t="n">
        <v>1007</v>
      </c>
      <c r="B666" s="2" t="s">
        <v>726</v>
      </c>
      <c r="C666" s="14" t="n">
        <v>33292</v>
      </c>
      <c r="D666" s="2" t="s">
        <v>45</v>
      </c>
      <c r="E666" s="15" t="n">
        <v>164</v>
      </c>
      <c r="F666" s="15" t="n">
        <v>38</v>
      </c>
      <c r="G666" s="15" t="s">
        <v>43</v>
      </c>
      <c r="H666" s="9" t="str">
        <f aca="false">TRIM(E666)</f>
        <v>164</v>
      </c>
      <c r="I666" s="9" t="str">
        <f aca="false">TRIM(F666)</f>
        <v>38</v>
      </c>
      <c r="J666" s="5" t="n">
        <f aca="false">IF(H666="NA",VALUE(AVERAGEIF($E$3:$E$1520,"&lt;&gt;NA")),VALUE(H666))</f>
        <v>164</v>
      </c>
      <c r="K666" s="9" t="n">
        <f aca="false">IF(I666="NA",VALUE(AVERAGEIF($F$3:$F$1520,"&lt;&gt;NA")),VALUE(I666))</f>
        <v>38</v>
      </c>
      <c r="L666" s="16" t="n">
        <f aca="false">IF((AND(I666&gt;=Q672, I666&lt;Q671)),TRUE())</f>
        <v>0</v>
      </c>
      <c r="M666" s="0" t="n">
        <f aca="false">(J666-MIN($J$5:$J$1522)/(MAX($J$5:$J$1522)-MIN($J$5:$J$1522)))</f>
        <v>162.977528089888</v>
      </c>
      <c r="N666" s="0" t="n">
        <f aca="false">(K666-MIN($K$5:$K$1522)/(MAX($K$5:$K$1522)-MIN($K$5:$K$1522)))</f>
        <v>37.6293206197855</v>
      </c>
      <c r="O666" s="7" t="n">
        <f aca="false">K663/((J666/100)^2)</f>
        <v>21.8291906026086</v>
      </c>
    </row>
    <row r="667" customFormat="false" ht="15" hidden="false" customHeight="false" outlineLevel="0" collapsed="false">
      <c r="A667" s="13" t="n">
        <v>464</v>
      </c>
      <c r="B667" s="2" t="s">
        <v>727</v>
      </c>
      <c r="C667" s="14" t="n">
        <v>33578</v>
      </c>
      <c r="D667" s="2" t="s">
        <v>53</v>
      </c>
      <c r="E667" s="15" t="n">
        <v>160</v>
      </c>
      <c r="F667" s="15" t="n">
        <v>55.9</v>
      </c>
      <c r="G667" s="15" t="s">
        <v>47</v>
      </c>
      <c r="H667" s="9" t="str">
        <f aca="false">TRIM(E667)</f>
        <v>160</v>
      </c>
      <c r="I667" s="9" t="str">
        <f aca="false">TRIM(F667)</f>
        <v>55.9</v>
      </c>
      <c r="J667" s="5" t="n">
        <f aca="false">IF(H667="NA",VALUE(AVERAGEIF($E$3:$E$1520,"&lt;&gt;NA")),VALUE(H667))</f>
        <v>160</v>
      </c>
      <c r="K667" s="9" t="n">
        <f aca="false">IF(I667="NA",VALUE(AVERAGEIF($F$3:$F$1520,"&lt;&gt;NA")),VALUE(I667))</f>
        <v>55.9</v>
      </c>
      <c r="L667" s="16" t="n">
        <f aca="false">IF((AND(I667&gt;=Q673, I667&lt;Q672)),TRUE())</f>
        <v>0</v>
      </c>
      <c r="M667" s="0" t="n">
        <f aca="false">(J667-MIN($J$5:$J$1522)/(MAX($J$5:$J$1522)-MIN($J$5:$J$1522)))</f>
        <v>158.977528089888</v>
      </c>
      <c r="N667" s="0" t="n">
        <f aca="false">(K667-MIN($K$5:$K$1522)/(MAX($K$5:$K$1522)-MIN($K$5:$K$1522)))</f>
        <v>55.5293206197855</v>
      </c>
      <c r="O667" s="7" t="n">
        <f aca="false">K664/((J667/100)^2)</f>
        <v>19.53125</v>
      </c>
    </row>
    <row r="668" customFormat="false" ht="15" hidden="false" customHeight="false" outlineLevel="0" collapsed="false">
      <c r="A668" s="13" t="n">
        <v>802</v>
      </c>
      <c r="B668" s="2" t="s">
        <v>343</v>
      </c>
      <c r="C668" s="14" t="n">
        <v>33302</v>
      </c>
      <c r="D668" s="2" t="s">
        <v>71</v>
      </c>
      <c r="E668" s="15" t="n">
        <v>150</v>
      </c>
      <c r="F668" s="15" t="n">
        <v>45</v>
      </c>
      <c r="G668" s="15" t="s">
        <v>47</v>
      </c>
      <c r="H668" s="9" t="str">
        <f aca="false">TRIM(E668)</f>
        <v>150</v>
      </c>
      <c r="I668" s="9" t="str">
        <f aca="false">TRIM(F668)</f>
        <v>45</v>
      </c>
      <c r="J668" s="5" t="n">
        <f aca="false">IF(H668="NA",VALUE(AVERAGEIF($E$3:$E$1520,"&lt;&gt;NA")),VALUE(H668))</f>
        <v>150</v>
      </c>
      <c r="K668" s="9" t="n">
        <f aca="false">IF(I668="NA",VALUE(AVERAGEIF($F$3:$F$1520,"&lt;&gt;NA")),VALUE(I668))</f>
        <v>45</v>
      </c>
      <c r="L668" s="16" t="n">
        <f aca="false">IF((AND(I668&gt;=Q674, I668&lt;Q673)),TRUE())</f>
        <v>0</v>
      </c>
      <c r="M668" s="0" t="n">
        <f aca="false">(J668-MIN($J$5:$J$1522)/(MAX($J$5:$J$1522)-MIN($J$5:$J$1522)))</f>
        <v>148.977528089888</v>
      </c>
      <c r="N668" s="0" t="n">
        <f aca="false">(K668-MIN($K$5:$K$1522)/(MAX($K$5:$K$1522)-MIN($K$5:$K$1522)))</f>
        <v>44.6293206197855</v>
      </c>
      <c r="O668" s="7" t="n">
        <f aca="false">K665/((J668/100)^2)</f>
        <v>28</v>
      </c>
    </row>
    <row r="669" customFormat="false" ht="15" hidden="false" customHeight="false" outlineLevel="0" collapsed="false">
      <c r="A669" s="13" t="n">
        <v>1160</v>
      </c>
      <c r="B669" s="2" t="s">
        <v>728</v>
      </c>
      <c r="C669" s="14" t="n">
        <v>33511</v>
      </c>
      <c r="D669" s="2" t="s">
        <v>53</v>
      </c>
      <c r="E669" s="15" t="n">
        <v>171</v>
      </c>
      <c r="F669" s="15" t="n">
        <v>70</v>
      </c>
      <c r="G669" s="15" t="s">
        <v>43</v>
      </c>
      <c r="H669" s="9" t="str">
        <f aca="false">TRIM(E669)</f>
        <v>171</v>
      </c>
      <c r="I669" s="9" t="str">
        <f aca="false">TRIM(F669)</f>
        <v>70</v>
      </c>
      <c r="J669" s="5" t="n">
        <f aca="false">IF(H669="NA",VALUE(AVERAGEIF($E$3:$E$1520,"&lt;&gt;NA")),VALUE(H669))</f>
        <v>171</v>
      </c>
      <c r="K669" s="9" t="n">
        <f aca="false">IF(I669="NA",VALUE(AVERAGEIF($F$3:$F$1520,"&lt;&gt;NA")),VALUE(I669))</f>
        <v>70</v>
      </c>
      <c r="L669" s="16" t="n">
        <f aca="false">IF((AND(I669&gt;=Q675, I669&lt;Q674)),TRUE())</f>
        <v>0</v>
      </c>
      <c r="M669" s="0" t="n">
        <f aca="false">(J669-MIN($J$5:$J$1522)/(MAX($J$5:$J$1522)-MIN($J$5:$J$1522)))</f>
        <v>169.977528089888</v>
      </c>
      <c r="N669" s="0" t="n">
        <f aca="false">(K669-MIN($K$5:$K$1522)/(MAX($K$5:$K$1522)-MIN($K$5:$K$1522)))</f>
        <v>69.6293206197855</v>
      </c>
      <c r="O669" s="7" t="n">
        <f aca="false">K666/((J669/100)^2)</f>
        <v>12.9954515919428</v>
      </c>
    </row>
    <row r="670" customFormat="false" ht="15" hidden="false" customHeight="false" outlineLevel="0" collapsed="false">
      <c r="A670" s="13" t="n">
        <v>902</v>
      </c>
      <c r="B670" s="2" t="s">
        <v>729</v>
      </c>
      <c r="C670" s="14" t="n">
        <v>33374</v>
      </c>
      <c r="D670" s="2" t="s">
        <v>45</v>
      </c>
      <c r="E670" s="15" t="n">
        <v>169</v>
      </c>
      <c r="F670" s="15" t="n">
        <v>53</v>
      </c>
      <c r="G670" s="15" t="s">
        <v>43</v>
      </c>
      <c r="H670" s="9" t="str">
        <f aca="false">TRIM(E670)</f>
        <v>169</v>
      </c>
      <c r="I670" s="9" t="str">
        <f aca="false">TRIM(F670)</f>
        <v>53</v>
      </c>
      <c r="J670" s="5" t="n">
        <f aca="false">IF(H670="NA",VALUE(AVERAGEIF($E$3:$E$1520,"&lt;&gt;NA")),VALUE(H670))</f>
        <v>169</v>
      </c>
      <c r="K670" s="9" t="n">
        <f aca="false">IF(I670="NA",VALUE(AVERAGEIF($F$3:$F$1520,"&lt;&gt;NA")),VALUE(I670))</f>
        <v>53</v>
      </c>
      <c r="L670" s="16" t="n">
        <f aca="false">IF((AND(I670&gt;=Q676, I670&lt;Q675)),TRUE())</f>
        <v>0</v>
      </c>
      <c r="M670" s="0" t="n">
        <f aca="false">(J670-MIN($J$5:$J$1522)/(MAX($J$5:$J$1522)-MIN($J$5:$J$1522)))</f>
        <v>167.977528089888</v>
      </c>
      <c r="N670" s="0" t="n">
        <f aca="false">(K670-MIN($K$5:$K$1522)/(MAX($K$5:$K$1522)-MIN($K$5:$K$1522)))</f>
        <v>52.6293206197855</v>
      </c>
      <c r="O670" s="7" t="n">
        <f aca="false">K667/((J670/100)^2)</f>
        <v>19.5721438324989</v>
      </c>
    </row>
    <row r="671" customFormat="false" ht="15" hidden="false" customHeight="false" outlineLevel="0" collapsed="false">
      <c r="A671" s="13" t="n">
        <v>1429</v>
      </c>
      <c r="B671" s="2" t="s">
        <v>730</v>
      </c>
      <c r="C671" s="14" t="n">
        <v>33400</v>
      </c>
      <c r="D671" s="2" t="s">
        <v>77</v>
      </c>
      <c r="E671" s="15" t="n">
        <v>171</v>
      </c>
      <c r="F671" s="15" t="n">
        <v>68</v>
      </c>
      <c r="G671" s="15" t="s">
        <v>43</v>
      </c>
      <c r="H671" s="9" t="str">
        <f aca="false">TRIM(E671)</f>
        <v>171</v>
      </c>
      <c r="I671" s="9" t="str">
        <f aca="false">TRIM(F671)</f>
        <v>68</v>
      </c>
      <c r="J671" s="5" t="n">
        <f aca="false">IF(H671="NA",VALUE(AVERAGEIF($E$3:$E$1520,"&lt;&gt;NA")),VALUE(H671))</f>
        <v>171</v>
      </c>
      <c r="K671" s="9" t="n">
        <f aca="false">IF(I671="NA",VALUE(AVERAGEIF($F$3:$F$1520,"&lt;&gt;NA")),VALUE(I671))</f>
        <v>68</v>
      </c>
      <c r="L671" s="16" t="n">
        <f aca="false">IF((AND(I671&gt;=Q677, I671&lt;Q676)),TRUE())</f>
        <v>0</v>
      </c>
      <c r="M671" s="0" t="n">
        <f aca="false">(J671-MIN($J$5:$J$1522)/(MAX($J$5:$J$1522)-MIN($J$5:$J$1522)))</f>
        <v>169.977528089888</v>
      </c>
      <c r="N671" s="0" t="n">
        <f aca="false">(K671-MIN($K$5:$K$1522)/(MAX($K$5:$K$1522)-MIN($K$5:$K$1522)))</f>
        <v>67.6293206197855</v>
      </c>
      <c r="O671" s="7" t="n">
        <f aca="false">K668/((J671/100)^2)</f>
        <v>15.389350569406</v>
      </c>
    </row>
    <row r="672" customFormat="false" ht="15" hidden="false" customHeight="false" outlineLevel="0" collapsed="false">
      <c r="A672" s="13" t="n">
        <v>134</v>
      </c>
      <c r="B672" s="2" t="s">
        <v>731</v>
      </c>
      <c r="C672" s="14" t="n">
        <v>33827</v>
      </c>
      <c r="D672" s="2" t="s">
        <v>74</v>
      </c>
      <c r="E672" s="15" t="n">
        <v>153</v>
      </c>
      <c r="F672" s="15" t="n">
        <v>49</v>
      </c>
      <c r="G672" s="15" t="s">
        <v>47</v>
      </c>
      <c r="H672" s="9" t="str">
        <f aca="false">TRIM(E672)</f>
        <v>153</v>
      </c>
      <c r="I672" s="9" t="str">
        <f aca="false">TRIM(F672)</f>
        <v>49</v>
      </c>
      <c r="J672" s="5" t="n">
        <f aca="false">IF(H672="NA",VALUE(AVERAGEIF($E$3:$E$1520,"&lt;&gt;NA")),VALUE(H672))</f>
        <v>153</v>
      </c>
      <c r="K672" s="9" t="n">
        <f aca="false">IF(I672="NA",VALUE(AVERAGEIF($F$3:$F$1520,"&lt;&gt;NA")),VALUE(I672))</f>
        <v>49</v>
      </c>
      <c r="L672" s="16" t="n">
        <f aca="false">IF((AND(I672&gt;=Q678, I672&lt;Q677)),TRUE())</f>
        <v>0</v>
      </c>
      <c r="M672" s="0" t="n">
        <f aca="false">(J672-MIN($J$5:$J$1522)/(MAX($J$5:$J$1522)-MIN($J$5:$J$1522)))</f>
        <v>151.977528089888</v>
      </c>
      <c r="N672" s="0" t="n">
        <f aca="false">(K672-MIN($K$5:$K$1522)/(MAX($K$5:$K$1522)-MIN($K$5:$K$1522)))</f>
        <v>48.6293206197855</v>
      </c>
      <c r="O672" s="7" t="n">
        <f aca="false">K669/((J672/100)^2)</f>
        <v>29.9030287496262</v>
      </c>
    </row>
    <row r="673" customFormat="false" ht="15" hidden="false" customHeight="false" outlineLevel="0" collapsed="false">
      <c r="A673" s="13" t="n">
        <v>1210</v>
      </c>
      <c r="B673" s="2" t="s">
        <v>732</v>
      </c>
      <c r="C673" s="14" t="n">
        <v>32996</v>
      </c>
      <c r="D673" s="2" t="s">
        <v>50</v>
      </c>
      <c r="E673" s="15" t="n">
        <v>161</v>
      </c>
      <c r="F673" s="15" t="n">
        <v>52</v>
      </c>
      <c r="G673" s="15" t="s">
        <v>43</v>
      </c>
      <c r="H673" s="9" t="str">
        <f aca="false">TRIM(E673)</f>
        <v>161</v>
      </c>
      <c r="I673" s="9" t="str">
        <f aca="false">TRIM(F673)</f>
        <v>52</v>
      </c>
      <c r="J673" s="5" t="n">
        <f aca="false">IF(H673="NA",VALUE(AVERAGEIF($E$3:$E$1520,"&lt;&gt;NA")),VALUE(H673))</f>
        <v>161</v>
      </c>
      <c r="K673" s="9" t="n">
        <f aca="false">IF(I673="NA",VALUE(AVERAGEIF($F$3:$F$1520,"&lt;&gt;NA")),VALUE(I673))</f>
        <v>52</v>
      </c>
      <c r="L673" s="16" t="n">
        <f aca="false">IF((AND(I673&gt;=Q679, I673&lt;Q678)),TRUE())</f>
        <v>0</v>
      </c>
      <c r="M673" s="0" t="n">
        <f aca="false">(J673-MIN($J$5:$J$1522)/(MAX($J$5:$J$1522)-MIN($J$5:$J$1522)))</f>
        <v>159.977528089888</v>
      </c>
      <c r="N673" s="0" t="n">
        <f aca="false">(K673-MIN($K$5:$K$1522)/(MAX($K$5:$K$1522)-MIN($K$5:$K$1522)))</f>
        <v>51.6293206197855</v>
      </c>
      <c r="O673" s="7" t="n">
        <f aca="false">K670/((J673/100)^2)</f>
        <v>20.4467420238417</v>
      </c>
    </row>
    <row r="674" customFormat="false" ht="15" hidden="false" customHeight="false" outlineLevel="0" collapsed="false">
      <c r="A674" s="13" t="n">
        <v>1194</v>
      </c>
      <c r="B674" s="2" t="s">
        <v>733</v>
      </c>
      <c r="C674" s="14" t="n">
        <v>32835</v>
      </c>
      <c r="D674" s="2" t="s">
        <v>45</v>
      </c>
      <c r="E674" s="15" t="n">
        <v>168</v>
      </c>
      <c r="F674" s="15" t="n">
        <v>65</v>
      </c>
      <c r="G674" s="15" t="s">
        <v>43</v>
      </c>
      <c r="H674" s="9" t="str">
        <f aca="false">TRIM(E674)</f>
        <v>168</v>
      </c>
      <c r="I674" s="9" t="str">
        <f aca="false">TRIM(F674)</f>
        <v>65</v>
      </c>
      <c r="J674" s="5" t="n">
        <f aca="false">IF(H674="NA",VALUE(AVERAGEIF($E$3:$E$1520,"&lt;&gt;NA")),VALUE(H674))</f>
        <v>168</v>
      </c>
      <c r="K674" s="9" t="n">
        <f aca="false">IF(I674="NA",VALUE(AVERAGEIF($F$3:$F$1520,"&lt;&gt;NA")),VALUE(I674))</f>
        <v>65</v>
      </c>
      <c r="L674" s="16" t="n">
        <f aca="false">IF((AND(I674&gt;=Q680, I674&lt;Q679)),TRUE())</f>
        <v>0</v>
      </c>
      <c r="M674" s="0" t="n">
        <f aca="false">(J674-MIN($J$5:$J$1522)/(MAX($J$5:$J$1522)-MIN($J$5:$J$1522)))</f>
        <v>166.977528089888</v>
      </c>
      <c r="N674" s="0" t="n">
        <f aca="false">(K674-MIN($K$5:$K$1522)/(MAX($K$5:$K$1522)-MIN($K$5:$K$1522)))</f>
        <v>64.6293206197855</v>
      </c>
      <c r="O674" s="7" t="n">
        <f aca="false">K671/((J674/100)^2)</f>
        <v>24.092970521542</v>
      </c>
    </row>
    <row r="675" customFormat="false" ht="15" hidden="false" customHeight="false" outlineLevel="0" collapsed="false">
      <c r="A675" s="13" t="n">
        <v>1331</v>
      </c>
      <c r="B675" s="2" t="s">
        <v>734</v>
      </c>
      <c r="C675" s="14" t="n">
        <v>32191</v>
      </c>
      <c r="D675" s="2" t="s">
        <v>299</v>
      </c>
      <c r="E675" s="15" t="n">
        <v>168</v>
      </c>
      <c r="F675" s="15" t="n">
        <v>68</v>
      </c>
      <c r="G675" s="15" t="s">
        <v>43</v>
      </c>
      <c r="H675" s="9" t="str">
        <f aca="false">TRIM(E675)</f>
        <v>168</v>
      </c>
      <c r="I675" s="9" t="str">
        <f aca="false">TRIM(F675)</f>
        <v>68</v>
      </c>
      <c r="J675" s="5" t="n">
        <f aca="false">IF(H675="NA",VALUE(AVERAGEIF($E$3:$E$1520,"&lt;&gt;NA")),VALUE(H675))</f>
        <v>168</v>
      </c>
      <c r="K675" s="9" t="n">
        <f aca="false">IF(I675="NA",VALUE(AVERAGEIF($F$3:$F$1520,"&lt;&gt;NA")),VALUE(I675))</f>
        <v>68</v>
      </c>
      <c r="L675" s="16" t="n">
        <f aca="false">IF((AND(I675&gt;=Q681, I675&lt;Q680)),TRUE())</f>
        <v>0</v>
      </c>
      <c r="M675" s="0" t="n">
        <f aca="false">(J675-MIN($J$5:$J$1522)/(MAX($J$5:$J$1522)-MIN($J$5:$J$1522)))</f>
        <v>166.977528089888</v>
      </c>
      <c r="N675" s="0" t="n">
        <f aca="false">(K675-MIN($K$5:$K$1522)/(MAX($K$5:$K$1522)-MIN($K$5:$K$1522)))</f>
        <v>67.6293206197855</v>
      </c>
      <c r="O675" s="7" t="n">
        <f aca="false">K672/((J675/100)^2)</f>
        <v>17.3611111111111</v>
      </c>
    </row>
    <row r="676" customFormat="false" ht="15" hidden="false" customHeight="false" outlineLevel="0" collapsed="false">
      <c r="A676" s="13" t="n">
        <v>817</v>
      </c>
      <c r="B676" s="2" t="s">
        <v>735</v>
      </c>
      <c r="C676" s="14" t="n">
        <v>33716</v>
      </c>
      <c r="D676" s="2" t="s">
        <v>45</v>
      </c>
      <c r="E676" s="15" t="s">
        <v>46</v>
      </c>
      <c r="F676" s="15" t="s">
        <v>46</v>
      </c>
      <c r="G676" s="15" t="s">
        <v>47</v>
      </c>
      <c r="H676" s="9" t="str">
        <f aca="false">TRIM(E676)</f>
        <v>NA</v>
      </c>
      <c r="I676" s="9" t="str">
        <f aca="false">TRIM(F676)</f>
        <v>NA</v>
      </c>
      <c r="J676" s="5" t="n">
        <f aca="false">IF(H676="NA",VALUE(AVERAGEIF($E$3:$E$1520,"&lt;&gt;NA")),VALUE(H676))</f>
        <v>164.344585511576</v>
      </c>
      <c r="K676" s="9" t="n">
        <f aca="false">IF(I676="NA",VALUE(AVERAGEIF($F$3:$F$1520,"&lt;&gt;NA")),VALUE(I676))</f>
        <v>58.7117910447761</v>
      </c>
      <c r="L676" s="16" t="n">
        <f aca="false">IF((AND(I676&gt;=Q682, I676&lt;Q681)),TRUE())</f>
        <v>0</v>
      </c>
      <c r="M676" s="0" t="n">
        <f aca="false">(J676-MIN($J$5:$J$1522)/(MAX($J$5:$J$1522)-MIN($J$5:$J$1522)))</f>
        <v>163.322113601463</v>
      </c>
      <c r="N676" s="0" t="n">
        <f aca="false">(K676-MIN($K$5:$K$1522)/(MAX($K$5:$K$1522)-MIN($K$5:$K$1522)))</f>
        <v>58.3411116645616</v>
      </c>
      <c r="O676" s="7" t="n">
        <f aca="false">K673/((J676/100)^2)</f>
        <v>19.2527398629931</v>
      </c>
    </row>
    <row r="677" customFormat="false" ht="15" hidden="false" customHeight="false" outlineLevel="0" collapsed="false">
      <c r="A677" s="13" t="n">
        <v>218</v>
      </c>
      <c r="B677" s="2" t="s">
        <v>736</v>
      </c>
      <c r="C677" s="14" t="n">
        <v>33649</v>
      </c>
      <c r="D677" s="2" t="s">
        <v>61</v>
      </c>
      <c r="E677" s="15" t="n">
        <v>155.5</v>
      </c>
      <c r="F677" s="15" t="n">
        <v>65</v>
      </c>
      <c r="G677" s="15" t="s">
        <v>47</v>
      </c>
      <c r="H677" s="9" t="str">
        <f aca="false">TRIM(E677)</f>
        <v>155.5</v>
      </c>
      <c r="I677" s="9" t="str">
        <f aca="false">TRIM(F677)</f>
        <v>65</v>
      </c>
      <c r="J677" s="5" t="n">
        <f aca="false">IF(H677="NA",VALUE(AVERAGEIF($E$3:$E$1520,"&lt;&gt;NA")),VALUE(H677))</f>
        <v>155.5</v>
      </c>
      <c r="K677" s="9" t="n">
        <f aca="false">IF(I677="NA",VALUE(AVERAGEIF($F$3:$F$1520,"&lt;&gt;NA")),VALUE(I677))</f>
        <v>65</v>
      </c>
      <c r="L677" s="16" t="n">
        <f aca="false">IF((AND(I677&gt;=Q683, I677&lt;Q682)),TRUE())</f>
        <v>0</v>
      </c>
      <c r="M677" s="0" t="n">
        <f aca="false">(J677-MIN($J$5:$J$1522)/(MAX($J$5:$J$1522)-MIN($J$5:$J$1522)))</f>
        <v>154.477528089888</v>
      </c>
      <c r="N677" s="0" t="n">
        <f aca="false">(K677-MIN($K$5:$K$1522)/(MAX($K$5:$K$1522)-MIN($K$5:$K$1522)))</f>
        <v>64.6293206197855</v>
      </c>
      <c r="O677" s="7" t="n">
        <f aca="false">K674/((J677/100)^2)</f>
        <v>26.8814424995606</v>
      </c>
    </row>
    <row r="678" customFormat="false" ht="15" hidden="false" customHeight="false" outlineLevel="0" collapsed="false">
      <c r="A678" s="13" t="n">
        <v>1420</v>
      </c>
      <c r="B678" s="2" t="s">
        <v>737</v>
      </c>
      <c r="C678" s="14" t="n">
        <v>33510</v>
      </c>
      <c r="D678" s="2" t="s">
        <v>45</v>
      </c>
      <c r="E678" s="15" t="n">
        <v>165</v>
      </c>
      <c r="F678" s="15" t="n">
        <v>44</v>
      </c>
      <c r="G678" s="15" t="s">
        <v>43</v>
      </c>
      <c r="H678" s="9" t="str">
        <f aca="false">TRIM(E678)</f>
        <v>165</v>
      </c>
      <c r="I678" s="9" t="str">
        <f aca="false">TRIM(F678)</f>
        <v>44</v>
      </c>
      <c r="J678" s="5" t="n">
        <f aca="false">IF(H678="NA",VALUE(AVERAGEIF($E$3:$E$1520,"&lt;&gt;NA")),VALUE(H678))</f>
        <v>165</v>
      </c>
      <c r="K678" s="9" t="n">
        <f aca="false">IF(I678="NA",VALUE(AVERAGEIF($F$3:$F$1520,"&lt;&gt;NA")),VALUE(I678))</f>
        <v>44</v>
      </c>
      <c r="L678" s="16" t="n">
        <f aca="false">IF((AND(I678&gt;=Q684, I678&lt;Q683)),TRUE())</f>
        <v>0</v>
      </c>
      <c r="M678" s="0" t="n">
        <f aca="false">(J678-MIN($J$5:$J$1522)/(MAX($J$5:$J$1522)-MIN($J$5:$J$1522)))</f>
        <v>163.977528089888</v>
      </c>
      <c r="N678" s="0" t="n">
        <f aca="false">(K678-MIN($K$5:$K$1522)/(MAX($K$5:$K$1522)-MIN($K$5:$K$1522)))</f>
        <v>43.6293206197855</v>
      </c>
      <c r="O678" s="7" t="n">
        <f aca="false">K675/((J678/100)^2)</f>
        <v>24.9770431588613</v>
      </c>
    </row>
    <row r="679" customFormat="false" ht="15" hidden="false" customHeight="false" outlineLevel="0" collapsed="false">
      <c r="A679" s="13" t="n">
        <v>813</v>
      </c>
      <c r="B679" s="2" t="s">
        <v>738</v>
      </c>
      <c r="C679" s="14" t="n">
        <v>33602</v>
      </c>
      <c r="D679" s="2" t="s">
        <v>50</v>
      </c>
      <c r="E679" s="15" t="s">
        <v>46</v>
      </c>
      <c r="F679" s="15" t="s">
        <v>46</v>
      </c>
      <c r="G679" s="15" t="s">
        <v>47</v>
      </c>
      <c r="H679" s="9" t="str">
        <f aca="false">TRIM(E679)</f>
        <v>NA</v>
      </c>
      <c r="I679" s="9" t="str">
        <f aca="false">TRIM(F679)</f>
        <v>NA</v>
      </c>
      <c r="J679" s="5" t="n">
        <f aca="false">IF(H679="NA",VALUE(AVERAGEIF($E$3:$E$1520,"&lt;&gt;NA")),VALUE(H679))</f>
        <v>164.344585511576</v>
      </c>
      <c r="K679" s="9" t="n">
        <f aca="false">IF(I679="NA",VALUE(AVERAGEIF($F$3:$F$1520,"&lt;&gt;NA")),VALUE(I679))</f>
        <v>58.7117910447761</v>
      </c>
      <c r="L679" s="16" t="n">
        <f aca="false">IF((AND(I679&gt;=Q685, I679&lt;Q684)),TRUE())</f>
        <v>0</v>
      </c>
      <c r="M679" s="0" t="n">
        <f aca="false">(J679-MIN($J$5:$J$1522)/(MAX($J$5:$J$1522)-MIN($J$5:$J$1522)))</f>
        <v>163.322113601463</v>
      </c>
      <c r="N679" s="0" t="n">
        <f aca="false">(K679-MIN($K$5:$K$1522)/(MAX($K$5:$K$1522)-MIN($K$5:$K$1522)))</f>
        <v>58.3411116645616</v>
      </c>
      <c r="O679" s="7" t="n">
        <f aca="false">K676/((J679/100)^2)</f>
        <v>21.7377469206823</v>
      </c>
    </row>
    <row r="680" customFormat="false" ht="15" hidden="false" customHeight="false" outlineLevel="0" collapsed="false">
      <c r="A680" s="13" t="n">
        <v>1259</v>
      </c>
      <c r="B680" s="2" t="s">
        <v>739</v>
      </c>
      <c r="C680" s="14" t="n">
        <v>33362</v>
      </c>
      <c r="D680" s="2" t="s">
        <v>45</v>
      </c>
      <c r="E680" s="15" t="n">
        <v>181</v>
      </c>
      <c r="F680" s="15" t="n">
        <v>64</v>
      </c>
      <c r="G680" s="15" t="s">
        <v>43</v>
      </c>
      <c r="H680" s="9" t="str">
        <f aca="false">TRIM(E680)</f>
        <v>181</v>
      </c>
      <c r="I680" s="9" t="str">
        <f aca="false">TRIM(F680)</f>
        <v>64</v>
      </c>
      <c r="J680" s="5" t="n">
        <f aca="false">IF(H680="NA",VALUE(AVERAGEIF($E$3:$E$1520,"&lt;&gt;NA")),VALUE(H680))</f>
        <v>181</v>
      </c>
      <c r="K680" s="9" t="n">
        <f aca="false">IF(I680="NA",VALUE(AVERAGEIF($F$3:$F$1520,"&lt;&gt;NA")),VALUE(I680))</f>
        <v>64</v>
      </c>
      <c r="L680" s="16" t="n">
        <f aca="false">IF((AND(I680&gt;=Q686, I680&lt;Q685)),TRUE())</f>
        <v>0</v>
      </c>
      <c r="M680" s="0" t="n">
        <f aca="false">(J680-MIN($J$5:$J$1522)/(MAX($J$5:$J$1522)-MIN($J$5:$J$1522)))</f>
        <v>179.977528089888</v>
      </c>
      <c r="N680" s="0" t="n">
        <f aca="false">(K680-MIN($K$5:$K$1522)/(MAX($K$5:$K$1522)-MIN($K$5:$K$1522)))</f>
        <v>63.6293206197855</v>
      </c>
      <c r="O680" s="7" t="n">
        <f aca="false">K677/((J680/100)^2)</f>
        <v>19.8406642043894</v>
      </c>
    </row>
    <row r="681" customFormat="false" ht="15" hidden="false" customHeight="false" outlineLevel="0" collapsed="false">
      <c r="A681" s="13" t="n">
        <v>466</v>
      </c>
      <c r="B681" s="2" t="s">
        <v>740</v>
      </c>
      <c r="C681" s="14" t="n">
        <v>33314</v>
      </c>
      <c r="D681" s="2" t="s">
        <v>299</v>
      </c>
      <c r="E681" s="15" t="s">
        <v>46</v>
      </c>
      <c r="F681" s="15" t="s">
        <v>46</v>
      </c>
      <c r="G681" s="15" t="s">
        <v>47</v>
      </c>
      <c r="H681" s="9" t="str">
        <f aca="false">TRIM(E681)</f>
        <v>NA</v>
      </c>
      <c r="I681" s="9" t="str">
        <f aca="false">TRIM(F681)</f>
        <v>NA</v>
      </c>
      <c r="J681" s="5" t="n">
        <f aca="false">IF(H681="NA",VALUE(AVERAGEIF($E$3:$E$1520,"&lt;&gt;NA")),VALUE(H681))</f>
        <v>164.344585511576</v>
      </c>
      <c r="K681" s="9" t="n">
        <f aca="false">IF(I681="NA",VALUE(AVERAGEIF($F$3:$F$1520,"&lt;&gt;NA")),VALUE(I681))</f>
        <v>58.7117910447761</v>
      </c>
      <c r="L681" s="16" t="n">
        <f aca="false">IF((AND(I681&gt;=Q687, I681&lt;Q686)),TRUE())</f>
        <v>0</v>
      </c>
      <c r="M681" s="0" t="n">
        <f aca="false">(J681-MIN($J$5:$J$1522)/(MAX($J$5:$J$1522)-MIN($J$5:$J$1522)))</f>
        <v>163.322113601463</v>
      </c>
      <c r="N681" s="0" t="n">
        <f aca="false">(K681-MIN($K$5:$K$1522)/(MAX($K$5:$K$1522)-MIN($K$5:$K$1522)))</f>
        <v>58.3411116645616</v>
      </c>
      <c r="O681" s="7" t="n">
        <f aca="false">K678/((J681/100)^2)</f>
        <v>16.290779884071</v>
      </c>
    </row>
    <row r="682" customFormat="false" ht="15" hidden="false" customHeight="false" outlineLevel="0" collapsed="false">
      <c r="A682" s="13" t="n">
        <v>1440</v>
      </c>
      <c r="B682" s="2" t="s">
        <v>741</v>
      </c>
      <c r="C682" s="14" t="n">
        <v>33429</v>
      </c>
      <c r="D682" s="2" t="s">
        <v>77</v>
      </c>
      <c r="E682" s="15" t="n">
        <v>174</v>
      </c>
      <c r="F682" s="15" t="n">
        <v>50</v>
      </c>
      <c r="G682" s="15" t="s">
        <v>43</v>
      </c>
      <c r="H682" s="9" t="str">
        <f aca="false">TRIM(E682)</f>
        <v>174</v>
      </c>
      <c r="I682" s="9" t="str">
        <f aca="false">TRIM(F682)</f>
        <v>50</v>
      </c>
      <c r="J682" s="5" t="n">
        <f aca="false">IF(H682="NA",VALUE(AVERAGEIF($E$3:$E$1520,"&lt;&gt;NA")),VALUE(H682))</f>
        <v>174</v>
      </c>
      <c r="K682" s="9" t="n">
        <f aca="false">IF(I682="NA",VALUE(AVERAGEIF($F$3:$F$1520,"&lt;&gt;NA")),VALUE(I682))</f>
        <v>50</v>
      </c>
      <c r="L682" s="16" t="n">
        <f aca="false">IF((AND(I682&gt;=Q688, I682&lt;Q687)),TRUE())</f>
        <v>0</v>
      </c>
      <c r="M682" s="0" t="n">
        <f aca="false">(J682-MIN($J$5:$J$1522)/(MAX($J$5:$J$1522)-MIN($J$5:$J$1522)))</f>
        <v>172.977528089888</v>
      </c>
      <c r="N682" s="0" t="n">
        <f aca="false">(K682-MIN($K$5:$K$1522)/(MAX($K$5:$K$1522)-MIN($K$5:$K$1522)))</f>
        <v>49.6293206197855</v>
      </c>
      <c r="O682" s="7" t="n">
        <f aca="false">K679/((J682/100)^2)</f>
        <v>19.3921888772546</v>
      </c>
    </row>
    <row r="683" customFormat="false" ht="15" hidden="false" customHeight="false" outlineLevel="0" collapsed="false">
      <c r="A683" s="13" t="n">
        <v>1345</v>
      </c>
      <c r="B683" s="2" t="s">
        <v>742</v>
      </c>
      <c r="C683" s="14" t="n">
        <v>33447</v>
      </c>
      <c r="D683" s="2" t="s">
        <v>77</v>
      </c>
      <c r="E683" s="15" t="n">
        <v>168</v>
      </c>
      <c r="F683" s="15" t="n">
        <v>58</v>
      </c>
      <c r="G683" s="15" t="s">
        <v>43</v>
      </c>
      <c r="H683" s="9" t="str">
        <f aca="false">TRIM(E683)</f>
        <v>168</v>
      </c>
      <c r="I683" s="9" t="str">
        <f aca="false">TRIM(F683)</f>
        <v>58</v>
      </c>
      <c r="J683" s="5" t="n">
        <f aca="false">IF(H683="NA",VALUE(AVERAGEIF($E$3:$E$1520,"&lt;&gt;NA")),VALUE(H683))</f>
        <v>168</v>
      </c>
      <c r="K683" s="9" t="n">
        <f aca="false">IF(I683="NA",VALUE(AVERAGEIF($F$3:$F$1520,"&lt;&gt;NA")),VALUE(I683))</f>
        <v>58</v>
      </c>
      <c r="L683" s="16" t="n">
        <f aca="false">IF((AND(I683&gt;=Q689, I683&lt;Q688)),TRUE())</f>
        <v>0</v>
      </c>
      <c r="M683" s="0" t="n">
        <f aca="false">(J683-MIN($J$5:$J$1522)/(MAX($J$5:$J$1522)-MIN($J$5:$J$1522)))</f>
        <v>166.977528089888</v>
      </c>
      <c r="N683" s="0" t="n">
        <f aca="false">(K683-MIN($K$5:$K$1522)/(MAX($K$5:$K$1522)-MIN($K$5:$K$1522)))</f>
        <v>57.6293206197855</v>
      </c>
      <c r="O683" s="7" t="n">
        <f aca="false">K680/((J683/100)^2)</f>
        <v>22.6757369614513</v>
      </c>
    </row>
    <row r="684" customFormat="false" ht="15" hidden="false" customHeight="false" outlineLevel="0" collapsed="false">
      <c r="A684" s="13" t="n">
        <v>459</v>
      </c>
      <c r="B684" s="2" t="s">
        <v>743</v>
      </c>
      <c r="C684" s="14" t="n">
        <v>32985</v>
      </c>
      <c r="D684" s="2" t="s">
        <v>45</v>
      </c>
      <c r="E684" s="15" t="n">
        <v>150</v>
      </c>
      <c r="F684" s="15" t="n">
        <v>38</v>
      </c>
      <c r="G684" s="15" t="s">
        <v>47</v>
      </c>
      <c r="H684" s="9" t="str">
        <f aca="false">TRIM(E684)</f>
        <v>150</v>
      </c>
      <c r="I684" s="9" t="str">
        <f aca="false">TRIM(F684)</f>
        <v>38</v>
      </c>
      <c r="J684" s="5" t="n">
        <f aca="false">IF(H684="NA",VALUE(AVERAGEIF($E$3:$E$1520,"&lt;&gt;NA")),VALUE(H684))</f>
        <v>150</v>
      </c>
      <c r="K684" s="9" t="n">
        <f aca="false">IF(I684="NA",VALUE(AVERAGEIF($F$3:$F$1520,"&lt;&gt;NA")),VALUE(I684))</f>
        <v>38</v>
      </c>
      <c r="L684" s="16" t="n">
        <f aca="false">IF((AND(I684&gt;=Q690, I684&lt;Q689)),TRUE())</f>
        <v>0</v>
      </c>
      <c r="M684" s="0" t="n">
        <f aca="false">(J684-MIN($J$5:$J$1522)/(MAX($J$5:$J$1522)-MIN($J$5:$J$1522)))</f>
        <v>148.977528089888</v>
      </c>
      <c r="N684" s="0" t="n">
        <f aca="false">(K684-MIN($K$5:$K$1522)/(MAX($K$5:$K$1522)-MIN($K$5:$K$1522)))</f>
        <v>37.6293206197855</v>
      </c>
      <c r="O684" s="7" t="n">
        <f aca="false">K681/((J684/100)^2)</f>
        <v>26.0941293532338</v>
      </c>
    </row>
    <row r="685" customFormat="false" ht="15" hidden="false" customHeight="false" outlineLevel="0" collapsed="false">
      <c r="A685" s="13" t="n">
        <v>1181</v>
      </c>
      <c r="B685" s="2" t="s">
        <v>744</v>
      </c>
      <c r="C685" s="14" t="n">
        <v>33450</v>
      </c>
      <c r="D685" s="2" t="s">
        <v>87</v>
      </c>
      <c r="E685" s="15" t="n">
        <v>175</v>
      </c>
      <c r="F685" s="15" t="n">
        <v>60</v>
      </c>
      <c r="G685" s="15" t="s">
        <v>43</v>
      </c>
      <c r="H685" s="9" t="str">
        <f aca="false">TRIM(E685)</f>
        <v>175</v>
      </c>
      <c r="I685" s="9" t="str">
        <f aca="false">TRIM(F685)</f>
        <v>60</v>
      </c>
      <c r="J685" s="5" t="n">
        <f aca="false">IF(H685="NA",VALUE(AVERAGEIF($E$3:$E$1520,"&lt;&gt;NA")),VALUE(H685))</f>
        <v>175</v>
      </c>
      <c r="K685" s="9" t="n">
        <f aca="false">IF(I685="NA",VALUE(AVERAGEIF($F$3:$F$1520,"&lt;&gt;NA")),VALUE(I685))</f>
        <v>60</v>
      </c>
      <c r="L685" s="16" t="n">
        <f aca="false">IF((AND(I685&gt;=Q691, I685&lt;Q690)),TRUE())</f>
        <v>0</v>
      </c>
      <c r="M685" s="0" t="n">
        <f aca="false">(J685-MIN($J$5:$J$1522)/(MAX($J$5:$J$1522)-MIN($J$5:$J$1522)))</f>
        <v>173.977528089888</v>
      </c>
      <c r="N685" s="0" t="n">
        <f aca="false">(K685-MIN($K$5:$K$1522)/(MAX($K$5:$K$1522)-MIN($K$5:$K$1522)))</f>
        <v>59.6293206197855</v>
      </c>
      <c r="O685" s="7" t="n">
        <f aca="false">K682/((J685/100)^2)</f>
        <v>16.3265306122449</v>
      </c>
    </row>
    <row r="686" customFormat="false" ht="15" hidden="false" customHeight="false" outlineLevel="0" collapsed="false">
      <c r="A686" s="13" t="n">
        <v>1306</v>
      </c>
      <c r="B686" s="2" t="s">
        <v>745</v>
      </c>
      <c r="C686" s="14" t="n">
        <v>32853</v>
      </c>
      <c r="D686" s="2" t="s">
        <v>45</v>
      </c>
      <c r="E686" s="15" t="n">
        <v>180</v>
      </c>
      <c r="F686" s="15" t="n">
        <v>78</v>
      </c>
      <c r="G686" s="15" t="s">
        <v>43</v>
      </c>
      <c r="H686" s="9" t="str">
        <f aca="false">TRIM(E686)</f>
        <v>180</v>
      </c>
      <c r="I686" s="9" t="str">
        <f aca="false">TRIM(F686)</f>
        <v>78</v>
      </c>
      <c r="J686" s="5" t="n">
        <f aca="false">IF(H686="NA",VALUE(AVERAGEIF($E$3:$E$1520,"&lt;&gt;NA")),VALUE(H686))</f>
        <v>180</v>
      </c>
      <c r="K686" s="9" t="n">
        <f aca="false">IF(I686="NA",VALUE(AVERAGEIF($F$3:$F$1520,"&lt;&gt;NA")),VALUE(I686))</f>
        <v>78</v>
      </c>
      <c r="L686" s="16" t="n">
        <f aca="false">IF((AND(I686&gt;=Q692, I686&lt;Q691)),TRUE())</f>
        <v>0</v>
      </c>
      <c r="M686" s="0" t="n">
        <f aca="false">(J686-MIN($J$5:$J$1522)/(MAX($J$5:$J$1522)-MIN($J$5:$J$1522)))</f>
        <v>178.977528089888</v>
      </c>
      <c r="N686" s="0" t="n">
        <f aca="false">(K686-MIN($K$5:$K$1522)/(MAX($K$5:$K$1522)-MIN($K$5:$K$1522)))</f>
        <v>77.6293206197855</v>
      </c>
      <c r="O686" s="7" t="n">
        <f aca="false">K683/((J686/100)^2)</f>
        <v>17.9012345679012</v>
      </c>
    </row>
    <row r="687" customFormat="false" ht="15" hidden="false" customHeight="false" outlineLevel="0" collapsed="false">
      <c r="A687" s="13" t="n">
        <v>1471</v>
      </c>
      <c r="B687" s="2" t="s">
        <v>746</v>
      </c>
      <c r="C687" s="14" t="n">
        <v>33417</v>
      </c>
      <c r="D687" s="2" t="s">
        <v>77</v>
      </c>
      <c r="E687" s="15" t="n">
        <v>169</v>
      </c>
      <c r="F687" s="15" t="n">
        <v>62</v>
      </c>
      <c r="G687" s="15" t="s">
        <v>43</v>
      </c>
      <c r="H687" s="9" t="str">
        <f aca="false">TRIM(E687)</f>
        <v>169</v>
      </c>
      <c r="I687" s="9" t="str">
        <f aca="false">TRIM(F687)</f>
        <v>62</v>
      </c>
      <c r="J687" s="5" t="n">
        <f aca="false">IF(H687="NA",VALUE(AVERAGEIF($E$3:$E$1520,"&lt;&gt;NA")),VALUE(H687))</f>
        <v>169</v>
      </c>
      <c r="K687" s="9" t="n">
        <f aca="false">IF(I687="NA",VALUE(AVERAGEIF($F$3:$F$1520,"&lt;&gt;NA")),VALUE(I687))</f>
        <v>62</v>
      </c>
      <c r="L687" s="16" t="n">
        <f aca="false">IF((AND(I687&gt;=Q693, I687&lt;Q692)),TRUE())</f>
        <v>0</v>
      </c>
      <c r="M687" s="0" t="n">
        <f aca="false">(J687-MIN($J$5:$J$1522)/(MAX($J$5:$J$1522)-MIN($J$5:$J$1522)))</f>
        <v>167.977528089888</v>
      </c>
      <c r="N687" s="0" t="n">
        <f aca="false">(K687-MIN($K$5:$K$1522)/(MAX($K$5:$K$1522)-MIN($K$5:$K$1522)))</f>
        <v>61.6293206197855</v>
      </c>
      <c r="O687" s="7" t="n">
        <f aca="false">K684/((J687/100)^2)</f>
        <v>13.3048562725395</v>
      </c>
    </row>
    <row r="688" customFormat="false" ht="15" hidden="false" customHeight="false" outlineLevel="0" collapsed="false">
      <c r="A688" s="13" t="n">
        <v>1078</v>
      </c>
      <c r="B688" s="2" t="s">
        <v>747</v>
      </c>
      <c r="C688" s="14" t="n">
        <v>33011</v>
      </c>
      <c r="D688" s="2" t="s">
        <v>53</v>
      </c>
      <c r="E688" s="15" t="n">
        <v>167</v>
      </c>
      <c r="F688" s="15" t="n">
        <v>50</v>
      </c>
      <c r="G688" s="15" t="s">
        <v>43</v>
      </c>
      <c r="H688" s="9" t="str">
        <f aca="false">TRIM(E688)</f>
        <v>167</v>
      </c>
      <c r="I688" s="9" t="str">
        <f aca="false">TRIM(F688)</f>
        <v>50</v>
      </c>
      <c r="J688" s="5" t="n">
        <f aca="false">IF(H688="NA",VALUE(AVERAGEIF($E$3:$E$1520,"&lt;&gt;NA")),VALUE(H688))</f>
        <v>167</v>
      </c>
      <c r="K688" s="9" t="n">
        <f aca="false">IF(I688="NA",VALUE(AVERAGEIF($F$3:$F$1520,"&lt;&gt;NA")),VALUE(I688))</f>
        <v>50</v>
      </c>
      <c r="L688" s="16" t="n">
        <f aca="false">IF((AND(I688&gt;=Q694, I688&lt;Q693)),TRUE())</f>
        <v>0</v>
      </c>
      <c r="M688" s="0" t="n">
        <f aca="false">(J688-MIN($J$5:$J$1522)/(MAX($J$5:$J$1522)-MIN($J$5:$J$1522)))</f>
        <v>165.977528089888</v>
      </c>
      <c r="N688" s="0" t="n">
        <f aca="false">(K688-MIN($K$5:$K$1522)/(MAX($K$5:$K$1522)-MIN($K$5:$K$1522)))</f>
        <v>49.6293206197855</v>
      </c>
      <c r="O688" s="7" t="n">
        <f aca="false">K685/((J688/100)^2)</f>
        <v>21.5138585105239</v>
      </c>
    </row>
    <row r="689" customFormat="false" ht="15" hidden="false" customHeight="false" outlineLevel="0" collapsed="false">
      <c r="A689" s="13" t="n">
        <v>91</v>
      </c>
      <c r="B689" s="2" t="s">
        <v>748</v>
      </c>
      <c r="C689" s="14" t="n">
        <v>33222</v>
      </c>
      <c r="D689" s="2" t="s">
        <v>45</v>
      </c>
      <c r="E689" s="15" t="s">
        <v>46</v>
      </c>
      <c r="F689" s="15" t="s">
        <v>46</v>
      </c>
      <c r="G689" s="15" t="s">
        <v>47</v>
      </c>
      <c r="H689" s="9" t="str">
        <f aca="false">TRIM(E689)</f>
        <v>NA</v>
      </c>
      <c r="I689" s="9" t="str">
        <f aca="false">TRIM(F689)</f>
        <v>NA</v>
      </c>
      <c r="J689" s="5" t="n">
        <f aca="false">IF(H689="NA",VALUE(AVERAGEIF($E$3:$E$1520,"&lt;&gt;NA")),VALUE(H689))</f>
        <v>164.344585511576</v>
      </c>
      <c r="K689" s="9" t="n">
        <f aca="false">IF(I689="NA",VALUE(AVERAGEIF($F$3:$F$1520,"&lt;&gt;NA")),VALUE(I689))</f>
        <v>58.7117910447761</v>
      </c>
      <c r="L689" s="16" t="n">
        <f aca="false">IF((AND(I689&gt;=Q695, I689&lt;Q694)),TRUE())</f>
        <v>0</v>
      </c>
      <c r="M689" s="0" t="n">
        <f aca="false">(J689-MIN($J$5:$J$1522)/(MAX($J$5:$J$1522)-MIN($J$5:$J$1522)))</f>
        <v>163.322113601463</v>
      </c>
      <c r="N689" s="0" t="n">
        <f aca="false">(K689-MIN($K$5:$K$1522)/(MAX($K$5:$K$1522)-MIN($K$5:$K$1522)))</f>
        <v>58.3411116645616</v>
      </c>
      <c r="O689" s="7" t="n">
        <f aca="false">K686/((J689/100)^2)</f>
        <v>28.8791097944896</v>
      </c>
    </row>
    <row r="690" customFormat="false" ht="15" hidden="false" customHeight="false" outlineLevel="0" collapsed="false">
      <c r="A690" s="13" t="n">
        <v>1335</v>
      </c>
      <c r="B690" s="2" t="s">
        <v>749</v>
      </c>
      <c r="C690" s="14" t="n">
        <v>33413</v>
      </c>
      <c r="D690" s="2" t="s">
        <v>42</v>
      </c>
      <c r="E690" s="15" t="n">
        <v>173</v>
      </c>
      <c r="F690" s="15" t="n">
        <v>89</v>
      </c>
      <c r="G690" s="15" t="s">
        <v>43</v>
      </c>
      <c r="H690" s="9" t="str">
        <f aca="false">TRIM(E690)</f>
        <v>173</v>
      </c>
      <c r="I690" s="9" t="str">
        <f aca="false">TRIM(F690)</f>
        <v>89</v>
      </c>
      <c r="J690" s="5" t="n">
        <f aca="false">IF(H690="NA",VALUE(AVERAGEIF($E$3:$E$1520,"&lt;&gt;NA")),VALUE(H690))</f>
        <v>173</v>
      </c>
      <c r="K690" s="9" t="n">
        <f aca="false">IF(I690="NA",VALUE(AVERAGEIF($F$3:$F$1520,"&lt;&gt;NA")),VALUE(I690))</f>
        <v>89</v>
      </c>
      <c r="L690" s="16" t="n">
        <f aca="false">IF((AND(I690&gt;=Q696, I690&lt;Q695)),TRUE())</f>
        <v>0</v>
      </c>
      <c r="M690" s="0" t="n">
        <f aca="false">(J690-MIN($J$5:$J$1522)/(MAX($J$5:$J$1522)-MIN($J$5:$J$1522)))</f>
        <v>171.977528089888</v>
      </c>
      <c r="N690" s="0" t="n">
        <f aca="false">(K690-MIN($K$5:$K$1522)/(MAX($K$5:$K$1522)-MIN($K$5:$K$1522)))</f>
        <v>88.6293206197855</v>
      </c>
      <c r="O690" s="7" t="n">
        <f aca="false">K687/((J690/100)^2)</f>
        <v>20.7156938086805</v>
      </c>
    </row>
    <row r="691" customFormat="false" ht="15" hidden="false" customHeight="false" outlineLevel="0" collapsed="false">
      <c r="A691" s="13" t="n">
        <v>1458</v>
      </c>
      <c r="B691" s="2" t="s">
        <v>750</v>
      </c>
      <c r="C691" s="14" t="n">
        <v>33790</v>
      </c>
      <c r="D691" s="2" t="s">
        <v>77</v>
      </c>
      <c r="E691" s="15" t="n">
        <v>165</v>
      </c>
      <c r="F691" s="15" t="n">
        <v>65</v>
      </c>
      <c r="G691" s="15" t="s">
        <v>43</v>
      </c>
      <c r="H691" s="9" t="str">
        <f aca="false">TRIM(E691)</f>
        <v>165</v>
      </c>
      <c r="I691" s="9" t="str">
        <f aca="false">TRIM(F691)</f>
        <v>65</v>
      </c>
      <c r="J691" s="5" t="n">
        <f aca="false">IF(H691="NA",VALUE(AVERAGEIF($E$3:$E$1520,"&lt;&gt;NA")),VALUE(H691))</f>
        <v>165</v>
      </c>
      <c r="K691" s="9" t="n">
        <f aca="false">IF(I691="NA",VALUE(AVERAGEIF($F$3:$F$1520,"&lt;&gt;NA")),VALUE(I691))</f>
        <v>65</v>
      </c>
      <c r="L691" s="16" t="n">
        <f aca="false">IF((AND(I691&gt;=Q697, I691&lt;Q696)),TRUE())</f>
        <v>0</v>
      </c>
      <c r="M691" s="0" t="n">
        <f aca="false">(J691-MIN($J$5:$J$1522)/(MAX($J$5:$J$1522)-MIN($J$5:$J$1522)))</f>
        <v>163.977528089888</v>
      </c>
      <c r="N691" s="0" t="n">
        <f aca="false">(K691-MIN($K$5:$K$1522)/(MAX($K$5:$K$1522)-MIN($K$5:$K$1522)))</f>
        <v>64.6293206197855</v>
      </c>
      <c r="O691" s="7" t="n">
        <f aca="false">K688/((J691/100)^2)</f>
        <v>18.3654729109275</v>
      </c>
    </row>
    <row r="692" customFormat="false" ht="15" hidden="false" customHeight="false" outlineLevel="0" collapsed="false">
      <c r="A692" s="13" t="n">
        <v>1204</v>
      </c>
      <c r="B692" s="2" t="s">
        <v>751</v>
      </c>
      <c r="C692" s="14" t="n">
        <v>33825</v>
      </c>
      <c r="D692" s="2" t="s">
        <v>98</v>
      </c>
      <c r="E692" s="15" t="n">
        <v>172</v>
      </c>
      <c r="F692" s="15" t="n">
        <v>64</v>
      </c>
      <c r="G692" s="15" t="s">
        <v>43</v>
      </c>
      <c r="H692" s="9" t="str">
        <f aca="false">TRIM(E692)</f>
        <v>172</v>
      </c>
      <c r="I692" s="9" t="str">
        <f aca="false">TRIM(F692)</f>
        <v>64</v>
      </c>
      <c r="J692" s="5" t="n">
        <f aca="false">IF(H692="NA",VALUE(AVERAGEIF($E$3:$E$1520,"&lt;&gt;NA")),VALUE(H692))</f>
        <v>172</v>
      </c>
      <c r="K692" s="9" t="n">
        <f aca="false">IF(I692="NA",VALUE(AVERAGEIF($F$3:$F$1520,"&lt;&gt;NA")),VALUE(I692))</f>
        <v>64</v>
      </c>
      <c r="L692" s="16" t="n">
        <f aca="false">IF((AND(I692&gt;=Q698, I692&lt;Q697)),TRUE())</f>
        <v>0</v>
      </c>
      <c r="M692" s="0" t="n">
        <f aca="false">(J692-MIN($J$5:$J$1522)/(MAX($J$5:$J$1522)-MIN($J$5:$J$1522)))</f>
        <v>170.977528089888</v>
      </c>
      <c r="N692" s="0" t="n">
        <f aca="false">(K692-MIN($K$5:$K$1522)/(MAX($K$5:$K$1522)-MIN($K$5:$K$1522)))</f>
        <v>63.6293206197855</v>
      </c>
      <c r="O692" s="7" t="n">
        <f aca="false">K689/((J692/100)^2)</f>
        <v>19.8457919972878</v>
      </c>
    </row>
    <row r="693" customFormat="false" ht="15" hidden="false" customHeight="false" outlineLevel="0" collapsed="false">
      <c r="A693" s="13" t="n">
        <v>513</v>
      </c>
      <c r="B693" s="2" t="s">
        <v>752</v>
      </c>
      <c r="C693" s="14" t="n">
        <v>33189</v>
      </c>
      <c r="D693" s="2" t="s">
        <v>107</v>
      </c>
      <c r="E693" s="15" t="n">
        <v>158.5</v>
      </c>
      <c r="F693" s="15" t="n">
        <v>46</v>
      </c>
      <c r="G693" s="15" t="s">
        <v>47</v>
      </c>
      <c r="H693" s="9" t="str">
        <f aca="false">TRIM(E693)</f>
        <v>158.5</v>
      </c>
      <c r="I693" s="9" t="str">
        <f aca="false">TRIM(F693)</f>
        <v>46</v>
      </c>
      <c r="J693" s="5" t="n">
        <f aca="false">IF(H693="NA",VALUE(AVERAGEIF($E$3:$E$1520,"&lt;&gt;NA")),VALUE(H693))</f>
        <v>158.5</v>
      </c>
      <c r="K693" s="9" t="n">
        <f aca="false">IF(I693="NA",VALUE(AVERAGEIF($F$3:$F$1520,"&lt;&gt;NA")),VALUE(I693))</f>
        <v>46</v>
      </c>
      <c r="L693" s="16" t="n">
        <f aca="false">IF((AND(I693&gt;=Q699, I693&lt;Q698)),TRUE())</f>
        <v>0</v>
      </c>
      <c r="M693" s="0" t="n">
        <f aca="false">(J693-MIN($J$5:$J$1522)/(MAX($J$5:$J$1522)-MIN($J$5:$J$1522)))</f>
        <v>157.477528089888</v>
      </c>
      <c r="N693" s="0" t="n">
        <f aca="false">(K693-MIN($K$5:$K$1522)/(MAX($K$5:$K$1522)-MIN($K$5:$K$1522)))</f>
        <v>45.6293206197855</v>
      </c>
      <c r="O693" s="7" t="n">
        <f aca="false">K690/((J693/100)^2)</f>
        <v>35.4267631283026</v>
      </c>
    </row>
    <row r="694" customFormat="false" ht="15" hidden="false" customHeight="false" outlineLevel="0" collapsed="false">
      <c r="A694" s="13" t="n">
        <v>1309</v>
      </c>
      <c r="B694" s="2" t="s">
        <v>753</v>
      </c>
      <c r="C694" s="14" t="n">
        <v>33237</v>
      </c>
      <c r="D694" s="2" t="s">
        <v>45</v>
      </c>
      <c r="E694" s="15" t="n">
        <v>175</v>
      </c>
      <c r="F694" s="15" t="n">
        <v>67</v>
      </c>
      <c r="G694" s="15" t="s">
        <v>43</v>
      </c>
      <c r="H694" s="9" t="str">
        <f aca="false">TRIM(E694)</f>
        <v>175</v>
      </c>
      <c r="I694" s="9" t="str">
        <f aca="false">TRIM(F694)</f>
        <v>67</v>
      </c>
      <c r="J694" s="5" t="n">
        <f aca="false">IF(H694="NA",VALUE(AVERAGEIF($E$3:$E$1520,"&lt;&gt;NA")),VALUE(H694))</f>
        <v>175</v>
      </c>
      <c r="K694" s="9" t="n">
        <f aca="false">IF(I694="NA",VALUE(AVERAGEIF($F$3:$F$1520,"&lt;&gt;NA")),VALUE(I694))</f>
        <v>67</v>
      </c>
      <c r="L694" s="16" t="n">
        <f aca="false">IF((AND(I694&gt;=Q700, I694&lt;Q699)),TRUE())</f>
        <v>0</v>
      </c>
      <c r="M694" s="0" t="n">
        <f aca="false">(J694-MIN($J$5:$J$1522)/(MAX($J$5:$J$1522)-MIN($J$5:$J$1522)))</f>
        <v>173.977528089888</v>
      </c>
      <c r="N694" s="0" t="n">
        <f aca="false">(K694-MIN($K$5:$K$1522)/(MAX($K$5:$K$1522)-MIN($K$5:$K$1522)))</f>
        <v>66.6293206197855</v>
      </c>
      <c r="O694" s="7" t="n">
        <f aca="false">K691/((J694/100)^2)</f>
        <v>21.2244897959184</v>
      </c>
    </row>
    <row r="695" customFormat="false" ht="15" hidden="false" customHeight="false" outlineLevel="0" collapsed="false">
      <c r="A695" s="13" t="n">
        <v>427</v>
      </c>
      <c r="B695" s="2" t="s">
        <v>754</v>
      </c>
      <c r="C695" s="14" t="n">
        <v>33481</v>
      </c>
      <c r="D695" s="2" t="s">
        <v>45</v>
      </c>
      <c r="E695" s="15" t="n">
        <v>161</v>
      </c>
      <c r="F695" s="15" t="n">
        <v>58</v>
      </c>
      <c r="G695" s="15" t="s">
        <v>47</v>
      </c>
      <c r="H695" s="9" t="str">
        <f aca="false">TRIM(E695)</f>
        <v>161</v>
      </c>
      <c r="I695" s="9" t="str">
        <f aca="false">TRIM(F695)</f>
        <v>58</v>
      </c>
      <c r="J695" s="5" t="n">
        <f aca="false">IF(H695="NA",VALUE(AVERAGEIF($E$3:$E$1520,"&lt;&gt;NA")),VALUE(H695))</f>
        <v>161</v>
      </c>
      <c r="K695" s="9" t="n">
        <f aca="false">IF(I695="NA",VALUE(AVERAGEIF($F$3:$F$1520,"&lt;&gt;NA")),VALUE(I695))</f>
        <v>58</v>
      </c>
      <c r="L695" s="16" t="n">
        <f aca="false">IF((AND(I695&gt;=Q701, I695&lt;Q700)),TRUE())</f>
        <v>0</v>
      </c>
      <c r="M695" s="0" t="n">
        <f aca="false">(J695-MIN($J$5:$J$1522)/(MAX($J$5:$J$1522)-MIN($J$5:$J$1522)))</f>
        <v>159.977528089888</v>
      </c>
      <c r="N695" s="0" t="n">
        <f aca="false">(K695-MIN($K$5:$K$1522)/(MAX($K$5:$K$1522)-MIN($K$5:$K$1522)))</f>
        <v>57.6293206197855</v>
      </c>
      <c r="O695" s="7" t="n">
        <f aca="false">K692/((J695/100)^2)</f>
        <v>24.6904054627522</v>
      </c>
    </row>
    <row r="696" customFormat="false" ht="15" hidden="false" customHeight="false" outlineLevel="0" collapsed="false">
      <c r="A696" s="13" t="n">
        <v>488</v>
      </c>
      <c r="B696" s="2" t="s">
        <v>755</v>
      </c>
      <c r="C696" s="14" t="n">
        <v>33410</v>
      </c>
      <c r="D696" s="2" t="s">
        <v>45</v>
      </c>
      <c r="E696" s="15" t="n">
        <v>160</v>
      </c>
      <c r="F696" s="15" t="n">
        <v>58</v>
      </c>
      <c r="G696" s="15" t="s">
        <v>47</v>
      </c>
      <c r="H696" s="9" t="str">
        <f aca="false">TRIM(E696)</f>
        <v>160</v>
      </c>
      <c r="I696" s="9" t="str">
        <f aca="false">TRIM(F696)</f>
        <v>58</v>
      </c>
      <c r="J696" s="5" t="n">
        <f aca="false">IF(H696="NA",VALUE(AVERAGEIF($E$3:$E$1520,"&lt;&gt;NA")),VALUE(H696))</f>
        <v>160</v>
      </c>
      <c r="K696" s="9" t="n">
        <f aca="false">IF(I696="NA",VALUE(AVERAGEIF($F$3:$F$1520,"&lt;&gt;NA")),VALUE(I696))</f>
        <v>58</v>
      </c>
      <c r="L696" s="16" t="n">
        <f aca="false">IF((AND(I696&gt;=Q702, I696&lt;Q701)),TRUE())</f>
        <v>0</v>
      </c>
      <c r="M696" s="0" t="n">
        <f aca="false">(J696-MIN($J$5:$J$1522)/(MAX($J$5:$J$1522)-MIN($J$5:$J$1522)))</f>
        <v>158.977528089888</v>
      </c>
      <c r="N696" s="0" t="n">
        <f aca="false">(K696-MIN($K$5:$K$1522)/(MAX($K$5:$K$1522)-MIN($K$5:$K$1522)))</f>
        <v>57.6293206197855</v>
      </c>
      <c r="O696" s="7" t="n">
        <f aca="false">K693/((J696/100)^2)</f>
        <v>17.96875</v>
      </c>
    </row>
    <row r="697" customFormat="false" ht="15" hidden="false" customHeight="false" outlineLevel="0" collapsed="false">
      <c r="A697" s="13" t="n">
        <v>480</v>
      </c>
      <c r="B697" s="2" t="s">
        <v>756</v>
      </c>
      <c r="C697" s="14" t="n">
        <v>32715</v>
      </c>
      <c r="D697" s="2" t="s">
        <v>61</v>
      </c>
      <c r="E697" s="15" t="n">
        <v>150</v>
      </c>
      <c r="F697" s="15" t="n">
        <v>52.6</v>
      </c>
      <c r="G697" s="15" t="s">
        <v>47</v>
      </c>
      <c r="H697" s="9" t="str">
        <f aca="false">TRIM(E697)</f>
        <v>150</v>
      </c>
      <c r="I697" s="9" t="str">
        <f aca="false">TRIM(F697)</f>
        <v>52.6</v>
      </c>
      <c r="J697" s="5" t="n">
        <f aca="false">IF(H697="NA",VALUE(AVERAGEIF($E$3:$E$1520,"&lt;&gt;NA")),VALUE(H697))</f>
        <v>150</v>
      </c>
      <c r="K697" s="9" t="n">
        <f aca="false">IF(I697="NA",VALUE(AVERAGEIF($F$3:$F$1520,"&lt;&gt;NA")),VALUE(I697))</f>
        <v>52.6</v>
      </c>
      <c r="L697" s="16" t="n">
        <f aca="false">IF((AND(I697&gt;=Q703, I697&lt;Q702)),TRUE())</f>
        <v>0</v>
      </c>
      <c r="M697" s="0" t="n">
        <f aca="false">(J697-MIN($J$5:$J$1522)/(MAX($J$5:$J$1522)-MIN($J$5:$J$1522)))</f>
        <v>148.977528089888</v>
      </c>
      <c r="N697" s="0" t="n">
        <f aca="false">(K697-MIN($K$5:$K$1522)/(MAX($K$5:$K$1522)-MIN($K$5:$K$1522)))</f>
        <v>52.2293206197855</v>
      </c>
      <c r="O697" s="7" t="n">
        <f aca="false">K694/((J697/100)^2)</f>
        <v>29.7777777777778</v>
      </c>
    </row>
    <row r="698" customFormat="false" ht="15" hidden="false" customHeight="false" outlineLevel="0" collapsed="false">
      <c r="A698" s="13" t="n">
        <v>545</v>
      </c>
      <c r="B698" s="2" t="s">
        <v>757</v>
      </c>
      <c r="C698" s="14" t="n">
        <v>33762</v>
      </c>
      <c r="D698" s="2" t="s">
        <v>77</v>
      </c>
      <c r="E698" s="15" t="n">
        <v>158</v>
      </c>
      <c r="F698" s="15" t="n">
        <v>56.7</v>
      </c>
      <c r="G698" s="15" t="s">
        <v>47</v>
      </c>
      <c r="H698" s="9" t="str">
        <f aca="false">TRIM(E698)</f>
        <v>158</v>
      </c>
      <c r="I698" s="9" t="str">
        <f aca="false">TRIM(F698)</f>
        <v>56.7</v>
      </c>
      <c r="J698" s="5" t="n">
        <f aca="false">IF(H698="NA",VALUE(AVERAGEIF($E$3:$E$1520,"&lt;&gt;NA")),VALUE(H698))</f>
        <v>158</v>
      </c>
      <c r="K698" s="9" t="n">
        <f aca="false">IF(I698="NA",VALUE(AVERAGEIF($F$3:$F$1520,"&lt;&gt;NA")),VALUE(I698))</f>
        <v>56.7</v>
      </c>
      <c r="L698" s="16" t="n">
        <f aca="false">IF((AND(I698&gt;=Q704, I698&lt;Q703)),TRUE())</f>
        <v>0</v>
      </c>
      <c r="M698" s="0" t="n">
        <f aca="false">(J698-MIN($J$5:$J$1522)/(MAX($J$5:$J$1522)-MIN($J$5:$J$1522)))</f>
        <v>156.977528089888</v>
      </c>
      <c r="N698" s="0" t="n">
        <f aca="false">(K698-MIN($K$5:$K$1522)/(MAX($K$5:$K$1522)-MIN($K$5:$K$1522)))</f>
        <v>56.3293206197855</v>
      </c>
      <c r="O698" s="7" t="n">
        <f aca="false">K695/((J698/100)^2)</f>
        <v>23.2334561768947</v>
      </c>
    </row>
    <row r="699" customFormat="false" ht="15" hidden="false" customHeight="false" outlineLevel="0" collapsed="false">
      <c r="A699" s="13" t="n">
        <v>447</v>
      </c>
      <c r="B699" s="2" t="s">
        <v>758</v>
      </c>
      <c r="C699" s="14" t="n">
        <v>33630</v>
      </c>
      <c r="D699" s="2" t="s">
        <v>87</v>
      </c>
      <c r="E699" s="15" t="n">
        <v>163</v>
      </c>
      <c r="F699" s="15" t="n">
        <v>69</v>
      </c>
      <c r="G699" s="15" t="s">
        <v>47</v>
      </c>
      <c r="H699" s="9" t="str">
        <f aca="false">TRIM(E699)</f>
        <v>163</v>
      </c>
      <c r="I699" s="9" t="str">
        <f aca="false">TRIM(F699)</f>
        <v>69</v>
      </c>
      <c r="J699" s="5" t="n">
        <f aca="false">IF(H699="NA",VALUE(AVERAGEIF($E$3:$E$1520,"&lt;&gt;NA")),VALUE(H699))</f>
        <v>163</v>
      </c>
      <c r="K699" s="9" t="n">
        <f aca="false">IF(I699="NA",VALUE(AVERAGEIF($F$3:$F$1520,"&lt;&gt;NA")),VALUE(I699))</f>
        <v>69</v>
      </c>
      <c r="L699" s="16" t="n">
        <f aca="false">IF((AND(I699&gt;=Q705, I699&lt;Q704)),TRUE())</f>
        <v>0</v>
      </c>
      <c r="M699" s="0" t="n">
        <f aca="false">(J699-MIN($J$5:$J$1522)/(MAX($J$5:$J$1522)-MIN($J$5:$J$1522)))</f>
        <v>161.977528089888</v>
      </c>
      <c r="N699" s="0" t="n">
        <f aca="false">(K699-MIN($K$5:$K$1522)/(MAX($K$5:$K$1522)-MIN($K$5:$K$1522)))</f>
        <v>68.6293206197855</v>
      </c>
      <c r="O699" s="7" t="n">
        <f aca="false">K696/((J699/100)^2)</f>
        <v>21.8299521999323</v>
      </c>
    </row>
    <row r="700" customFormat="false" ht="15" hidden="false" customHeight="false" outlineLevel="0" collapsed="false">
      <c r="A700" s="13" t="n">
        <v>1135</v>
      </c>
      <c r="B700" s="2" t="s">
        <v>759</v>
      </c>
      <c r="C700" s="14" t="n">
        <v>33397</v>
      </c>
      <c r="D700" s="2" t="s">
        <v>50</v>
      </c>
      <c r="E700" s="15" t="n">
        <v>160</v>
      </c>
      <c r="F700" s="15" t="n">
        <v>61</v>
      </c>
      <c r="G700" s="15" t="s">
        <v>43</v>
      </c>
      <c r="H700" s="9" t="str">
        <f aca="false">TRIM(E700)</f>
        <v>160</v>
      </c>
      <c r="I700" s="9" t="str">
        <f aca="false">TRIM(F700)</f>
        <v>61</v>
      </c>
      <c r="J700" s="5" t="n">
        <f aca="false">IF(H700="NA",VALUE(AVERAGEIF($E$3:$E$1520,"&lt;&gt;NA")),VALUE(H700))</f>
        <v>160</v>
      </c>
      <c r="K700" s="9" t="n">
        <f aca="false">IF(I700="NA",VALUE(AVERAGEIF($F$3:$F$1520,"&lt;&gt;NA")),VALUE(I700))</f>
        <v>61</v>
      </c>
      <c r="L700" s="16" t="n">
        <f aca="false">IF((AND(I700&gt;=Q706, I700&lt;Q705)),TRUE())</f>
        <v>0</v>
      </c>
      <c r="M700" s="0" t="n">
        <f aca="false">(J700-MIN($J$5:$J$1522)/(MAX($J$5:$J$1522)-MIN($J$5:$J$1522)))</f>
        <v>158.977528089888</v>
      </c>
      <c r="N700" s="0" t="n">
        <f aca="false">(K700-MIN($K$5:$K$1522)/(MAX($K$5:$K$1522)-MIN($K$5:$K$1522)))</f>
        <v>60.6293206197855</v>
      </c>
      <c r="O700" s="7" t="n">
        <f aca="false">K697/((J700/100)^2)</f>
        <v>20.546875</v>
      </c>
    </row>
    <row r="701" customFormat="false" ht="15" hidden="false" customHeight="false" outlineLevel="0" collapsed="false">
      <c r="A701" s="13" t="n">
        <v>1121</v>
      </c>
      <c r="B701" s="2" t="s">
        <v>760</v>
      </c>
      <c r="C701" s="14" t="n">
        <v>33146</v>
      </c>
      <c r="D701" s="2" t="s">
        <v>53</v>
      </c>
      <c r="E701" s="15" t="n">
        <v>168</v>
      </c>
      <c r="F701" s="15" t="n">
        <v>71</v>
      </c>
      <c r="G701" s="15" t="s">
        <v>43</v>
      </c>
      <c r="H701" s="9" t="str">
        <f aca="false">TRIM(E701)</f>
        <v>168</v>
      </c>
      <c r="I701" s="9" t="str">
        <f aca="false">TRIM(F701)</f>
        <v>71</v>
      </c>
      <c r="J701" s="5" t="n">
        <f aca="false">IF(H701="NA",VALUE(AVERAGEIF($E$3:$E$1520,"&lt;&gt;NA")),VALUE(H701))</f>
        <v>168</v>
      </c>
      <c r="K701" s="9" t="n">
        <f aca="false">IF(I701="NA",VALUE(AVERAGEIF($F$3:$F$1520,"&lt;&gt;NA")),VALUE(I701))</f>
        <v>71</v>
      </c>
      <c r="L701" s="16" t="n">
        <f aca="false">IF((AND(I701&gt;=Q707, I701&lt;Q706)),TRUE())</f>
        <v>0</v>
      </c>
      <c r="M701" s="0" t="n">
        <f aca="false">(J701-MIN($J$5:$J$1522)/(MAX($J$5:$J$1522)-MIN($J$5:$J$1522)))</f>
        <v>166.977528089888</v>
      </c>
      <c r="N701" s="0" t="n">
        <f aca="false">(K701-MIN($K$5:$K$1522)/(MAX($K$5:$K$1522)-MIN($K$5:$K$1522)))</f>
        <v>70.6293206197855</v>
      </c>
      <c r="O701" s="7" t="n">
        <f aca="false">K698/((J701/100)^2)</f>
        <v>20.0892857142857</v>
      </c>
    </row>
    <row r="702" customFormat="false" ht="15" hidden="false" customHeight="false" outlineLevel="0" collapsed="false">
      <c r="A702" s="13" t="n">
        <v>1445</v>
      </c>
      <c r="B702" s="2" t="s">
        <v>761</v>
      </c>
      <c r="C702" s="14" t="n">
        <v>33487</v>
      </c>
      <c r="D702" s="2" t="s">
        <v>53</v>
      </c>
      <c r="E702" s="15" t="n">
        <v>166</v>
      </c>
      <c r="F702" s="15" t="n">
        <v>95</v>
      </c>
      <c r="G702" s="15" t="s">
        <v>43</v>
      </c>
      <c r="H702" s="9" t="str">
        <f aca="false">TRIM(E702)</f>
        <v>166</v>
      </c>
      <c r="I702" s="9" t="str">
        <f aca="false">TRIM(F702)</f>
        <v>95</v>
      </c>
      <c r="J702" s="5" t="n">
        <f aca="false">IF(H702="NA",VALUE(AVERAGEIF($E$3:$E$1520,"&lt;&gt;NA")),VALUE(H702))</f>
        <v>166</v>
      </c>
      <c r="K702" s="9" t="n">
        <f aca="false">IF(I702="NA",VALUE(AVERAGEIF($F$3:$F$1520,"&lt;&gt;NA")),VALUE(I702))</f>
        <v>95</v>
      </c>
      <c r="L702" s="16" t="n">
        <f aca="false">IF((AND(I702&gt;=Q708, I702&lt;Q707)),TRUE())</f>
        <v>0</v>
      </c>
      <c r="M702" s="0" t="n">
        <f aca="false">(J702-MIN($J$5:$J$1522)/(MAX($J$5:$J$1522)-MIN($J$5:$J$1522)))</f>
        <v>164.977528089888</v>
      </c>
      <c r="N702" s="0" t="n">
        <f aca="false">(K702-MIN($K$5:$K$1522)/(MAX($K$5:$K$1522)-MIN($K$5:$K$1522)))</f>
        <v>94.6293206197855</v>
      </c>
      <c r="O702" s="7" t="n">
        <f aca="false">K699/((J702/100)^2)</f>
        <v>25.0399187109885</v>
      </c>
    </row>
    <row r="703" customFormat="false" ht="15" hidden="false" customHeight="false" outlineLevel="0" collapsed="false">
      <c r="A703" s="13" t="n">
        <v>416</v>
      </c>
      <c r="B703" s="2" t="s">
        <v>762</v>
      </c>
      <c r="C703" s="14" t="n">
        <v>32784</v>
      </c>
      <c r="D703" s="2" t="s">
        <v>45</v>
      </c>
      <c r="E703" s="15" t="s">
        <v>46</v>
      </c>
      <c r="F703" s="15" t="s">
        <v>46</v>
      </c>
      <c r="G703" s="15" t="s">
        <v>47</v>
      </c>
      <c r="H703" s="9" t="str">
        <f aca="false">TRIM(E703)</f>
        <v>NA</v>
      </c>
      <c r="I703" s="9" t="str">
        <f aca="false">TRIM(F703)</f>
        <v>NA</v>
      </c>
      <c r="J703" s="5" t="n">
        <f aca="false">IF(H703="NA",VALUE(AVERAGEIF($E$3:$E$1520,"&lt;&gt;NA")),VALUE(H703))</f>
        <v>164.344585511576</v>
      </c>
      <c r="K703" s="9" t="n">
        <f aca="false">IF(I703="NA",VALUE(AVERAGEIF($F$3:$F$1520,"&lt;&gt;NA")),VALUE(I703))</f>
        <v>58.7117910447761</v>
      </c>
      <c r="L703" s="16" t="n">
        <f aca="false">IF((AND(I703&gt;=Q709, I703&lt;Q708)),TRUE())</f>
        <v>0</v>
      </c>
      <c r="M703" s="0" t="n">
        <f aca="false">(J703-MIN($J$5:$J$1522)/(MAX($J$5:$J$1522)-MIN($J$5:$J$1522)))</f>
        <v>163.322113601463</v>
      </c>
      <c r="N703" s="0" t="n">
        <f aca="false">(K703-MIN($K$5:$K$1522)/(MAX($K$5:$K$1522)-MIN($K$5:$K$1522)))</f>
        <v>58.3411116645616</v>
      </c>
      <c r="O703" s="7" t="n">
        <f aca="false">K700/((J703/100)^2)</f>
        <v>22.5849448392803</v>
      </c>
    </row>
    <row r="704" customFormat="false" ht="15" hidden="false" customHeight="false" outlineLevel="0" collapsed="false">
      <c r="A704" s="13" t="n">
        <v>1398</v>
      </c>
      <c r="B704" s="2" t="s">
        <v>763</v>
      </c>
      <c r="C704" s="14" t="n">
        <v>33709</v>
      </c>
      <c r="D704" s="2" t="s">
        <v>53</v>
      </c>
      <c r="E704" s="15" t="n">
        <v>175</v>
      </c>
      <c r="F704" s="15" t="n">
        <v>50</v>
      </c>
      <c r="G704" s="15" t="s">
        <v>43</v>
      </c>
      <c r="H704" s="9" t="str">
        <f aca="false">TRIM(E704)</f>
        <v>175</v>
      </c>
      <c r="I704" s="9" t="str">
        <f aca="false">TRIM(F704)</f>
        <v>50</v>
      </c>
      <c r="J704" s="5" t="n">
        <f aca="false">IF(H704="NA",VALUE(AVERAGEIF($E$3:$E$1520,"&lt;&gt;NA")),VALUE(H704))</f>
        <v>175</v>
      </c>
      <c r="K704" s="9" t="n">
        <f aca="false">IF(I704="NA",VALUE(AVERAGEIF($F$3:$F$1520,"&lt;&gt;NA")),VALUE(I704))</f>
        <v>50</v>
      </c>
      <c r="L704" s="16" t="n">
        <f aca="false">IF((AND(I704&gt;=Q710, I704&lt;Q709)),TRUE())</f>
        <v>0</v>
      </c>
      <c r="M704" s="0" t="n">
        <f aca="false">(J704-MIN($J$5:$J$1522)/(MAX($J$5:$J$1522)-MIN($J$5:$J$1522)))</f>
        <v>173.977528089888</v>
      </c>
      <c r="N704" s="0" t="n">
        <f aca="false">(K704-MIN($K$5:$K$1522)/(MAX($K$5:$K$1522)-MIN($K$5:$K$1522)))</f>
        <v>49.6293206197855</v>
      </c>
      <c r="O704" s="7" t="n">
        <f aca="false">K701/((J704/100)^2)</f>
        <v>23.1836734693878</v>
      </c>
    </row>
    <row r="705" customFormat="false" ht="15" hidden="false" customHeight="false" outlineLevel="0" collapsed="false">
      <c r="A705" s="13" t="n">
        <v>98</v>
      </c>
      <c r="B705" s="2" t="s">
        <v>764</v>
      </c>
      <c r="C705" s="14" t="n">
        <v>33689</v>
      </c>
      <c r="D705" s="2" t="s">
        <v>50</v>
      </c>
      <c r="E705" s="15" t="n">
        <v>157.3</v>
      </c>
      <c r="F705" s="15" t="n">
        <v>64</v>
      </c>
      <c r="G705" s="15" t="s">
        <v>47</v>
      </c>
      <c r="H705" s="9" t="str">
        <f aca="false">TRIM(E705)</f>
        <v>157.3</v>
      </c>
      <c r="I705" s="9" t="str">
        <f aca="false">TRIM(F705)</f>
        <v>64</v>
      </c>
      <c r="J705" s="5" t="n">
        <f aca="false">IF(H705="NA",VALUE(AVERAGEIF($E$3:$E$1520,"&lt;&gt;NA")),VALUE(H705))</f>
        <v>157.3</v>
      </c>
      <c r="K705" s="9" t="n">
        <f aca="false">IF(I705="NA",VALUE(AVERAGEIF($F$3:$F$1520,"&lt;&gt;NA")),VALUE(I705))</f>
        <v>64</v>
      </c>
      <c r="L705" s="16" t="n">
        <f aca="false">IF((AND(I705&gt;=Q711, I705&lt;Q710)),TRUE())</f>
        <v>0</v>
      </c>
      <c r="M705" s="0" t="n">
        <f aca="false">(J705-MIN($J$5:$J$1522)/(MAX($J$5:$J$1522)-MIN($J$5:$J$1522)))</f>
        <v>156.277528089888</v>
      </c>
      <c r="N705" s="0" t="n">
        <f aca="false">(K705-MIN($K$5:$K$1522)/(MAX($K$5:$K$1522)-MIN($K$5:$K$1522)))</f>
        <v>63.6293206197855</v>
      </c>
      <c r="O705" s="7" t="n">
        <f aca="false">K702/((J705/100)^2)</f>
        <v>38.3942474909359</v>
      </c>
    </row>
    <row r="706" customFormat="false" ht="15" hidden="false" customHeight="false" outlineLevel="0" collapsed="false">
      <c r="A706" s="13" t="n">
        <v>960</v>
      </c>
      <c r="B706" s="2" t="s">
        <v>765</v>
      </c>
      <c r="C706" s="14" t="n">
        <v>33159</v>
      </c>
      <c r="D706" s="2" t="s">
        <v>45</v>
      </c>
      <c r="E706" s="15" t="n">
        <v>177</v>
      </c>
      <c r="F706" s="15" t="n">
        <v>76</v>
      </c>
      <c r="G706" s="15" t="s">
        <v>43</v>
      </c>
      <c r="H706" s="9" t="str">
        <f aca="false">TRIM(E706)</f>
        <v>177</v>
      </c>
      <c r="I706" s="9" t="str">
        <f aca="false">TRIM(F706)</f>
        <v>76</v>
      </c>
      <c r="J706" s="5" t="n">
        <f aca="false">IF(H706="NA",VALUE(AVERAGEIF($E$3:$E$1520,"&lt;&gt;NA")),VALUE(H706))</f>
        <v>177</v>
      </c>
      <c r="K706" s="9" t="n">
        <f aca="false">IF(I706="NA",VALUE(AVERAGEIF($F$3:$F$1520,"&lt;&gt;NA")),VALUE(I706))</f>
        <v>76</v>
      </c>
      <c r="L706" s="16" t="n">
        <f aca="false">IF((AND(I706&gt;=Q712, I706&lt;Q711)),TRUE())</f>
        <v>0</v>
      </c>
      <c r="M706" s="0" t="n">
        <f aca="false">(J706-MIN($J$5:$J$1522)/(MAX($J$5:$J$1522)-MIN($J$5:$J$1522)))</f>
        <v>175.977528089888</v>
      </c>
      <c r="N706" s="0" t="n">
        <f aca="false">(K706-MIN($K$5:$K$1522)/(MAX($K$5:$K$1522)-MIN($K$5:$K$1522)))</f>
        <v>75.6293206197855</v>
      </c>
      <c r="O706" s="7" t="n">
        <f aca="false">K703/((J706/100)^2)</f>
        <v>18.7403974096767</v>
      </c>
    </row>
    <row r="707" customFormat="false" ht="15" hidden="false" customHeight="false" outlineLevel="0" collapsed="false">
      <c r="A707" s="13" t="n">
        <v>709</v>
      </c>
      <c r="B707" s="2" t="s">
        <v>766</v>
      </c>
      <c r="C707" s="14" t="n">
        <v>33242</v>
      </c>
      <c r="D707" s="2" t="s">
        <v>77</v>
      </c>
      <c r="E707" s="15" t="n">
        <v>164.5</v>
      </c>
      <c r="F707" s="15" t="n">
        <v>47</v>
      </c>
      <c r="G707" s="15" t="s">
        <v>47</v>
      </c>
      <c r="H707" s="9" t="str">
        <f aca="false">TRIM(E707)</f>
        <v>164.5</v>
      </c>
      <c r="I707" s="9" t="str">
        <f aca="false">TRIM(F707)</f>
        <v>47</v>
      </c>
      <c r="J707" s="5" t="n">
        <f aca="false">IF(H707="NA",VALUE(AVERAGEIF($E$3:$E$1520,"&lt;&gt;NA")),VALUE(H707))</f>
        <v>164.5</v>
      </c>
      <c r="K707" s="9" t="n">
        <f aca="false">IF(I707="NA",VALUE(AVERAGEIF($F$3:$F$1520,"&lt;&gt;NA")),VALUE(I707))</f>
        <v>47</v>
      </c>
      <c r="L707" s="16" t="n">
        <f aca="false">IF((AND(I707&gt;=Q713, I707&lt;Q712)),TRUE())</f>
        <v>0</v>
      </c>
      <c r="M707" s="0" t="n">
        <f aca="false">(J707-MIN($J$5:$J$1522)/(MAX($J$5:$J$1522)-MIN($J$5:$J$1522)))</f>
        <v>163.477528089888</v>
      </c>
      <c r="N707" s="0" t="n">
        <f aca="false">(K707-MIN($K$5:$K$1522)/(MAX($K$5:$K$1522)-MIN($K$5:$K$1522)))</f>
        <v>46.6293206197855</v>
      </c>
      <c r="O707" s="7" t="n">
        <f aca="false">K704/((J707/100)^2)</f>
        <v>18.477286795207</v>
      </c>
    </row>
    <row r="708" customFormat="false" ht="15" hidden="false" customHeight="false" outlineLevel="0" collapsed="false">
      <c r="A708" s="13" t="n">
        <v>378</v>
      </c>
      <c r="B708" s="2" t="s">
        <v>767</v>
      </c>
      <c r="C708" s="14" t="n">
        <v>33706</v>
      </c>
      <c r="D708" s="2" t="s">
        <v>50</v>
      </c>
      <c r="E708" s="15" t="n">
        <v>158</v>
      </c>
      <c r="F708" s="15" t="n">
        <v>65.8</v>
      </c>
      <c r="G708" s="15" t="s">
        <v>47</v>
      </c>
      <c r="H708" s="9" t="str">
        <f aca="false">TRIM(E708)</f>
        <v>158</v>
      </c>
      <c r="I708" s="9" t="str">
        <f aca="false">TRIM(F708)</f>
        <v>65.8</v>
      </c>
      <c r="J708" s="5" t="n">
        <f aca="false">IF(H708="NA",VALUE(AVERAGEIF($E$3:$E$1520,"&lt;&gt;NA")),VALUE(H708))</f>
        <v>158</v>
      </c>
      <c r="K708" s="9" t="n">
        <f aca="false">IF(I708="NA",VALUE(AVERAGEIF($F$3:$F$1520,"&lt;&gt;NA")),VALUE(I708))</f>
        <v>65.8</v>
      </c>
      <c r="L708" s="16" t="n">
        <f aca="false">IF((AND(I708&gt;=Q714, I708&lt;Q713)),TRUE())</f>
        <v>0</v>
      </c>
      <c r="M708" s="0" t="n">
        <f aca="false">(J708-MIN($J$5:$J$1522)/(MAX($J$5:$J$1522)-MIN($J$5:$J$1522)))</f>
        <v>156.977528089888</v>
      </c>
      <c r="N708" s="0" t="n">
        <f aca="false">(K708-MIN($K$5:$K$1522)/(MAX($K$5:$K$1522)-MIN($K$5:$K$1522)))</f>
        <v>65.4293206197855</v>
      </c>
      <c r="O708" s="7" t="n">
        <f aca="false">K705/((J708/100)^2)</f>
        <v>25.6369171607114</v>
      </c>
    </row>
    <row r="709" customFormat="false" ht="15" hidden="false" customHeight="false" outlineLevel="0" collapsed="false">
      <c r="A709" s="13" t="n">
        <v>25</v>
      </c>
      <c r="B709" s="2" t="s">
        <v>768</v>
      </c>
      <c r="C709" s="14" t="n">
        <v>33576</v>
      </c>
      <c r="D709" s="2" t="s">
        <v>77</v>
      </c>
      <c r="E709" s="15" t="n">
        <v>157.5</v>
      </c>
      <c r="F709" s="15" t="n">
        <v>68</v>
      </c>
      <c r="G709" s="15" t="s">
        <v>47</v>
      </c>
      <c r="H709" s="9" t="str">
        <f aca="false">TRIM(E709)</f>
        <v>157.5</v>
      </c>
      <c r="I709" s="9" t="str">
        <f aca="false">TRIM(F709)</f>
        <v>68</v>
      </c>
      <c r="J709" s="5" t="n">
        <f aca="false">IF(H709="NA",VALUE(AVERAGEIF($E$3:$E$1520,"&lt;&gt;NA")),VALUE(H709))</f>
        <v>157.5</v>
      </c>
      <c r="K709" s="9" t="n">
        <f aca="false">IF(I709="NA",VALUE(AVERAGEIF($F$3:$F$1520,"&lt;&gt;NA")),VALUE(I709))</f>
        <v>68</v>
      </c>
      <c r="L709" s="16" t="n">
        <f aca="false">IF((AND(I709&gt;=Q715, I709&lt;Q714)),TRUE())</f>
        <v>0</v>
      </c>
      <c r="M709" s="0" t="n">
        <f aca="false">(J709-MIN($J$5:$J$1522)/(MAX($J$5:$J$1522)-MIN($J$5:$J$1522)))</f>
        <v>156.477528089888</v>
      </c>
      <c r="N709" s="0" t="n">
        <f aca="false">(K709-MIN($K$5:$K$1522)/(MAX($K$5:$K$1522)-MIN($K$5:$K$1522)))</f>
        <v>67.6293206197855</v>
      </c>
      <c r="O709" s="7" t="n">
        <f aca="false">K706/((J709/100)^2)</f>
        <v>30.6374401612497</v>
      </c>
    </row>
    <row r="710" customFormat="false" ht="15" hidden="false" customHeight="false" outlineLevel="0" collapsed="false">
      <c r="A710" s="13" t="n">
        <v>413</v>
      </c>
      <c r="B710" s="2" t="s">
        <v>769</v>
      </c>
      <c r="C710" s="14" t="n">
        <v>33243</v>
      </c>
      <c r="D710" s="2" t="s">
        <v>125</v>
      </c>
      <c r="E710" s="15" t="n">
        <v>156</v>
      </c>
      <c r="F710" s="15" t="n">
        <v>45</v>
      </c>
      <c r="G710" s="15" t="s">
        <v>47</v>
      </c>
      <c r="H710" s="9" t="str">
        <f aca="false">TRIM(E710)</f>
        <v>156</v>
      </c>
      <c r="I710" s="9" t="str">
        <f aca="false">TRIM(F710)</f>
        <v>45</v>
      </c>
      <c r="J710" s="5" t="n">
        <f aca="false">IF(H710="NA",VALUE(AVERAGEIF($E$3:$E$1520,"&lt;&gt;NA")),VALUE(H710))</f>
        <v>156</v>
      </c>
      <c r="K710" s="9" t="n">
        <f aca="false">IF(I710="NA",VALUE(AVERAGEIF($F$3:$F$1520,"&lt;&gt;NA")),VALUE(I710))</f>
        <v>45</v>
      </c>
      <c r="L710" s="16" t="n">
        <f aca="false">IF((AND(I710&gt;=Q716, I710&lt;Q715)),TRUE())</f>
        <v>0</v>
      </c>
      <c r="M710" s="0" t="n">
        <f aca="false">(J710-MIN($J$5:$J$1522)/(MAX($J$5:$J$1522)-MIN($J$5:$J$1522)))</f>
        <v>154.977528089888</v>
      </c>
      <c r="N710" s="0" t="n">
        <f aca="false">(K710-MIN($K$5:$K$1522)/(MAX($K$5:$K$1522)-MIN($K$5:$K$1522)))</f>
        <v>44.6293206197855</v>
      </c>
      <c r="O710" s="7" t="n">
        <f aca="false">K707/((J710/100)^2)</f>
        <v>19.3129520052597</v>
      </c>
    </row>
    <row r="711" customFormat="false" ht="15" hidden="false" customHeight="false" outlineLevel="0" collapsed="false">
      <c r="A711" s="13" t="n">
        <v>632</v>
      </c>
      <c r="B711" s="2" t="s">
        <v>770</v>
      </c>
      <c r="C711" s="14" t="n">
        <v>33527</v>
      </c>
      <c r="D711" s="2" t="s">
        <v>74</v>
      </c>
      <c r="E711" s="15" t="n">
        <v>155</v>
      </c>
      <c r="F711" s="15" t="n">
        <v>48</v>
      </c>
      <c r="G711" s="15" t="s">
        <v>47</v>
      </c>
      <c r="H711" s="9" t="str">
        <f aca="false">TRIM(E711)</f>
        <v>155</v>
      </c>
      <c r="I711" s="9" t="str">
        <f aca="false">TRIM(F711)</f>
        <v>48</v>
      </c>
      <c r="J711" s="5" t="n">
        <f aca="false">IF(H711="NA",VALUE(AVERAGEIF($E$3:$E$1520,"&lt;&gt;NA")),VALUE(H711))</f>
        <v>155</v>
      </c>
      <c r="K711" s="9" t="n">
        <f aca="false">IF(I711="NA",VALUE(AVERAGEIF($F$3:$F$1520,"&lt;&gt;NA")),VALUE(I711))</f>
        <v>48</v>
      </c>
      <c r="L711" s="16" t="n">
        <f aca="false">IF((AND(I711&gt;=Q717, I711&lt;Q716)),TRUE())</f>
        <v>0</v>
      </c>
      <c r="M711" s="0" t="n">
        <f aca="false">(J711-MIN($J$5:$J$1522)/(MAX($J$5:$J$1522)-MIN($J$5:$J$1522)))</f>
        <v>153.977528089888</v>
      </c>
      <c r="N711" s="0" t="n">
        <f aca="false">(K711-MIN($K$5:$K$1522)/(MAX($K$5:$K$1522)-MIN($K$5:$K$1522)))</f>
        <v>47.6293206197855</v>
      </c>
      <c r="O711" s="7" t="n">
        <f aca="false">K708/((J711/100)^2)</f>
        <v>27.3881373569199</v>
      </c>
    </row>
    <row r="712" customFormat="false" ht="15" hidden="false" customHeight="false" outlineLevel="0" collapsed="false">
      <c r="A712" s="13" t="n">
        <v>369</v>
      </c>
      <c r="B712" s="2" t="s">
        <v>771</v>
      </c>
      <c r="C712" s="14" t="n">
        <v>32509</v>
      </c>
      <c r="D712" s="2" t="s">
        <v>107</v>
      </c>
      <c r="E712" s="15" t="n">
        <v>161</v>
      </c>
      <c r="F712" s="15" t="n">
        <v>50.4</v>
      </c>
      <c r="G712" s="15" t="s">
        <v>47</v>
      </c>
      <c r="H712" s="9" t="str">
        <f aca="false">TRIM(E712)</f>
        <v>161</v>
      </c>
      <c r="I712" s="9" t="str">
        <f aca="false">TRIM(F712)</f>
        <v>50.4</v>
      </c>
      <c r="J712" s="5" t="n">
        <f aca="false">IF(H712="NA",VALUE(AVERAGEIF($E$3:$E$1520,"&lt;&gt;NA")),VALUE(H712))</f>
        <v>161</v>
      </c>
      <c r="K712" s="9" t="n">
        <f aca="false">IF(I712="NA",VALUE(AVERAGEIF($F$3:$F$1520,"&lt;&gt;NA")),VALUE(I712))</f>
        <v>50.4</v>
      </c>
      <c r="L712" s="16" t="n">
        <f aca="false">IF((AND(I712&gt;=Q718, I712&lt;Q717)),TRUE())</f>
        <v>0</v>
      </c>
      <c r="M712" s="0" t="n">
        <f aca="false">(J712-MIN($J$5:$J$1522)/(MAX($J$5:$J$1522)-MIN($J$5:$J$1522)))</f>
        <v>159.977528089888</v>
      </c>
      <c r="N712" s="0" t="n">
        <f aca="false">(K712-MIN($K$5:$K$1522)/(MAX($K$5:$K$1522)-MIN($K$5:$K$1522)))</f>
        <v>50.0293206197855</v>
      </c>
      <c r="O712" s="7" t="n">
        <f aca="false">K709/((J712/100)^2)</f>
        <v>26.2335558041742</v>
      </c>
    </row>
    <row r="713" customFormat="false" ht="15" hidden="false" customHeight="false" outlineLevel="0" collapsed="false">
      <c r="A713" s="13" t="n">
        <v>726</v>
      </c>
      <c r="B713" s="2" t="s">
        <v>772</v>
      </c>
      <c r="C713" s="14" t="n">
        <v>33377</v>
      </c>
      <c r="D713" s="2" t="s">
        <v>50</v>
      </c>
      <c r="E713" s="15" t="n">
        <v>162</v>
      </c>
      <c r="F713" s="15" t="n">
        <v>52</v>
      </c>
      <c r="G713" s="15" t="s">
        <v>47</v>
      </c>
      <c r="H713" s="9" t="str">
        <f aca="false">TRIM(E713)</f>
        <v>162</v>
      </c>
      <c r="I713" s="9" t="str">
        <f aca="false">TRIM(F713)</f>
        <v>52</v>
      </c>
      <c r="J713" s="5" t="n">
        <f aca="false">IF(H713="NA",VALUE(AVERAGEIF($E$3:$E$1520,"&lt;&gt;NA")),VALUE(H713))</f>
        <v>162</v>
      </c>
      <c r="K713" s="9" t="n">
        <f aca="false">IF(I713="NA",VALUE(AVERAGEIF($F$3:$F$1520,"&lt;&gt;NA")),VALUE(I713))</f>
        <v>52</v>
      </c>
      <c r="L713" s="16" t="n">
        <f aca="false">IF((AND(I713&gt;=Q719, I713&lt;Q718)),TRUE())</f>
        <v>0</v>
      </c>
      <c r="M713" s="0" t="n">
        <f aca="false">(J713-MIN($J$5:$J$1522)/(MAX($J$5:$J$1522)-MIN($J$5:$J$1522)))</f>
        <v>160.977528089888</v>
      </c>
      <c r="N713" s="0" t="n">
        <f aca="false">(K713-MIN($K$5:$K$1522)/(MAX($K$5:$K$1522)-MIN($K$5:$K$1522)))</f>
        <v>51.6293206197855</v>
      </c>
      <c r="O713" s="7" t="n">
        <f aca="false">K710/((J713/100)^2)</f>
        <v>17.1467764060357</v>
      </c>
    </row>
    <row r="714" customFormat="false" ht="15" hidden="false" customHeight="false" outlineLevel="0" collapsed="false">
      <c r="A714" s="13" t="n">
        <v>124</v>
      </c>
      <c r="B714" s="2" t="s">
        <v>773</v>
      </c>
      <c r="C714" s="14" t="n">
        <v>33273</v>
      </c>
      <c r="D714" s="2" t="s">
        <v>50</v>
      </c>
      <c r="E714" s="15" t="n">
        <v>161</v>
      </c>
      <c r="F714" s="15" t="n">
        <v>53</v>
      </c>
      <c r="G714" s="15" t="s">
        <v>47</v>
      </c>
      <c r="H714" s="9" t="str">
        <f aca="false">TRIM(E714)</f>
        <v>161</v>
      </c>
      <c r="I714" s="9" t="str">
        <f aca="false">TRIM(F714)</f>
        <v>53</v>
      </c>
      <c r="J714" s="5" t="n">
        <f aca="false">IF(H714="NA",VALUE(AVERAGEIF($E$3:$E$1520,"&lt;&gt;NA")),VALUE(H714))</f>
        <v>161</v>
      </c>
      <c r="K714" s="9" t="n">
        <f aca="false">IF(I714="NA",VALUE(AVERAGEIF($F$3:$F$1520,"&lt;&gt;NA")),VALUE(I714))</f>
        <v>53</v>
      </c>
      <c r="L714" s="16" t="n">
        <f aca="false">IF((AND(I714&gt;=Q720, I714&lt;Q719)),TRUE())</f>
        <v>0</v>
      </c>
      <c r="M714" s="0" t="n">
        <f aca="false">(J714-MIN($J$5:$J$1522)/(MAX($J$5:$J$1522)-MIN($J$5:$J$1522)))</f>
        <v>159.977528089888</v>
      </c>
      <c r="N714" s="0" t="n">
        <f aca="false">(K714-MIN($K$5:$K$1522)/(MAX($K$5:$K$1522)-MIN($K$5:$K$1522)))</f>
        <v>52.6293206197855</v>
      </c>
      <c r="O714" s="7" t="n">
        <f aca="false">K711/((J714/100)^2)</f>
        <v>18.5178040970642</v>
      </c>
    </row>
    <row r="715" customFormat="false" ht="15" hidden="false" customHeight="false" outlineLevel="0" collapsed="false">
      <c r="A715" s="13" t="n">
        <v>1127</v>
      </c>
      <c r="B715" s="2" t="s">
        <v>774</v>
      </c>
      <c r="C715" s="14" t="n">
        <v>33365</v>
      </c>
      <c r="D715" s="2" t="s">
        <v>87</v>
      </c>
      <c r="E715" s="15" t="n">
        <v>188</v>
      </c>
      <c r="F715" s="15" t="n">
        <v>76</v>
      </c>
      <c r="G715" s="15" t="s">
        <v>43</v>
      </c>
      <c r="H715" s="9" t="str">
        <f aca="false">TRIM(E715)</f>
        <v>188</v>
      </c>
      <c r="I715" s="9" t="str">
        <f aca="false">TRIM(F715)</f>
        <v>76</v>
      </c>
      <c r="J715" s="5" t="n">
        <f aca="false">IF(H715="NA",VALUE(AVERAGEIF($E$3:$E$1520,"&lt;&gt;NA")),VALUE(H715))</f>
        <v>188</v>
      </c>
      <c r="K715" s="9" t="n">
        <f aca="false">IF(I715="NA",VALUE(AVERAGEIF($F$3:$F$1520,"&lt;&gt;NA")),VALUE(I715))</f>
        <v>76</v>
      </c>
      <c r="L715" s="16" t="n">
        <f aca="false">IF((AND(I715&gt;=Q721, I715&lt;Q720)),TRUE())</f>
        <v>0</v>
      </c>
      <c r="M715" s="0" t="n">
        <f aca="false">(J715-MIN($J$5:$J$1522)/(MAX($J$5:$J$1522)-MIN($J$5:$J$1522)))</f>
        <v>186.977528089888</v>
      </c>
      <c r="N715" s="0" t="n">
        <f aca="false">(K715-MIN($K$5:$K$1522)/(MAX($K$5:$K$1522)-MIN($K$5:$K$1522)))</f>
        <v>75.6293206197855</v>
      </c>
      <c r="O715" s="7" t="n">
        <f aca="false">K712/((J715/100)^2)</f>
        <v>14.259846084201</v>
      </c>
    </row>
    <row r="716" customFormat="false" ht="15" hidden="false" customHeight="false" outlineLevel="0" collapsed="false">
      <c r="A716" s="13" t="n">
        <v>717</v>
      </c>
      <c r="B716" s="2" t="s">
        <v>775</v>
      </c>
      <c r="C716" s="14" t="n">
        <v>33218</v>
      </c>
      <c r="D716" s="2" t="s">
        <v>50</v>
      </c>
      <c r="E716" s="15" t="n">
        <v>150</v>
      </c>
      <c r="F716" s="15" t="n">
        <v>50.6</v>
      </c>
      <c r="G716" s="15" t="s">
        <v>47</v>
      </c>
      <c r="H716" s="9" t="str">
        <f aca="false">TRIM(E716)</f>
        <v>150</v>
      </c>
      <c r="I716" s="9" t="str">
        <f aca="false">TRIM(F716)</f>
        <v>50.6</v>
      </c>
      <c r="J716" s="5" t="n">
        <f aca="false">IF(H716="NA",VALUE(AVERAGEIF($E$3:$E$1520,"&lt;&gt;NA")),VALUE(H716))</f>
        <v>150</v>
      </c>
      <c r="K716" s="9" t="n">
        <f aca="false">IF(I716="NA",VALUE(AVERAGEIF($F$3:$F$1520,"&lt;&gt;NA")),VALUE(I716))</f>
        <v>50.6</v>
      </c>
      <c r="L716" s="16" t="n">
        <f aca="false">IF((AND(I716&gt;=Q722, I716&lt;Q721)),TRUE())</f>
        <v>0</v>
      </c>
      <c r="M716" s="0" t="n">
        <f aca="false">(J716-MIN($J$5:$J$1522)/(MAX($J$5:$J$1522)-MIN($J$5:$J$1522)))</f>
        <v>148.977528089888</v>
      </c>
      <c r="N716" s="0" t="n">
        <f aca="false">(K716-MIN($K$5:$K$1522)/(MAX($K$5:$K$1522)-MIN($K$5:$K$1522)))</f>
        <v>50.2293206197855</v>
      </c>
      <c r="O716" s="7" t="n">
        <f aca="false">K713/((J716/100)^2)</f>
        <v>23.1111111111111</v>
      </c>
    </row>
    <row r="717" customFormat="false" ht="15" hidden="false" customHeight="false" outlineLevel="0" collapsed="false">
      <c r="A717" s="13" t="n">
        <v>1029</v>
      </c>
      <c r="B717" s="2" t="s">
        <v>776</v>
      </c>
      <c r="C717" s="14" t="n">
        <v>33662</v>
      </c>
      <c r="D717" s="2" t="s">
        <v>93</v>
      </c>
      <c r="E717" s="15" t="n">
        <v>179</v>
      </c>
      <c r="F717" s="15" t="n">
        <v>95</v>
      </c>
      <c r="G717" s="15" t="s">
        <v>43</v>
      </c>
      <c r="H717" s="9" t="str">
        <f aca="false">TRIM(E717)</f>
        <v>179</v>
      </c>
      <c r="I717" s="9" t="str">
        <f aca="false">TRIM(F717)</f>
        <v>95</v>
      </c>
      <c r="J717" s="5" t="n">
        <f aca="false">IF(H717="NA",VALUE(AVERAGEIF($E$3:$E$1520,"&lt;&gt;NA")),VALUE(H717))</f>
        <v>179</v>
      </c>
      <c r="K717" s="9" t="n">
        <f aca="false">IF(I717="NA",VALUE(AVERAGEIF($F$3:$F$1520,"&lt;&gt;NA")),VALUE(I717))</f>
        <v>95</v>
      </c>
      <c r="L717" s="16" t="n">
        <f aca="false">IF((AND(I717&gt;=Q723, I717&lt;Q722)),TRUE())</f>
        <v>0</v>
      </c>
      <c r="M717" s="0" t="n">
        <f aca="false">(J717-MIN($J$5:$J$1522)/(MAX($J$5:$J$1522)-MIN($J$5:$J$1522)))</f>
        <v>177.977528089888</v>
      </c>
      <c r="N717" s="0" t="n">
        <f aca="false">(K717-MIN($K$5:$K$1522)/(MAX($K$5:$K$1522)-MIN($K$5:$K$1522)))</f>
        <v>94.6293206197855</v>
      </c>
      <c r="O717" s="7" t="n">
        <f aca="false">K714/((J717/100)^2)</f>
        <v>16.5413064511095</v>
      </c>
    </row>
    <row r="718" customFormat="false" ht="15" hidden="false" customHeight="false" outlineLevel="0" collapsed="false">
      <c r="A718" s="13" t="n">
        <v>1027</v>
      </c>
      <c r="B718" s="2" t="s">
        <v>777</v>
      </c>
      <c r="C718" s="14" t="n">
        <v>33722</v>
      </c>
      <c r="D718" s="2" t="s">
        <v>74</v>
      </c>
      <c r="E718" s="15" t="n">
        <v>183</v>
      </c>
      <c r="F718" s="15" t="n">
        <v>56</v>
      </c>
      <c r="G718" s="15" t="s">
        <v>43</v>
      </c>
      <c r="H718" s="9" t="str">
        <f aca="false">TRIM(E718)</f>
        <v>183</v>
      </c>
      <c r="I718" s="9" t="str">
        <f aca="false">TRIM(F718)</f>
        <v>56</v>
      </c>
      <c r="J718" s="5" t="n">
        <f aca="false">IF(H718="NA",VALUE(AVERAGEIF($E$3:$E$1520,"&lt;&gt;NA")),VALUE(H718))</f>
        <v>183</v>
      </c>
      <c r="K718" s="9" t="n">
        <f aca="false">IF(I718="NA",VALUE(AVERAGEIF($F$3:$F$1520,"&lt;&gt;NA")),VALUE(I718))</f>
        <v>56</v>
      </c>
      <c r="L718" s="16" t="n">
        <f aca="false">IF((AND(I718&gt;=Q724, I718&lt;Q723)),TRUE())</f>
        <v>0</v>
      </c>
      <c r="M718" s="0" t="n">
        <f aca="false">(J718-MIN($J$5:$J$1522)/(MAX($J$5:$J$1522)-MIN($J$5:$J$1522)))</f>
        <v>181.977528089888</v>
      </c>
      <c r="N718" s="0" t="n">
        <f aca="false">(K718-MIN($K$5:$K$1522)/(MAX($K$5:$K$1522)-MIN($K$5:$K$1522)))</f>
        <v>55.6293206197855</v>
      </c>
      <c r="O718" s="7" t="n">
        <f aca="false">K715/((J718/100)^2)</f>
        <v>22.6940189315895</v>
      </c>
    </row>
    <row r="719" customFormat="false" ht="15" hidden="false" customHeight="false" outlineLevel="0" collapsed="false">
      <c r="A719" s="13" t="n">
        <v>625</v>
      </c>
      <c r="B719" s="2" t="s">
        <v>778</v>
      </c>
      <c r="C719" s="14" t="n">
        <v>33088</v>
      </c>
      <c r="D719" s="2" t="s">
        <v>779</v>
      </c>
      <c r="E719" s="15" t="n">
        <v>170</v>
      </c>
      <c r="F719" s="15" t="n">
        <v>75</v>
      </c>
      <c r="G719" s="15" t="s">
        <v>47</v>
      </c>
      <c r="H719" s="9" t="str">
        <f aca="false">TRIM(E719)</f>
        <v>170</v>
      </c>
      <c r="I719" s="9" t="str">
        <f aca="false">TRIM(F719)</f>
        <v>75</v>
      </c>
      <c r="J719" s="5" t="n">
        <f aca="false">IF(H719="NA",VALUE(AVERAGEIF($E$3:$E$1520,"&lt;&gt;NA")),VALUE(H719))</f>
        <v>170</v>
      </c>
      <c r="K719" s="9" t="n">
        <f aca="false">IF(I719="NA",VALUE(AVERAGEIF($F$3:$F$1520,"&lt;&gt;NA")),VALUE(I719))</f>
        <v>75</v>
      </c>
      <c r="L719" s="16" t="n">
        <f aca="false">IF((AND(I719&gt;=Q725, I719&lt;Q724)),TRUE())</f>
        <v>0</v>
      </c>
      <c r="M719" s="0" t="n">
        <f aca="false">(J719-MIN($J$5:$J$1522)/(MAX($J$5:$J$1522)-MIN($J$5:$J$1522)))</f>
        <v>168.977528089888</v>
      </c>
      <c r="N719" s="0" t="n">
        <f aca="false">(K719-MIN($K$5:$K$1522)/(MAX($K$5:$K$1522)-MIN($K$5:$K$1522)))</f>
        <v>74.6293206197855</v>
      </c>
      <c r="O719" s="7" t="n">
        <f aca="false">K716/((J719/100)^2)</f>
        <v>17.5086505190311</v>
      </c>
    </row>
    <row r="720" customFormat="false" ht="15" hidden="false" customHeight="false" outlineLevel="0" collapsed="false">
      <c r="A720" s="13" t="n">
        <v>918</v>
      </c>
      <c r="B720" s="2" t="s">
        <v>780</v>
      </c>
      <c r="C720" s="14" t="n">
        <v>32828</v>
      </c>
      <c r="D720" s="2" t="s">
        <v>45</v>
      </c>
      <c r="E720" s="15" t="n">
        <v>171</v>
      </c>
      <c r="F720" s="15" t="n">
        <v>65</v>
      </c>
      <c r="G720" s="15" t="s">
        <v>43</v>
      </c>
      <c r="H720" s="9" t="str">
        <f aca="false">TRIM(E720)</f>
        <v>171</v>
      </c>
      <c r="I720" s="9" t="str">
        <f aca="false">TRIM(F720)</f>
        <v>65</v>
      </c>
      <c r="J720" s="5" t="n">
        <f aca="false">IF(H720="NA",VALUE(AVERAGEIF($E$3:$E$1520,"&lt;&gt;NA")),VALUE(H720))</f>
        <v>171</v>
      </c>
      <c r="K720" s="9" t="n">
        <f aca="false">IF(I720="NA",VALUE(AVERAGEIF($F$3:$F$1520,"&lt;&gt;NA")),VALUE(I720))</f>
        <v>65</v>
      </c>
      <c r="L720" s="16" t="n">
        <f aca="false">IF((AND(I720&gt;=Q726, I720&lt;Q725)),TRUE())</f>
        <v>0</v>
      </c>
      <c r="M720" s="0" t="n">
        <f aca="false">(J720-MIN($J$5:$J$1522)/(MAX($J$5:$J$1522)-MIN($J$5:$J$1522)))</f>
        <v>169.977528089888</v>
      </c>
      <c r="N720" s="0" t="n">
        <f aca="false">(K720-MIN($K$5:$K$1522)/(MAX($K$5:$K$1522)-MIN($K$5:$K$1522)))</f>
        <v>64.6293206197855</v>
      </c>
      <c r="O720" s="7" t="n">
        <f aca="false">K717/((J720/100)^2)</f>
        <v>32.4886289798571</v>
      </c>
    </row>
    <row r="721" customFormat="false" ht="15" hidden="false" customHeight="false" outlineLevel="0" collapsed="false">
      <c r="A721" s="13" t="n">
        <v>1091</v>
      </c>
      <c r="B721" s="2" t="s">
        <v>781</v>
      </c>
      <c r="C721" s="14" t="n">
        <v>33320</v>
      </c>
      <c r="D721" s="2" t="s">
        <v>238</v>
      </c>
      <c r="E721" s="15" t="n">
        <v>168</v>
      </c>
      <c r="F721" s="15" t="n">
        <v>67</v>
      </c>
      <c r="G721" s="15" t="s">
        <v>43</v>
      </c>
      <c r="H721" s="9" t="str">
        <f aca="false">TRIM(E721)</f>
        <v>168</v>
      </c>
      <c r="I721" s="9" t="str">
        <f aca="false">TRIM(F721)</f>
        <v>67</v>
      </c>
      <c r="J721" s="5" t="n">
        <f aca="false">IF(H721="NA",VALUE(AVERAGEIF($E$3:$E$1520,"&lt;&gt;NA")),VALUE(H721))</f>
        <v>168</v>
      </c>
      <c r="K721" s="9" t="n">
        <f aca="false">IF(I721="NA",VALUE(AVERAGEIF($F$3:$F$1520,"&lt;&gt;NA")),VALUE(I721))</f>
        <v>67</v>
      </c>
      <c r="L721" s="16" t="n">
        <f aca="false">IF((AND(I721&gt;=Q727, I721&lt;Q726)),TRUE())</f>
        <v>0</v>
      </c>
      <c r="M721" s="0" t="n">
        <f aca="false">(J721-MIN($J$5:$J$1522)/(MAX($J$5:$J$1522)-MIN($J$5:$J$1522)))</f>
        <v>166.977528089888</v>
      </c>
      <c r="N721" s="0" t="n">
        <f aca="false">(K721-MIN($K$5:$K$1522)/(MAX($K$5:$K$1522)-MIN($K$5:$K$1522)))</f>
        <v>66.6293206197855</v>
      </c>
      <c r="O721" s="7" t="n">
        <f aca="false">K718/((J721/100)^2)</f>
        <v>19.8412698412698</v>
      </c>
    </row>
    <row r="722" customFormat="false" ht="15" hidden="false" customHeight="false" outlineLevel="0" collapsed="false">
      <c r="A722" s="13" t="n">
        <v>1341</v>
      </c>
      <c r="B722" s="2" t="s">
        <v>782</v>
      </c>
      <c r="C722" s="14" t="n">
        <v>32046</v>
      </c>
      <c r="D722" s="2" t="s">
        <v>45</v>
      </c>
      <c r="E722" s="15" t="n">
        <v>177</v>
      </c>
      <c r="F722" s="15" t="n">
        <v>80</v>
      </c>
      <c r="G722" s="15" t="s">
        <v>43</v>
      </c>
      <c r="H722" s="9" t="str">
        <f aca="false">TRIM(E722)</f>
        <v>177</v>
      </c>
      <c r="I722" s="9" t="str">
        <f aca="false">TRIM(F722)</f>
        <v>80</v>
      </c>
      <c r="J722" s="5" t="n">
        <f aca="false">IF(H722="NA",VALUE(AVERAGEIF($E$3:$E$1520,"&lt;&gt;NA")),VALUE(H722))</f>
        <v>177</v>
      </c>
      <c r="K722" s="9" t="n">
        <f aca="false">IF(I722="NA",VALUE(AVERAGEIF($F$3:$F$1520,"&lt;&gt;NA")),VALUE(I722))</f>
        <v>80</v>
      </c>
      <c r="L722" s="16" t="n">
        <f aca="false">IF((AND(I722&gt;=Q728, I722&lt;Q727)),TRUE())</f>
        <v>0</v>
      </c>
      <c r="M722" s="0" t="n">
        <f aca="false">(J722-MIN($J$5:$J$1522)/(MAX($J$5:$J$1522)-MIN($J$5:$J$1522)))</f>
        <v>175.977528089888</v>
      </c>
      <c r="N722" s="0" t="n">
        <f aca="false">(K722-MIN($K$5:$K$1522)/(MAX($K$5:$K$1522)-MIN($K$5:$K$1522)))</f>
        <v>79.6293206197855</v>
      </c>
      <c r="O722" s="7" t="n">
        <f aca="false">K719/((J722/100)^2)</f>
        <v>23.9394809920521</v>
      </c>
    </row>
    <row r="723" customFormat="false" ht="15" hidden="false" customHeight="false" outlineLevel="0" collapsed="false">
      <c r="A723" s="13" t="n">
        <v>365</v>
      </c>
      <c r="B723" s="2" t="s">
        <v>783</v>
      </c>
      <c r="C723" s="14" t="n">
        <v>33525</v>
      </c>
      <c r="D723" s="2" t="s">
        <v>61</v>
      </c>
      <c r="E723" s="15" t="n">
        <v>151</v>
      </c>
      <c r="F723" s="15" t="n">
        <v>62</v>
      </c>
      <c r="G723" s="15" t="s">
        <v>47</v>
      </c>
      <c r="H723" s="9" t="str">
        <f aca="false">TRIM(E723)</f>
        <v>151</v>
      </c>
      <c r="I723" s="9" t="str">
        <f aca="false">TRIM(F723)</f>
        <v>62</v>
      </c>
      <c r="J723" s="5" t="n">
        <f aca="false">IF(H723="NA",VALUE(AVERAGEIF($E$3:$E$1520,"&lt;&gt;NA")),VALUE(H723))</f>
        <v>151</v>
      </c>
      <c r="K723" s="9" t="n">
        <f aca="false">IF(I723="NA",VALUE(AVERAGEIF($F$3:$F$1520,"&lt;&gt;NA")),VALUE(I723))</f>
        <v>62</v>
      </c>
      <c r="L723" s="16" t="n">
        <f aca="false">IF((AND(I723&gt;=Q729, I723&lt;Q728)),TRUE())</f>
        <v>0</v>
      </c>
      <c r="M723" s="0" t="n">
        <f aca="false">(J723-MIN($J$5:$J$1522)/(MAX($J$5:$J$1522)-MIN($J$5:$J$1522)))</f>
        <v>149.977528089888</v>
      </c>
      <c r="N723" s="0" t="n">
        <f aca="false">(K723-MIN($K$5:$K$1522)/(MAX($K$5:$K$1522)-MIN($K$5:$K$1522)))</f>
        <v>61.6293206197855</v>
      </c>
      <c r="O723" s="7" t="n">
        <f aca="false">K720/((J723/100)^2)</f>
        <v>28.5075215999298</v>
      </c>
    </row>
    <row r="724" customFormat="false" ht="15" hidden="false" customHeight="false" outlineLevel="0" collapsed="false">
      <c r="A724" s="13" t="n">
        <v>778</v>
      </c>
      <c r="B724" s="2" t="s">
        <v>784</v>
      </c>
      <c r="C724" s="14" t="n">
        <v>33711</v>
      </c>
      <c r="D724" s="2" t="s">
        <v>45</v>
      </c>
      <c r="E724" s="15" t="n">
        <v>160</v>
      </c>
      <c r="F724" s="15" t="n">
        <v>43</v>
      </c>
      <c r="G724" s="15" t="s">
        <v>47</v>
      </c>
      <c r="H724" s="9" t="str">
        <f aca="false">TRIM(E724)</f>
        <v>160</v>
      </c>
      <c r="I724" s="9" t="str">
        <f aca="false">TRIM(F724)</f>
        <v>43</v>
      </c>
      <c r="J724" s="5" t="n">
        <f aca="false">IF(H724="NA",VALUE(AVERAGEIF($E$3:$E$1520,"&lt;&gt;NA")),VALUE(H724))</f>
        <v>160</v>
      </c>
      <c r="K724" s="9" t="n">
        <f aca="false">IF(I724="NA",VALUE(AVERAGEIF($F$3:$F$1520,"&lt;&gt;NA")),VALUE(I724))</f>
        <v>43</v>
      </c>
      <c r="L724" s="16" t="n">
        <f aca="false">IF((AND(I724&gt;=Q730, I724&lt;Q729)),TRUE())</f>
        <v>0</v>
      </c>
      <c r="M724" s="0" t="n">
        <f aca="false">(J724-MIN($J$5:$J$1522)/(MAX($J$5:$J$1522)-MIN($J$5:$J$1522)))</f>
        <v>158.977528089888</v>
      </c>
      <c r="N724" s="0" t="n">
        <f aca="false">(K724-MIN($K$5:$K$1522)/(MAX($K$5:$K$1522)-MIN($K$5:$K$1522)))</f>
        <v>42.6293206197855</v>
      </c>
      <c r="O724" s="7" t="n">
        <f aca="false">K721/((J724/100)^2)</f>
        <v>26.171875</v>
      </c>
    </row>
    <row r="725" customFormat="false" ht="15" hidden="false" customHeight="false" outlineLevel="0" collapsed="false">
      <c r="A725" s="13" t="n">
        <v>678</v>
      </c>
      <c r="B725" s="2" t="s">
        <v>785</v>
      </c>
      <c r="C725" s="14" t="n">
        <v>33217</v>
      </c>
      <c r="D725" s="2" t="s">
        <v>74</v>
      </c>
      <c r="E725" s="15" t="n">
        <v>154</v>
      </c>
      <c r="F725" s="15" t="n">
        <v>58.9</v>
      </c>
      <c r="G725" s="15" t="s">
        <v>47</v>
      </c>
      <c r="H725" s="9" t="str">
        <f aca="false">TRIM(E725)</f>
        <v>154</v>
      </c>
      <c r="I725" s="9" t="str">
        <f aca="false">TRIM(F725)</f>
        <v>58.9</v>
      </c>
      <c r="J725" s="5" t="n">
        <f aca="false">IF(H725="NA",VALUE(AVERAGEIF($E$3:$E$1520,"&lt;&gt;NA")),VALUE(H725))</f>
        <v>154</v>
      </c>
      <c r="K725" s="9" t="n">
        <f aca="false">IF(I725="NA",VALUE(AVERAGEIF($F$3:$F$1520,"&lt;&gt;NA")),VALUE(I725))</f>
        <v>58.9</v>
      </c>
      <c r="L725" s="16" t="n">
        <f aca="false">IF((AND(I725&gt;=Q731, I725&lt;Q730)),TRUE())</f>
        <v>0</v>
      </c>
      <c r="M725" s="0" t="n">
        <f aca="false">(J725-MIN($J$5:$J$1522)/(MAX($J$5:$J$1522)-MIN($J$5:$J$1522)))</f>
        <v>152.977528089888</v>
      </c>
      <c r="N725" s="0" t="n">
        <f aca="false">(K725-MIN($K$5:$K$1522)/(MAX($K$5:$K$1522)-MIN($K$5:$K$1522)))</f>
        <v>58.5293206197855</v>
      </c>
      <c r="O725" s="7" t="n">
        <f aca="false">K722/((J725/100)^2)</f>
        <v>33.7325012649688</v>
      </c>
    </row>
    <row r="726" customFormat="false" ht="15" hidden="false" customHeight="false" outlineLevel="0" collapsed="false">
      <c r="A726" s="13" t="n">
        <v>1418</v>
      </c>
      <c r="B726" s="2" t="s">
        <v>786</v>
      </c>
      <c r="C726" s="14" t="n">
        <v>33137</v>
      </c>
      <c r="D726" s="2" t="s">
        <v>74</v>
      </c>
      <c r="E726" s="15" t="n">
        <v>175</v>
      </c>
      <c r="F726" s="15" t="n">
        <v>58</v>
      </c>
      <c r="G726" s="15" t="s">
        <v>43</v>
      </c>
      <c r="H726" s="9" t="str">
        <f aca="false">TRIM(E726)</f>
        <v>175</v>
      </c>
      <c r="I726" s="9" t="str">
        <f aca="false">TRIM(F726)</f>
        <v>58</v>
      </c>
      <c r="J726" s="5" t="n">
        <f aca="false">IF(H726="NA",VALUE(AVERAGEIF($E$3:$E$1520,"&lt;&gt;NA")),VALUE(H726))</f>
        <v>175</v>
      </c>
      <c r="K726" s="9" t="n">
        <f aca="false">IF(I726="NA",VALUE(AVERAGEIF($F$3:$F$1520,"&lt;&gt;NA")),VALUE(I726))</f>
        <v>58</v>
      </c>
      <c r="L726" s="16" t="n">
        <f aca="false">IF((AND(I726&gt;=Q732, I726&lt;Q731)),TRUE())</f>
        <v>0</v>
      </c>
      <c r="M726" s="0" t="n">
        <f aca="false">(J726-MIN($J$5:$J$1522)/(MAX($J$5:$J$1522)-MIN($J$5:$J$1522)))</f>
        <v>173.977528089888</v>
      </c>
      <c r="N726" s="0" t="n">
        <f aca="false">(K726-MIN($K$5:$K$1522)/(MAX($K$5:$K$1522)-MIN($K$5:$K$1522)))</f>
        <v>57.6293206197855</v>
      </c>
      <c r="O726" s="7" t="n">
        <f aca="false">K723/((J726/100)^2)</f>
        <v>20.2448979591837</v>
      </c>
    </row>
    <row r="727" customFormat="false" ht="15" hidden="false" customHeight="false" outlineLevel="0" collapsed="false">
      <c r="A727" s="13" t="n">
        <v>1473</v>
      </c>
      <c r="B727" s="2" t="s">
        <v>787</v>
      </c>
      <c r="C727" s="14" t="n">
        <v>33522</v>
      </c>
      <c r="D727" s="2" t="s">
        <v>53</v>
      </c>
      <c r="E727" s="15" t="n">
        <v>172</v>
      </c>
      <c r="F727" s="15" t="n">
        <v>44</v>
      </c>
      <c r="G727" s="15" t="s">
        <v>43</v>
      </c>
      <c r="H727" s="9" t="str">
        <f aca="false">TRIM(E727)</f>
        <v>172</v>
      </c>
      <c r="I727" s="9" t="str">
        <f aca="false">TRIM(F727)</f>
        <v>44</v>
      </c>
      <c r="J727" s="5" t="n">
        <f aca="false">IF(H727="NA",VALUE(AVERAGEIF($E$3:$E$1520,"&lt;&gt;NA")),VALUE(H727))</f>
        <v>172</v>
      </c>
      <c r="K727" s="9" t="n">
        <f aca="false">IF(I727="NA",VALUE(AVERAGEIF($F$3:$F$1520,"&lt;&gt;NA")),VALUE(I727))</f>
        <v>44</v>
      </c>
      <c r="L727" s="16" t="n">
        <f aca="false">IF((AND(I727&gt;=Q733, I727&lt;Q732)),TRUE())</f>
        <v>0</v>
      </c>
      <c r="M727" s="0" t="n">
        <f aca="false">(J727-MIN($J$5:$J$1522)/(MAX($J$5:$J$1522)-MIN($J$5:$J$1522)))</f>
        <v>170.977528089888</v>
      </c>
      <c r="N727" s="0" t="n">
        <f aca="false">(K727-MIN($K$5:$K$1522)/(MAX($K$5:$K$1522)-MIN($K$5:$K$1522)))</f>
        <v>43.6293206197855</v>
      </c>
      <c r="O727" s="7" t="n">
        <f aca="false">K724/((J727/100)^2)</f>
        <v>14.5348837209302</v>
      </c>
    </row>
    <row r="728" customFormat="false" ht="15" hidden="false" customHeight="false" outlineLevel="0" collapsed="false">
      <c r="A728" s="13" t="n">
        <v>1255</v>
      </c>
      <c r="B728" s="2" t="s">
        <v>788</v>
      </c>
      <c r="C728" s="14" t="n">
        <v>33387</v>
      </c>
      <c r="D728" s="2" t="s">
        <v>98</v>
      </c>
      <c r="E728" s="15" t="n">
        <v>177</v>
      </c>
      <c r="F728" s="15" t="n">
        <v>69</v>
      </c>
      <c r="G728" s="15" t="s">
        <v>43</v>
      </c>
      <c r="H728" s="9" t="str">
        <f aca="false">TRIM(E728)</f>
        <v>177</v>
      </c>
      <c r="I728" s="9" t="str">
        <f aca="false">TRIM(F728)</f>
        <v>69</v>
      </c>
      <c r="J728" s="5" t="n">
        <f aca="false">IF(H728="NA",VALUE(AVERAGEIF($E$3:$E$1520,"&lt;&gt;NA")),VALUE(H728))</f>
        <v>177</v>
      </c>
      <c r="K728" s="9" t="n">
        <f aca="false">IF(I728="NA",VALUE(AVERAGEIF($F$3:$F$1520,"&lt;&gt;NA")),VALUE(I728))</f>
        <v>69</v>
      </c>
      <c r="L728" s="16" t="n">
        <f aca="false">IF((AND(I728&gt;=Q734, I728&lt;Q733)),TRUE())</f>
        <v>0</v>
      </c>
      <c r="M728" s="0" t="n">
        <f aca="false">(J728-MIN($J$5:$J$1522)/(MAX($J$5:$J$1522)-MIN($J$5:$J$1522)))</f>
        <v>175.977528089888</v>
      </c>
      <c r="N728" s="0" t="n">
        <f aca="false">(K728-MIN($K$5:$K$1522)/(MAX($K$5:$K$1522)-MIN($K$5:$K$1522)))</f>
        <v>68.6293206197855</v>
      </c>
      <c r="O728" s="7" t="n">
        <f aca="false">K725/((J728/100)^2)</f>
        <v>18.8004724057582</v>
      </c>
    </row>
    <row r="729" customFormat="false" ht="15" hidden="false" customHeight="false" outlineLevel="0" collapsed="false">
      <c r="A729" s="13" t="n">
        <v>948</v>
      </c>
      <c r="B729" s="2" t="s">
        <v>789</v>
      </c>
      <c r="C729" s="14" t="n">
        <v>33648</v>
      </c>
      <c r="D729" s="2" t="s">
        <v>45</v>
      </c>
      <c r="E729" s="15" t="n">
        <v>174</v>
      </c>
      <c r="F729" s="15" t="n">
        <v>68</v>
      </c>
      <c r="G729" s="15" t="s">
        <v>43</v>
      </c>
      <c r="H729" s="9" t="str">
        <f aca="false">TRIM(E729)</f>
        <v>174</v>
      </c>
      <c r="I729" s="9" t="str">
        <f aca="false">TRIM(F729)</f>
        <v>68</v>
      </c>
      <c r="J729" s="5" t="n">
        <f aca="false">IF(H729="NA",VALUE(AVERAGEIF($E$3:$E$1520,"&lt;&gt;NA")),VALUE(H729))</f>
        <v>174</v>
      </c>
      <c r="K729" s="9" t="n">
        <f aca="false">IF(I729="NA",VALUE(AVERAGEIF($F$3:$F$1520,"&lt;&gt;NA")),VALUE(I729))</f>
        <v>68</v>
      </c>
      <c r="L729" s="16" t="n">
        <f aca="false">IF((AND(I729&gt;=Q735, I729&lt;Q734)),TRUE())</f>
        <v>0</v>
      </c>
      <c r="M729" s="0" t="n">
        <f aca="false">(J729-MIN($J$5:$J$1522)/(MAX($J$5:$J$1522)-MIN($J$5:$J$1522)))</f>
        <v>172.977528089888</v>
      </c>
      <c r="N729" s="0" t="n">
        <f aca="false">(K729-MIN($K$5:$K$1522)/(MAX($K$5:$K$1522)-MIN($K$5:$K$1522)))</f>
        <v>67.6293206197855</v>
      </c>
      <c r="O729" s="7" t="n">
        <f aca="false">K726/((J729/100)^2)</f>
        <v>19.1570881226054</v>
      </c>
    </row>
    <row r="730" customFormat="false" ht="15" hidden="false" customHeight="false" outlineLevel="0" collapsed="false">
      <c r="A730" s="13" t="n">
        <v>1512</v>
      </c>
      <c r="B730" s="2" t="s">
        <v>790</v>
      </c>
      <c r="C730" s="14" t="n">
        <v>33682</v>
      </c>
      <c r="D730" s="2" t="s">
        <v>238</v>
      </c>
      <c r="E730" s="15" t="n">
        <v>163</v>
      </c>
      <c r="F730" s="15" t="n">
        <v>66</v>
      </c>
      <c r="G730" s="15" t="s">
        <v>43</v>
      </c>
      <c r="H730" s="9" t="str">
        <f aca="false">TRIM(E730)</f>
        <v>163</v>
      </c>
      <c r="I730" s="9" t="str">
        <f aca="false">TRIM(F730)</f>
        <v>66</v>
      </c>
      <c r="J730" s="5" t="n">
        <f aca="false">IF(H730="NA",VALUE(AVERAGEIF($E$3:$E$1520,"&lt;&gt;NA")),VALUE(H730))</f>
        <v>163</v>
      </c>
      <c r="K730" s="9" t="n">
        <f aca="false">IF(I730="NA",VALUE(AVERAGEIF($F$3:$F$1520,"&lt;&gt;NA")),VALUE(I730))</f>
        <v>66</v>
      </c>
      <c r="L730" s="16" t="n">
        <f aca="false">IF((AND(I730&gt;=Q736, I730&lt;Q735)),TRUE())</f>
        <v>0</v>
      </c>
      <c r="M730" s="0" t="n">
        <f aca="false">(J730-MIN($J$5:$J$1522)/(MAX($J$5:$J$1522)-MIN($J$5:$J$1522)))</f>
        <v>161.977528089888</v>
      </c>
      <c r="N730" s="0" t="n">
        <f aca="false">(K730-MIN($K$5:$K$1522)/(MAX($K$5:$K$1522)-MIN($K$5:$K$1522)))</f>
        <v>65.6293206197855</v>
      </c>
      <c r="O730" s="7" t="n">
        <f aca="false">K727/((J730/100)^2)</f>
        <v>16.5606533930521</v>
      </c>
    </row>
    <row r="731" customFormat="false" ht="15" hidden="false" customHeight="false" outlineLevel="0" collapsed="false">
      <c r="A731" s="13" t="n">
        <v>429</v>
      </c>
      <c r="B731" s="2" t="s">
        <v>791</v>
      </c>
      <c r="C731" s="14" t="n">
        <v>33589</v>
      </c>
      <c r="D731" s="2" t="s">
        <v>77</v>
      </c>
      <c r="E731" s="15" t="n">
        <v>151</v>
      </c>
      <c r="F731" s="15" t="n">
        <v>48.5</v>
      </c>
      <c r="G731" s="15" t="s">
        <v>47</v>
      </c>
      <c r="H731" s="9" t="str">
        <f aca="false">TRIM(E731)</f>
        <v>151</v>
      </c>
      <c r="I731" s="9" t="str">
        <f aca="false">TRIM(F731)</f>
        <v>48.5</v>
      </c>
      <c r="J731" s="5" t="n">
        <f aca="false">IF(H731="NA",VALUE(AVERAGEIF($E$3:$E$1520,"&lt;&gt;NA")),VALUE(H731))</f>
        <v>151</v>
      </c>
      <c r="K731" s="9" t="n">
        <f aca="false">IF(I731="NA",VALUE(AVERAGEIF($F$3:$F$1520,"&lt;&gt;NA")),VALUE(I731))</f>
        <v>48.5</v>
      </c>
      <c r="L731" s="16" t="n">
        <f aca="false">IF((AND(I731&gt;=Q737, I731&lt;Q736)),TRUE())</f>
        <v>0</v>
      </c>
      <c r="M731" s="0" t="n">
        <f aca="false">(J731-MIN($J$5:$J$1522)/(MAX($J$5:$J$1522)-MIN($J$5:$J$1522)))</f>
        <v>149.977528089888</v>
      </c>
      <c r="N731" s="0" t="n">
        <f aca="false">(K731-MIN($K$5:$K$1522)/(MAX($K$5:$K$1522)-MIN($K$5:$K$1522)))</f>
        <v>48.1293206197855</v>
      </c>
      <c r="O731" s="7" t="n">
        <f aca="false">K728/((J731/100)^2)</f>
        <v>30.261830621464</v>
      </c>
    </row>
    <row r="732" customFormat="false" ht="15" hidden="false" customHeight="false" outlineLevel="0" collapsed="false">
      <c r="A732" s="13" t="n">
        <v>1384</v>
      </c>
      <c r="B732" s="2" t="s">
        <v>792</v>
      </c>
      <c r="C732" s="14" t="n">
        <v>33306</v>
      </c>
      <c r="D732" s="2" t="s">
        <v>125</v>
      </c>
      <c r="E732" s="15" t="n">
        <v>168</v>
      </c>
      <c r="F732" s="15" t="n">
        <v>52</v>
      </c>
      <c r="G732" s="15" t="s">
        <v>43</v>
      </c>
      <c r="H732" s="9" t="str">
        <f aca="false">TRIM(E732)</f>
        <v>168</v>
      </c>
      <c r="I732" s="9" t="str">
        <f aca="false">TRIM(F732)</f>
        <v>52</v>
      </c>
      <c r="J732" s="5" t="n">
        <f aca="false">IF(H732="NA",VALUE(AVERAGEIF($E$3:$E$1520,"&lt;&gt;NA")),VALUE(H732))</f>
        <v>168</v>
      </c>
      <c r="K732" s="9" t="n">
        <f aca="false">IF(I732="NA",VALUE(AVERAGEIF($F$3:$F$1520,"&lt;&gt;NA")),VALUE(I732))</f>
        <v>52</v>
      </c>
      <c r="L732" s="16" t="n">
        <f aca="false">IF((AND(I732&gt;=Q738, I732&lt;Q737)),TRUE())</f>
        <v>0</v>
      </c>
      <c r="M732" s="0" t="n">
        <f aca="false">(J732-MIN($J$5:$J$1522)/(MAX($J$5:$J$1522)-MIN($J$5:$J$1522)))</f>
        <v>166.977528089888</v>
      </c>
      <c r="N732" s="0" t="n">
        <f aca="false">(K732-MIN($K$5:$K$1522)/(MAX($K$5:$K$1522)-MIN($K$5:$K$1522)))</f>
        <v>51.6293206197855</v>
      </c>
      <c r="O732" s="7" t="n">
        <f aca="false">K729/((J732/100)^2)</f>
        <v>24.092970521542</v>
      </c>
    </row>
    <row r="733" customFormat="false" ht="15" hidden="false" customHeight="false" outlineLevel="0" collapsed="false">
      <c r="A733" s="13" t="n">
        <v>163</v>
      </c>
      <c r="B733" s="2" t="s">
        <v>793</v>
      </c>
      <c r="C733" s="14" t="n">
        <v>33762</v>
      </c>
      <c r="D733" s="2" t="s">
        <v>93</v>
      </c>
      <c r="E733" s="15" t="n">
        <v>157</v>
      </c>
      <c r="F733" s="15" t="n">
        <v>45</v>
      </c>
      <c r="G733" s="15" t="s">
        <v>47</v>
      </c>
      <c r="H733" s="9" t="str">
        <f aca="false">TRIM(E733)</f>
        <v>157</v>
      </c>
      <c r="I733" s="9" t="str">
        <f aca="false">TRIM(F733)</f>
        <v>45</v>
      </c>
      <c r="J733" s="5" t="n">
        <f aca="false">IF(H733="NA",VALUE(AVERAGEIF($E$3:$E$1520,"&lt;&gt;NA")),VALUE(H733))</f>
        <v>157</v>
      </c>
      <c r="K733" s="9" t="n">
        <f aca="false">IF(I733="NA",VALUE(AVERAGEIF($F$3:$F$1520,"&lt;&gt;NA")),VALUE(I733))</f>
        <v>45</v>
      </c>
      <c r="L733" s="16" t="n">
        <f aca="false">IF((AND(I733&gt;=Q739, I733&lt;Q738)),TRUE())</f>
        <v>0</v>
      </c>
      <c r="M733" s="0" t="n">
        <f aca="false">(J733-MIN($J$5:$J$1522)/(MAX($J$5:$J$1522)-MIN($J$5:$J$1522)))</f>
        <v>155.977528089888</v>
      </c>
      <c r="N733" s="0" t="n">
        <f aca="false">(K733-MIN($K$5:$K$1522)/(MAX($K$5:$K$1522)-MIN($K$5:$K$1522)))</f>
        <v>44.6293206197855</v>
      </c>
      <c r="O733" s="7" t="n">
        <f aca="false">K730/((J733/100)^2)</f>
        <v>26.7759341149742</v>
      </c>
    </row>
    <row r="734" customFormat="false" ht="15" hidden="false" customHeight="false" outlineLevel="0" collapsed="false">
      <c r="A734" s="13" t="n">
        <v>857</v>
      </c>
      <c r="B734" s="2" t="s">
        <v>794</v>
      </c>
      <c r="C734" s="14" t="n">
        <v>33298</v>
      </c>
      <c r="D734" s="2" t="s">
        <v>53</v>
      </c>
      <c r="E734" s="15" t="n">
        <v>156</v>
      </c>
      <c r="F734" s="15" t="n">
        <v>57</v>
      </c>
      <c r="G734" s="15" t="s">
        <v>43</v>
      </c>
      <c r="H734" s="9" t="str">
        <f aca="false">TRIM(E734)</f>
        <v>156</v>
      </c>
      <c r="I734" s="9" t="str">
        <f aca="false">TRIM(F734)</f>
        <v>57</v>
      </c>
      <c r="J734" s="5" t="n">
        <f aca="false">IF(H734="NA",VALUE(AVERAGEIF($E$3:$E$1520,"&lt;&gt;NA")),VALUE(H734))</f>
        <v>156</v>
      </c>
      <c r="K734" s="9" t="n">
        <f aca="false">IF(I734="NA",VALUE(AVERAGEIF($F$3:$F$1520,"&lt;&gt;NA")),VALUE(I734))</f>
        <v>57</v>
      </c>
      <c r="L734" s="16" t="n">
        <f aca="false">IF((AND(I734&gt;=Q740, I734&lt;Q739)),TRUE())</f>
        <v>0</v>
      </c>
      <c r="M734" s="0" t="n">
        <f aca="false">(J734-MIN($J$5:$J$1522)/(MAX($J$5:$J$1522)-MIN($J$5:$J$1522)))</f>
        <v>154.977528089888</v>
      </c>
      <c r="N734" s="0" t="n">
        <f aca="false">(K734-MIN($K$5:$K$1522)/(MAX($K$5:$K$1522)-MIN($K$5:$K$1522)))</f>
        <v>56.6293206197855</v>
      </c>
      <c r="O734" s="7" t="n">
        <f aca="false">K731/((J734/100)^2)</f>
        <v>19.9293228139382</v>
      </c>
    </row>
    <row r="735" customFormat="false" ht="15" hidden="false" customHeight="false" outlineLevel="0" collapsed="false">
      <c r="A735" s="13" t="n">
        <v>362</v>
      </c>
      <c r="B735" s="2" t="s">
        <v>795</v>
      </c>
      <c r="C735" s="14" t="n">
        <v>32961</v>
      </c>
      <c r="D735" s="2" t="s">
        <v>53</v>
      </c>
      <c r="E735" s="15" t="n">
        <v>156.5</v>
      </c>
      <c r="F735" s="15" t="n">
        <v>63.3</v>
      </c>
      <c r="G735" s="15" t="s">
        <v>47</v>
      </c>
      <c r="H735" s="9" t="str">
        <f aca="false">TRIM(E735)</f>
        <v>156.5</v>
      </c>
      <c r="I735" s="9" t="str">
        <f aca="false">TRIM(F735)</f>
        <v>63.3</v>
      </c>
      <c r="J735" s="5" t="n">
        <f aca="false">IF(H735="NA",VALUE(AVERAGEIF($E$3:$E$1520,"&lt;&gt;NA")),VALUE(H735))</f>
        <v>156.5</v>
      </c>
      <c r="K735" s="9" t="n">
        <f aca="false">IF(I735="NA",VALUE(AVERAGEIF($F$3:$F$1520,"&lt;&gt;NA")),VALUE(I735))</f>
        <v>63.3</v>
      </c>
      <c r="L735" s="16" t="n">
        <f aca="false">IF((AND(I735&gt;=Q741, I735&lt;Q740)),TRUE())</f>
        <v>0</v>
      </c>
      <c r="M735" s="0" t="n">
        <f aca="false">(J735-MIN($J$5:$J$1522)/(MAX($J$5:$J$1522)-MIN($J$5:$J$1522)))</f>
        <v>155.477528089888</v>
      </c>
      <c r="N735" s="0" t="n">
        <f aca="false">(K735-MIN($K$5:$K$1522)/(MAX($K$5:$K$1522)-MIN($K$5:$K$1522)))</f>
        <v>62.9293206197855</v>
      </c>
      <c r="O735" s="7" t="n">
        <f aca="false">K732/((J735/100)^2)</f>
        <v>21.2312057895865</v>
      </c>
    </row>
    <row r="736" customFormat="false" ht="15" hidden="false" customHeight="false" outlineLevel="0" collapsed="false">
      <c r="A736" s="13" t="n">
        <v>1168</v>
      </c>
      <c r="B736" s="2" t="s">
        <v>796</v>
      </c>
      <c r="C736" s="14" t="n">
        <v>33609</v>
      </c>
      <c r="D736" s="2" t="s">
        <v>87</v>
      </c>
      <c r="E736" s="15" t="n">
        <v>170</v>
      </c>
      <c r="F736" s="15" t="n">
        <v>61</v>
      </c>
      <c r="G736" s="15" t="s">
        <v>43</v>
      </c>
      <c r="H736" s="9" t="str">
        <f aca="false">TRIM(E736)</f>
        <v>170</v>
      </c>
      <c r="I736" s="9" t="str">
        <f aca="false">TRIM(F736)</f>
        <v>61</v>
      </c>
      <c r="J736" s="5" t="n">
        <f aca="false">IF(H736="NA",VALUE(AVERAGEIF($E$3:$E$1520,"&lt;&gt;NA")),VALUE(H736))</f>
        <v>170</v>
      </c>
      <c r="K736" s="9" t="n">
        <f aca="false">IF(I736="NA",VALUE(AVERAGEIF($F$3:$F$1520,"&lt;&gt;NA")),VALUE(I736))</f>
        <v>61</v>
      </c>
      <c r="L736" s="16" t="n">
        <f aca="false">IF((AND(I736&gt;=Q742, I736&lt;Q741)),TRUE())</f>
        <v>0</v>
      </c>
      <c r="M736" s="0" t="n">
        <f aca="false">(J736-MIN($J$5:$J$1522)/(MAX($J$5:$J$1522)-MIN($J$5:$J$1522)))</f>
        <v>168.977528089888</v>
      </c>
      <c r="N736" s="0" t="n">
        <f aca="false">(K736-MIN($K$5:$K$1522)/(MAX($K$5:$K$1522)-MIN($K$5:$K$1522)))</f>
        <v>60.6293206197855</v>
      </c>
      <c r="O736" s="7" t="n">
        <f aca="false">K733/((J736/100)^2)</f>
        <v>15.5709342560554</v>
      </c>
    </row>
    <row r="737" customFormat="false" ht="15" hidden="false" customHeight="false" outlineLevel="0" collapsed="false">
      <c r="A737" s="13" t="n">
        <v>308</v>
      </c>
      <c r="B737" s="2" t="s">
        <v>797</v>
      </c>
      <c r="C737" s="14" t="n">
        <v>33534</v>
      </c>
      <c r="D737" s="2" t="s">
        <v>87</v>
      </c>
      <c r="E737" s="15" t="n">
        <v>161</v>
      </c>
      <c r="F737" s="15" t="n">
        <v>70</v>
      </c>
      <c r="G737" s="15" t="s">
        <v>47</v>
      </c>
      <c r="H737" s="9" t="str">
        <f aca="false">TRIM(E737)</f>
        <v>161</v>
      </c>
      <c r="I737" s="9" t="str">
        <f aca="false">TRIM(F737)</f>
        <v>70</v>
      </c>
      <c r="J737" s="5" t="n">
        <f aca="false">IF(H737="NA",VALUE(AVERAGEIF($E$3:$E$1520,"&lt;&gt;NA")),VALUE(H737))</f>
        <v>161</v>
      </c>
      <c r="K737" s="9" t="n">
        <f aca="false">IF(I737="NA",VALUE(AVERAGEIF($F$3:$F$1520,"&lt;&gt;NA")),VALUE(I737))</f>
        <v>70</v>
      </c>
      <c r="L737" s="16" t="n">
        <f aca="false">IF((AND(I737&gt;=Q743, I737&lt;Q742)),TRUE())</f>
        <v>0</v>
      </c>
      <c r="M737" s="0" t="n">
        <f aca="false">(J737-MIN($J$5:$J$1522)/(MAX($J$5:$J$1522)-MIN($J$5:$J$1522)))</f>
        <v>159.977528089888</v>
      </c>
      <c r="N737" s="0" t="n">
        <f aca="false">(K737-MIN($K$5:$K$1522)/(MAX($K$5:$K$1522)-MIN($K$5:$K$1522)))</f>
        <v>69.6293206197855</v>
      </c>
      <c r="O737" s="7" t="n">
        <f aca="false">K734/((J737/100)^2)</f>
        <v>21.9898923652637</v>
      </c>
    </row>
    <row r="738" customFormat="false" ht="15" hidden="false" customHeight="false" outlineLevel="0" collapsed="false">
      <c r="A738" s="13" t="n">
        <v>1218</v>
      </c>
      <c r="B738" s="2" t="s">
        <v>798</v>
      </c>
      <c r="C738" s="14" t="n">
        <v>33698</v>
      </c>
      <c r="D738" s="2" t="s">
        <v>50</v>
      </c>
      <c r="E738" s="15" t="n">
        <v>165</v>
      </c>
      <c r="F738" s="15" t="n">
        <v>78</v>
      </c>
      <c r="G738" s="15" t="s">
        <v>43</v>
      </c>
      <c r="H738" s="9" t="str">
        <f aca="false">TRIM(E738)</f>
        <v>165</v>
      </c>
      <c r="I738" s="9" t="str">
        <f aca="false">TRIM(F738)</f>
        <v>78</v>
      </c>
      <c r="J738" s="5" t="n">
        <f aca="false">IF(H738="NA",VALUE(AVERAGEIF($E$3:$E$1520,"&lt;&gt;NA")),VALUE(H738))</f>
        <v>165</v>
      </c>
      <c r="K738" s="9" t="n">
        <f aca="false">IF(I738="NA",VALUE(AVERAGEIF($F$3:$F$1520,"&lt;&gt;NA")),VALUE(I738))</f>
        <v>78</v>
      </c>
      <c r="L738" s="16" t="n">
        <f aca="false">IF((AND(I738&gt;=Q744, I738&lt;Q743)),TRUE())</f>
        <v>0</v>
      </c>
      <c r="M738" s="0" t="n">
        <f aca="false">(J738-MIN($J$5:$J$1522)/(MAX($J$5:$J$1522)-MIN($J$5:$J$1522)))</f>
        <v>163.977528089888</v>
      </c>
      <c r="N738" s="0" t="n">
        <f aca="false">(K738-MIN($K$5:$K$1522)/(MAX($K$5:$K$1522)-MIN($K$5:$K$1522)))</f>
        <v>77.6293206197855</v>
      </c>
      <c r="O738" s="7" t="n">
        <f aca="false">K735/((J738/100)^2)</f>
        <v>23.2506887052342</v>
      </c>
    </row>
    <row r="739" customFormat="false" ht="15" hidden="false" customHeight="false" outlineLevel="0" collapsed="false">
      <c r="A739" s="13" t="n">
        <v>868</v>
      </c>
      <c r="B739" s="2" t="s">
        <v>799</v>
      </c>
      <c r="C739" s="14" t="n">
        <v>33837</v>
      </c>
      <c r="D739" s="2" t="s">
        <v>98</v>
      </c>
      <c r="E739" s="15" t="n">
        <v>172</v>
      </c>
      <c r="F739" s="15" t="n">
        <v>67</v>
      </c>
      <c r="G739" s="15" t="s">
        <v>43</v>
      </c>
      <c r="H739" s="9" t="str">
        <f aca="false">TRIM(E739)</f>
        <v>172</v>
      </c>
      <c r="I739" s="9" t="str">
        <f aca="false">TRIM(F739)</f>
        <v>67</v>
      </c>
      <c r="J739" s="5" t="n">
        <f aca="false">IF(H739="NA",VALUE(AVERAGEIF($E$3:$E$1520,"&lt;&gt;NA")),VALUE(H739))</f>
        <v>172</v>
      </c>
      <c r="K739" s="9" t="n">
        <f aca="false">IF(I739="NA",VALUE(AVERAGEIF($F$3:$F$1520,"&lt;&gt;NA")),VALUE(I739))</f>
        <v>67</v>
      </c>
      <c r="L739" s="16" t="n">
        <f aca="false">IF((AND(I739&gt;=Q745, I739&lt;Q744)),TRUE())</f>
        <v>0</v>
      </c>
      <c r="M739" s="0" t="n">
        <f aca="false">(J739-MIN($J$5:$J$1522)/(MAX($J$5:$J$1522)-MIN($J$5:$J$1522)))</f>
        <v>170.977528089888</v>
      </c>
      <c r="N739" s="0" t="n">
        <f aca="false">(K739-MIN($K$5:$K$1522)/(MAX($K$5:$K$1522)-MIN($K$5:$K$1522)))</f>
        <v>66.6293206197855</v>
      </c>
      <c r="O739" s="7" t="n">
        <f aca="false">K736/((J739/100)^2)</f>
        <v>20.619253650622</v>
      </c>
    </row>
    <row r="740" customFormat="false" ht="15" hidden="false" customHeight="false" outlineLevel="0" collapsed="false">
      <c r="A740" s="13" t="n">
        <v>1474</v>
      </c>
      <c r="B740" s="2" t="s">
        <v>800</v>
      </c>
      <c r="C740" s="14" t="n">
        <v>33317</v>
      </c>
      <c r="D740" s="2" t="s">
        <v>238</v>
      </c>
      <c r="E740" s="15" t="n">
        <v>175</v>
      </c>
      <c r="F740" s="15" t="n">
        <v>72</v>
      </c>
      <c r="G740" s="15" t="s">
        <v>43</v>
      </c>
      <c r="H740" s="9" t="str">
        <f aca="false">TRIM(E740)</f>
        <v>175</v>
      </c>
      <c r="I740" s="9" t="str">
        <f aca="false">TRIM(F740)</f>
        <v>72</v>
      </c>
      <c r="J740" s="5" t="n">
        <f aca="false">IF(H740="NA",VALUE(AVERAGEIF($E$3:$E$1520,"&lt;&gt;NA")),VALUE(H740))</f>
        <v>175</v>
      </c>
      <c r="K740" s="9" t="n">
        <f aca="false">IF(I740="NA",VALUE(AVERAGEIF($F$3:$F$1520,"&lt;&gt;NA")),VALUE(I740))</f>
        <v>72</v>
      </c>
      <c r="L740" s="16" t="n">
        <f aca="false">IF((AND(I740&gt;=Q746, I740&lt;Q745)),TRUE())</f>
        <v>0</v>
      </c>
      <c r="M740" s="0" t="n">
        <f aca="false">(J740-MIN($J$5:$J$1522)/(MAX($J$5:$J$1522)-MIN($J$5:$J$1522)))</f>
        <v>173.977528089888</v>
      </c>
      <c r="N740" s="0" t="n">
        <f aca="false">(K740-MIN($K$5:$K$1522)/(MAX($K$5:$K$1522)-MIN($K$5:$K$1522)))</f>
        <v>71.6293206197855</v>
      </c>
      <c r="O740" s="7" t="n">
        <f aca="false">K737/((J740/100)^2)</f>
        <v>22.8571428571429</v>
      </c>
    </row>
    <row r="741" customFormat="false" ht="15" hidden="false" customHeight="false" outlineLevel="0" collapsed="false">
      <c r="A741" s="13" t="n">
        <v>31</v>
      </c>
      <c r="B741" s="2" t="s">
        <v>801</v>
      </c>
      <c r="C741" s="14" t="n">
        <v>33661</v>
      </c>
      <c r="D741" s="2" t="s">
        <v>53</v>
      </c>
      <c r="E741" s="15" t="s">
        <v>46</v>
      </c>
      <c r="F741" s="15" t="s">
        <v>46</v>
      </c>
      <c r="G741" s="15" t="s">
        <v>47</v>
      </c>
      <c r="H741" s="9" t="str">
        <f aca="false">TRIM(E741)</f>
        <v>NA</v>
      </c>
      <c r="I741" s="9" t="str">
        <f aca="false">TRIM(F741)</f>
        <v>NA</v>
      </c>
      <c r="J741" s="5" t="n">
        <f aca="false">IF(H741="NA",VALUE(AVERAGEIF($E$3:$E$1520,"&lt;&gt;NA")),VALUE(H741))</f>
        <v>164.344585511576</v>
      </c>
      <c r="K741" s="9" t="n">
        <f aca="false">IF(I741="NA",VALUE(AVERAGEIF($F$3:$F$1520,"&lt;&gt;NA")),VALUE(I741))</f>
        <v>58.7117910447761</v>
      </c>
      <c r="L741" s="16" t="n">
        <f aca="false">IF((AND(I741&gt;=Q747, I741&lt;Q746)),TRUE())</f>
        <v>0</v>
      </c>
      <c r="M741" s="0" t="n">
        <f aca="false">(J741-MIN($J$5:$J$1522)/(MAX($J$5:$J$1522)-MIN($J$5:$J$1522)))</f>
        <v>163.322113601463</v>
      </c>
      <c r="N741" s="0" t="n">
        <f aca="false">(K741-MIN($K$5:$K$1522)/(MAX($K$5:$K$1522)-MIN($K$5:$K$1522)))</f>
        <v>58.3411116645616</v>
      </c>
      <c r="O741" s="7" t="n">
        <f aca="false">K738/((J741/100)^2)</f>
        <v>28.8791097944896</v>
      </c>
    </row>
    <row r="742" customFormat="false" ht="15" hidden="false" customHeight="false" outlineLevel="0" collapsed="false">
      <c r="A742" s="13" t="n">
        <v>1288</v>
      </c>
      <c r="B742" s="2" t="s">
        <v>802</v>
      </c>
      <c r="C742" s="14" t="n">
        <v>33729</v>
      </c>
      <c r="D742" s="2" t="s">
        <v>74</v>
      </c>
      <c r="E742" s="15" t="n">
        <v>170</v>
      </c>
      <c r="F742" s="15" t="n">
        <v>52</v>
      </c>
      <c r="G742" s="15" t="s">
        <v>43</v>
      </c>
      <c r="H742" s="9" t="str">
        <f aca="false">TRIM(E742)</f>
        <v>170</v>
      </c>
      <c r="I742" s="9" t="str">
        <f aca="false">TRIM(F742)</f>
        <v>52</v>
      </c>
      <c r="J742" s="5" t="n">
        <f aca="false">IF(H742="NA",VALUE(AVERAGEIF($E$3:$E$1520,"&lt;&gt;NA")),VALUE(H742))</f>
        <v>170</v>
      </c>
      <c r="K742" s="9" t="n">
        <f aca="false">IF(I742="NA",VALUE(AVERAGEIF($F$3:$F$1520,"&lt;&gt;NA")),VALUE(I742))</f>
        <v>52</v>
      </c>
      <c r="L742" s="16" t="n">
        <f aca="false">IF((AND(I742&gt;=Q748, I742&lt;Q747)),TRUE())</f>
        <v>0</v>
      </c>
      <c r="M742" s="0" t="n">
        <f aca="false">(J742-MIN($J$5:$J$1522)/(MAX($J$5:$J$1522)-MIN($J$5:$J$1522)))</f>
        <v>168.977528089888</v>
      </c>
      <c r="N742" s="0" t="n">
        <f aca="false">(K742-MIN($K$5:$K$1522)/(MAX($K$5:$K$1522)-MIN($K$5:$K$1522)))</f>
        <v>51.6293206197855</v>
      </c>
      <c r="O742" s="7" t="n">
        <f aca="false">K739/((J742/100)^2)</f>
        <v>23.1833910034602</v>
      </c>
    </row>
    <row r="743" customFormat="false" ht="15" hidden="false" customHeight="false" outlineLevel="0" collapsed="false">
      <c r="A743" s="13" t="n">
        <v>873</v>
      </c>
      <c r="B743" s="2" t="s">
        <v>803</v>
      </c>
      <c r="C743" s="14" t="n">
        <v>33488</v>
      </c>
      <c r="D743" s="2" t="s">
        <v>45</v>
      </c>
      <c r="E743" s="15" t="n">
        <v>167</v>
      </c>
      <c r="F743" s="15" t="n">
        <v>63</v>
      </c>
      <c r="G743" s="15" t="s">
        <v>43</v>
      </c>
      <c r="H743" s="9" t="str">
        <f aca="false">TRIM(E743)</f>
        <v>167</v>
      </c>
      <c r="I743" s="9" t="str">
        <f aca="false">TRIM(F743)</f>
        <v>63</v>
      </c>
      <c r="J743" s="5" t="n">
        <f aca="false">IF(H743="NA",VALUE(AVERAGEIF($E$3:$E$1520,"&lt;&gt;NA")),VALUE(H743))</f>
        <v>167</v>
      </c>
      <c r="K743" s="9" t="n">
        <f aca="false">IF(I743="NA",VALUE(AVERAGEIF($F$3:$F$1520,"&lt;&gt;NA")),VALUE(I743))</f>
        <v>63</v>
      </c>
      <c r="L743" s="16" t="n">
        <f aca="false">IF((AND(I743&gt;=Q749, I743&lt;Q748)),TRUE())</f>
        <v>0</v>
      </c>
      <c r="M743" s="0" t="n">
        <f aca="false">(J743-MIN($J$5:$J$1522)/(MAX($J$5:$J$1522)-MIN($J$5:$J$1522)))</f>
        <v>165.977528089888</v>
      </c>
      <c r="N743" s="0" t="n">
        <f aca="false">(K743-MIN($K$5:$K$1522)/(MAX($K$5:$K$1522)-MIN($K$5:$K$1522)))</f>
        <v>62.6293206197855</v>
      </c>
      <c r="O743" s="7" t="n">
        <f aca="false">K740/((J743/100)^2)</f>
        <v>25.8166302126286</v>
      </c>
    </row>
    <row r="744" customFormat="false" ht="15" hidden="false" customHeight="false" outlineLevel="0" collapsed="false">
      <c r="A744" s="13" t="n">
        <v>744</v>
      </c>
      <c r="B744" s="2" t="s">
        <v>804</v>
      </c>
      <c r="C744" s="14" t="n">
        <v>33838</v>
      </c>
      <c r="D744" s="2" t="s">
        <v>77</v>
      </c>
      <c r="E744" s="15" t="n">
        <v>162.1</v>
      </c>
      <c r="F744" s="15" t="n">
        <v>53.6</v>
      </c>
      <c r="G744" s="15" t="s">
        <v>47</v>
      </c>
      <c r="H744" s="9" t="str">
        <f aca="false">TRIM(E744)</f>
        <v>162.1</v>
      </c>
      <c r="I744" s="9" t="str">
        <f aca="false">TRIM(F744)</f>
        <v>53.6</v>
      </c>
      <c r="J744" s="5" t="n">
        <f aca="false">IF(H744="NA",VALUE(AVERAGEIF($E$3:$E$1520,"&lt;&gt;NA")),VALUE(H744))</f>
        <v>162.1</v>
      </c>
      <c r="K744" s="9" t="n">
        <f aca="false">IF(I744="NA",VALUE(AVERAGEIF($F$3:$F$1520,"&lt;&gt;NA")),VALUE(I744))</f>
        <v>53.6</v>
      </c>
      <c r="L744" s="16" t="n">
        <f aca="false">IF((AND(I744&gt;=Q750, I744&lt;Q749)),TRUE())</f>
        <v>0</v>
      </c>
      <c r="M744" s="0" t="n">
        <f aca="false">(J744-MIN($J$5:$J$1522)/(MAX($J$5:$J$1522)-MIN($J$5:$J$1522)))</f>
        <v>161.077528089888</v>
      </c>
      <c r="N744" s="0" t="n">
        <f aca="false">(K744-MIN($K$5:$K$1522)/(MAX($K$5:$K$1522)-MIN($K$5:$K$1522)))</f>
        <v>53.2293206197855</v>
      </c>
      <c r="O744" s="7" t="n">
        <f aca="false">K741/((J744/100)^2)</f>
        <v>22.3439164805147</v>
      </c>
    </row>
    <row r="745" customFormat="false" ht="15" hidden="false" customHeight="false" outlineLevel="0" collapsed="false">
      <c r="A745" s="13" t="n">
        <v>976</v>
      </c>
      <c r="B745" s="2" t="s">
        <v>805</v>
      </c>
      <c r="C745" s="14" t="n">
        <v>33352</v>
      </c>
      <c r="D745" s="2" t="s">
        <v>50</v>
      </c>
      <c r="E745" s="15" t="n">
        <v>176</v>
      </c>
      <c r="F745" s="15" t="n">
        <v>52</v>
      </c>
      <c r="G745" s="15" t="s">
        <v>43</v>
      </c>
      <c r="H745" s="9" t="str">
        <f aca="false">TRIM(E745)</f>
        <v>176</v>
      </c>
      <c r="I745" s="9" t="str">
        <f aca="false">TRIM(F745)</f>
        <v>52</v>
      </c>
      <c r="J745" s="5" t="n">
        <f aca="false">IF(H745="NA",VALUE(AVERAGEIF($E$3:$E$1520,"&lt;&gt;NA")),VALUE(H745))</f>
        <v>176</v>
      </c>
      <c r="K745" s="9" t="n">
        <f aca="false">IF(I745="NA",VALUE(AVERAGEIF($F$3:$F$1520,"&lt;&gt;NA")),VALUE(I745))</f>
        <v>52</v>
      </c>
      <c r="L745" s="16" t="n">
        <f aca="false">IF((AND(I745&gt;=Q751, I745&lt;Q750)),TRUE())</f>
        <v>0</v>
      </c>
      <c r="M745" s="0" t="n">
        <f aca="false">(J745-MIN($J$5:$J$1522)/(MAX($J$5:$J$1522)-MIN($J$5:$J$1522)))</f>
        <v>174.977528089888</v>
      </c>
      <c r="N745" s="0" t="n">
        <f aca="false">(K745-MIN($K$5:$K$1522)/(MAX($K$5:$K$1522)-MIN($K$5:$K$1522)))</f>
        <v>51.6293206197855</v>
      </c>
      <c r="O745" s="7" t="n">
        <f aca="false">K742/((J745/100)^2)</f>
        <v>16.7871900826446</v>
      </c>
    </row>
    <row r="746" customFormat="false" ht="15" hidden="false" customHeight="false" outlineLevel="0" collapsed="false">
      <c r="A746" s="13" t="n">
        <v>846</v>
      </c>
      <c r="B746" s="2" t="s">
        <v>806</v>
      </c>
      <c r="C746" s="14" t="n">
        <v>33121</v>
      </c>
      <c r="D746" s="2" t="s">
        <v>53</v>
      </c>
      <c r="E746" s="15" t="n">
        <v>170</v>
      </c>
      <c r="F746" s="15" t="n">
        <v>65</v>
      </c>
      <c r="G746" s="15" t="s">
        <v>43</v>
      </c>
      <c r="H746" s="9" t="str">
        <f aca="false">TRIM(E746)</f>
        <v>170</v>
      </c>
      <c r="I746" s="9" t="str">
        <f aca="false">TRIM(F746)</f>
        <v>65</v>
      </c>
      <c r="J746" s="5" t="n">
        <f aca="false">IF(H746="NA",VALUE(AVERAGEIF($E$3:$E$1520,"&lt;&gt;NA")),VALUE(H746))</f>
        <v>170</v>
      </c>
      <c r="K746" s="9" t="n">
        <f aca="false">IF(I746="NA",VALUE(AVERAGEIF($F$3:$F$1520,"&lt;&gt;NA")),VALUE(I746))</f>
        <v>65</v>
      </c>
      <c r="L746" s="16" t="n">
        <f aca="false">IF((AND(I746&gt;=Q752, I746&lt;Q751)),TRUE())</f>
        <v>0</v>
      </c>
      <c r="M746" s="0" t="n">
        <f aca="false">(J746-MIN($J$5:$J$1522)/(MAX($J$5:$J$1522)-MIN($J$5:$J$1522)))</f>
        <v>168.977528089888</v>
      </c>
      <c r="N746" s="0" t="n">
        <f aca="false">(K746-MIN($K$5:$K$1522)/(MAX($K$5:$K$1522)-MIN($K$5:$K$1522)))</f>
        <v>64.6293206197855</v>
      </c>
      <c r="O746" s="7" t="n">
        <f aca="false">K743/((J746/100)^2)</f>
        <v>21.7993079584775</v>
      </c>
    </row>
    <row r="747" customFormat="false" ht="15" hidden="false" customHeight="false" outlineLevel="0" collapsed="false">
      <c r="A747" s="13" t="n">
        <v>353</v>
      </c>
      <c r="B747" s="2" t="s">
        <v>807</v>
      </c>
      <c r="C747" s="14" t="n">
        <v>33313</v>
      </c>
      <c r="D747" s="2" t="s">
        <v>50</v>
      </c>
      <c r="E747" s="15" t="n">
        <v>158</v>
      </c>
      <c r="F747" s="15" t="n">
        <v>50.5</v>
      </c>
      <c r="G747" s="15" t="s">
        <v>47</v>
      </c>
      <c r="H747" s="9" t="str">
        <f aca="false">TRIM(E747)</f>
        <v>158</v>
      </c>
      <c r="I747" s="9" t="str">
        <f aca="false">TRIM(F747)</f>
        <v>50.5</v>
      </c>
      <c r="J747" s="5" t="n">
        <f aca="false">IF(H747="NA",VALUE(AVERAGEIF($E$3:$E$1520,"&lt;&gt;NA")),VALUE(H747))</f>
        <v>158</v>
      </c>
      <c r="K747" s="9" t="n">
        <f aca="false">IF(I747="NA",VALUE(AVERAGEIF($F$3:$F$1520,"&lt;&gt;NA")),VALUE(I747))</f>
        <v>50.5</v>
      </c>
      <c r="L747" s="16" t="n">
        <f aca="false">IF((AND(I747&gt;=Q753, I747&lt;Q752)),TRUE())</f>
        <v>0</v>
      </c>
      <c r="M747" s="0" t="n">
        <f aca="false">(J747-MIN($J$5:$J$1522)/(MAX($J$5:$J$1522)-MIN($J$5:$J$1522)))</f>
        <v>156.977528089888</v>
      </c>
      <c r="N747" s="0" t="n">
        <f aca="false">(K747-MIN($K$5:$K$1522)/(MAX($K$5:$K$1522)-MIN($K$5:$K$1522)))</f>
        <v>50.1293206197855</v>
      </c>
      <c r="O747" s="7" t="n">
        <f aca="false">K744/((J747/100)^2)</f>
        <v>21.4709181220958</v>
      </c>
    </row>
    <row r="748" customFormat="false" ht="15" hidden="false" customHeight="false" outlineLevel="0" collapsed="false">
      <c r="A748" s="13" t="n">
        <v>421</v>
      </c>
      <c r="B748" s="2" t="s">
        <v>808</v>
      </c>
      <c r="C748" s="14" t="n">
        <v>33547</v>
      </c>
      <c r="D748" s="2" t="s">
        <v>77</v>
      </c>
      <c r="E748" s="15" t="s">
        <v>46</v>
      </c>
      <c r="F748" s="15" t="s">
        <v>46</v>
      </c>
      <c r="G748" s="15" t="s">
        <v>47</v>
      </c>
      <c r="H748" s="9" t="str">
        <f aca="false">TRIM(E748)</f>
        <v>NA</v>
      </c>
      <c r="I748" s="9" t="str">
        <f aca="false">TRIM(F748)</f>
        <v>NA</v>
      </c>
      <c r="J748" s="5" t="n">
        <f aca="false">IF(H748="NA",VALUE(AVERAGEIF($E$3:$E$1520,"&lt;&gt;NA")),VALUE(H748))</f>
        <v>164.344585511576</v>
      </c>
      <c r="K748" s="9" t="n">
        <f aca="false">IF(I748="NA",VALUE(AVERAGEIF($F$3:$F$1520,"&lt;&gt;NA")),VALUE(I748))</f>
        <v>58.7117910447761</v>
      </c>
      <c r="L748" s="16" t="n">
        <f aca="false">IF((AND(I748&gt;=Q754, I748&lt;Q753)),TRUE())</f>
        <v>0</v>
      </c>
      <c r="M748" s="0" t="n">
        <f aca="false">(J748-MIN($J$5:$J$1522)/(MAX($J$5:$J$1522)-MIN($J$5:$J$1522)))</f>
        <v>163.322113601463</v>
      </c>
      <c r="N748" s="0" t="n">
        <f aca="false">(K748-MIN($K$5:$K$1522)/(MAX($K$5:$K$1522)-MIN($K$5:$K$1522)))</f>
        <v>58.3411116645616</v>
      </c>
      <c r="O748" s="7" t="n">
        <f aca="false">K745/((J748/100)^2)</f>
        <v>19.2527398629931</v>
      </c>
    </row>
    <row r="749" customFormat="false" ht="15" hidden="false" customHeight="false" outlineLevel="0" collapsed="false">
      <c r="A749" s="13" t="n">
        <v>853</v>
      </c>
      <c r="B749" s="2" t="s">
        <v>809</v>
      </c>
      <c r="C749" s="14" t="n">
        <v>33699</v>
      </c>
      <c r="D749" s="2" t="s">
        <v>50</v>
      </c>
      <c r="E749" s="15" t="n">
        <v>181</v>
      </c>
      <c r="F749" s="15" t="n">
        <v>64</v>
      </c>
      <c r="G749" s="15" t="s">
        <v>43</v>
      </c>
      <c r="H749" s="9" t="str">
        <f aca="false">TRIM(E749)</f>
        <v>181</v>
      </c>
      <c r="I749" s="9" t="str">
        <f aca="false">TRIM(F749)</f>
        <v>64</v>
      </c>
      <c r="J749" s="5" t="n">
        <f aca="false">IF(H749="NA",VALUE(AVERAGEIF($E$3:$E$1520,"&lt;&gt;NA")),VALUE(H749))</f>
        <v>181</v>
      </c>
      <c r="K749" s="9" t="n">
        <f aca="false">IF(I749="NA",VALUE(AVERAGEIF($F$3:$F$1520,"&lt;&gt;NA")),VALUE(I749))</f>
        <v>64</v>
      </c>
      <c r="L749" s="16" t="n">
        <f aca="false">IF((AND(I749&gt;=Q755, I749&lt;Q754)),TRUE())</f>
        <v>0</v>
      </c>
      <c r="M749" s="0" t="n">
        <f aca="false">(J749-MIN($J$5:$J$1522)/(MAX($J$5:$J$1522)-MIN($J$5:$J$1522)))</f>
        <v>179.977528089888</v>
      </c>
      <c r="N749" s="0" t="n">
        <f aca="false">(K749-MIN($K$5:$K$1522)/(MAX($K$5:$K$1522)-MIN($K$5:$K$1522)))</f>
        <v>63.6293206197855</v>
      </c>
      <c r="O749" s="7" t="n">
        <f aca="false">K746/((J749/100)^2)</f>
        <v>19.8406642043894</v>
      </c>
    </row>
    <row r="750" customFormat="false" ht="15" hidden="false" customHeight="false" outlineLevel="0" collapsed="false">
      <c r="A750" s="13" t="n">
        <v>504</v>
      </c>
      <c r="B750" s="2" t="s">
        <v>769</v>
      </c>
      <c r="C750" s="14" t="n">
        <v>33531</v>
      </c>
      <c r="D750" s="2" t="s">
        <v>53</v>
      </c>
      <c r="E750" s="15" t="n">
        <v>158</v>
      </c>
      <c r="F750" s="15" t="n">
        <v>52</v>
      </c>
      <c r="G750" s="15" t="s">
        <v>47</v>
      </c>
      <c r="H750" s="9" t="str">
        <f aca="false">TRIM(E750)</f>
        <v>158</v>
      </c>
      <c r="I750" s="9" t="str">
        <f aca="false">TRIM(F750)</f>
        <v>52</v>
      </c>
      <c r="J750" s="5" t="n">
        <f aca="false">IF(H750="NA",VALUE(AVERAGEIF($E$3:$E$1520,"&lt;&gt;NA")),VALUE(H750))</f>
        <v>158</v>
      </c>
      <c r="K750" s="9" t="n">
        <f aca="false">IF(I750="NA",VALUE(AVERAGEIF($F$3:$F$1520,"&lt;&gt;NA")),VALUE(I750))</f>
        <v>52</v>
      </c>
      <c r="L750" s="16" t="n">
        <f aca="false">IF((AND(I750&gt;=Q756, I750&lt;Q755)),TRUE())</f>
        <v>0</v>
      </c>
      <c r="M750" s="0" t="n">
        <f aca="false">(J750-MIN($J$5:$J$1522)/(MAX($J$5:$J$1522)-MIN($J$5:$J$1522)))</f>
        <v>156.977528089888</v>
      </c>
      <c r="N750" s="0" t="n">
        <f aca="false">(K750-MIN($K$5:$K$1522)/(MAX($K$5:$K$1522)-MIN($K$5:$K$1522)))</f>
        <v>51.6293206197855</v>
      </c>
      <c r="O750" s="7" t="n">
        <f aca="false">K747/((J750/100)^2)</f>
        <v>20.2291299471239</v>
      </c>
    </row>
    <row r="751" customFormat="false" ht="15" hidden="false" customHeight="false" outlineLevel="0" collapsed="false">
      <c r="A751" s="13" t="n">
        <v>273</v>
      </c>
      <c r="B751" s="2" t="s">
        <v>810</v>
      </c>
      <c r="C751" s="14" t="n">
        <v>33898</v>
      </c>
      <c r="D751" s="2" t="s">
        <v>74</v>
      </c>
      <c r="E751" s="15" t="s">
        <v>46</v>
      </c>
      <c r="F751" s="15" t="s">
        <v>46</v>
      </c>
      <c r="G751" s="15" t="s">
        <v>47</v>
      </c>
      <c r="H751" s="9" t="str">
        <f aca="false">TRIM(E751)</f>
        <v>NA</v>
      </c>
      <c r="I751" s="9" t="str">
        <f aca="false">TRIM(F751)</f>
        <v>NA</v>
      </c>
      <c r="J751" s="5" t="n">
        <f aca="false">IF(H751="NA",VALUE(AVERAGEIF($E$3:$E$1520,"&lt;&gt;NA")),VALUE(H751))</f>
        <v>164.344585511576</v>
      </c>
      <c r="K751" s="9" t="n">
        <f aca="false">IF(I751="NA",VALUE(AVERAGEIF($F$3:$F$1520,"&lt;&gt;NA")),VALUE(I751))</f>
        <v>58.7117910447761</v>
      </c>
      <c r="L751" s="16" t="n">
        <f aca="false">IF((AND(I751&gt;=Q757, I751&lt;Q756)),TRUE())</f>
        <v>0</v>
      </c>
      <c r="M751" s="0" t="n">
        <f aca="false">(J751-MIN($J$5:$J$1522)/(MAX($J$5:$J$1522)-MIN($J$5:$J$1522)))</f>
        <v>163.322113601463</v>
      </c>
      <c r="N751" s="0" t="n">
        <f aca="false">(K751-MIN($K$5:$K$1522)/(MAX($K$5:$K$1522)-MIN($K$5:$K$1522)))</f>
        <v>58.3411116645616</v>
      </c>
      <c r="O751" s="7" t="n">
        <f aca="false">K748/((J751/100)^2)</f>
        <v>21.7377469206823</v>
      </c>
    </row>
    <row r="752" customFormat="false" ht="15" hidden="false" customHeight="false" outlineLevel="0" collapsed="false">
      <c r="A752" s="13" t="n">
        <v>306</v>
      </c>
      <c r="B752" s="2" t="s">
        <v>811</v>
      </c>
      <c r="C752" s="14" t="n">
        <v>33203</v>
      </c>
      <c r="D752" s="2" t="s">
        <v>87</v>
      </c>
      <c r="E752" s="15" t="s">
        <v>46</v>
      </c>
      <c r="F752" s="15" t="s">
        <v>46</v>
      </c>
      <c r="G752" s="15" t="s">
        <v>47</v>
      </c>
      <c r="H752" s="9" t="str">
        <f aca="false">TRIM(E752)</f>
        <v>NA</v>
      </c>
      <c r="I752" s="9" t="str">
        <f aca="false">TRIM(F752)</f>
        <v>NA</v>
      </c>
      <c r="J752" s="5" t="n">
        <f aca="false">IF(H752="NA",VALUE(AVERAGEIF($E$3:$E$1520,"&lt;&gt;NA")),VALUE(H752))</f>
        <v>164.344585511576</v>
      </c>
      <c r="K752" s="9" t="n">
        <f aca="false">IF(I752="NA",VALUE(AVERAGEIF($F$3:$F$1520,"&lt;&gt;NA")),VALUE(I752))</f>
        <v>58.7117910447761</v>
      </c>
      <c r="L752" s="16" t="n">
        <f aca="false">IF((AND(I752&gt;=Q758, I752&lt;Q757)),TRUE())</f>
        <v>0</v>
      </c>
      <c r="M752" s="0" t="n">
        <f aca="false">(J752-MIN($J$5:$J$1522)/(MAX($J$5:$J$1522)-MIN($J$5:$J$1522)))</f>
        <v>163.322113601463</v>
      </c>
      <c r="N752" s="0" t="n">
        <f aca="false">(K752-MIN($K$5:$K$1522)/(MAX($K$5:$K$1522)-MIN($K$5:$K$1522)))</f>
        <v>58.3411116645616</v>
      </c>
      <c r="O752" s="7" t="n">
        <f aca="false">K749/((J752/100)^2)</f>
        <v>23.6956798313761</v>
      </c>
    </row>
    <row r="753" customFormat="false" ht="15" hidden="false" customHeight="false" outlineLevel="0" collapsed="false">
      <c r="A753" s="13" t="n">
        <v>1039</v>
      </c>
      <c r="B753" s="2" t="s">
        <v>812</v>
      </c>
      <c r="C753" s="14" t="n">
        <v>32897</v>
      </c>
      <c r="D753" s="2" t="s">
        <v>45</v>
      </c>
      <c r="E753" s="15" t="n">
        <v>163</v>
      </c>
      <c r="F753" s="15" t="n">
        <v>65</v>
      </c>
      <c r="G753" s="15" t="s">
        <v>43</v>
      </c>
      <c r="H753" s="9" t="str">
        <f aca="false">TRIM(E753)</f>
        <v>163</v>
      </c>
      <c r="I753" s="9" t="str">
        <f aca="false">TRIM(F753)</f>
        <v>65</v>
      </c>
      <c r="J753" s="5" t="n">
        <f aca="false">IF(H753="NA",VALUE(AVERAGEIF($E$3:$E$1520,"&lt;&gt;NA")),VALUE(H753))</f>
        <v>163</v>
      </c>
      <c r="K753" s="9" t="n">
        <f aca="false">IF(I753="NA",VALUE(AVERAGEIF($F$3:$F$1520,"&lt;&gt;NA")),VALUE(I753))</f>
        <v>65</v>
      </c>
      <c r="L753" s="16" t="n">
        <f aca="false">IF((AND(I753&gt;=Q759, I753&lt;Q758)),TRUE())</f>
        <v>0</v>
      </c>
      <c r="M753" s="0" t="n">
        <f aca="false">(J753-MIN($J$5:$J$1522)/(MAX($J$5:$J$1522)-MIN($J$5:$J$1522)))</f>
        <v>161.977528089888</v>
      </c>
      <c r="N753" s="0" t="n">
        <f aca="false">(K753-MIN($K$5:$K$1522)/(MAX($K$5:$K$1522)-MIN($K$5:$K$1522)))</f>
        <v>64.6293206197855</v>
      </c>
      <c r="O753" s="7" t="n">
        <f aca="false">K750/((J753/100)^2)</f>
        <v>19.5716812826979</v>
      </c>
    </row>
    <row r="754" customFormat="false" ht="15" hidden="false" customHeight="false" outlineLevel="0" collapsed="false">
      <c r="A754" s="13" t="n">
        <v>1380</v>
      </c>
      <c r="B754" s="2" t="s">
        <v>813</v>
      </c>
      <c r="C754" s="14" t="n">
        <v>33036</v>
      </c>
      <c r="D754" s="2" t="s">
        <v>87</v>
      </c>
      <c r="E754" s="15" t="n">
        <v>173</v>
      </c>
      <c r="F754" s="15" t="n">
        <v>48</v>
      </c>
      <c r="G754" s="15" t="s">
        <v>43</v>
      </c>
      <c r="H754" s="9" t="str">
        <f aca="false">TRIM(E754)</f>
        <v>173</v>
      </c>
      <c r="I754" s="9" t="str">
        <f aca="false">TRIM(F754)</f>
        <v>48</v>
      </c>
      <c r="J754" s="5" t="n">
        <f aca="false">IF(H754="NA",VALUE(AVERAGEIF($E$3:$E$1520,"&lt;&gt;NA")),VALUE(H754))</f>
        <v>173</v>
      </c>
      <c r="K754" s="9" t="n">
        <f aca="false">IF(I754="NA",VALUE(AVERAGEIF($F$3:$F$1520,"&lt;&gt;NA")),VALUE(I754))</f>
        <v>48</v>
      </c>
      <c r="L754" s="16" t="n">
        <f aca="false">IF((AND(I754&gt;=Q760, I754&lt;Q759)),TRUE())</f>
        <v>0</v>
      </c>
      <c r="M754" s="0" t="n">
        <f aca="false">(J754-MIN($J$5:$J$1522)/(MAX($J$5:$J$1522)-MIN($J$5:$J$1522)))</f>
        <v>171.977528089888</v>
      </c>
      <c r="N754" s="0" t="n">
        <f aca="false">(K754-MIN($K$5:$K$1522)/(MAX($K$5:$K$1522)-MIN($K$5:$K$1522)))</f>
        <v>47.6293206197855</v>
      </c>
      <c r="O754" s="7" t="n">
        <f aca="false">K751/((J754/100)^2)</f>
        <v>19.6170239716583</v>
      </c>
    </row>
    <row r="755" customFormat="false" ht="15" hidden="false" customHeight="false" outlineLevel="0" collapsed="false">
      <c r="A755" s="13" t="n">
        <v>1046</v>
      </c>
      <c r="B755" s="2" t="s">
        <v>814</v>
      </c>
      <c r="C755" s="14" t="n">
        <v>33284</v>
      </c>
      <c r="D755" s="2" t="s">
        <v>45</v>
      </c>
      <c r="E755" s="15" t="n">
        <v>178</v>
      </c>
      <c r="F755" s="15" t="n">
        <v>92</v>
      </c>
      <c r="G755" s="15" t="s">
        <v>43</v>
      </c>
      <c r="H755" s="9" t="str">
        <f aca="false">TRIM(E755)</f>
        <v>178</v>
      </c>
      <c r="I755" s="9" t="str">
        <f aca="false">TRIM(F755)</f>
        <v>92</v>
      </c>
      <c r="J755" s="5" t="n">
        <f aca="false">IF(H755="NA",VALUE(AVERAGEIF($E$3:$E$1520,"&lt;&gt;NA")),VALUE(H755))</f>
        <v>178</v>
      </c>
      <c r="K755" s="9" t="n">
        <f aca="false">IF(I755="NA",VALUE(AVERAGEIF($F$3:$F$1520,"&lt;&gt;NA")),VALUE(I755))</f>
        <v>92</v>
      </c>
      <c r="L755" s="16" t="n">
        <f aca="false">IF((AND(I755&gt;=Q761, I755&lt;Q760)),TRUE())</f>
        <v>0</v>
      </c>
      <c r="M755" s="0" t="n">
        <f aca="false">(J755-MIN($J$5:$J$1522)/(MAX($J$5:$J$1522)-MIN($J$5:$J$1522)))</f>
        <v>176.977528089888</v>
      </c>
      <c r="N755" s="0" t="n">
        <f aca="false">(K755-MIN($K$5:$K$1522)/(MAX($K$5:$K$1522)-MIN($K$5:$K$1522)))</f>
        <v>91.6293206197855</v>
      </c>
      <c r="O755" s="7" t="n">
        <f aca="false">K752/((J755/100)^2)</f>
        <v>18.5304226249136</v>
      </c>
    </row>
    <row r="756" customFormat="false" ht="15" hidden="false" customHeight="false" outlineLevel="0" collapsed="false">
      <c r="A756" s="13" t="n">
        <v>1069</v>
      </c>
      <c r="B756" s="2" t="s">
        <v>815</v>
      </c>
      <c r="C756" s="14" t="n">
        <v>33606</v>
      </c>
      <c r="D756" s="2" t="s">
        <v>53</v>
      </c>
      <c r="E756" s="15" t="n">
        <v>152</v>
      </c>
      <c r="F756" s="15" t="n">
        <v>45</v>
      </c>
      <c r="G756" s="15" t="s">
        <v>43</v>
      </c>
      <c r="H756" s="9" t="str">
        <f aca="false">TRIM(E756)</f>
        <v>152</v>
      </c>
      <c r="I756" s="9" t="str">
        <f aca="false">TRIM(F756)</f>
        <v>45</v>
      </c>
      <c r="J756" s="5" t="n">
        <f aca="false">IF(H756="NA",VALUE(AVERAGEIF($E$3:$E$1520,"&lt;&gt;NA")),VALUE(H756))</f>
        <v>152</v>
      </c>
      <c r="K756" s="9" t="n">
        <f aca="false">IF(I756="NA",VALUE(AVERAGEIF($F$3:$F$1520,"&lt;&gt;NA")),VALUE(I756))</f>
        <v>45</v>
      </c>
      <c r="L756" s="16" t="n">
        <f aca="false">IF((AND(I756&gt;=Q762, I756&lt;Q761)),TRUE())</f>
        <v>0</v>
      </c>
      <c r="M756" s="0" t="n">
        <f aca="false">(J756-MIN($J$5:$J$1522)/(MAX($J$5:$J$1522)-MIN($J$5:$J$1522)))</f>
        <v>150.977528089888</v>
      </c>
      <c r="N756" s="0" t="n">
        <f aca="false">(K756-MIN($K$5:$K$1522)/(MAX($K$5:$K$1522)-MIN($K$5:$K$1522)))</f>
        <v>44.6293206197855</v>
      </c>
      <c r="O756" s="7" t="n">
        <f aca="false">K753/((J756/100)^2)</f>
        <v>28.1336565096953</v>
      </c>
    </row>
    <row r="757" customFormat="false" ht="15" hidden="false" customHeight="false" outlineLevel="0" collapsed="false">
      <c r="A757" s="13" t="n">
        <v>339</v>
      </c>
      <c r="B757" s="2" t="s">
        <v>816</v>
      </c>
      <c r="C757" s="14" t="n">
        <v>33749</v>
      </c>
      <c r="D757" s="2" t="s">
        <v>87</v>
      </c>
      <c r="E757" s="15" t="n">
        <v>159</v>
      </c>
      <c r="F757" s="15" t="n">
        <v>79.8</v>
      </c>
      <c r="G757" s="15" t="s">
        <v>47</v>
      </c>
      <c r="H757" s="9" t="str">
        <f aca="false">TRIM(E757)</f>
        <v>159</v>
      </c>
      <c r="I757" s="9" t="str">
        <f aca="false">TRIM(F757)</f>
        <v>79.8</v>
      </c>
      <c r="J757" s="5" t="n">
        <f aca="false">IF(H757="NA",VALUE(AVERAGEIF($E$3:$E$1520,"&lt;&gt;NA")),VALUE(H757))</f>
        <v>159</v>
      </c>
      <c r="K757" s="9" t="n">
        <f aca="false">IF(I757="NA",VALUE(AVERAGEIF($F$3:$F$1520,"&lt;&gt;NA")),VALUE(I757))</f>
        <v>79.8</v>
      </c>
      <c r="L757" s="16" t="n">
        <f aca="false">IF((AND(I757&gt;=Q763, I757&lt;Q762)),TRUE())</f>
        <v>0</v>
      </c>
      <c r="M757" s="0" t="n">
        <f aca="false">(J757-MIN($J$5:$J$1522)/(MAX($J$5:$J$1522)-MIN($J$5:$J$1522)))</f>
        <v>157.977528089888</v>
      </c>
      <c r="N757" s="0" t="n">
        <f aca="false">(K757-MIN($K$5:$K$1522)/(MAX($K$5:$K$1522)-MIN($K$5:$K$1522)))</f>
        <v>79.4293206197855</v>
      </c>
      <c r="O757" s="7" t="n">
        <f aca="false">K754/((J757/100)^2)</f>
        <v>18.9865907203038</v>
      </c>
    </row>
    <row r="758" customFormat="false" ht="15" hidden="false" customHeight="false" outlineLevel="0" collapsed="false">
      <c r="A758" s="13" t="n">
        <v>152</v>
      </c>
      <c r="B758" s="2" t="s">
        <v>817</v>
      </c>
      <c r="C758" s="14" t="n">
        <v>33307</v>
      </c>
      <c r="D758" s="2" t="s">
        <v>45</v>
      </c>
      <c r="E758" s="15" t="n">
        <v>159</v>
      </c>
      <c r="F758" s="15" t="n">
        <v>56</v>
      </c>
      <c r="G758" s="15" t="s">
        <v>47</v>
      </c>
      <c r="H758" s="9" t="str">
        <f aca="false">TRIM(E758)</f>
        <v>159</v>
      </c>
      <c r="I758" s="9" t="str">
        <f aca="false">TRIM(F758)</f>
        <v>56</v>
      </c>
      <c r="J758" s="5" t="n">
        <f aca="false">IF(H758="NA",VALUE(AVERAGEIF($E$3:$E$1520,"&lt;&gt;NA")),VALUE(H758))</f>
        <v>159</v>
      </c>
      <c r="K758" s="9" t="n">
        <f aca="false">IF(I758="NA",VALUE(AVERAGEIF($F$3:$F$1520,"&lt;&gt;NA")),VALUE(I758))</f>
        <v>56</v>
      </c>
      <c r="L758" s="16" t="n">
        <f aca="false">IF((AND(I758&gt;=Q764, I758&lt;Q763)),TRUE())</f>
        <v>0</v>
      </c>
      <c r="M758" s="0" t="n">
        <f aca="false">(J758-MIN($J$5:$J$1522)/(MAX($J$5:$J$1522)-MIN($J$5:$J$1522)))</f>
        <v>157.977528089888</v>
      </c>
      <c r="N758" s="0" t="n">
        <f aca="false">(K758-MIN($K$5:$K$1522)/(MAX($K$5:$K$1522)-MIN($K$5:$K$1522)))</f>
        <v>55.6293206197855</v>
      </c>
      <c r="O758" s="7" t="n">
        <f aca="false">K755/((J758/100)^2)</f>
        <v>36.3909655472489</v>
      </c>
    </row>
    <row r="759" customFormat="false" ht="15" hidden="false" customHeight="false" outlineLevel="0" collapsed="false">
      <c r="A759" s="13" t="n">
        <v>281</v>
      </c>
      <c r="B759" s="2" t="s">
        <v>818</v>
      </c>
      <c r="C759" s="14" t="n">
        <v>33563</v>
      </c>
      <c r="D759" s="2" t="s">
        <v>50</v>
      </c>
      <c r="E759" s="15" t="s">
        <v>46</v>
      </c>
      <c r="F759" s="15" t="s">
        <v>46</v>
      </c>
      <c r="G759" s="15" t="s">
        <v>47</v>
      </c>
      <c r="H759" s="9" t="str">
        <f aca="false">TRIM(E759)</f>
        <v>NA</v>
      </c>
      <c r="I759" s="9" t="str">
        <f aca="false">TRIM(F759)</f>
        <v>NA</v>
      </c>
      <c r="J759" s="5" t="n">
        <f aca="false">IF(H759="NA",VALUE(AVERAGEIF($E$3:$E$1520,"&lt;&gt;NA")),VALUE(H759))</f>
        <v>164.344585511576</v>
      </c>
      <c r="K759" s="9" t="n">
        <f aca="false">IF(I759="NA",VALUE(AVERAGEIF($F$3:$F$1520,"&lt;&gt;NA")),VALUE(I759))</f>
        <v>58.7117910447761</v>
      </c>
      <c r="L759" s="16" t="n">
        <f aca="false">IF((AND(I759&gt;=Q765, I759&lt;Q764)),TRUE())</f>
        <v>0</v>
      </c>
      <c r="M759" s="0" t="n">
        <f aca="false">(J759-MIN($J$5:$J$1522)/(MAX($J$5:$J$1522)-MIN($J$5:$J$1522)))</f>
        <v>163.322113601463</v>
      </c>
      <c r="N759" s="0" t="n">
        <f aca="false">(K759-MIN($K$5:$K$1522)/(MAX($K$5:$K$1522)-MIN($K$5:$K$1522)))</f>
        <v>58.3411116645616</v>
      </c>
      <c r="O759" s="7" t="n">
        <f aca="false">K756/((J759/100)^2)</f>
        <v>16.6610248814363</v>
      </c>
    </row>
    <row r="760" customFormat="false" ht="15" hidden="false" customHeight="false" outlineLevel="0" collapsed="false">
      <c r="A760" s="13" t="n">
        <v>889</v>
      </c>
      <c r="B760" s="2" t="s">
        <v>819</v>
      </c>
      <c r="C760" s="14" t="n">
        <v>32761</v>
      </c>
      <c r="D760" s="2" t="s">
        <v>45</v>
      </c>
      <c r="E760" s="15" t="n">
        <v>171</v>
      </c>
      <c r="F760" s="15" t="n">
        <v>54</v>
      </c>
      <c r="G760" s="15" t="s">
        <v>43</v>
      </c>
      <c r="H760" s="9" t="str">
        <f aca="false">TRIM(E760)</f>
        <v>171</v>
      </c>
      <c r="I760" s="9" t="str">
        <f aca="false">TRIM(F760)</f>
        <v>54</v>
      </c>
      <c r="J760" s="5" t="n">
        <f aca="false">IF(H760="NA",VALUE(AVERAGEIF($E$3:$E$1520,"&lt;&gt;NA")),VALUE(H760))</f>
        <v>171</v>
      </c>
      <c r="K760" s="9" t="n">
        <f aca="false">IF(I760="NA",VALUE(AVERAGEIF($F$3:$F$1520,"&lt;&gt;NA")),VALUE(I760))</f>
        <v>54</v>
      </c>
      <c r="L760" s="16" t="n">
        <f aca="false">IF((AND(I760&gt;=Q766, I760&lt;Q765)),TRUE())</f>
        <v>0</v>
      </c>
      <c r="M760" s="0" t="n">
        <f aca="false">(J760-MIN($J$5:$J$1522)/(MAX($J$5:$J$1522)-MIN($J$5:$J$1522)))</f>
        <v>169.977528089888</v>
      </c>
      <c r="N760" s="0" t="n">
        <f aca="false">(K760-MIN($K$5:$K$1522)/(MAX($K$5:$K$1522)-MIN($K$5:$K$1522)))</f>
        <v>53.6293206197855</v>
      </c>
      <c r="O760" s="7" t="n">
        <f aca="false">K757/((J760/100)^2)</f>
        <v>27.2904483430799</v>
      </c>
    </row>
    <row r="761" customFormat="false" ht="15" hidden="false" customHeight="false" outlineLevel="0" collapsed="false">
      <c r="A761" s="13" t="n">
        <v>130</v>
      </c>
      <c r="B761" s="2" t="s">
        <v>820</v>
      </c>
      <c r="C761" s="14" t="n">
        <v>33557</v>
      </c>
      <c r="D761" s="2" t="s">
        <v>53</v>
      </c>
      <c r="E761" s="15" t="n">
        <v>149.5</v>
      </c>
      <c r="F761" s="15" t="n">
        <v>51</v>
      </c>
      <c r="G761" s="15" t="s">
        <v>47</v>
      </c>
      <c r="H761" s="9" t="str">
        <f aca="false">TRIM(E761)</f>
        <v>149.5</v>
      </c>
      <c r="I761" s="9" t="str">
        <f aca="false">TRIM(F761)</f>
        <v>51</v>
      </c>
      <c r="J761" s="5" t="n">
        <f aca="false">IF(H761="NA",VALUE(AVERAGEIF($E$3:$E$1520,"&lt;&gt;NA")),VALUE(H761))</f>
        <v>149.5</v>
      </c>
      <c r="K761" s="9" t="n">
        <f aca="false">IF(I761="NA",VALUE(AVERAGEIF($F$3:$F$1520,"&lt;&gt;NA")),VALUE(I761))</f>
        <v>51</v>
      </c>
      <c r="L761" s="16" t="n">
        <f aca="false">IF((AND(I761&gt;=Q767, I761&lt;Q766)),TRUE())</f>
        <v>0</v>
      </c>
      <c r="M761" s="0" t="n">
        <f aca="false">(J761-MIN($J$5:$J$1522)/(MAX($J$5:$J$1522)-MIN($J$5:$J$1522)))</f>
        <v>148.477528089888</v>
      </c>
      <c r="N761" s="0" t="n">
        <f aca="false">(K761-MIN($K$5:$K$1522)/(MAX($K$5:$K$1522)-MIN($K$5:$K$1522)))</f>
        <v>50.6293206197855</v>
      </c>
      <c r="O761" s="7" t="n">
        <f aca="false">K758/((J761/100)^2)</f>
        <v>25.0556481471124</v>
      </c>
    </row>
    <row r="762" customFormat="false" ht="15" hidden="false" customHeight="false" outlineLevel="0" collapsed="false">
      <c r="A762" s="13" t="n">
        <v>129</v>
      </c>
      <c r="B762" s="2" t="s">
        <v>821</v>
      </c>
      <c r="C762" s="14" t="n">
        <v>33462</v>
      </c>
      <c r="D762" s="2" t="s">
        <v>45</v>
      </c>
      <c r="E762" s="15" t="n">
        <v>147.9</v>
      </c>
      <c r="F762" s="15" t="n">
        <v>57</v>
      </c>
      <c r="G762" s="15" t="s">
        <v>47</v>
      </c>
      <c r="H762" s="9" t="str">
        <f aca="false">TRIM(E762)</f>
        <v>147.9</v>
      </c>
      <c r="I762" s="9" t="str">
        <f aca="false">TRIM(F762)</f>
        <v>57</v>
      </c>
      <c r="J762" s="5" t="n">
        <f aca="false">IF(H762="NA",VALUE(AVERAGEIF($E$3:$E$1520,"&lt;&gt;NA")),VALUE(H762))</f>
        <v>147.9</v>
      </c>
      <c r="K762" s="9" t="n">
        <f aca="false">IF(I762="NA",VALUE(AVERAGEIF($F$3:$F$1520,"&lt;&gt;NA")),VALUE(I762))</f>
        <v>57</v>
      </c>
      <c r="L762" s="16" t="n">
        <f aca="false">IF((AND(I762&gt;=Q768, I762&lt;Q767)),TRUE())</f>
        <v>0</v>
      </c>
      <c r="M762" s="0" t="n">
        <f aca="false">(J762-MIN($J$5:$J$1522)/(MAX($J$5:$J$1522)-MIN($J$5:$J$1522)))</f>
        <v>146.877528089888</v>
      </c>
      <c r="N762" s="0" t="n">
        <f aca="false">(K762-MIN($K$5:$K$1522)/(MAX($K$5:$K$1522)-MIN($K$5:$K$1522)))</f>
        <v>56.6293206197855</v>
      </c>
      <c r="O762" s="7" t="n">
        <f aca="false">K759/((J762/100)^2)</f>
        <v>26.8403998301102</v>
      </c>
    </row>
    <row r="763" customFormat="false" ht="15" hidden="false" customHeight="false" outlineLevel="0" collapsed="false">
      <c r="A763" s="13" t="n">
        <v>1111</v>
      </c>
      <c r="B763" s="2" t="s">
        <v>822</v>
      </c>
      <c r="C763" s="14" t="n">
        <v>32726</v>
      </c>
      <c r="D763" s="2" t="s">
        <v>74</v>
      </c>
      <c r="E763" s="15" t="n">
        <v>172</v>
      </c>
      <c r="F763" s="15" t="n">
        <v>73</v>
      </c>
      <c r="G763" s="15" t="s">
        <v>43</v>
      </c>
      <c r="H763" s="9" t="str">
        <f aca="false">TRIM(E763)</f>
        <v>172</v>
      </c>
      <c r="I763" s="9" t="str">
        <f aca="false">TRIM(F763)</f>
        <v>73</v>
      </c>
      <c r="J763" s="5" t="n">
        <f aca="false">IF(H763="NA",VALUE(AVERAGEIF($E$3:$E$1520,"&lt;&gt;NA")),VALUE(H763))</f>
        <v>172</v>
      </c>
      <c r="K763" s="9" t="n">
        <f aca="false">IF(I763="NA",VALUE(AVERAGEIF($F$3:$F$1520,"&lt;&gt;NA")),VALUE(I763))</f>
        <v>73</v>
      </c>
      <c r="L763" s="16" t="n">
        <f aca="false">IF((AND(I763&gt;=Q769, I763&lt;Q768)),TRUE())</f>
        <v>0</v>
      </c>
      <c r="M763" s="0" t="n">
        <f aca="false">(J763-MIN($J$5:$J$1522)/(MAX($J$5:$J$1522)-MIN($J$5:$J$1522)))</f>
        <v>170.977528089888</v>
      </c>
      <c r="N763" s="0" t="n">
        <f aca="false">(K763-MIN($K$5:$K$1522)/(MAX($K$5:$K$1522)-MIN($K$5:$K$1522)))</f>
        <v>72.6293206197855</v>
      </c>
      <c r="O763" s="7" t="n">
        <f aca="false">K760/((J763/100)^2)</f>
        <v>18.2531097890752</v>
      </c>
    </row>
    <row r="764" customFormat="false" ht="15" hidden="false" customHeight="false" outlineLevel="0" collapsed="false">
      <c r="A764" s="13" t="n">
        <v>440</v>
      </c>
      <c r="B764" s="2" t="s">
        <v>823</v>
      </c>
      <c r="C764" s="14" t="n">
        <v>33622</v>
      </c>
      <c r="D764" s="2" t="s">
        <v>74</v>
      </c>
      <c r="E764" s="15" t="n">
        <v>161</v>
      </c>
      <c r="F764" s="15" t="n">
        <v>76</v>
      </c>
      <c r="G764" s="15" t="s">
        <v>47</v>
      </c>
      <c r="H764" s="9" t="str">
        <f aca="false">TRIM(E764)</f>
        <v>161</v>
      </c>
      <c r="I764" s="9" t="str">
        <f aca="false">TRIM(F764)</f>
        <v>76</v>
      </c>
      <c r="J764" s="5" t="n">
        <f aca="false">IF(H764="NA",VALUE(AVERAGEIF($E$3:$E$1520,"&lt;&gt;NA")),VALUE(H764))</f>
        <v>161</v>
      </c>
      <c r="K764" s="9" t="n">
        <f aca="false">IF(I764="NA",VALUE(AVERAGEIF($F$3:$F$1520,"&lt;&gt;NA")),VALUE(I764))</f>
        <v>76</v>
      </c>
      <c r="L764" s="16" t="n">
        <f aca="false">IF((AND(I764&gt;=Q770, I764&lt;Q769)),TRUE())</f>
        <v>0</v>
      </c>
      <c r="M764" s="0" t="n">
        <f aca="false">(J764-MIN($J$5:$J$1522)/(MAX($J$5:$J$1522)-MIN($J$5:$J$1522)))</f>
        <v>159.977528089888</v>
      </c>
      <c r="N764" s="0" t="n">
        <f aca="false">(K764-MIN($K$5:$K$1522)/(MAX($K$5:$K$1522)-MIN($K$5:$K$1522)))</f>
        <v>75.6293206197855</v>
      </c>
      <c r="O764" s="7" t="n">
        <f aca="false">K761/((J764/100)^2)</f>
        <v>19.6751668531307</v>
      </c>
    </row>
    <row r="765" customFormat="false" ht="15" hidden="false" customHeight="false" outlineLevel="0" collapsed="false">
      <c r="A765" s="13" t="n">
        <v>798</v>
      </c>
      <c r="B765" s="2" t="s">
        <v>824</v>
      </c>
      <c r="C765" s="14" t="n">
        <v>33485</v>
      </c>
      <c r="D765" s="2" t="s">
        <v>74</v>
      </c>
      <c r="E765" s="15" t="s">
        <v>46</v>
      </c>
      <c r="F765" s="15" t="s">
        <v>46</v>
      </c>
      <c r="G765" s="15" t="s">
        <v>47</v>
      </c>
      <c r="H765" s="9" t="str">
        <f aca="false">TRIM(E765)</f>
        <v>NA</v>
      </c>
      <c r="I765" s="9" t="str">
        <f aca="false">TRIM(F765)</f>
        <v>NA</v>
      </c>
      <c r="J765" s="5" t="n">
        <f aca="false">IF(H765="NA",VALUE(AVERAGEIF($E$3:$E$1520,"&lt;&gt;NA")),VALUE(H765))</f>
        <v>164.344585511576</v>
      </c>
      <c r="K765" s="9" t="n">
        <f aca="false">IF(I765="NA",VALUE(AVERAGEIF($F$3:$F$1520,"&lt;&gt;NA")),VALUE(I765))</f>
        <v>58.7117910447761</v>
      </c>
      <c r="L765" s="16" t="n">
        <f aca="false">IF((AND(I765&gt;=Q771, I765&lt;Q770)),TRUE())</f>
        <v>0</v>
      </c>
      <c r="M765" s="0" t="n">
        <f aca="false">(J765-MIN($J$5:$J$1522)/(MAX($J$5:$J$1522)-MIN($J$5:$J$1522)))</f>
        <v>163.322113601463</v>
      </c>
      <c r="N765" s="0" t="n">
        <f aca="false">(K765-MIN($K$5:$K$1522)/(MAX($K$5:$K$1522)-MIN($K$5:$K$1522)))</f>
        <v>58.3411116645616</v>
      </c>
      <c r="O765" s="7" t="n">
        <f aca="false">K762/((J765/100)^2)</f>
        <v>21.1039648498193</v>
      </c>
    </row>
    <row r="766" customFormat="false" ht="15" hidden="false" customHeight="false" outlineLevel="0" collapsed="false">
      <c r="A766" s="13" t="n">
        <v>1459</v>
      </c>
      <c r="B766" s="2" t="s">
        <v>825</v>
      </c>
      <c r="C766" s="14" t="n">
        <v>33853</v>
      </c>
      <c r="D766" s="2" t="s">
        <v>42</v>
      </c>
      <c r="E766" s="15" t="n">
        <v>170</v>
      </c>
      <c r="F766" s="15" t="n">
        <v>75</v>
      </c>
      <c r="G766" s="15" t="s">
        <v>43</v>
      </c>
      <c r="H766" s="9" t="str">
        <f aca="false">TRIM(E766)</f>
        <v>170</v>
      </c>
      <c r="I766" s="9" t="str">
        <f aca="false">TRIM(F766)</f>
        <v>75</v>
      </c>
      <c r="J766" s="5" t="n">
        <f aca="false">IF(H766="NA",VALUE(AVERAGEIF($E$3:$E$1520,"&lt;&gt;NA")),VALUE(H766))</f>
        <v>170</v>
      </c>
      <c r="K766" s="9" t="n">
        <f aca="false">IF(I766="NA",VALUE(AVERAGEIF($F$3:$F$1520,"&lt;&gt;NA")),VALUE(I766))</f>
        <v>75</v>
      </c>
      <c r="L766" s="16" t="n">
        <f aca="false">IF((AND(I766&gt;=Q772, I766&lt;Q771)),TRUE())</f>
        <v>0</v>
      </c>
      <c r="M766" s="0" t="n">
        <f aca="false">(J766-MIN($J$5:$J$1522)/(MAX($J$5:$J$1522)-MIN($J$5:$J$1522)))</f>
        <v>168.977528089888</v>
      </c>
      <c r="N766" s="0" t="n">
        <f aca="false">(K766-MIN($K$5:$K$1522)/(MAX($K$5:$K$1522)-MIN($K$5:$K$1522)))</f>
        <v>74.6293206197855</v>
      </c>
      <c r="O766" s="7" t="n">
        <f aca="false">K763/((J766/100)^2)</f>
        <v>25.2595155709343</v>
      </c>
    </row>
    <row r="767" customFormat="false" ht="15" hidden="false" customHeight="false" outlineLevel="0" collapsed="false">
      <c r="A767" s="13" t="n">
        <v>85</v>
      </c>
      <c r="B767" s="2" t="s">
        <v>826</v>
      </c>
      <c r="C767" s="14" t="n">
        <v>33713</v>
      </c>
      <c r="D767" s="2" t="s">
        <v>98</v>
      </c>
      <c r="E767" s="15" t="n">
        <v>158.5</v>
      </c>
      <c r="F767" s="15" t="n">
        <v>65</v>
      </c>
      <c r="G767" s="15" t="s">
        <v>47</v>
      </c>
      <c r="H767" s="9" t="str">
        <f aca="false">TRIM(E767)</f>
        <v>158.5</v>
      </c>
      <c r="I767" s="9" t="str">
        <f aca="false">TRIM(F767)</f>
        <v>65</v>
      </c>
      <c r="J767" s="5" t="n">
        <f aca="false">IF(H767="NA",VALUE(AVERAGEIF($E$3:$E$1520,"&lt;&gt;NA")),VALUE(H767))</f>
        <v>158.5</v>
      </c>
      <c r="K767" s="9" t="n">
        <f aca="false">IF(I767="NA",VALUE(AVERAGEIF($F$3:$F$1520,"&lt;&gt;NA")),VALUE(I767))</f>
        <v>65</v>
      </c>
      <c r="L767" s="16" t="n">
        <f aca="false">IF((AND(I767&gt;=Q773, I767&lt;Q772)),TRUE())</f>
        <v>0</v>
      </c>
      <c r="M767" s="0" t="n">
        <f aca="false">(J767-MIN($J$5:$J$1522)/(MAX($J$5:$J$1522)-MIN($J$5:$J$1522)))</f>
        <v>157.477528089888</v>
      </c>
      <c r="N767" s="0" t="n">
        <f aca="false">(K767-MIN($K$5:$K$1522)/(MAX($K$5:$K$1522)-MIN($K$5:$K$1522)))</f>
        <v>64.6293206197855</v>
      </c>
      <c r="O767" s="7" t="n">
        <f aca="false">K764/((J767/100)^2)</f>
        <v>30.2520673904606</v>
      </c>
    </row>
    <row r="768" customFormat="false" ht="15" hidden="false" customHeight="false" outlineLevel="0" collapsed="false">
      <c r="A768" s="13" t="n">
        <v>157</v>
      </c>
      <c r="B768" s="2" t="s">
        <v>827</v>
      </c>
      <c r="C768" s="14" t="n">
        <v>33421</v>
      </c>
      <c r="D768" s="2" t="s">
        <v>50</v>
      </c>
      <c r="E768" s="15" t="n">
        <v>169.1</v>
      </c>
      <c r="F768" s="15" t="n">
        <v>53</v>
      </c>
      <c r="G768" s="15" t="s">
        <v>47</v>
      </c>
      <c r="H768" s="9" t="str">
        <f aca="false">TRIM(E768)</f>
        <v>169.1</v>
      </c>
      <c r="I768" s="9" t="str">
        <f aca="false">TRIM(F768)</f>
        <v>53</v>
      </c>
      <c r="J768" s="5" t="n">
        <f aca="false">IF(H768="NA",VALUE(AVERAGEIF($E$3:$E$1520,"&lt;&gt;NA")),VALUE(H768))</f>
        <v>169.1</v>
      </c>
      <c r="K768" s="9" t="n">
        <f aca="false">IF(I768="NA",VALUE(AVERAGEIF($F$3:$F$1520,"&lt;&gt;NA")),VALUE(I768))</f>
        <v>53</v>
      </c>
      <c r="L768" s="16" t="n">
        <f aca="false">IF((AND(I768&gt;=Q774, I768&lt;Q773)),TRUE())</f>
        <v>0</v>
      </c>
      <c r="M768" s="0" t="n">
        <f aca="false">(J768-MIN($J$5:$J$1522)/(MAX($J$5:$J$1522)-MIN($J$5:$J$1522)))</f>
        <v>168.077528089888</v>
      </c>
      <c r="N768" s="0" t="n">
        <f aca="false">(K768-MIN($K$5:$K$1522)/(MAX($K$5:$K$1522)-MIN($K$5:$K$1522)))</f>
        <v>52.6293206197855</v>
      </c>
      <c r="O768" s="7" t="n">
        <f aca="false">K765/((J768/100)^2)</f>
        <v>20.5323242381314</v>
      </c>
    </row>
    <row r="769" customFormat="false" ht="15" hidden="false" customHeight="false" outlineLevel="0" collapsed="false">
      <c r="A769" s="13" t="n">
        <v>253</v>
      </c>
      <c r="B769" s="2" t="s">
        <v>828</v>
      </c>
      <c r="C769" s="14" t="n">
        <v>33488</v>
      </c>
      <c r="D769" s="2" t="s">
        <v>61</v>
      </c>
      <c r="E769" s="15" t="s">
        <v>46</v>
      </c>
      <c r="F769" s="15" t="s">
        <v>46</v>
      </c>
      <c r="G769" s="15" t="s">
        <v>47</v>
      </c>
      <c r="H769" s="9" t="str">
        <f aca="false">TRIM(E769)</f>
        <v>NA</v>
      </c>
      <c r="I769" s="9" t="str">
        <f aca="false">TRIM(F769)</f>
        <v>NA</v>
      </c>
      <c r="J769" s="5" t="n">
        <f aca="false">IF(H769="NA",VALUE(AVERAGEIF($E$3:$E$1520,"&lt;&gt;NA")),VALUE(H769))</f>
        <v>164.344585511576</v>
      </c>
      <c r="K769" s="9" t="n">
        <f aca="false">IF(I769="NA",VALUE(AVERAGEIF($F$3:$F$1520,"&lt;&gt;NA")),VALUE(I769))</f>
        <v>58.7117910447761</v>
      </c>
      <c r="L769" s="16" t="n">
        <f aca="false">IF((AND(I769&gt;=Q775, I769&lt;Q774)),TRUE())</f>
        <v>0</v>
      </c>
      <c r="M769" s="0" t="n">
        <f aca="false">(J769-MIN($J$5:$J$1522)/(MAX($J$5:$J$1522)-MIN($J$5:$J$1522)))</f>
        <v>163.322113601463</v>
      </c>
      <c r="N769" s="0" t="n">
        <f aca="false">(K769-MIN($K$5:$K$1522)/(MAX($K$5:$K$1522)-MIN($K$5:$K$1522)))</f>
        <v>58.3411116645616</v>
      </c>
      <c r="O769" s="7" t="n">
        <f aca="false">K766/((J769/100)^2)</f>
        <v>27.7683748023938</v>
      </c>
    </row>
    <row r="770" customFormat="false" ht="15" hidden="false" customHeight="false" outlineLevel="0" collapsed="false">
      <c r="A770" s="13" t="n">
        <v>111</v>
      </c>
      <c r="B770" s="2" t="s">
        <v>829</v>
      </c>
      <c r="C770" s="14" t="n">
        <v>33334</v>
      </c>
      <c r="D770" s="2" t="s">
        <v>42</v>
      </c>
      <c r="E770" s="15" t="n">
        <v>162</v>
      </c>
      <c r="F770" s="15" t="n">
        <v>60</v>
      </c>
      <c r="G770" s="15" t="s">
        <v>47</v>
      </c>
      <c r="H770" s="9" t="str">
        <f aca="false">TRIM(E770)</f>
        <v>162</v>
      </c>
      <c r="I770" s="9" t="str">
        <f aca="false">TRIM(F770)</f>
        <v>60</v>
      </c>
      <c r="J770" s="5" t="n">
        <f aca="false">IF(H770="NA",VALUE(AVERAGEIF($E$3:$E$1520,"&lt;&gt;NA")),VALUE(H770))</f>
        <v>162</v>
      </c>
      <c r="K770" s="9" t="n">
        <f aca="false">IF(I770="NA",VALUE(AVERAGEIF($F$3:$F$1520,"&lt;&gt;NA")),VALUE(I770))</f>
        <v>60</v>
      </c>
      <c r="L770" s="16" t="n">
        <f aca="false">IF((AND(I770&gt;=Q776, I770&lt;Q775)),TRUE())</f>
        <v>0</v>
      </c>
      <c r="M770" s="0" t="n">
        <f aca="false">(J770-MIN($J$5:$J$1522)/(MAX($J$5:$J$1522)-MIN($J$5:$J$1522)))</f>
        <v>160.977528089888</v>
      </c>
      <c r="N770" s="0" t="n">
        <f aca="false">(K770-MIN($K$5:$K$1522)/(MAX($K$5:$K$1522)-MIN($K$5:$K$1522)))</f>
        <v>59.6293206197855</v>
      </c>
      <c r="O770" s="7" t="n">
        <f aca="false">K767/((J770/100)^2)</f>
        <v>24.7675659198293</v>
      </c>
    </row>
    <row r="771" customFormat="false" ht="15" hidden="false" customHeight="false" outlineLevel="0" collapsed="false">
      <c r="A771" s="13" t="n">
        <v>1095</v>
      </c>
      <c r="B771" s="2" t="s">
        <v>830</v>
      </c>
      <c r="C771" s="14" t="n">
        <v>33571</v>
      </c>
      <c r="D771" s="2" t="s">
        <v>53</v>
      </c>
      <c r="E771" s="15" t="n">
        <v>171</v>
      </c>
      <c r="F771" s="15" t="n">
        <v>67</v>
      </c>
      <c r="G771" s="15" t="s">
        <v>43</v>
      </c>
      <c r="H771" s="9" t="str">
        <f aca="false">TRIM(E771)</f>
        <v>171</v>
      </c>
      <c r="I771" s="9" t="str">
        <f aca="false">TRIM(F771)</f>
        <v>67</v>
      </c>
      <c r="J771" s="5" t="n">
        <f aca="false">IF(H771="NA",VALUE(AVERAGEIF($E$3:$E$1520,"&lt;&gt;NA")),VALUE(H771))</f>
        <v>171</v>
      </c>
      <c r="K771" s="9" t="n">
        <f aca="false">IF(I771="NA",VALUE(AVERAGEIF($F$3:$F$1520,"&lt;&gt;NA")),VALUE(I771))</f>
        <v>67</v>
      </c>
      <c r="L771" s="16" t="n">
        <f aca="false">IF((AND(I771&gt;=Q777, I771&lt;Q776)),TRUE())</f>
        <v>0</v>
      </c>
      <c r="M771" s="0" t="n">
        <f aca="false">(J771-MIN($J$5:$J$1522)/(MAX($J$5:$J$1522)-MIN($J$5:$J$1522)))</f>
        <v>169.977528089888</v>
      </c>
      <c r="N771" s="0" t="n">
        <f aca="false">(K771-MIN($K$5:$K$1522)/(MAX($K$5:$K$1522)-MIN($K$5:$K$1522)))</f>
        <v>66.6293206197855</v>
      </c>
      <c r="O771" s="7" t="n">
        <f aca="false">K768/((J771/100)^2)</f>
        <v>18.1252351150781</v>
      </c>
    </row>
    <row r="772" customFormat="false" ht="15" hidden="false" customHeight="false" outlineLevel="0" collapsed="false">
      <c r="A772" s="13" t="n">
        <v>775</v>
      </c>
      <c r="B772" s="2" t="s">
        <v>831</v>
      </c>
      <c r="C772" s="14" t="n">
        <v>33682</v>
      </c>
      <c r="D772" s="2" t="s">
        <v>50</v>
      </c>
      <c r="E772" s="15" t="n">
        <v>152</v>
      </c>
      <c r="F772" s="15" t="n">
        <v>51.8</v>
      </c>
      <c r="G772" s="15" t="s">
        <v>47</v>
      </c>
      <c r="H772" s="9" t="str">
        <f aca="false">TRIM(E772)</f>
        <v>152</v>
      </c>
      <c r="I772" s="9" t="str">
        <f aca="false">TRIM(F772)</f>
        <v>51.8</v>
      </c>
      <c r="J772" s="5" t="n">
        <f aca="false">IF(H772="NA",VALUE(AVERAGEIF($E$3:$E$1520,"&lt;&gt;NA")),VALUE(H772))</f>
        <v>152</v>
      </c>
      <c r="K772" s="9" t="n">
        <f aca="false">IF(I772="NA",VALUE(AVERAGEIF($F$3:$F$1520,"&lt;&gt;NA")),VALUE(I772))</f>
        <v>51.8</v>
      </c>
      <c r="L772" s="16" t="n">
        <f aca="false">IF((AND(I772&gt;=Q778, I772&lt;Q777)),TRUE())</f>
        <v>0</v>
      </c>
      <c r="M772" s="0" t="n">
        <f aca="false">(J772-MIN($J$5:$J$1522)/(MAX($J$5:$J$1522)-MIN($J$5:$J$1522)))</f>
        <v>150.977528089888</v>
      </c>
      <c r="N772" s="0" t="n">
        <f aca="false">(K772-MIN($K$5:$K$1522)/(MAX($K$5:$K$1522)-MIN($K$5:$K$1522)))</f>
        <v>51.4293206197855</v>
      </c>
      <c r="O772" s="7" t="n">
        <f aca="false">K769/((J772/100)^2)</f>
        <v>25.4119594203498</v>
      </c>
    </row>
    <row r="773" customFormat="false" ht="15" hidden="false" customHeight="false" outlineLevel="0" collapsed="false">
      <c r="A773" s="13" t="n">
        <v>471</v>
      </c>
      <c r="B773" s="2" t="s">
        <v>832</v>
      </c>
      <c r="C773" s="14" t="n">
        <v>33800</v>
      </c>
      <c r="D773" s="2" t="s">
        <v>74</v>
      </c>
      <c r="E773" s="15" t="n">
        <v>152</v>
      </c>
      <c r="F773" s="15" t="n">
        <v>42.3</v>
      </c>
      <c r="G773" s="15" t="s">
        <v>47</v>
      </c>
      <c r="H773" s="9" t="str">
        <f aca="false">TRIM(E773)</f>
        <v>152</v>
      </c>
      <c r="I773" s="9" t="str">
        <f aca="false">TRIM(F773)</f>
        <v>42.3</v>
      </c>
      <c r="J773" s="5" t="n">
        <f aca="false">IF(H773="NA",VALUE(AVERAGEIF($E$3:$E$1520,"&lt;&gt;NA")),VALUE(H773))</f>
        <v>152</v>
      </c>
      <c r="K773" s="9" t="n">
        <f aca="false">IF(I773="NA",VALUE(AVERAGEIF($F$3:$F$1520,"&lt;&gt;NA")),VALUE(I773))</f>
        <v>42.3</v>
      </c>
      <c r="L773" s="16" t="n">
        <f aca="false">IF((AND(I773&gt;=Q779, I773&lt;Q778)),TRUE())</f>
        <v>0</v>
      </c>
      <c r="M773" s="0" t="n">
        <f aca="false">(J773-MIN($J$5:$J$1522)/(MAX($J$5:$J$1522)-MIN($J$5:$J$1522)))</f>
        <v>150.977528089888</v>
      </c>
      <c r="N773" s="0" t="n">
        <f aca="false">(K773-MIN($K$5:$K$1522)/(MAX($K$5:$K$1522)-MIN($K$5:$K$1522)))</f>
        <v>41.9293206197855</v>
      </c>
      <c r="O773" s="7" t="n">
        <f aca="false">K770/((J773/100)^2)</f>
        <v>25.9695290858726</v>
      </c>
    </row>
    <row r="774" customFormat="false" ht="15" hidden="false" customHeight="false" outlineLevel="0" collapsed="false">
      <c r="A774" s="13" t="n">
        <v>254</v>
      </c>
      <c r="B774" s="2" t="s">
        <v>833</v>
      </c>
      <c r="C774" s="14" t="n">
        <v>33490</v>
      </c>
      <c r="D774" s="2" t="s">
        <v>87</v>
      </c>
      <c r="E774" s="15" t="s">
        <v>46</v>
      </c>
      <c r="F774" s="15" t="s">
        <v>46</v>
      </c>
      <c r="G774" s="15" t="s">
        <v>47</v>
      </c>
      <c r="H774" s="9" t="str">
        <f aca="false">TRIM(E774)</f>
        <v>NA</v>
      </c>
      <c r="I774" s="9" t="str">
        <f aca="false">TRIM(F774)</f>
        <v>NA</v>
      </c>
      <c r="J774" s="5" t="n">
        <f aca="false">IF(H774="NA",VALUE(AVERAGEIF($E$3:$E$1520,"&lt;&gt;NA")),VALUE(H774))</f>
        <v>164.344585511576</v>
      </c>
      <c r="K774" s="9" t="n">
        <f aca="false">IF(I774="NA",VALUE(AVERAGEIF($F$3:$F$1520,"&lt;&gt;NA")),VALUE(I774))</f>
        <v>58.7117910447761</v>
      </c>
      <c r="L774" s="16" t="n">
        <f aca="false">IF((AND(I774&gt;=Q780, I774&lt;Q779)),TRUE())</f>
        <v>0</v>
      </c>
      <c r="M774" s="0" t="n">
        <f aca="false">(J774-MIN($J$5:$J$1522)/(MAX($J$5:$J$1522)-MIN($J$5:$J$1522)))</f>
        <v>163.322113601463</v>
      </c>
      <c r="N774" s="0" t="n">
        <f aca="false">(K774-MIN($K$5:$K$1522)/(MAX($K$5:$K$1522)-MIN($K$5:$K$1522)))</f>
        <v>58.3411116645616</v>
      </c>
      <c r="O774" s="7" t="n">
        <f aca="false">K771/((J774/100)^2)</f>
        <v>24.8064148234718</v>
      </c>
    </row>
    <row r="775" customFormat="false" ht="15" hidden="false" customHeight="false" outlineLevel="0" collapsed="false">
      <c r="A775" s="13" t="n">
        <v>175</v>
      </c>
      <c r="B775" s="2" t="s">
        <v>834</v>
      </c>
      <c r="C775" s="14" t="n">
        <v>33215</v>
      </c>
      <c r="D775" s="2" t="s">
        <v>50</v>
      </c>
      <c r="E775" s="15" t="n">
        <v>156</v>
      </c>
      <c r="F775" s="15" t="n">
        <v>65</v>
      </c>
      <c r="G775" s="15" t="s">
        <v>47</v>
      </c>
      <c r="H775" s="9" t="str">
        <f aca="false">TRIM(E775)</f>
        <v>156</v>
      </c>
      <c r="I775" s="9" t="str">
        <f aca="false">TRIM(F775)</f>
        <v>65</v>
      </c>
      <c r="J775" s="5" t="n">
        <f aca="false">IF(H775="NA",VALUE(AVERAGEIF($E$3:$E$1520,"&lt;&gt;NA")),VALUE(H775))</f>
        <v>156</v>
      </c>
      <c r="K775" s="9" t="n">
        <f aca="false">IF(I775="NA",VALUE(AVERAGEIF($F$3:$F$1520,"&lt;&gt;NA")),VALUE(I775))</f>
        <v>65</v>
      </c>
      <c r="L775" s="16" t="n">
        <f aca="false">IF((AND(I775&gt;=Q781, I775&lt;Q780)),TRUE())</f>
        <v>0</v>
      </c>
      <c r="M775" s="0" t="n">
        <f aca="false">(J775-MIN($J$5:$J$1522)/(MAX($J$5:$J$1522)-MIN($J$5:$J$1522)))</f>
        <v>154.977528089888</v>
      </c>
      <c r="N775" s="0" t="n">
        <f aca="false">(K775-MIN($K$5:$K$1522)/(MAX($K$5:$K$1522)-MIN($K$5:$K$1522)))</f>
        <v>64.6293206197855</v>
      </c>
      <c r="O775" s="7" t="n">
        <f aca="false">K772/((J775/100)^2)</f>
        <v>21.2853385930309</v>
      </c>
    </row>
    <row r="776" customFormat="false" ht="15" hidden="false" customHeight="false" outlineLevel="0" collapsed="false">
      <c r="A776" s="13" t="n">
        <v>550</v>
      </c>
      <c r="B776" s="2" t="s">
        <v>835</v>
      </c>
      <c r="C776" s="14" t="n">
        <v>33353</v>
      </c>
      <c r="D776" s="2" t="s">
        <v>176</v>
      </c>
      <c r="E776" s="15" t="n">
        <v>150</v>
      </c>
      <c r="F776" s="15" t="n">
        <v>41.8</v>
      </c>
      <c r="G776" s="15" t="s">
        <v>47</v>
      </c>
      <c r="H776" s="9" t="str">
        <f aca="false">TRIM(E776)</f>
        <v>150</v>
      </c>
      <c r="I776" s="9" t="str">
        <f aca="false">TRIM(F776)</f>
        <v>41.8</v>
      </c>
      <c r="J776" s="5" t="n">
        <f aca="false">IF(H776="NA",VALUE(AVERAGEIF($E$3:$E$1520,"&lt;&gt;NA")),VALUE(H776))</f>
        <v>150</v>
      </c>
      <c r="K776" s="9" t="n">
        <f aca="false">IF(I776="NA",VALUE(AVERAGEIF($F$3:$F$1520,"&lt;&gt;NA")),VALUE(I776))</f>
        <v>41.8</v>
      </c>
      <c r="L776" s="16" t="n">
        <f aca="false">IF((AND(I776&gt;=Q782, I776&lt;Q781)),TRUE())</f>
        <v>0</v>
      </c>
      <c r="M776" s="0" t="n">
        <f aca="false">(J776-MIN($J$5:$J$1522)/(MAX($J$5:$J$1522)-MIN($J$5:$J$1522)))</f>
        <v>148.977528089888</v>
      </c>
      <c r="N776" s="0" t="n">
        <f aca="false">(K776-MIN($K$5:$K$1522)/(MAX($K$5:$K$1522)-MIN($K$5:$K$1522)))</f>
        <v>41.4293206197855</v>
      </c>
      <c r="O776" s="7" t="n">
        <f aca="false">K773/((J776/100)^2)</f>
        <v>18.8</v>
      </c>
    </row>
    <row r="777" customFormat="false" ht="15" hidden="false" customHeight="false" outlineLevel="0" collapsed="false">
      <c r="A777" s="13" t="n">
        <v>298</v>
      </c>
      <c r="B777" s="2" t="s">
        <v>836</v>
      </c>
      <c r="C777" s="14" t="n">
        <v>33790</v>
      </c>
      <c r="D777" s="2" t="s">
        <v>74</v>
      </c>
      <c r="E777" s="15" t="s">
        <v>46</v>
      </c>
      <c r="F777" s="15" t="s">
        <v>46</v>
      </c>
      <c r="G777" s="15" t="s">
        <v>47</v>
      </c>
      <c r="H777" s="9" t="str">
        <f aca="false">TRIM(E777)</f>
        <v>NA</v>
      </c>
      <c r="I777" s="9" t="str">
        <f aca="false">TRIM(F777)</f>
        <v>NA</v>
      </c>
      <c r="J777" s="5" t="n">
        <f aca="false">IF(H777="NA",VALUE(AVERAGEIF($E$3:$E$1520,"&lt;&gt;NA")),VALUE(H777))</f>
        <v>164.344585511576</v>
      </c>
      <c r="K777" s="9" t="n">
        <f aca="false">IF(I777="NA",VALUE(AVERAGEIF($F$3:$F$1520,"&lt;&gt;NA")),VALUE(I777))</f>
        <v>58.7117910447761</v>
      </c>
      <c r="L777" s="16" t="n">
        <f aca="false">IF((AND(I777&gt;=Q783, I777&lt;Q782)),TRUE())</f>
        <v>0</v>
      </c>
      <c r="M777" s="0" t="n">
        <f aca="false">(J777-MIN($J$5:$J$1522)/(MAX($J$5:$J$1522)-MIN($J$5:$J$1522)))</f>
        <v>163.322113601463</v>
      </c>
      <c r="N777" s="0" t="n">
        <f aca="false">(K777-MIN($K$5:$K$1522)/(MAX($K$5:$K$1522)-MIN($K$5:$K$1522)))</f>
        <v>58.3411116645616</v>
      </c>
      <c r="O777" s="7" t="n">
        <f aca="false">K774/((J777/100)^2)</f>
        <v>21.7377469206823</v>
      </c>
    </row>
    <row r="778" customFormat="false" ht="15" hidden="false" customHeight="false" outlineLevel="0" collapsed="false">
      <c r="A778" s="13" t="n">
        <v>633</v>
      </c>
      <c r="B778" s="2" t="s">
        <v>837</v>
      </c>
      <c r="C778" s="14" t="n">
        <v>32968</v>
      </c>
      <c r="D778" s="2" t="s">
        <v>87</v>
      </c>
      <c r="E778" s="15" t="n">
        <v>156</v>
      </c>
      <c r="F778" s="15" t="n">
        <v>53.5</v>
      </c>
      <c r="G778" s="15" t="s">
        <v>47</v>
      </c>
      <c r="H778" s="9" t="str">
        <f aca="false">TRIM(E778)</f>
        <v>156</v>
      </c>
      <c r="I778" s="9" t="str">
        <f aca="false">TRIM(F778)</f>
        <v>53.5</v>
      </c>
      <c r="J778" s="5" t="n">
        <f aca="false">IF(H778="NA",VALUE(AVERAGEIF($E$3:$E$1520,"&lt;&gt;NA")),VALUE(H778))</f>
        <v>156</v>
      </c>
      <c r="K778" s="9" t="n">
        <f aca="false">IF(I778="NA",VALUE(AVERAGEIF($F$3:$F$1520,"&lt;&gt;NA")),VALUE(I778))</f>
        <v>53.5</v>
      </c>
      <c r="L778" s="16" t="n">
        <f aca="false">IF((AND(I778&gt;=Q784, I778&lt;Q783)),TRUE())</f>
        <v>0</v>
      </c>
      <c r="M778" s="0" t="n">
        <f aca="false">(J778-MIN($J$5:$J$1522)/(MAX($J$5:$J$1522)-MIN($J$5:$J$1522)))</f>
        <v>154.977528089888</v>
      </c>
      <c r="N778" s="0" t="n">
        <f aca="false">(K778-MIN($K$5:$K$1522)/(MAX($K$5:$K$1522)-MIN($K$5:$K$1522)))</f>
        <v>53.1293206197855</v>
      </c>
      <c r="O778" s="7" t="n">
        <f aca="false">K775/((J778/100)^2)</f>
        <v>26.7094017094017</v>
      </c>
    </row>
    <row r="779" customFormat="false" ht="15" hidden="false" customHeight="false" outlineLevel="0" collapsed="false">
      <c r="A779" s="13" t="n">
        <v>1042</v>
      </c>
      <c r="B779" s="2" t="s">
        <v>838</v>
      </c>
      <c r="C779" s="14" t="n">
        <v>32842</v>
      </c>
      <c r="D779" s="2" t="s">
        <v>107</v>
      </c>
      <c r="E779" s="15" t="n">
        <v>170</v>
      </c>
      <c r="F779" s="15" t="n">
        <v>55</v>
      </c>
      <c r="G779" s="15" t="s">
        <v>43</v>
      </c>
      <c r="H779" s="9" t="str">
        <f aca="false">TRIM(E779)</f>
        <v>170</v>
      </c>
      <c r="I779" s="9" t="str">
        <f aca="false">TRIM(F779)</f>
        <v>55</v>
      </c>
      <c r="J779" s="5" t="n">
        <f aca="false">IF(H779="NA",VALUE(AVERAGEIF($E$3:$E$1520,"&lt;&gt;NA")),VALUE(H779))</f>
        <v>170</v>
      </c>
      <c r="K779" s="9" t="n">
        <f aca="false">IF(I779="NA",VALUE(AVERAGEIF($F$3:$F$1520,"&lt;&gt;NA")),VALUE(I779))</f>
        <v>55</v>
      </c>
      <c r="L779" s="16" t="n">
        <f aca="false">IF((AND(I779&gt;=Q785, I779&lt;Q784)),TRUE())</f>
        <v>0</v>
      </c>
      <c r="M779" s="0" t="n">
        <f aca="false">(J779-MIN($J$5:$J$1522)/(MAX($J$5:$J$1522)-MIN($J$5:$J$1522)))</f>
        <v>168.977528089888</v>
      </c>
      <c r="N779" s="0" t="n">
        <f aca="false">(K779-MIN($K$5:$K$1522)/(MAX($K$5:$K$1522)-MIN($K$5:$K$1522)))</f>
        <v>54.6293206197855</v>
      </c>
      <c r="O779" s="7" t="n">
        <f aca="false">K776/((J779/100)^2)</f>
        <v>14.4636678200692</v>
      </c>
    </row>
    <row r="780" customFormat="false" ht="15" hidden="false" customHeight="false" outlineLevel="0" collapsed="false">
      <c r="A780" s="13" t="n">
        <v>831</v>
      </c>
      <c r="B780" s="2" t="s">
        <v>839</v>
      </c>
      <c r="C780" s="14" t="n">
        <v>33597</v>
      </c>
      <c r="D780" s="2" t="s">
        <v>77</v>
      </c>
      <c r="E780" s="15" t="n">
        <v>174</v>
      </c>
      <c r="F780" s="15" t="n">
        <v>64</v>
      </c>
      <c r="G780" s="15" t="s">
        <v>43</v>
      </c>
      <c r="H780" s="9" t="str">
        <f aca="false">TRIM(E780)</f>
        <v>174</v>
      </c>
      <c r="I780" s="9" t="str">
        <f aca="false">TRIM(F780)</f>
        <v>64</v>
      </c>
      <c r="J780" s="5" t="n">
        <f aca="false">IF(H780="NA",VALUE(AVERAGEIF($E$3:$E$1520,"&lt;&gt;NA")),VALUE(H780))</f>
        <v>174</v>
      </c>
      <c r="K780" s="9" t="n">
        <f aca="false">IF(I780="NA",VALUE(AVERAGEIF($F$3:$F$1520,"&lt;&gt;NA")),VALUE(I780))</f>
        <v>64</v>
      </c>
      <c r="L780" s="16" t="n">
        <f aca="false">IF((AND(I780&gt;=Q786, I780&lt;Q785)),TRUE())</f>
        <v>0</v>
      </c>
      <c r="M780" s="0" t="n">
        <f aca="false">(J780-MIN($J$5:$J$1522)/(MAX($J$5:$J$1522)-MIN($J$5:$J$1522)))</f>
        <v>172.977528089888</v>
      </c>
      <c r="N780" s="0" t="n">
        <f aca="false">(K780-MIN($K$5:$K$1522)/(MAX($K$5:$K$1522)-MIN($K$5:$K$1522)))</f>
        <v>63.6293206197855</v>
      </c>
      <c r="O780" s="7" t="n">
        <f aca="false">K777/((J780/100)^2)</f>
        <v>19.3921888772546</v>
      </c>
    </row>
    <row r="781" customFormat="false" ht="15" hidden="false" customHeight="false" outlineLevel="0" collapsed="false">
      <c r="A781" s="13" t="n">
        <v>1395</v>
      </c>
      <c r="B781" s="2" t="s">
        <v>840</v>
      </c>
      <c r="C781" s="14" t="n">
        <v>33820</v>
      </c>
      <c r="D781" s="2" t="s">
        <v>61</v>
      </c>
      <c r="E781" s="15" t="n">
        <v>178</v>
      </c>
      <c r="F781" s="15" t="n">
        <v>65</v>
      </c>
      <c r="G781" s="15" t="s">
        <v>43</v>
      </c>
      <c r="H781" s="9" t="str">
        <f aca="false">TRIM(E781)</f>
        <v>178</v>
      </c>
      <c r="I781" s="9" t="str">
        <f aca="false">TRIM(F781)</f>
        <v>65</v>
      </c>
      <c r="J781" s="5" t="n">
        <f aca="false">IF(H781="NA",VALUE(AVERAGEIF($E$3:$E$1520,"&lt;&gt;NA")),VALUE(H781))</f>
        <v>178</v>
      </c>
      <c r="K781" s="9" t="n">
        <f aca="false">IF(I781="NA",VALUE(AVERAGEIF($F$3:$F$1520,"&lt;&gt;NA")),VALUE(I781))</f>
        <v>65</v>
      </c>
      <c r="L781" s="16" t="n">
        <f aca="false">IF((AND(I781&gt;=Q787, I781&lt;Q786)),TRUE())</f>
        <v>0</v>
      </c>
      <c r="M781" s="0" t="n">
        <f aca="false">(J781-MIN($J$5:$J$1522)/(MAX($J$5:$J$1522)-MIN($J$5:$J$1522)))</f>
        <v>176.977528089888</v>
      </c>
      <c r="N781" s="0" t="n">
        <f aca="false">(K781-MIN($K$5:$K$1522)/(MAX($K$5:$K$1522)-MIN($K$5:$K$1522)))</f>
        <v>64.6293206197855</v>
      </c>
      <c r="O781" s="7" t="n">
        <f aca="false">K778/((J781/100)^2)</f>
        <v>16.8854942557758</v>
      </c>
    </row>
    <row r="782" customFormat="false" ht="15" hidden="false" customHeight="false" outlineLevel="0" collapsed="false">
      <c r="A782" s="13" t="n">
        <v>937</v>
      </c>
      <c r="B782" s="2" t="s">
        <v>841</v>
      </c>
      <c r="C782" s="14" t="n">
        <v>33418</v>
      </c>
      <c r="D782" s="2" t="s">
        <v>50</v>
      </c>
      <c r="E782" s="15" t="n">
        <v>179</v>
      </c>
      <c r="F782" s="15" t="n">
        <v>72</v>
      </c>
      <c r="G782" s="15" t="s">
        <v>43</v>
      </c>
      <c r="H782" s="9" t="str">
        <f aca="false">TRIM(E782)</f>
        <v>179</v>
      </c>
      <c r="I782" s="9" t="str">
        <f aca="false">TRIM(F782)</f>
        <v>72</v>
      </c>
      <c r="J782" s="5" t="n">
        <f aca="false">IF(H782="NA",VALUE(AVERAGEIF($E$3:$E$1520,"&lt;&gt;NA")),VALUE(H782))</f>
        <v>179</v>
      </c>
      <c r="K782" s="9" t="n">
        <f aca="false">IF(I782="NA",VALUE(AVERAGEIF($F$3:$F$1520,"&lt;&gt;NA")),VALUE(I782))</f>
        <v>72</v>
      </c>
      <c r="L782" s="16" t="n">
        <f aca="false">IF((AND(I782&gt;=Q788, I782&lt;Q787)),TRUE())</f>
        <v>0</v>
      </c>
      <c r="M782" s="0" t="n">
        <f aca="false">(J782-MIN($J$5:$J$1522)/(MAX($J$5:$J$1522)-MIN($J$5:$J$1522)))</f>
        <v>177.977528089888</v>
      </c>
      <c r="N782" s="0" t="n">
        <f aca="false">(K782-MIN($K$5:$K$1522)/(MAX($K$5:$K$1522)-MIN($K$5:$K$1522)))</f>
        <v>71.6293206197855</v>
      </c>
      <c r="O782" s="7" t="n">
        <f aca="false">K779/((J782/100)^2)</f>
        <v>17.1655066945476</v>
      </c>
    </row>
    <row r="783" customFormat="false" ht="15" hidden="false" customHeight="false" outlineLevel="0" collapsed="false">
      <c r="A783" s="13" t="n">
        <v>934</v>
      </c>
      <c r="B783" s="2" t="s">
        <v>842</v>
      </c>
      <c r="C783" s="14" t="n">
        <v>33402</v>
      </c>
      <c r="D783" s="2" t="s">
        <v>50</v>
      </c>
      <c r="E783" s="15" t="n">
        <v>176</v>
      </c>
      <c r="F783" s="15" t="n">
        <v>94</v>
      </c>
      <c r="G783" s="15" t="s">
        <v>43</v>
      </c>
      <c r="H783" s="9" t="str">
        <f aca="false">TRIM(E783)</f>
        <v>176</v>
      </c>
      <c r="I783" s="9" t="str">
        <f aca="false">TRIM(F783)</f>
        <v>94</v>
      </c>
      <c r="J783" s="5" t="n">
        <f aca="false">IF(H783="NA",VALUE(AVERAGEIF($E$3:$E$1520,"&lt;&gt;NA")),VALUE(H783))</f>
        <v>176</v>
      </c>
      <c r="K783" s="9" t="n">
        <f aca="false">IF(I783="NA",VALUE(AVERAGEIF($F$3:$F$1520,"&lt;&gt;NA")),VALUE(I783))</f>
        <v>94</v>
      </c>
      <c r="L783" s="16" t="n">
        <f aca="false">IF((AND(I783&gt;=Q789, I783&lt;Q788)),TRUE())</f>
        <v>0</v>
      </c>
      <c r="M783" s="0" t="n">
        <f aca="false">(J783-MIN($J$5:$J$1522)/(MAX($J$5:$J$1522)-MIN($J$5:$J$1522)))</f>
        <v>174.977528089888</v>
      </c>
      <c r="N783" s="0" t="n">
        <f aca="false">(K783-MIN($K$5:$K$1522)/(MAX($K$5:$K$1522)-MIN($K$5:$K$1522)))</f>
        <v>93.6293206197855</v>
      </c>
      <c r="O783" s="7" t="n">
        <f aca="false">K780/((J783/100)^2)</f>
        <v>20.6611570247934</v>
      </c>
    </row>
    <row r="784" customFormat="false" ht="15" hidden="false" customHeight="false" outlineLevel="0" collapsed="false">
      <c r="A784" s="13" t="n">
        <v>397</v>
      </c>
      <c r="B784" s="2" t="s">
        <v>843</v>
      </c>
      <c r="C784" s="14" t="n">
        <v>33625</v>
      </c>
      <c r="D784" s="2" t="s">
        <v>45</v>
      </c>
      <c r="E784" s="15" t="n">
        <v>159</v>
      </c>
      <c r="F784" s="15" t="n">
        <v>52</v>
      </c>
      <c r="G784" s="15" t="s">
        <v>47</v>
      </c>
      <c r="H784" s="9" t="str">
        <f aca="false">TRIM(E784)</f>
        <v>159</v>
      </c>
      <c r="I784" s="9" t="str">
        <f aca="false">TRIM(F784)</f>
        <v>52</v>
      </c>
      <c r="J784" s="5" t="n">
        <f aca="false">IF(H784="NA",VALUE(AVERAGEIF($E$3:$E$1520,"&lt;&gt;NA")),VALUE(H784))</f>
        <v>159</v>
      </c>
      <c r="K784" s="9" t="n">
        <f aca="false">IF(I784="NA",VALUE(AVERAGEIF($F$3:$F$1520,"&lt;&gt;NA")),VALUE(I784))</f>
        <v>52</v>
      </c>
      <c r="L784" s="16" t="n">
        <f aca="false">IF((AND(I784&gt;=Q790, I784&lt;Q789)),TRUE())</f>
        <v>0</v>
      </c>
      <c r="M784" s="0" t="n">
        <f aca="false">(J784-MIN($J$5:$J$1522)/(MAX($J$5:$J$1522)-MIN($J$5:$J$1522)))</f>
        <v>157.977528089888</v>
      </c>
      <c r="N784" s="0" t="n">
        <f aca="false">(K784-MIN($K$5:$K$1522)/(MAX($K$5:$K$1522)-MIN($K$5:$K$1522)))</f>
        <v>51.6293206197855</v>
      </c>
      <c r="O784" s="7" t="n">
        <f aca="false">K781/((J784/100)^2)</f>
        <v>25.711008267078</v>
      </c>
    </row>
    <row r="785" customFormat="false" ht="15" hidden="false" customHeight="false" outlineLevel="0" collapsed="false">
      <c r="A785" s="13" t="n">
        <v>1106</v>
      </c>
      <c r="B785" s="2" t="s">
        <v>844</v>
      </c>
      <c r="C785" s="14" t="n">
        <v>33689</v>
      </c>
      <c r="D785" s="2" t="s">
        <v>53</v>
      </c>
      <c r="E785" s="15" t="n">
        <v>181</v>
      </c>
      <c r="F785" s="15" t="n">
        <v>70</v>
      </c>
      <c r="G785" s="15" t="s">
        <v>43</v>
      </c>
      <c r="H785" s="9" t="str">
        <f aca="false">TRIM(E785)</f>
        <v>181</v>
      </c>
      <c r="I785" s="9" t="str">
        <f aca="false">TRIM(F785)</f>
        <v>70</v>
      </c>
      <c r="J785" s="5" t="n">
        <f aca="false">IF(H785="NA",VALUE(AVERAGEIF($E$3:$E$1520,"&lt;&gt;NA")),VALUE(H785))</f>
        <v>181</v>
      </c>
      <c r="K785" s="9" t="n">
        <f aca="false">IF(I785="NA",VALUE(AVERAGEIF($F$3:$F$1520,"&lt;&gt;NA")),VALUE(I785))</f>
        <v>70</v>
      </c>
      <c r="L785" s="16" t="n">
        <f aca="false">IF((AND(I785&gt;=Q791, I785&lt;Q790)),TRUE())</f>
        <v>0</v>
      </c>
      <c r="M785" s="0" t="n">
        <f aca="false">(J785-MIN($J$5:$J$1522)/(MAX($J$5:$J$1522)-MIN($J$5:$J$1522)))</f>
        <v>179.977528089888</v>
      </c>
      <c r="N785" s="0" t="n">
        <f aca="false">(K785-MIN($K$5:$K$1522)/(MAX($K$5:$K$1522)-MIN($K$5:$K$1522)))</f>
        <v>69.6293206197855</v>
      </c>
      <c r="O785" s="7" t="n">
        <f aca="false">K782/((J785/100)^2)</f>
        <v>21.9773511187082</v>
      </c>
    </row>
    <row r="786" customFormat="false" ht="15" hidden="false" customHeight="false" outlineLevel="0" collapsed="false">
      <c r="A786" s="13" t="n">
        <v>832</v>
      </c>
      <c r="B786" s="2" t="s">
        <v>845</v>
      </c>
      <c r="C786" s="14" t="n">
        <v>33051</v>
      </c>
      <c r="D786" s="2" t="s">
        <v>42</v>
      </c>
      <c r="E786" s="15" t="n">
        <v>174</v>
      </c>
      <c r="F786" s="15" t="n">
        <v>64</v>
      </c>
      <c r="G786" s="15" t="s">
        <v>43</v>
      </c>
      <c r="H786" s="9" t="str">
        <f aca="false">TRIM(E786)</f>
        <v>174</v>
      </c>
      <c r="I786" s="9" t="str">
        <f aca="false">TRIM(F786)</f>
        <v>64</v>
      </c>
      <c r="J786" s="5" t="n">
        <f aca="false">IF(H786="NA",VALUE(AVERAGEIF($E$3:$E$1520,"&lt;&gt;NA")),VALUE(H786))</f>
        <v>174</v>
      </c>
      <c r="K786" s="9" t="n">
        <f aca="false">IF(I786="NA",VALUE(AVERAGEIF($F$3:$F$1520,"&lt;&gt;NA")),VALUE(I786))</f>
        <v>64</v>
      </c>
      <c r="L786" s="16" t="n">
        <f aca="false">IF((AND(I786&gt;=Q792, I786&lt;Q791)),TRUE())</f>
        <v>0</v>
      </c>
      <c r="M786" s="0" t="n">
        <f aca="false">(J786-MIN($J$5:$J$1522)/(MAX($J$5:$J$1522)-MIN($J$5:$J$1522)))</f>
        <v>172.977528089888</v>
      </c>
      <c r="N786" s="0" t="n">
        <f aca="false">(K786-MIN($K$5:$K$1522)/(MAX($K$5:$K$1522)-MIN($K$5:$K$1522)))</f>
        <v>63.6293206197855</v>
      </c>
      <c r="O786" s="7" t="n">
        <f aca="false">K783/((J786/100)^2)</f>
        <v>31.0476945435328</v>
      </c>
    </row>
    <row r="787" customFormat="false" ht="15" hidden="false" customHeight="false" outlineLevel="0" collapsed="false">
      <c r="A787" s="13" t="n">
        <v>467</v>
      </c>
      <c r="B787" s="2" t="s">
        <v>846</v>
      </c>
      <c r="C787" s="14" t="n">
        <v>33613</v>
      </c>
      <c r="D787" s="2" t="s">
        <v>87</v>
      </c>
      <c r="E787" s="15" t="s">
        <v>46</v>
      </c>
      <c r="F787" s="15" t="s">
        <v>46</v>
      </c>
      <c r="G787" s="15" t="s">
        <v>47</v>
      </c>
      <c r="H787" s="9" t="str">
        <f aca="false">TRIM(E787)</f>
        <v>NA</v>
      </c>
      <c r="I787" s="9" t="str">
        <f aca="false">TRIM(F787)</f>
        <v>NA</v>
      </c>
      <c r="J787" s="5" t="n">
        <f aca="false">IF(H787="NA",VALUE(AVERAGEIF($E$3:$E$1520,"&lt;&gt;NA")),VALUE(H787))</f>
        <v>164.344585511576</v>
      </c>
      <c r="K787" s="9" t="n">
        <f aca="false">IF(I787="NA",VALUE(AVERAGEIF($F$3:$F$1520,"&lt;&gt;NA")),VALUE(I787))</f>
        <v>58.7117910447761</v>
      </c>
      <c r="L787" s="16" t="n">
        <f aca="false">IF((AND(I787&gt;=Q793, I787&lt;Q792)),TRUE())</f>
        <v>0</v>
      </c>
      <c r="M787" s="0" t="n">
        <f aca="false">(J787-MIN($J$5:$J$1522)/(MAX($J$5:$J$1522)-MIN($J$5:$J$1522)))</f>
        <v>163.322113601463</v>
      </c>
      <c r="N787" s="0" t="n">
        <f aca="false">(K787-MIN($K$5:$K$1522)/(MAX($K$5:$K$1522)-MIN($K$5:$K$1522)))</f>
        <v>58.3411116645616</v>
      </c>
      <c r="O787" s="7" t="n">
        <f aca="false">K784/((J787/100)^2)</f>
        <v>19.2527398629931</v>
      </c>
    </row>
    <row r="788" customFormat="false" ht="15" hidden="false" customHeight="false" outlineLevel="0" collapsed="false">
      <c r="A788" s="13" t="n">
        <v>348</v>
      </c>
      <c r="B788" s="2" t="s">
        <v>847</v>
      </c>
      <c r="C788" s="14" t="n">
        <v>33323</v>
      </c>
      <c r="D788" s="2" t="s">
        <v>87</v>
      </c>
      <c r="E788" s="15" t="n">
        <v>151</v>
      </c>
      <c r="F788" s="15" t="n">
        <v>50.8</v>
      </c>
      <c r="G788" s="15" t="s">
        <v>47</v>
      </c>
      <c r="H788" s="9" t="str">
        <f aca="false">TRIM(E788)</f>
        <v>151</v>
      </c>
      <c r="I788" s="9" t="str">
        <f aca="false">TRIM(F788)</f>
        <v>50.8</v>
      </c>
      <c r="J788" s="5" t="n">
        <f aca="false">IF(H788="NA",VALUE(AVERAGEIF($E$3:$E$1520,"&lt;&gt;NA")),VALUE(H788))</f>
        <v>151</v>
      </c>
      <c r="K788" s="9" t="n">
        <f aca="false">IF(I788="NA",VALUE(AVERAGEIF($F$3:$F$1520,"&lt;&gt;NA")),VALUE(I788))</f>
        <v>50.8</v>
      </c>
      <c r="L788" s="16" t="n">
        <f aca="false">IF((AND(I788&gt;=Q794, I788&lt;Q793)),TRUE())</f>
        <v>0</v>
      </c>
      <c r="M788" s="0" t="n">
        <f aca="false">(J788-MIN($J$5:$J$1522)/(MAX($J$5:$J$1522)-MIN($J$5:$J$1522)))</f>
        <v>149.977528089888</v>
      </c>
      <c r="N788" s="0" t="n">
        <f aca="false">(K788-MIN($K$5:$K$1522)/(MAX($K$5:$K$1522)-MIN($K$5:$K$1522)))</f>
        <v>50.4293206197855</v>
      </c>
      <c r="O788" s="7" t="n">
        <f aca="false">K785/((J788/100)^2)</f>
        <v>30.7004078768475</v>
      </c>
    </row>
    <row r="789" customFormat="false" ht="15" hidden="false" customHeight="false" outlineLevel="0" collapsed="false">
      <c r="A789" s="13" t="n">
        <v>876</v>
      </c>
      <c r="B789" s="2" t="s">
        <v>848</v>
      </c>
      <c r="C789" s="14" t="n">
        <v>33439</v>
      </c>
      <c r="D789" s="2" t="s">
        <v>71</v>
      </c>
      <c r="E789" s="15" t="n">
        <v>181</v>
      </c>
      <c r="F789" s="15" t="n">
        <v>54</v>
      </c>
      <c r="G789" s="15" t="s">
        <v>43</v>
      </c>
      <c r="H789" s="9" t="str">
        <f aca="false">TRIM(E789)</f>
        <v>181</v>
      </c>
      <c r="I789" s="9" t="str">
        <f aca="false">TRIM(F789)</f>
        <v>54</v>
      </c>
      <c r="J789" s="5" t="n">
        <f aca="false">IF(H789="NA",VALUE(AVERAGEIF($E$3:$E$1520,"&lt;&gt;NA")),VALUE(H789))</f>
        <v>181</v>
      </c>
      <c r="K789" s="9" t="n">
        <f aca="false">IF(I789="NA",VALUE(AVERAGEIF($F$3:$F$1520,"&lt;&gt;NA")),VALUE(I789))</f>
        <v>54</v>
      </c>
      <c r="L789" s="16" t="n">
        <f aca="false">IF((AND(I789&gt;=Q795, I789&lt;Q794)),TRUE())</f>
        <v>0</v>
      </c>
      <c r="M789" s="0" t="n">
        <f aca="false">(J789-MIN($J$5:$J$1522)/(MAX($J$5:$J$1522)-MIN($J$5:$J$1522)))</f>
        <v>179.977528089888</v>
      </c>
      <c r="N789" s="0" t="n">
        <f aca="false">(K789-MIN($K$5:$K$1522)/(MAX($K$5:$K$1522)-MIN($K$5:$K$1522)))</f>
        <v>53.6293206197855</v>
      </c>
      <c r="O789" s="7" t="n">
        <f aca="false">K786/((J789/100)^2)</f>
        <v>19.5354232166295</v>
      </c>
    </row>
    <row r="790" customFormat="false" ht="15" hidden="false" customHeight="false" outlineLevel="0" collapsed="false">
      <c r="A790" s="13" t="n">
        <v>32</v>
      </c>
      <c r="B790" s="2" t="s">
        <v>849</v>
      </c>
      <c r="C790" s="14" t="n">
        <v>33495</v>
      </c>
      <c r="D790" s="2" t="s">
        <v>56</v>
      </c>
      <c r="E790" s="15" t="n">
        <v>152.8</v>
      </c>
      <c r="F790" s="15" t="n">
        <v>45</v>
      </c>
      <c r="G790" s="15" t="s">
        <v>47</v>
      </c>
      <c r="H790" s="9" t="str">
        <f aca="false">TRIM(E790)</f>
        <v>152.8</v>
      </c>
      <c r="I790" s="9" t="str">
        <f aca="false">TRIM(F790)</f>
        <v>45</v>
      </c>
      <c r="J790" s="5" t="n">
        <f aca="false">IF(H790="NA",VALUE(AVERAGEIF($E$3:$E$1520,"&lt;&gt;NA")),VALUE(H790))</f>
        <v>152.8</v>
      </c>
      <c r="K790" s="9" t="n">
        <f aca="false">IF(I790="NA",VALUE(AVERAGEIF($F$3:$F$1520,"&lt;&gt;NA")),VALUE(I790))</f>
        <v>45</v>
      </c>
      <c r="L790" s="16" t="n">
        <f aca="false">IF((AND(I790&gt;=Q796, I790&lt;Q795)),TRUE())</f>
        <v>0</v>
      </c>
      <c r="M790" s="0" t="n">
        <f aca="false">(J790-MIN($J$5:$J$1522)/(MAX($J$5:$J$1522)-MIN($J$5:$J$1522)))</f>
        <v>151.777528089888</v>
      </c>
      <c r="N790" s="0" t="n">
        <f aca="false">(K790-MIN($K$5:$K$1522)/(MAX($K$5:$K$1522)-MIN($K$5:$K$1522)))</f>
        <v>44.6293206197855</v>
      </c>
      <c r="O790" s="7" t="n">
        <f aca="false">K787/((J790/100)^2)</f>
        <v>25.1465621850998</v>
      </c>
    </row>
    <row r="791" customFormat="false" ht="15" hidden="false" customHeight="false" outlineLevel="0" collapsed="false">
      <c r="A791" s="13" t="n">
        <v>1513</v>
      </c>
      <c r="B791" s="2" t="s">
        <v>850</v>
      </c>
      <c r="C791" s="14" t="n">
        <v>33107</v>
      </c>
      <c r="D791" s="2" t="s">
        <v>45</v>
      </c>
      <c r="E791" s="15" t="n">
        <v>158</v>
      </c>
      <c r="F791" s="15" t="n">
        <v>64</v>
      </c>
      <c r="G791" s="15" t="s">
        <v>43</v>
      </c>
      <c r="H791" s="9" t="str">
        <f aca="false">TRIM(E791)</f>
        <v>158</v>
      </c>
      <c r="I791" s="9" t="str">
        <f aca="false">TRIM(F791)</f>
        <v>64</v>
      </c>
      <c r="J791" s="5" t="n">
        <f aca="false">IF(H791="NA",VALUE(AVERAGEIF($E$3:$E$1520,"&lt;&gt;NA")),VALUE(H791))</f>
        <v>158</v>
      </c>
      <c r="K791" s="9" t="n">
        <f aca="false">IF(I791="NA",VALUE(AVERAGEIF($F$3:$F$1520,"&lt;&gt;NA")),VALUE(I791))</f>
        <v>64</v>
      </c>
      <c r="L791" s="16" t="n">
        <f aca="false">IF((AND(I791&gt;=Q797, I791&lt;Q796)),TRUE())</f>
        <v>0</v>
      </c>
      <c r="M791" s="0" t="n">
        <f aca="false">(J791-MIN($J$5:$J$1522)/(MAX($J$5:$J$1522)-MIN($J$5:$J$1522)))</f>
        <v>156.977528089888</v>
      </c>
      <c r="N791" s="0" t="n">
        <f aca="false">(K791-MIN($K$5:$K$1522)/(MAX($K$5:$K$1522)-MIN($K$5:$K$1522)))</f>
        <v>63.6293206197855</v>
      </c>
      <c r="O791" s="7" t="n">
        <f aca="false">K788/((J791/100)^2)</f>
        <v>20.3493029963147</v>
      </c>
    </row>
    <row r="792" customFormat="false" ht="15" hidden="false" customHeight="false" outlineLevel="0" collapsed="false">
      <c r="A792" s="13" t="n">
        <v>961</v>
      </c>
      <c r="B792" s="2" t="s">
        <v>851</v>
      </c>
      <c r="C792" s="14" t="n">
        <v>33253</v>
      </c>
      <c r="D792" s="2" t="s">
        <v>50</v>
      </c>
      <c r="E792" s="15" t="n">
        <v>173</v>
      </c>
      <c r="F792" s="15" t="n">
        <v>82</v>
      </c>
      <c r="G792" s="15" t="s">
        <v>43</v>
      </c>
      <c r="H792" s="9" t="str">
        <f aca="false">TRIM(E792)</f>
        <v>173</v>
      </c>
      <c r="I792" s="9" t="str">
        <f aca="false">TRIM(F792)</f>
        <v>82</v>
      </c>
      <c r="J792" s="5" t="n">
        <f aca="false">IF(H792="NA",VALUE(AVERAGEIF($E$3:$E$1520,"&lt;&gt;NA")),VALUE(H792))</f>
        <v>173</v>
      </c>
      <c r="K792" s="9" t="n">
        <f aca="false">IF(I792="NA",VALUE(AVERAGEIF($F$3:$F$1520,"&lt;&gt;NA")),VALUE(I792))</f>
        <v>82</v>
      </c>
      <c r="L792" s="16" t="n">
        <f aca="false">IF((AND(I792&gt;=Q798, I792&lt;Q797)),TRUE())</f>
        <v>0</v>
      </c>
      <c r="M792" s="0" t="n">
        <f aca="false">(J792-MIN($J$5:$J$1522)/(MAX($J$5:$J$1522)-MIN($J$5:$J$1522)))</f>
        <v>171.977528089888</v>
      </c>
      <c r="N792" s="0" t="n">
        <f aca="false">(K792-MIN($K$5:$K$1522)/(MAX($K$5:$K$1522)-MIN($K$5:$K$1522)))</f>
        <v>81.6293206197855</v>
      </c>
      <c r="O792" s="7" t="n">
        <f aca="false">K789/((J792/100)^2)</f>
        <v>18.0427010591734</v>
      </c>
    </row>
    <row r="793" customFormat="false" ht="15" hidden="false" customHeight="false" outlineLevel="0" collapsed="false">
      <c r="A793" s="13" t="n">
        <v>297</v>
      </c>
      <c r="B793" s="2" t="s">
        <v>852</v>
      </c>
      <c r="C793" s="14" t="n">
        <v>33700</v>
      </c>
      <c r="D793" s="2" t="s">
        <v>74</v>
      </c>
      <c r="E793" s="15" t="s">
        <v>46</v>
      </c>
      <c r="F793" s="15" t="s">
        <v>46</v>
      </c>
      <c r="G793" s="15" t="s">
        <v>47</v>
      </c>
      <c r="H793" s="9" t="str">
        <f aca="false">TRIM(E793)</f>
        <v>NA</v>
      </c>
      <c r="I793" s="9" t="str">
        <f aca="false">TRIM(F793)</f>
        <v>NA</v>
      </c>
      <c r="J793" s="5" t="n">
        <f aca="false">IF(H793="NA",VALUE(AVERAGEIF($E$3:$E$1520,"&lt;&gt;NA")),VALUE(H793))</f>
        <v>164.344585511576</v>
      </c>
      <c r="K793" s="9" t="n">
        <f aca="false">IF(I793="NA",VALUE(AVERAGEIF($F$3:$F$1520,"&lt;&gt;NA")),VALUE(I793))</f>
        <v>58.7117910447761</v>
      </c>
      <c r="L793" s="16" t="n">
        <f aca="false">IF((AND(I793&gt;=Q799, I793&lt;Q798)),TRUE())</f>
        <v>0</v>
      </c>
      <c r="M793" s="0" t="n">
        <f aca="false">(J793-MIN($J$5:$J$1522)/(MAX($J$5:$J$1522)-MIN($J$5:$J$1522)))</f>
        <v>163.322113601463</v>
      </c>
      <c r="N793" s="0" t="n">
        <f aca="false">(K793-MIN($K$5:$K$1522)/(MAX($K$5:$K$1522)-MIN($K$5:$K$1522)))</f>
        <v>58.3411116645616</v>
      </c>
      <c r="O793" s="7" t="n">
        <f aca="false">K790/((J793/100)^2)</f>
        <v>16.6610248814363</v>
      </c>
    </row>
    <row r="794" customFormat="false" ht="15" hidden="false" customHeight="false" outlineLevel="0" collapsed="false">
      <c r="A794" s="13" t="n">
        <v>799</v>
      </c>
      <c r="B794" s="2" t="s">
        <v>853</v>
      </c>
      <c r="C794" s="14" t="n">
        <v>33564</v>
      </c>
      <c r="D794" s="2" t="s">
        <v>53</v>
      </c>
      <c r="E794" s="15" t="n">
        <v>150</v>
      </c>
      <c r="F794" s="15" t="n">
        <v>38.9</v>
      </c>
      <c r="G794" s="15" t="s">
        <v>47</v>
      </c>
      <c r="H794" s="9" t="str">
        <f aca="false">TRIM(E794)</f>
        <v>150</v>
      </c>
      <c r="I794" s="9" t="str">
        <f aca="false">TRIM(F794)</f>
        <v>38.9</v>
      </c>
      <c r="J794" s="5" t="n">
        <f aca="false">IF(H794="NA",VALUE(AVERAGEIF($E$3:$E$1520,"&lt;&gt;NA")),VALUE(H794))</f>
        <v>150</v>
      </c>
      <c r="K794" s="9" t="n">
        <f aca="false">IF(I794="NA",VALUE(AVERAGEIF($F$3:$F$1520,"&lt;&gt;NA")),VALUE(I794))</f>
        <v>38.9</v>
      </c>
      <c r="L794" s="16" t="n">
        <f aca="false">IF((AND(I794&gt;=Q800, I794&lt;Q799)),TRUE())</f>
        <v>0</v>
      </c>
      <c r="M794" s="0" t="n">
        <f aca="false">(J794-MIN($J$5:$J$1522)/(MAX($J$5:$J$1522)-MIN($J$5:$J$1522)))</f>
        <v>148.977528089888</v>
      </c>
      <c r="N794" s="0" t="n">
        <f aca="false">(K794-MIN($K$5:$K$1522)/(MAX($K$5:$K$1522)-MIN($K$5:$K$1522)))</f>
        <v>38.5293206197855</v>
      </c>
      <c r="O794" s="7" t="n">
        <f aca="false">K791/((J794/100)^2)</f>
        <v>28.4444444444444</v>
      </c>
    </row>
    <row r="795" customFormat="false" ht="15" hidden="false" customHeight="false" outlineLevel="0" collapsed="false">
      <c r="A795" s="13" t="n">
        <v>721</v>
      </c>
      <c r="B795" s="2" t="s">
        <v>854</v>
      </c>
      <c r="C795" s="14" t="n">
        <v>32632</v>
      </c>
      <c r="D795" s="2" t="s">
        <v>50</v>
      </c>
      <c r="E795" s="15" t="n">
        <v>154</v>
      </c>
      <c r="F795" s="15" t="n">
        <v>53</v>
      </c>
      <c r="G795" s="15" t="s">
        <v>47</v>
      </c>
      <c r="H795" s="9" t="str">
        <f aca="false">TRIM(E795)</f>
        <v>154</v>
      </c>
      <c r="I795" s="9" t="str">
        <f aca="false">TRIM(F795)</f>
        <v>53</v>
      </c>
      <c r="J795" s="5" t="n">
        <f aca="false">IF(H795="NA",VALUE(AVERAGEIF($E$3:$E$1520,"&lt;&gt;NA")),VALUE(H795))</f>
        <v>154</v>
      </c>
      <c r="K795" s="9" t="n">
        <f aca="false">IF(I795="NA",VALUE(AVERAGEIF($F$3:$F$1520,"&lt;&gt;NA")),VALUE(I795))</f>
        <v>53</v>
      </c>
      <c r="L795" s="16" t="n">
        <f aca="false">IF((AND(I795&gt;=Q801, I795&lt;Q800)),TRUE())</f>
        <v>0</v>
      </c>
      <c r="M795" s="0" t="n">
        <f aca="false">(J795-MIN($J$5:$J$1522)/(MAX($J$5:$J$1522)-MIN($J$5:$J$1522)))</f>
        <v>152.977528089888</v>
      </c>
      <c r="N795" s="0" t="n">
        <f aca="false">(K795-MIN($K$5:$K$1522)/(MAX($K$5:$K$1522)-MIN($K$5:$K$1522)))</f>
        <v>52.6293206197855</v>
      </c>
      <c r="O795" s="7" t="n">
        <f aca="false">K792/((J795/100)^2)</f>
        <v>34.575813796593</v>
      </c>
    </row>
    <row r="796" customFormat="false" ht="15" hidden="false" customHeight="false" outlineLevel="0" collapsed="false">
      <c r="A796" s="13" t="n">
        <v>322</v>
      </c>
      <c r="B796" s="2" t="s">
        <v>855</v>
      </c>
      <c r="C796" s="14" t="n">
        <v>33426</v>
      </c>
      <c r="D796" s="2" t="s">
        <v>87</v>
      </c>
      <c r="E796" s="15" t="n">
        <v>155</v>
      </c>
      <c r="F796" s="15" t="n">
        <v>75</v>
      </c>
      <c r="G796" s="15" t="s">
        <v>47</v>
      </c>
      <c r="H796" s="9" t="str">
        <f aca="false">TRIM(E796)</f>
        <v>155</v>
      </c>
      <c r="I796" s="9" t="str">
        <f aca="false">TRIM(F796)</f>
        <v>75</v>
      </c>
      <c r="J796" s="5" t="n">
        <f aca="false">IF(H796="NA",VALUE(AVERAGEIF($E$3:$E$1520,"&lt;&gt;NA")),VALUE(H796))</f>
        <v>155</v>
      </c>
      <c r="K796" s="9" t="n">
        <f aca="false">IF(I796="NA",VALUE(AVERAGEIF($F$3:$F$1520,"&lt;&gt;NA")),VALUE(I796))</f>
        <v>75</v>
      </c>
      <c r="L796" s="16" t="n">
        <f aca="false">IF((AND(I796&gt;=Q802, I796&lt;Q801)),TRUE())</f>
        <v>0</v>
      </c>
      <c r="M796" s="0" t="n">
        <f aca="false">(J796-MIN($J$5:$J$1522)/(MAX($J$5:$J$1522)-MIN($J$5:$J$1522)))</f>
        <v>153.977528089888</v>
      </c>
      <c r="N796" s="0" t="n">
        <f aca="false">(K796-MIN($K$5:$K$1522)/(MAX($K$5:$K$1522)-MIN($K$5:$K$1522)))</f>
        <v>74.6293206197855</v>
      </c>
      <c r="O796" s="7" t="n">
        <f aca="false">K793/((J796/100)^2)</f>
        <v>24.4377902371597</v>
      </c>
    </row>
    <row r="797" customFormat="false" ht="15" hidden="false" customHeight="false" outlineLevel="0" collapsed="false">
      <c r="A797" s="13" t="n">
        <v>675</v>
      </c>
      <c r="B797" s="2" t="s">
        <v>856</v>
      </c>
      <c r="C797" s="14" t="n">
        <v>33523</v>
      </c>
      <c r="D797" s="2" t="s">
        <v>74</v>
      </c>
      <c r="E797" s="15" t="n">
        <v>156</v>
      </c>
      <c r="F797" s="15" t="n">
        <v>63.7</v>
      </c>
      <c r="G797" s="15" t="s">
        <v>47</v>
      </c>
      <c r="H797" s="9" t="str">
        <f aca="false">TRIM(E797)</f>
        <v>156</v>
      </c>
      <c r="I797" s="9" t="str">
        <f aca="false">TRIM(F797)</f>
        <v>63.7</v>
      </c>
      <c r="J797" s="5" t="n">
        <f aca="false">IF(H797="NA",VALUE(AVERAGEIF($E$3:$E$1520,"&lt;&gt;NA")),VALUE(H797))</f>
        <v>156</v>
      </c>
      <c r="K797" s="9" t="n">
        <f aca="false">IF(I797="NA",VALUE(AVERAGEIF($F$3:$F$1520,"&lt;&gt;NA")),VALUE(I797))</f>
        <v>63.7</v>
      </c>
      <c r="L797" s="16" t="n">
        <f aca="false">IF((AND(I797&gt;=Q803, I797&lt;Q802)),TRUE())</f>
        <v>0</v>
      </c>
      <c r="M797" s="0" t="n">
        <f aca="false">(J797-MIN($J$5:$J$1522)/(MAX($J$5:$J$1522)-MIN($J$5:$J$1522)))</f>
        <v>154.977528089888</v>
      </c>
      <c r="N797" s="0" t="n">
        <f aca="false">(K797-MIN($K$5:$K$1522)/(MAX($K$5:$K$1522)-MIN($K$5:$K$1522)))</f>
        <v>63.3293206197855</v>
      </c>
      <c r="O797" s="7" t="n">
        <f aca="false">K794/((J797/100)^2)</f>
        <v>15.9845496383958</v>
      </c>
    </row>
    <row r="798" customFormat="false" ht="15" hidden="false" customHeight="false" outlineLevel="0" collapsed="false">
      <c r="A798" s="13" t="n">
        <v>808</v>
      </c>
      <c r="B798" s="2" t="s">
        <v>857</v>
      </c>
      <c r="C798" s="14" t="n">
        <v>33400</v>
      </c>
      <c r="D798" s="2" t="s">
        <v>67</v>
      </c>
      <c r="E798" s="15" t="n">
        <v>144</v>
      </c>
      <c r="F798" s="15" t="n">
        <v>34.5</v>
      </c>
      <c r="G798" s="15" t="s">
        <v>47</v>
      </c>
      <c r="H798" s="9" t="str">
        <f aca="false">TRIM(E798)</f>
        <v>144</v>
      </c>
      <c r="I798" s="9" t="str">
        <f aca="false">TRIM(F798)</f>
        <v>34.5</v>
      </c>
      <c r="J798" s="5" t="n">
        <f aca="false">IF(H798="NA",VALUE(AVERAGEIF($E$3:$E$1520,"&lt;&gt;NA")),VALUE(H798))</f>
        <v>144</v>
      </c>
      <c r="K798" s="9" t="n">
        <f aca="false">IF(I798="NA",VALUE(AVERAGEIF($F$3:$F$1520,"&lt;&gt;NA")),VALUE(I798))</f>
        <v>34.5</v>
      </c>
      <c r="L798" s="16" t="n">
        <f aca="false">IF((AND(I798&gt;=Q804, I798&lt;Q803)),TRUE())</f>
        <v>0</v>
      </c>
      <c r="M798" s="0" t="n">
        <f aca="false">(J798-MIN($J$5:$J$1522)/(MAX($J$5:$J$1522)-MIN($J$5:$J$1522)))</f>
        <v>142.977528089888</v>
      </c>
      <c r="N798" s="0" t="n">
        <f aca="false">(K798-MIN($K$5:$K$1522)/(MAX($K$5:$K$1522)-MIN($K$5:$K$1522)))</f>
        <v>34.1293206197855</v>
      </c>
      <c r="O798" s="7" t="n">
        <f aca="false">K795/((J798/100)^2)</f>
        <v>25.5594135802469</v>
      </c>
    </row>
    <row r="799" customFormat="false" ht="15" hidden="false" customHeight="false" outlineLevel="0" collapsed="false">
      <c r="A799" s="13" t="n">
        <v>883</v>
      </c>
      <c r="B799" s="2" t="s">
        <v>858</v>
      </c>
      <c r="C799" s="14" t="n">
        <v>33648</v>
      </c>
      <c r="D799" s="2" t="s">
        <v>93</v>
      </c>
      <c r="E799" s="15" t="n">
        <v>175</v>
      </c>
      <c r="F799" s="15" t="n">
        <v>82</v>
      </c>
      <c r="G799" s="15" t="s">
        <v>43</v>
      </c>
      <c r="H799" s="9" t="str">
        <f aca="false">TRIM(E799)</f>
        <v>175</v>
      </c>
      <c r="I799" s="9" t="str">
        <f aca="false">TRIM(F799)</f>
        <v>82</v>
      </c>
      <c r="J799" s="5" t="n">
        <f aca="false">IF(H799="NA",VALUE(AVERAGEIF($E$3:$E$1520,"&lt;&gt;NA")),VALUE(H799))</f>
        <v>175</v>
      </c>
      <c r="K799" s="9" t="n">
        <f aca="false">IF(I799="NA",VALUE(AVERAGEIF($F$3:$F$1520,"&lt;&gt;NA")),VALUE(I799))</f>
        <v>82</v>
      </c>
      <c r="L799" s="16" t="n">
        <f aca="false">IF((AND(I799&gt;=Q805, I799&lt;Q804)),TRUE())</f>
        <v>0</v>
      </c>
      <c r="M799" s="0" t="n">
        <f aca="false">(J799-MIN($J$5:$J$1522)/(MAX($J$5:$J$1522)-MIN($J$5:$J$1522)))</f>
        <v>173.977528089888</v>
      </c>
      <c r="N799" s="0" t="n">
        <f aca="false">(K799-MIN($K$5:$K$1522)/(MAX($K$5:$K$1522)-MIN($K$5:$K$1522)))</f>
        <v>81.6293206197855</v>
      </c>
      <c r="O799" s="7" t="n">
        <f aca="false">K796/((J799/100)^2)</f>
        <v>24.4897959183673</v>
      </c>
    </row>
    <row r="800" customFormat="false" ht="15" hidden="false" customHeight="false" outlineLevel="0" collapsed="false">
      <c r="A800" s="13" t="n">
        <v>993</v>
      </c>
      <c r="B800" s="2" t="s">
        <v>859</v>
      </c>
      <c r="C800" s="14" t="n">
        <v>33034</v>
      </c>
      <c r="D800" s="2" t="s">
        <v>71</v>
      </c>
      <c r="E800" s="15" t="n">
        <v>175</v>
      </c>
      <c r="F800" s="15" t="n">
        <v>73</v>
      </c>
      <c r="G800" s="15" t="s">
        <v>43</v>
      </c>
      <c r="H800" s="9" t="str">
        <f aca="false">TRIM(E800)</f>
        <v>175</v>
      </c>
      <c r="I800" s="9" t="str">
        <f aca="false">TRIM(F800)</f>
        <v>73</v>
      </c>
      <c r="J800" s="5" t="n">
        <f aca="false">IF(H800="NA",VALUE(AVERAGEIF($E$3:$E$1520,"&lt;&gt;NA")),VALUE(H800))</f>
        <v>175</v>
      </c>
      <c r="K800" s="9" t="n">
        <f aca="false">IF(I800="NA",VALUE(AVERAGEIF($F$3:$F$1520,"&lt;&gt;NA")),VALUE(I800))</f>
        <v>73</v>
      </c>
      <c r="L800" s="16" t="n">
        <f aca="false">IF((AND(I800&gt;=Q806, I800&lt;Q805)),TRUE())</f>
        <v>0</v>
      </c>
      <c r="M800" s="0" t="n">
        <f aca="false">(J800-MIN($J$5:$J$1522)/(MAX($J$5:$J$1522)-MIN($J$5:$J$1522)))</f>
        <v>173.977528089888</v>
      </c>
      <c r="N800" s="0" t="n">
        <f aca="false">(K800-MIN($K$5:$K$1522)/(MAX($K$5:$K$1522)-MIN($K$5:$K$1522)))</f>
        <v>72.6293206197855</v>
      </c>
      <c r="O800" s="7" t="n">
        <f aca="false">K797/((J800/100)^2)</f>
        <v>20.8</v>
      </c>
    </row>
    <row r="801" customFormat="false" ht="15" hidden="false" customHeight="false" outlineLevel="0" collapsed="false">
      <c r="A801" s="13" t="n">
        <v>745</v>
      </c>
      <c r="B801" s="2" t="s">
        <v>860</v>
      </c>
      <c r="C801" s="14" t="n">
        <v>33812</v>
      </c>
      <c r="D801" s="2" t="s">
        <v>77</v>
      </c>
      <c r="E801" s="15" t="s">
        <v>46</v>
      </c>
      <c r="F801" s="15" t="s">
        <v>46</v>
      </c>
      <c r="G801" s="15" t="s">
        <v>47</v>
      </c>
      <c r="H801" s="9" t="str">
        <f aca="false">TRIM(E801)</f>
        <v>NA</v>
      </c>
      <c r="I801" s="9" t="str">
        <f aca="false">TRIM(F801)</f>
        <v>NA</v>
      </c>
      <c r="J801" s="5" t="n">
        <f aca="false">IF(H801="NA",VALUE(AVERAGEIF($E$3:$E$1520,"&lt;&gt;NA")),VALUE(H801))</f>
        <v>164.344585511576</v>
      </c>
      <c r="K801" s="9" t="n">
        <f aca="false">IF(I801="NA",VALUE(AVERAGEIF($F$3:$F$1520,"&lt;&gt;NA")),VALUE(I801))</f>
        <v>58.7117910447761</v>
      </c>
      <c r="L801" s="16" t="n">
        <f aca="false">IF((AND(I801&gt;=Q807, I801&lt;Q806)),TRUE())</f>
        <v>0</v>
      </c>
      <c r="M801" s="0" t="n">
        <f aca="false">(J801-MIN($J$5:$J$1522)/(MAX($J$5:$J$1522)-MIN($J$5:$J$1522)))</f>
        <v>163.322113601463</v>
      </c>
      <c r="N801" s="0" t="n">
        <f aca="false">(K801-MIN($K$5:$K$1522)/(MAX($K$5:$K$1522)-MIN($K$5:$K$1522)))</f>
        <v>58.3411116645616</v>
      </c>
      <c r="O801" s="7" t="n">
        <f aca="false">K798/((J801/100)^2)</f>
        <v>12.7734524091012</v>
      </c>
    </row>
    <row r="802" customFormat="false" ht="15" hidden="false" customHeight="false" outlineLevel="0" collapsed="false">
      <c r="A802" s="13" t="n">
        <v>1518</v>
      </c>
      <c r="B802" s="2" t="s">
        <v>861</v>
      </c>
      <c r="C802" s="14" t="n">
        <v>33675</v>
      </c>
      <c r="D802" s="2" t="s">
        <v>74</v>
      </c>
      <c r="E802" s="15" t="n">
        <v>168</v>
      </c>
      <c r="F802" s="15" t="n">
        <v>69</v>
      </c>
      <c r="G802" s="15" t="s">
        <v>43</v>
      </c>
      <c r="H802" s="9" t="str">
        <f aca="false">TRIM(E802)</f>
        <v>168</v>
      </c>
      <c r="I802" s="9" t="str">
        <f aca="false">TRIM(F802)</f>
        <v>69</v>
      </c>
      <c r="J802" s="5" t="n">
        <f aca="false">IF(H802="NA",VALUE(AVERAGEIF($E$3:$E$1520,"&lt;&gt;NA")),VALUE(H802))</f>
        <v>168</v>
      </c>
      <c r="K802" s="9" t="n">
        <f aca="false">IF(I802="NA",VALUE(AVERAGEIF($F$3:$F$1520,"&lt;&gt;NA")),VALUE(I802))</f>
        <v>69</v>
      </c>
      <c r="L802" s="16" t="n">
        <f aca="false">IF((AND(I802&gt;=Q808, I802&lt;Q807)),TRUE())</f>
        <v>0</v>
      </c>
      <c r="M802" s="0" t="n">
        <f aca="false">(J802-MIN($J$5:$J$1522)/(MAX($J$5:$J$1522)-MIN($J$5:$J$1522)))</f>
        <v>166.977528089888</v>
      </c>
      <c r="N802" s="0" t="n">
        <f aca="false">(K802-MIN($K$5:$K$1522)/(MAX($K$5:$K$1522)-MIN($K$5:$K$1522)))</f>
        <v>68.6293206197855</v>
      </c>
      <c r="O802" s="7" t="n">
        <f aca="false">K799/((J802/100)^2)</f>
        <v>29.0532879818594</v>
      </c>
    </row>
    <row r="803" customFormat="false" ht="15" hidden="false" customHeight="false" outlineLevel="0" collapsed="false">
      <c r="A803" s="13" t="n">
        <v>473</v>
      </c>
      <c r="B803" s="2" t="s">
        <v>862</v>
      </c>
      <c r="C803" s="14" t="n">
        <v>33386</v>
      </c>
      <c r="D803" s="2" t="s">
        <v>50</v>
      </c>
      <c r="E803" s="15" t="n">
        <v>160</v>
      </c>
      <c r="F803" s="15" t="n">
        <v>63.8</v>
      </c>
      <c r="G803" s="15" t="s">
        <v>47</v>
      </c>
      <c r="H803" s="9" t="str">
        <f aca="false">TRIM(E803)</f>
        <v>160</v>
      </c>
      <c r="I803" s="9" t="str">
        <f aca="false">TRIM(F803)</f>
        <v>63.8</v>
      </c>
      <c r="J803" s="5" t="n">
        <f aca="false">IF(H803="NA",VALUE(AVERAGEIF($E$3:$E$1520,"&lt;&gt;NA")),VALUE(H803))</f>
        <v>160</v>
      </c>
      <c r="K803" s="9" t="n">
        <f aca="false">IF(I803="NA",VALUE(AVERAGEIF($F$3:$F$1520,"&lt;&gt;NA")),VALUE(I803))</f>
        <v>63.8</v>
      </c>
      <c r="L803" s="16" t="n">
        <f aca="false">IF((AND(I803&gt;=Q809, I803&lt;Q808)),TRUE())</f>
        <v>0</v>
      </c>
      <c r="M803" s="0" t="n">
        <f aca="false">(J803-MIN($J$5:$J$1522)/(MAX($J$5:$J$1522)-MIN($J$5:$J$1522)))</f>
        <v>158.977528089888</v>
      </c>
      <c r="N803" s="0" t="n">
        <f aca="false">(K803-MIN($K$5:$K$1522)/(MAX($K$5:$K$1522)-MIN($K$5:$K$1522)))</f>
        <v>63.4293206197855</v>
      </c>
      <c r="O803" s="7" t="n">
        <f aca="false">K800/((J803/100)^2)</f>
        <v>28.515625</v>
      </c>
    </row>
    <row r="804" customFormat="false" ht="15" hidden="false" customHeight="false" outlineLevel="0" collapsed="false">
      <c r="A804" s="13" t="n">
        <v>158</v>
      </c>
      <c r="B804" s="2" t="s">
        <v>436</v>
      </c>
      <c r="C804" s="14" t="n">
        <v>33275</v>
      </c>
      <c r="D804" s="2" t="s">
        <v>77</v>
      </c>
      <c r="E804" s="15" t="n">
        <v>146</v>
      </c>
      <c r="F804" s="15" t="n">
        <v>51</v>
      </c>
      <c r="G804" s="15" t="s">
        <v>47</v>
      </c>
      <c r="H804" s="9" t="str">
        <f aca="false">TRIM(E804)</f>
        <v>146</v>
      </c>
      <c r="I804" s="9" t="str">
        <f aca="false">TRIM(F804)</f>
        <v>51</v>
      </c>
      <c r="J804" s="5" t="n">
        <f aca="false">IF(H804="NA",VALUE(AVERAGEIF($E$3:$E$1520,"&lt;&gt;NA")),VALUE(H804))</f>
        <v>146</v>
      </c>
      <c r="K804" s="9" t="n">
        <f aca="false">IF(I804="NA",VALUE(AVERAGEIF($F$3:$F$1520,"&lt;&gt;NA")),VALUE(I804))</f>
        <v>51</v>
      </c>
      <c r="L804" s="16" t="n">
        <f aca="false">IF((AND(I804&gt;=Q810, I804&lt;Q809)),TRUE())</f>
        <v>0</v>
      </c>
      <c r="M804" s="0" t="n">
        <f aca="false">(J804-MIN($J$5:$J$1522)/(MAX($J$5:$J$1522)-MIN($J$5:$J$1522)))</f>
        <v>144.977528089888</v>
      </c>
      <c r="N804" s="0" t="n">
        <f aca="false">(K804-MIN($K$5:$K$1522)/(MAX($K$5:$K$1522)-MIN($K$5:$K$1522)))</f>
        <v>50.6293206197855</v>
      </c>
      <c r="O804" s="7" t="n">
        <f aca="false">K801/((J804/100)^2)</f>
        <v>27.5435311713155</v>
      </c>
    </row>
    <row r="805" customFormat="false" ht="15" hidden="false" customHeight="false" outlineLevel="0" collapsed="false">
      <c r="A805" s="13" t="n">
        <v>23</v>
      </c>
      <c r="B805" s="2" t="s">
        <v>863</v>
      </c>
      <c r="C805" s="14" t="n">
        <v>33721</v>
      </c>
      <c r="D805" s="2" t="s">
        <v>71</v>
      </c>
      <c r="E805" s="15" t="s">
        <v>46</v>
      </c>
      <c r="F805" s="15" t="s">
        <v>46</v>
      </c>
      <c r="G805" s="15" t="s">
        <v>47</v>
      </c>
      <c r="H805" s="9" t="str">
        <f aca="false">TRIM(E805)</f>
        <v>NA</v>
      </c>
      <c r="I805" s="9" t="str">
        <f aca="false">TRIM(F805)</f>
        <v>NA</v>
      </c>
      <c r="J805" s="5" t="n">
        <f aca="false">IF(H805="NA",VALUE(AVERAGEIF($E$3:$E$1520,"&lt;&gt;NA")),VALUE(H805))</f>
        <v>164.344585511576</v>
      </c>
      <c r="K805" s="9" t="n">
        <f aca="false">IF(I805="NA",VALUE(AVERAGEIF($F$3:$F$1520,"&lt;&gt;NA")),VALUE(I805))</f>
        <v>58.7117910447761</v>
      </c>
      <c r="L805" s="16" t="n">
        <f aca="false">IF((AND(I805&gt;=Q811, I805&lt;Q810)),TRUE())</f>
        <v>0</v>
      </c>
      <c r="M805" s="0" t="n">
        <f aca="false">(J805-MIN($J$5:$J$1522)/(MAX($J$5:$J$1522)-MIN($J$5:$J$1522)))</f>
        <v>163.322113601463</v>
      </c>
      <c r="N805" s="0" t="n">
        <f aca="false">(K805-MIN($K$5:$K$1522)/(MAX($K$5:$K$1522)-MIN($K$5:$K$1522)))</f>
        <v>58.3411116645616</v>
      </c>
      <c r="O805" s="7" t="n">
        <f aca="false">K802/((J805/100)^2)</f>
        <v>25.5469048182023</v>
      </c>
    </row>
    <row r="806" customFormat="false" ht="15" hidden="false" customHeight="false" outlineLevel="0" collapsed="false">
      <c r="A806" s="13" t="n">
        <v>151</v>
      </c>
      <c r="B806" s="2" t="s">
        <v>864</v>
      </c>
      <c r="C806" s="14" t="n">
        <v>33522</v>
      </c>
      <c r="D806" s="2" t="s">
        <v>74</v>
      </c>
      <c r="E806" s="15" t="n">
        <v>166</v>
      </c>
      <c r="F806" s="15" t="n">
        <v>67</v>
      </c>
      <c r="G806" s="15" t="s">
        <v>47</v>
      </c>
      <c r="H806" s="9" t="str">
        <f aca="false">TRIM(E806)</f>
        <v>166</v>
      </c>
      <c r="I806" s="9" t="str">
        <f aca="false">TRIM(F806)</f>
        <v>67</v>
      </c>
      <c r="J806" s="5" t="n">
        <f aca="false">IF(H806="NA",VALUE(AVERAGEIF($E$3:$E$1520,"&lt;&gt;NA")),VALUE(H806))</f>
        <v>166</v>
      </c>
      <c r="K806" s="9" t="n">
        <f aca="false">IF(I806="NA",VALUE(AVERAGEIF($F$3:$F$1520,"&lt;&gt;NA")),VALUE(I806))</f>
        <v>67</v>
      </c>
      <c r="L806" s="16" t="n">
        <f aca="false">IF((AND(I806&gt;=Q812, I806&lt;Q811)),TRUE())</f>
        <v>0</v>
      </c>
      <c r="M806" s="0" t="n">
        <f aca="false">(J806-MIN($J$5:$J$1522)/(MAX($J$5:$J$1522)-MIN($J$5:$J$1522)))</f>
        <v>164.977528089888</v>
      </c>
      <c r="N806" s="0" t="n">
        <f aca="false">(K806-MIN($K$5:$K$1522)/(MAX($K$5:$K$1522)-MIN($K$5:$K$1522)))</f>
        <v>66.6293206197855</v>
      </c>
      <c r="O806" s="7" t="n">
        <f aca="false">K803/((J806/100)^2)</f>
        <v>23.1528523733488</v>
      </c>
    </row>
    <row r="807" customFormat="false" ht="15" hidden="false" customHeight="false" outlineLevel="0" collapsed="false">
      <c r="A807" s="13" t="n">
        <v>512</v>
      </c>
      <c r="B807" s="2" t="s">
        <v>865</v>
      </c>
      <c r="C807" s="14" t="n">
        <v>33253</v>
      </c>
      <c r="D807" s="2" t="s">
        <v>87</v>
      </c>
      <c r="E807" s="15" t="n">
        <v>145</v>
      </c>
      <c r="F807" s="15" t="n">
        <v>44</v>
      </c>
      <c r="G807" s="15" t="s">
        <v>47</v>
      </c>
      <c r="H807" s="9" t="str">
        <f aca="false">TRIM(E807)</f>
        <v>145</v>
      </c>
      <c r="I807" s="9" t="str">
        <f aca="false">TRIM(F807)</f>
        <v>44</v>
      </c>
      <c r="J807" s="5" t="n">
        <f aca="false">IF(H807="NA",VALUE(AVERAGEIF($E$3:$E$1520,"&lt;&gt;NA")),VALUE(H807))</f>
        <v>145</v>
      </c>
      <c r="K807" s="9" t="n">
        <f aca="false">IF(I807="NA",VALUE(AVERAGEIF($F$3:$F$1520,"&lt;&gt;NA")),VALUE(I807))</f>
        <v>44</v>
      </c>
      <c r="L807" s="16" t="n">
        <f aca="false">IF((AND(I807&gt;=Q813, I807&lt;Q812)),TRUE())</f>
        <v>0</v>
      </c>
      <c r="M807" s="0" t="n">
        <f aca="false">(J807-MIN($J$5:$J$1522)/(MAX($J$5:$J$1522)-MIN($J$5:$J$1522)))</f>
        <v>143.977528089888</v>
      </c>
      <c r="N807" s="0" t="n">
        <f aca="false">(K807-MIN($K$5:$K$1522)/(MAX($K$5:$K$1522)-MIN($K$5:$K$1522)))</f>
        <v>43.6293206197855</v>
      </c>
      <c r="O807" s="7" t="n">
        <f aca="false">K804/((J807/100)^2)</f>
        <v>24.256837098692</v>
      </c>
    </row>
    <row r="808" customFormat="false" ht="15" hidden="false" customHeight="false" outlineLevel="0" collapsed="false">
      <c r="A808" s="13" t="n">
        <v>5</v>
      </c>
      <c r="B808" s="2" t="s">
        <v>866</v>
      </c>
      <c r="C808" s="14" t="n">
        <v>32944</v>
      </c>
      <c r="D808" s="2" t="s">
        <v>87</v>
      </c>
      <c r="E808" s="15" t="n">
        <v>164</v>
      </c>
      <c r="F808" s="15" t="n">
        <v>67</v>
      </c>
      <c r="G808" s="15" t="s">
        <v>47</v>
      </c>
      <c r="H808" s="9" t="str">
        <f aca="false">TRIM(E808)</f>
        <v>164</v>
      </c>
      <c r="I808" s="9" t="str">
        <f aca="false">TRIM(F808)</f>
        <v>67</v>
      </c>
      <c r="J808" s="5" t="n">
        <f aca="false">IF(H808="NA",VALUE(AVERAGEIF($E$3:$E$1520,"&lt;&gt;NA")),VALUE(H808))</f>
        <v>164</v>
      </c>
      <c r="K808" s="9" t="n">
        <f aca="false">IF(I808="NA",VALUE(AVERAGEIF($F$3:$F$1520,"&lt;&gt;NA")),VALUE(I808))</f>
        <v>67</v>
      </c>
      <c r="L808" s="16" t="n">
        <f aca="false">IF((AND(I808&gt;=Q814, I808&lt;Q813)),TRUE())</f>
        <v>0</v>
      </c>
      <c r="M808" s="0" t="n">
        <f aca="false">(J808-MIN($J$5:$J$1522)/(MAX($J$5:$J$1522)-MIN($J$5:$J$1522)))</f>
        <v>162.977528089888</v>
      </c>
      <c r="N808" s="0" t="n">
        <f aca="false">(K808-MIN($K$5:$K$1522)/(MAX($K$5:$K$1522)-MIN($K$5:$K$1522)))</f>
        <v>66.6293206197855</v>
      </c>
      <c r="O808" s="7" t="n">
        <f aca="false">K805/((J808/100)^2)</f>
        <v>21.8291906026086</v>
      </c>
    </row>
    <row r="809" customFormat="false" ht="15" hidden="false" customHeight="false" outlineLevel="0" collapsed="false">
      <c r="A809" s="13" t="n">
        <v>61</v>
      </c>
      <c r="B809" s="2" t="s">
        <v>867</v>
      </c>
      <c r="C809" s="14" t="n">
        <v>33539</v>
      </c>
      <c r="D809" s="2" t="s">
        <v>61</v>
      </c>
      <c r="E809" s="15" t="n">
        <v>152</v>
      </c>
      <c r="F809" s="15" t="n">
        <v>55</v>
      </c>
      <c r="G809" s="15" t="s">
        <v>47</v>
      </c>
      <c r="H809" s="9" t="str">
        <f aca="false">TRIM(E809)</f>
        <v>152</v>
      </c>
      <c r="I809" s="9" t="str">
        <f aca="false">TRIM(F809)</f>
        <v>55</v>
      </c>
      <c r="J809" s="5" t="n">
        <f aca="false">IF(H809="NA",VALUE(AVERAGEIF($E$3:$E$1520,"&lt;&gt;NA")),VALUE(H809))</f>
        <v>152</v>
      </c>
      <c r="K809" s="9" t="n">
        <f aca="false">IF(I809="NA",VALUE(AVERAGEIF($F$3:$F$1520,"&lt;&gt;NA")),VALUE(I809))</f>
        <v>55</v>
      </c>
      <c r="L809" s="16" t="n">
        <f aca="false">IF((AND(I809&gt;=Q815, I809&lt;Q814)),TRUE())</f>
        <v>0</v>
      </c>
      <c r="M809" s="0" t="n">
        <f aca="false">(J809-MIN($J$5:$J$1522)/(MAX($J$5:$J$1522)-MIN($J$5:$J$1522)))</f>
        <v>150.977528089888</v>
      </c>
      <c r="N809" s="0" t="n">
        <f aca="false">(K809-MIN($K$5:$K$1522)/(MAX($K$5:$K$1522)-MIN($K$5:$K$1522)))</f>
        <v>54.6293206197855</v>
      </c>
      <c r="O809" s="7" t="n">
        <f aca="false">K806/((J809/100)^2)</f>
        <v>28.9993074792244</v>
      </c>
    </row>
    <row r="810" customFormat="false" ht="15" hidden="false" customHeight="false" outlineLevel="0" collapsed="false">
      <c r="A810" s="13" t="n">
        <v>1171</v>
      </c>
      <c r="B810" s="2" t="s">
        <v>868</v>
      </c>
      <c r="C810" s="14" t="n">
        <v>32634</v>
      </c>
      <c r="D810" s="2" t="s">
        <v>77</v>
      </c>
      <c r="E810" s="15" t="n">
        <v>154</v>
      </c>
      <c r="F810" s="15" t="n">
        <v>47</v>
      </c>
      <c r="G810" s="15" t="s">
        <v>43</v>
      </c>
      <c r="H810" s="9" t="str">
        <f aca="false">TRIM(E810)</f>
        <v>154</v>
      </c>
      <c r="I810" s="9" t="str">
        <f aca="false">TRIM(F810)</f>
        <v>47</v>
      </c>
      <c r="J810" s="5" t="n">
        <f aca="false">IF(H810="NA",VALUE(AVERAGEIF($E$3:$E$1520,"&lt;&gt;NA")),VALUE(H810))</f>
        <v>154</v>
      </c>
      <c r="K810" s="9" t="n">
        <f aca="false">IF(I810="NA",VALUE(AVERAGEIF($F$3:$F$1520,"&lt;&gt;NA")),VALUE(I810))</f>
        <v>47</v>
      </c>
      <c r="L810" s="16" t="n">
        <f aca="false">IF((AND(I810&gt;=Q816, I810&lt;Q815)),TRUE())</f>
        <v>0</v>
      </c>
      <c r="M810" s="0" t="n">
        <f aca="false">(J810-MIN($J$5:$J$1522)/(MAX($J$5:$J$1522)-MIN($J$5:$J$1522)))</f>
        <v>152.977528089888</v>
      </c>
      <c r="N810" s="0" t="n">
        <f aca="false">(K810-MIN($K$5:$K$1522)/(MAX($K$5:$K$1522)-MIN($K$5:$K$1522)))</f>
        <v>46.6293206197855</v>
      </c>
      <c r="O810" s="7" t="n">
        <f aca="false">K807/((J810/100)^2)</f>
        <v>18.5528756957328</v>
      </c>
    </row>
    <row r="811" customFormat="false" ht="15" hidden="false" customHeight="false" outlineLevel="0" collapsed="false">
      <c r="A811" s="13" t="n">
        <v>811</v>
      </c>
      <c r="B811" s="2" t="s">
        <v>869</v>
      </c>
      <c r="C811" s="14" t="n">
        <v>33576</v>
      </c>
      <c r="D811" s="2" t="s">
        <v>87</v>
      </c>
      <c r="E811" s="15" t="n">
        <v>148</v>
      </c>
      <c r="F811" s="15" t="n">
        <v>54</v>
      </c>
      <c r="G811" s="15" t="s">
        <v>47</v>
      </c>
      <c r="H811" s="9" t="str">
        <f aca="false">TRIM(E811)</f>
        <v>148</v>
      </c>
      <c r="I811" s="9" t="str">
        <f aca="false">TRIM(F811)</f>
        <v>54</v>
      </c>
      <c r="J811" s="5" t="n">
        <f aca="false">IF(H811="NA",VALUE(AVERAGEIF($E$3:$E$1520,"&lt;&gt;NA")),VALUE(H811))</f>
        <v>148</v>
      </c>
      <c r="K811" s="9" t="n">
        <f aca="false">IF(I811="NA",VALUE(AVERAGEIF($F$3:$F$1520,"&lt;&gt;NA")),VALUE(I811))</f>
        <v>54</v>
      </c>
      <c r="L811" s="16" t="n">
        <f aca="false">IF((AND(I811&gt;=Q817, I811&lt;Q816)),TRUE())</f>
        <v>0</v>
      </c>
      <c r="M811" s="0" t="n">
        <f aca="false">(J811-MIN($J$5:$J$1522)/(MAX($J$5:$J$1522)-MIN($J$5:$J$1522)))</f>
        <v>146.977528089888</v>
      </c>
      <c r="N811" s="0" t="n">
        <f aca="false">(K811-MIN($K$5:$K$1522)/(MAX($K$5:$K$1522)-MIN($K$5:$K$1522)))</f>
        <v>53.6293206197855</v>
      </c>
      <c r="O811" s="7" t="n">
        <f aca="false">K808/((J811/100)^2)</f>
        <v>30.5880204528853</v>
      </c>
    </row>
    <row r="812" customFormat="false" ht="15" hidden="false" customHeight="false" outlineLevel="0" collapsed="false">
      <c r="A812" s="13" t="n">
        <v>1439</v>
      </c>
      <c r="B812" s="2" t="s">
        <v>870</v>
      </c>
      <c r="C812" s="14" t="n">
        <v>33002</v>
      </c>
      <c r="D812" s="2" t="s">
        <v>87</v>
      </c>
      <c r="E812" s="15" t="n">
        <v>170</v>
      </c>
      <c r="F812" s="15" t="n">
        <v>58</v>
      </c>
      <c r="G812" s="15" t="s">
        <v>43</v>
      </c>
      <c r="H812" s="9" t="str">
        <f aca="false">TRIM(E812)</f>
        <v>170</v>
      </c>
      <c r="I812" s="9" t="str">
        <f aca="false">TRIM(F812)</f>
        <v>58</v>
      </c>
      <c r="J812" s="5" t="n">
        <f aca="false">IF(H812="NA",VALUE(AVERAGEIF($E$3:$E$1520,"&lt;&gt;NA")),VALUE(H812))</f>
        <v>170</v>
      </c>
      <c r="K812" s="9" t="n">
        <f aca="false">IF(I812="NA",VALUE(AVERAGEIF($F$3:$F$1520,"&lt;&gt;NA")),VALUE(I812))</f>
        <v>58</v>
      </c>
      <c r="L812" s="16" t="n">
        <f aca="false">IF((AND(I812&gt;=Q818, I812&lt;Q817)),TRUE())</f>
        <v>0</v>
      </c>
      <c r="M812" s="0" t="n">
        <f aca="false">(J812-MIN($J$5:$J$1522)/(MAX($J$5:$J$1522)-MIN($J$5:$J$1522)))</f>
        <v>168.977528089888</v>
      </c>
      <c r="N812" s="0" t="n">
        <f aca="false">(K812-MIN($K$5:$K$1522)/(MAX($K$5:$K$1522)-MIN($K$5:$K$1522)))</f>
        <v>57.6293206197855</v>
      </c>
      <c r="O812" s="7" t="n">
        <f aca="false">K809/((J812/100)^2)</f>
        <v>19.0311418685121</v>
      </c>
    </row>
    <row r="813" customFormat="false" ht="15" hidden="false" customHeight="false" outlineLevel="0" collapsed="false">
      <c r="A813" s="13" t="n">
        <v>384</v>
      </c>
      <c r="B813" s="2" t="s">
        <v>871</v>
      </c>
      <c r="C813" s="14" t="n">
        <v>32901</v>
      </c>
      <c r="D813" s="2" t="s">
        <v>61</v>
      </c>
      <c r="E813" s="15" t="n">
        <v>156</v>
      </c>
      <c r="F813" s="15" t="n">
        <v>47.5</v>
      </c>
      <c r="G813" s="15" t="s">
        <v>47</v>
      </c>
      <c r="H813" s="9" t="str">
        <f aca="false">TRIM(E813)</f>
        <v>156</v>
      </c>
      <c r="I813" s="9" t="str">
        <f aca="false">TRIM(F813)</f>
        <v>47.5</v>
      </c>
      <c r="J813" s="5" t="n">
        <f aca="false">IF(H813="NA",VALUE(AVERAGEIF($E$3:$E$1520,"&lt;&gt;NA")),VALUE(H813))</f>
        <v>156</v>
      </c>
      <c r="K813" s="9" t="n">
        <f aca="false">IF(I813="NA",VALUE(AVERAGEIF($F$3:$F$1520,"&lt;&gt;NA")),VALUE(I813))</f>
        <v>47.5</v>
      </c>
      <c r="L813" s="16" t="n">
        <f aca="false">IF((AND(I813&gt;=Q819, I813&lt;Q818)),TRUE())</f>
        <v>0</v>
      </c>
      <c r="M813" s="0" t="n">
        <f aca="false">(J813-MIN($J$5:$J$1522)/(MAX($J$5:$J$1522)-MIN($J$5:$J$1522)))</f>
        <v>154.977528089888</v>
      </c>
      <c r="N813" s="0" t="n">
        <f aca="false">(K813-MIN($K$5:$K$1522)/(MAX($K$5:$K$1522)-MIN($K$5:$K$1522)))</f>
        <v>47.1293206197855</v>
      </c>
      <c r="O813" s="7" t="n">
        <f aca="false">K810/((J813/100)^2)</f>
        <v>19.3129520052597</v>
      </c>
    </row>
    <row r="814" customFormat="false" ht="15" hidden="false" customHeight="false" outlineLevel="0" collapsed="false">
      <c r="A814" s="13" t="n">
        <v>14</v>
      </c>
      <c r="B814" s="2" t="s">
        <v>872</v>
      </c>
      <c r="C814" s="14" t="n">
        <v>33371</v>
      </c>
      <c r="D814" s="2" t="s">
        <v>71</v>
      </c>
      <c r="E814" s="15" t="n">
        <v>162.3</v>
      </c>
      <c r="F814" s="15" t="n">
        <v>55</v>
      </c>
      <c r="G814" s="15" t="s">
        <v>47</v>
      </c>
      <c r="H814" s="9" t="str">
        <f aca="false">TRIM(E814)</f>
        <v>162.3</v>
      </c>
      <c r="I814" s="9" t="str">
        <f aca="false">TRIM(F814)</f>
        <v>55</v>
      </c>
      <c r="J814" s="5" t="n">
        <f aca="false">IF(H814="NA",VALUE(AVERAGEIF($E$3:$E$1520,"&lt;&gt;NA")),VALUE(H814))</f>
        <v>162.3</v>
      </c>
      <c r="K814" s="9" t="n">
        <f aca="false">IF(I814="NA",VALUE(AVERAGEIF($F$3:$F$1520,"&lt;&gt;NA")),VALUE(I814))</f>
        <v>55</v>
      </c>
      <c r="L814" s="16" t="n">
        <f aca="false">IF((AND(I814&gt;=Q820, I814&lt;Q819)),TRUE())</f>
        <v>0</v>
      </c>
      <c r="M814" s="0" t="n">
        <f aca="false">(J814-MIN($J$5:$J$1522)/(MAX($J$5:$J$1522)-MIN($J$5:$J$1522)))</f>
        <v>161.277528089888</v>
      </c>
      <c r="N814" s="0" t="n">
        <f aca="false">(K814-MIN($K$5:$K$1522)/(MAX($K$5:$K$1522)-MIN($K$5:$K$1522)))</f>
        <v>54.6293206197855</v>
      </c>
      <c r="O814" s="7" t="n">
        <f aca="false">K811/((J814/100)^2)</f>
        <v>20.5001349592218</v>
      </c>
    </row>
    <row r="815" customFormat="false" ht="15" hidden="false" customHeight="false" outlineLevel="0" collapsed="false">
      <c r="A815" s="13" t="n">
        <v>507</v>
      </c>
      <c r="B815" s="2" t="s">
        <v>873</v>
      </c>
      <c r="C815" s="14" t="n">
        <v>33482</v>
      </c>
      <c r="D815" s="2" t="s">
        <v>74</v>
      </c>
      <c r="E815" s="15" t="n">
        <v>156</v>
      </c>
      <c r="F815" s="15" t="n">
        <v>45.8</v>
      </c>
      <c r="G815" s="15" t="s">
        <v>47</v>
      </c>
      <c r="H815" s="9" t="str">
        <f aca="false">TRIM(E815)</f>
        <v>156</v>
      </c>
      <c r="I815" s="9" t="str">
        <f aca="false">TRIM(F815)</f>
        <v>45.8</v>
      </c>
      <c r="J815" s="5" t="n">
        <f aca="false">IF(H815="NA",VALUE(AVERAGEIF($E$3:$E$1520,"&lt;&gt;NA")),VALUE(H815))</f>
        <v>156</v>
      </c>
      <c r="K815" s="9" t="n">
        <f aca="false">IF(I815="NA",VALUE(AVERAGEIF($F$3:$F$1520,"&lt;&gt;NA")),VALUE(I815))</f>
        <v>45.8</v>
      </c>
      <c r="L815" s="16" t="n">
        <f aca="false">IF((AND(I815&gt;=Q821, I815&lt;Q820)),TRUE())</f>
        <v>0</v>
      </c>
      <c r="M815" s="0" t="n">
        <f aca="false">(J815-MIN($J$5:$J$1522)/(MAX($J$5:$J$1522)-MIN($J$5:$J$1522)))</f>
        <v>154.977528089888</v>
      </c>
      <c r="N815" s="0" t="n">
        <f aca="false">(K815-MIN($K$5:$K$1522)/(MAX($K$5:$K$1522)-MIN($K$5:$K$1522)))</f>
        <v>45.4293206197855</v>
      </c>
      <c r="O815" s="7" t="n">
        <f aca="false">K812/((J815/100)^2)</f>
        <v>23.8330046022354</v>
      </c>
    </row>
    <row r="816" customFormat="false" ht="15" hidden="false" customHeight="false" outlineLevel="0" collapsed="false">
      <c r="A816" s="13" t="n">
        <v>460</v>
      </c>
      <c r="B816" s="2" t="s">
        <v>874</v>
      </c>
      <c r="C816" s="14" t="n">
        <v>33832</v>
      </c>
      <c r="D816" s="2" t="s">
        <v>61</v>
      </c>
      <c r="E816" s="15" t="n">
        <v>154</v>
      </c>
      <c r="F816" s="15" t="n">
        <v>47</v>
      </c>
      <c r="G816" s="15" t="s">
        <v>47</v>
      </c>
      <c r="H816" s="9" t="str">
        <f aca="false">TRIM(E816)</f>
        <v>154</v>
      </c>
      <c r="I816" s="9" t="str">
        <f aca="false">TRIM(F816)</f>
        <v>47</v>
      </c>
      <c r="J816" s="5" t="n">
        <f aca="false">IF(H816="NA",VALUE(AVERAGEIF($E$3:$E$1520,"&lt;&gt;NA")),VALUE(H816))</f>
        <v>154</v>
      </c>
      <c r="K816" s="9" t="n">
        <f aca="false">IF(I816="NA",VALUE(AVERAGEIF($F$3:$F$1520,"&lt;&gt;NA")),VALUE(I816))</f>
        <v>47</v>
      </c>
      <c r="L816" s="16" t="n">
        <f aca="false">IF((AND(I816&gt;=Q822, I816&lt;Q821)),TRUE())</f>
        <v>0</v>
      </c>
      <c r="M816" s="0" t="n">
        <f aca="false">(J816-MIN($J$5:$J$1522)/(MAX($J$5:$J$1522)-MIN($J$5:$J$1522)))</f>
        <v>152.977528089888</v>
      </c>
      <c r="N816" s="0" t="n">
        <f aca="false">(K816-MIN($K$5:$K$1522)/(MAX($K$5:$K$1522)-MIN($K$5:$K$1522)))</f>
        <v>46.6293206197855</v>
      </c>
      <c r="O816" s="7" t="n">
        <f aca="false">K813/((J816/100)^2)</f>
        <v>20.0286726260752</v>
      </c>
    </row>
    <row r="817" customFormat="false" ht="15" hidden="false" customHeight="false" outlineLevel="0" collapsed="false">
      <c r="A817" s="13" t="n">
        <v>26</v>
      </c>
      <c r="B817" s="2" t="s">
        <v>875</v>
      </c>
      <c r="C817" s="14" t="n">
        <v>33260</v>
      </c>
      <c r="D817" s="2" t="s">
        <v>87</v>
      </c>
      <c r="E817" s="15" t="n">
        <v>154</v>
      </c>
      <c r="F817" s="15" t="n">
        <v>50</v>
      </c>
      <c r="G817" s="15" t="s">
        <v>47</v>
      </c>
      <c r="H817" s="9" t="str">
        <f aca="false">TRIM(E817)</f>
        <v>154</v>
      </c>
      <c r="I817" s="9" t="str">
        <f aca="false">TRIM(F817)</f>
        <v>50</v>
      </c>
      <c r="J817" s="5" t="n">
        <f aca="false">IF(H817="NA",VALUE(AVERAGEIF($E$3:$E$1520,"&lt;&gt;NA")),VALUE(H817))</f>
        <v>154</v>
      </c>
      <c r="K817" s="9" t="n">
        <f aca="false">IF(I817="NA",VALUE(AVERAGEIF($F$3:$F$1520,"&lt;&gt;NA")),VALUE(I817))</f>
        <v>50</v>
      </c>
      <c r="L817" s="16" t="n">
        <f aca="false">IF((AND(I817&gt;=Q823, I817&lt;Q822)),TRUE())</f>
        <v>0</v>
      </c>
      <c r="M817" s="0" t="n">
        <f aca="false">(J817-MIN($J$5:$J$1522)/(MAX($J$5:$J$1522)-MIN($J$5:$J$1522)))</f>
        <v>152.977528089888</v>
      </c>
      <c r="N817" s="0" t="n">
        <f aca="false">(K817-MIN($K$5:$K$1522)/(MAX($K$5:$K$1522)-MIN($K$5:$K$1522)))</f>
        <v>49.6293206197855</v>
      </c>
      <c r="O817" s="7" t="n">
        <f aca="false">K814/((J817/100)^2)</f>
        <v>23.191094619666</v>
      </c>
    </row>
    <row r="818" customFormat="false" ht="15" hidden="false" customHeight="false" outlineLevel="0" collapsed="false">
      <c r="A818" s="13" t="n">
        <v>572</v>
      </c>
      <c r="B818" s="2" t="s">
        <v>876</v>
      </c>
      <c r="C818" s="14" t="n">
        <v>33597</v>
      </c>
      <c r="D818" s="2" t="s">
        <v>87</v>
      </c>
      <c r="E818" s="15" t="n">
        <v>157</v>
      </c>
      <c r="F818" s="15" t="n">
        <v>45.6</v>
      </c>
      <c r="G818" s="15" t="s">
        <v>47</v>
      </c>
      <c r="H818" s="9" t="str">
        <f aca="false">TRIM(E818)</f>
        <v>157</v>
      </c>
      <c r="I818" s="9" t="str">
        <f aca="false">TRIM(F818)</f>
        <v>45.6</v>
      </c>
      <c r="J818" s="5" t="n">
        <f aca="false">IF(H818="NA",VALUE(AVERAGEIF($E$3:$E$1520,"&lt;&gt;NA")),VALUE(H818))</f>
        <v>157</v>
      </c>
      <c r="K818" s="9" t="n">
        <f aca="false">IF(I818="NA",VALUE(AVERAGEIF($F$3:$F$1520,"&lt;&gt;NA")),VALUE(I818))</f>
        <v>45.6</v>
      </c>
      <c r="L818" s="16" t="n">
        <f aca="false">IF((AND(I818&gt;=Q824, I818&lt;Q823)),TRUE())</f>
        <v>0</v>
      </c>
      <c r="M818" s="0" t="n">
        <f aca="false">(J818-MIN($J$5:$J$1522)/(MAX($J$5:$J$1522)-MIN($J$5:$J$1522)))</f>
        <v>155.977528089888</v>
      </c>
      <c r="N818" s="0" t="n">
        <f aca="false">(K818-MIN($K$5:$K$1522)/(MAX($K$5:$K$1522)-MIN($K$5:$K$1522)))</f>
        <v>45.2293206197855</v>
      </c>
      <c r="O818" s="7" t="n">
        <f aca="false">K815/((J818/100)^2)</f>
        <v>18.5808754919064</v>
      </c>
    </row>
    <row r="819" customFormat="false" ht="15" hidden="false" customHeight="false" outlineLevel="0" collapsed="false">
      <c r="A819" s="13" t="n">
        <v>1322</v>
      </c>
      <c r="B819" s="2" t="s">
        <v>877</v>
      </c>
      <c r="C819" s="14" t="n">
        <v>33224</v>
      </c>
      <c r="D819" s="2" t="s">
        <v>87</v>
      </c>
      <c r="E819" s="15" t="n">
        <v>173</v>
      </c>
      <c r="F819" s="15" t="n">
        <v>68</v>
      </c>
      <c r="G819" s="15" t="s">
        <v>43</v>
      </c>
      <c r="H819" s="9" t="str">
        <f aca="false">TRIM(E819)</f>
        <v>173</v>
      </c>
      <c r="I819" s="9" t="str">
        <f aca="false">TRIM(F819)</f>
        <v>68</v>
      </c>
      <c r="J819" s="5" t="n">
        <f aca="false">IF(H819="NA",VALUE(AVERAGEIF($E$3:$E$1520,"&lt;&gt;NA")),VALUE(H819))</f>
        <v>173</v>
      </c>
      <c r="K819" s="9" t="n">
        <f aca="false">IF(I819="NA",VALUE(AVERAGEIF($F$3:$F$1520,"&lt;&gt;NA")),VALUE(I819))</f>
        <v>68</v>
      </c>
      <c r="L819" s="16" t="n">
        <f aca="false">IF((AND(I819&gt;=Q825, I819&lt;Q824)),TRUE())</f>
        <v>0</v>
      </c>
      <c r="M819" s="0" t="n">
        <f aca="false">(J819-MIN($J$5:$J$1522)/(MAX($J$5:$J$1522)-MIN($J$5:$J$1522)))</f>
        <v>171.977528089888</v>
      </c>
      <c r="N819" s="0" t="n">
        <f aca="false">(K819-MIN($K$5:$K$1522)/(MAX($K$5:$K$1522)-MIN($K$5:$K$1522)))</f>
        <v>67.6293206197855</v>
      </c>
      <c r="O819" s="7" t="n">
        <f aca="false">K816/((J819/100)^2)</f>
        <v>15.7038324033546</v>
      </c>
    </row>
    <row r="820" customFormat="false" ht="15" hidden="false" customHeight="false" outlineLevel="0" collapsed="false">
      <c r="A820" s="13" t="n">
        <v>190</v>
      </c>
      <c r="B820" s="2" t="s">
        <v>878</v>
      </c>
      <c r="C820" s="14" t="n">
        <v>33429</v>
      </c>
      <c r="D820" s="2" t="s">
        <v>87</v>
      </c>
      <c r="E820" s="15" t="n">
        <v>169.5</v>
      </c>
      <c r="F820" s="15" t="n">
        <v>58</v>
      </c>
      <c r="G820" s="15" t="s">
        <v>47</v>
      </c>
      <c r="H820" s="9" t="str">
        <f aca="false">TRIM(E820)</f>
        <v>169.5</v>
      </c>
      <c r="I820" s="9" t="str">
        <f aca="false">TRIM(F820)</f>
        <v>58</v>
      </c>
      <c r="J820" s="5" t="n">
        <f aca="false">IF(H820="NA",VALUE(AVERAGEIF($E$3:$E$1520,"&lt;&gt;NA")),VALUE(H820))</f>
        <v>169.5</v>
      </c>
      <c r="K820" s="9" t="n">
        <f aca="false">IF(I820="NA",VALUE(AVERAGEIF($F$3:$F$1520,"&lt;&gt;NA")),VALUE(I820))</f>
        <v>58</v>
      </c>
      <c r="L820" s="16" t="n">
        <f aca="false">IF((AND(I820&gt;=Q826, I820&lt;Q825)),TRUE())</f>
        <v>0</v>
      </c>
      <c r="M820" s="0" t="n">
        <f aca="false">(J820-MIN($J$5:$J$1522)/(MAX($J$5:$J$1522)-MIN($J$5:$J$1522)))</f>
        <v>168.477528089888</v>
      </c>
      <c r="N820" s="0" t="n">
        <f aca="false">(K820-MIN($K$5:$K$1522)/(MAX($K$5:$K$1522)-MIN($K$5:$K$1522)))</f>
        <v>57.6293206197855</v>
      </c>
      <c r="O820" s="7" t="n">
        <f aca="false">K817/((J820/100)^2)</f>
        <v>17.4032596305288</v>
      </c>
    </row>
    <row r="821" customFormat="false" ht="15" hidden="false" customHeight="false" outlineLevel="0" collapsed="false">
      <c r="A821" s="13" t="n">
        <v>302</v>
      </c>
      <c r="B821" s="2" t="s">
        <v>879</v>
      </c>
      <c r="C821" s="14" t="n">
        <v>33295</v>
      </c>
      <c r="D821" s="2" t="s">
        <v>67</v>
      </c>
      <c r="E821" s="15" t="s">
        <v>46</v>
      </c>
      <c r="F821" s="15" t="s">
        <v>46</v>
      </c>
      <c r="G821" s="15" t="s">
        <v>47</v>
      </c>
      <c r="H821" s="9" t="str">
        <f aca="false">TRIM(E821)</f>
        <v>NA</v>
      </c>
      <c r="I821" s="9" t="str">
        <f aca="false">TRIM(F821)</f>
        <v>NA</v>
      </c>
      <c r="J821" s="5" t="n">
        <f aca="false">IF(H821="NA",VALUE(AVERAGEIF($E$3:$E$1520,"&lt;&gt;NA")),VALUE(H821))</f>
        <v>164.344585511576</v>
      </c>
      <c r="K821" s="9" t="n">
        <f aca="false">IF(I821="NA",VALUE(AVERAGEIF($F$3:$F$1520,"&lt;&gt;NA")),VALUE(I821))</f>
        <v>58.7117910447761</v>
      </c>
      <c r="L821" s="16" t="n">
        <f aca="false">IF((AND(I821&gt;=Q827, I821&lt;Q826)),TRUE())</f>
        <v>0</v>
      </c>
      <c r="M821" s="0" t="n">
        <f aca="false">(J821-MIN($J$5:$J$1522)/(MAX($J$5:$J$1522)-MIN($J$5:$J$1522)))</f>
        <v>163.322113601463</v>
      </c>
      <c r="N821" s="0" t="n">
        <f aca="false">(K821-MIN($K$5:$K$1522)/(MAX($K$5:$K$1522)-MIN($K$5:$K$1522)))</f>
        <v>58.3411116645616</v>
      </c>
      <c r="O821" s="7" t="n">
        <f aca="false">K818/((J821/100)^2)</f>
        <v>16.8831718798555</v>
      </c>
    </row>
    <row r="822" customFormat="false" ht="15" hidden="false" customHeight="false" outlineLevel="0" collapsed="false">
      <c r="A822" s="13" t="n">
        <v>315</v>
      </c>
      <c r="B822" s="2" t="s">
        <v>880</v>
      </c>
      <c r="C822" s="14" t="n">
        <v>33168</v>
      </c>
      <c r="D822" s="2" t="s">
        <v>61</v>
      </c>
      <c r="E822" s="15" t="s">
        <v>46</v>
      </c>
      <c r="F822" s="15" t="s">
        <v>46</v>
      </c>
      <c r="G822" s="15" t="s">
        <v>47</v>
      </c>
      <c r="H822" s="9" t="str">
        <f aca="false">TRIM(E822)</f>
        <v>NA</v>
      </c>
      <c r="I822" s="9" t="str">
        <f aca="false">TRIM(F822)</f>
        <v>NA</v>
      </c>
      <c r="J822" s="5" t="n">
        <f aca="false">IF(H822="NA",VALUE(AVERAGEIF($E$3:$E$1520,"&lt;&gt;NA")),VALUE(H822))</f>
        <v>164.344585511576</v>
      </c>
      <c r="K822" s="9" t="n">
        <f aca="false">IF(I822="NA",VALUE(AVERAGEIF($F$3:$F$1520,"&lt;&gt;NA")),VALUE(I822))</f>
        <v>58.7117910447761</v>
      </c>
      <c r="L822" s="16" t="n">
        <f aca="false">IF((AND(I822&gt;=Q828, I822&lt;Q827)),TRUE())</f>
        <v>0</v>
      </c>
      <c r="M822" s="0" t="n">
        <f aca="false">(J822-MIN($J$5:$J$1522)/(MAX($J$5:$J$1522)-MIN($J$5:$J$1522)))</f>
        <v>163.322113601463</v>
      </c>
      <c r="N822" s="0" t="n">
        <f aca="false">(K822-MIN($K$5:$K$1522)/(MAX($K$5:$K$1522)-MIN($K$5:$K$1522)))</f>
        <v>58.3411116645616</v>
      </c>
      <c r="O822" s="7" t="n">
        <f aca="false">K819/((J822/100)^2)</f>
        <v>25.1766598208371</v>
      </c>
    </row>
    <row r="823" customFormat="false" ht="15" hidden="false" customHeight="false" outlineLevel="0" collapsed="false">
      <c r="A823" s="13" t="n">
        <v>1363</v>
      </c>
      <c r="B823" s="2" t="s">
        <v>881</v>
      </c>
      <c r="C823" s="14" t="n">
        <v>33769</v>
      </c>
      <c r="D823" s="2" t="s">
        <v>74</v>
      </c>
      <c r="E823" s="15" t="n">
        <v>172</v>
      </c>
      <c r="F823" s="15" t="n">
        <v>65</v>
      </c>
      <c r="G823" s="15" t="s">
        <v>43</v>
      </c>
      <c r="H823" s="9" t="str">
        <f aca="false">TRIM(E823)</f>
        <v>172</v>
      </c>
      <c r="I823" s="9" t="str">
        <f aca="false">TRIM(F823)</f>
        <v>65</v>
      </c>
      <c r="J823" s="5" t="n">
        <f aca="false">IF(H823="NA",VALUE(AVERAGEIF($E$3:$E$1520,"&lt;&gt;NA")),VALUE(H823))</f>
        <v>172</v>
      </c>
      <c r="K823" s="9" t="n">
        <f aca="false">IF(I823="NA",VALUE(AVERAGEIF($F$3:$F$1520,"&lt;&gt;NA")),VALUE(I823))</f>
        <v>65</v>
      </c>
      <c r="L823" s="16" t="n">
        <f aca="false">IF((AND(I823&gt;=Q829, I823&lt;Q828)),TRUE())</f>
        <v>0</v>
      </c>
      <c r="M823" s="0" t="n">
        <f aca="false">(J823-MIN($J$5:$J$1522)/(MAX($J$5:$J$1522)-MIN($J$5:$J$1522)))</f>
        <v>170.977528089888</v>
      </c>
      <c r="N823" s="0" t="n">
        <f aca="false">(K823-MIN($K$5:$K$1522)/(MAX($K$5:$K$1522)-MIN($K$5:$K$1522)))</f>
        <v>64.6293206197855</v>
      </c>
      <c r="O823" s="7" t="n">
        <f aca="false">K820/((J823/100)^2)</f>
        <v>19.6051919956733</v>
      </c>
    </row>
    <row r="824" customFormat="false" ht="15" hidden="false" customHeight="false" outlineLevel="0" collapsed="false">
      <c r="A824" s="13" t="n">
        <v>408</v>
      </c>
      <c r="B824" s="2" t="s">
        <v>882</v>
      </c>
      <c r="C824" s="14" t="n">
        <v>33711</v>
      </c>
      <c r="D824" s="2" t="s">
        <v>74</v>
      </c>
      <c r="E824" s="15" t="n">
        <v>156</v>
      </c>
      <c r="F824" s="15" t="n">
        <v>47.7</v>
      </c>
      <c r="G824" s="15" t="s">
        <v>47</v>
      </c>
      <c r="H824" s="9" t="str">
        <f aca="false">TRIM(E824)</f>
        <v>156</v>
      </c>
      <c r="I824" s="9" t="str">
        <f aca="false">TRIM(F824)</f>
        <v>47.7</v>
      </c>
      <c r="J824" s="5" t="n">
        <f aca="false">IF(H824="NA",VALUE(AVERAGEIF($E$3:$E$1520,"&lt;&gt;NA")),VALUE(H824))</f>
        <v>156</v>
      </c>
      <c r="K824" s="9" t="n">
        <f aca="false">IF(I824="NA",VALUE(AVERAGEIF($F$3:$F$1520,"&lt;&gt;NA")),VALUE(I824))</f>
        <v>47.7</v>
      </c>
      <c r="L824" s="16" t="n">
        <f aca="false">IF((AND(I824&gt;=Q830, I824&lt;Q829)),TRUE())</f>
        <v>0</v>
      </c>
      <c r="M824" s="0" t="n">
        <f aca="false">(J824-MIN($J$5:$J$1522)/(MAX($J$5:$J$1522)-MIN($J$5:$J$1522)))</f>
        <v>154.977528089888</v>
      </c>
      <c r="N824" s="0" t="n">
        <f aca="false">(K824-MIN($K$5:$K$1522)/(MAX($K$5:$K$1522)-MIN($K$5:$K$1522)))</f>
        <v>47.3293206197855</v>
      </c>
      <c r="O824" s="7" t="n">
        <f aca="false">K821/((J824/100)^2)</f>
        <v>24.1254894168212</v>
      </c>
    </row>
    <row r="825" customFormat="false" ht="15" hidden="false" customHeight="false" outlineLevel="0" collapsed="false">
      <c r="A825" s="13" t="n">
        <v>84</v>
      </c>
      <c r="B825" s="2" t="s">
        <v>883</v>
      </c>
      <c r="C825" s="14" t="n">
        <v>33669</v>
      </c>
      <c r="D825" s="2" t="s">
        <v>53</v>
      </c>
      <c r="E825" s="15" t="n">
        <v>159</v>
      </c>
      <c r="F825" s="15" t="n">
        <v>50</v>
      </c>
      <c r="G825" s="15" t="s">
        <v>47</v>
      </c>
      <c r="H825" s="9" t="str">
        <f aca="false">TRIM(E825)</f>
        <v>159</v>
      </c>
      <c r="I825" s="9" t="str">
        <f aca="false">TRIM(F825)</f>
        <v>50</v>
      </c>
      <c r="J825" s="5" t="n">
        <f aca="false">IF(H825="NA",VALUE(AVERAGEIF($E$3:$E$1520,"&lt;&gt;NA")),VALUE(H825))</f>
        <v>159</v>
      </c>
      <c r="K825" s="9" t="n">
        <f aca="false">IF(I825="NA",VALUE(AVERAGEIF($F$3:$F$1520,"&lt;&gt;NA")),VALUE(I825))</f>
        <v>50</v>
      </c>
      <c r="L825" s="16" t="n">
        <f aca="false">IF((AND(I825&gt;=Q831, I825&lt;Q830)),TRUE())</f>
        <v>0</v>
      </c>
      <c r="M825" s="0" t="n">
        <f aca="false">(J825-MIN($J$5:$J$1522)/(MAX($J$5:$J$1522)-MIN($J$5:$J$1522)))</f>
        <v>157.977528089888</v>
      </c>
      <c r="N825" s="0" t="n">
        <f aca="false">(K825-MIN($K$5:$K$1522)/(MAX($K$5:$K$1522)-MIN($K$5:$K$1522)))</f>
        <v>49.6293206197855</v>
      </c>
      <c r="O825" s="7" t="n">
        <f aca="false">K822/((J825/100)^2)</f>
        <v>23.2236822296492</v>
      </c>
    </row>
    <row r="826" customFormat="false" ht="15" hidden="false" customHeight="false" outlineLevel="0" collapsed="false">
      <c r="A826" s="13" t="n">
        <v>222</v>
      </c>
      <c r="B826" s="2" t="s">
        <v>884</v>
      </c>
      <c r="C826" s="14" t="n">
        <v>33492</v>
      </c>
      <c r="D826" s="2" t="s">
        <v>77</v>
      </c>
      <c r="E826" s="15" t="n">
        <v>150.2</v>
      </c>
      <c r="F826" s="15" t="n">
        <v>68</v>
      </c>
      <c r="G826" s="15" t="s">
        <v>47</v>
      </c>
      <c r="H826" s="9" t="str">
        <f aca="false">TRIM(E826)</f>
        <v>150.2</v>
      </c>
      <c r="I826" s="9" t="str">
        <f aca="false">TRIM(F826)</f>
        <v>68</v>
      </c>
      <c r="J826" s="5" t="n">
        <f aca="false">IF(H826="NA",VALUE(AVERAGEIF($E$3:$E$1520,"&lt;&gt;NA")),VALUE(H826))</f>
        <v>150.2</v>
      </c>
      <c r="K826" s="9" t="n">
        <f aca="false">IF(I826="NA",VALUE(AVERAGEIF($F$3:$F$1520,"&lt;&gt;NA")),VALUE(I826))</f>
        <v>68</v>
      </c>
      <c r="L826" s="16" t="n">
        <f aca="false">IF((AND(I826&gt;=Q832, I826&lt;Q831)),TRUE())</f>
        <v>0</v>
      </c>
      <c r="M826" s="0" t="n">
        <f aca="false">(J826-MIN($J$5:$J$1522)/(MAX($J$5:$J$1522)-MIN($J$5:$J$1522)))</f>
        <v>149.177528089888</v>
      </c>
      <c r="N826" s="0" t="n">
        <f aca="false">(K826-MIN($K$5:$K$1522)/(MAX($K$5:$K$1522)-MIN($K$5:$K$1522)))</f>
        <v>67.6293206197855</v>
      </c>
      <c r="O826" s="7" t="n">
        <f aca="false">K823/((J826/100)^2)</f>
        <v>28.8120056524723</v>
      </c>
    </row>
    <row r="827" customFormat="false" ht="15" hidden="false" customHeight="false" outlineLevel="0" collapsed="false">
      <c r="A827" s="13" t="n">
        <v>602</v>
      </c>
      <c r="B827" s="2" t="s">
        <v>386</v>
      </c>
      <c r="C827" s="14" t="n">
        <v>33817</v>
      </c>
      <c r="D827" s="2" t="s">
        <v>176</v>
      </c>
      <c r="E827" s="15" t="s">
        <v>46</v>
      </c>
      <c r="F827" s="15" t="s">
        <v>46</v>
      </c>
      <c r="G827" s="15" t="s">
        <v>47</v>
      </c>
      <c r="H827" s="9" t="str">
        <f aca="false">TRIM(E827)</f>
        <v>NA</v>
      </c>
      <c r="I827" s="9" t="str">
        <f aca="false">TRIM(F827)</f>
        <v>NA</v>
      </c>
      <c r="J827" s="5" t="n">
        <f aca="false">IF(H827="NA",VALUE(AVERAGEIF($E$3:$E$1520,"&lt;&gt;NA")),VALUE(H827))</f>
        <v>164.344585511576</v>
      </c>
      <c r="K827" s="9" t="n">
        <f aca="false">IF(I827="NA",VALUE(AVERAGEIF($F$3:$F$1520,"&lt;&gt;NA")),VALUE(I827))</f>
        <v>58.7117910447761</v>
      </c>
      <c r="L827" s="16" t="n">
        <f aca="false">IF((AND(I827&gt;=Q833, I827&lt;Q832)),TRUE())</f>
        <v>0</v>
      </c>
      <c r="M827" s="0" t="n">
        <f aca="false">(J827-MIN($J$5:$J$1522)/(MAX($J$5:$J$1522)-MIN($J$5:$J$1522)))</f>
        <v>163.322113601463</v>
      </c>
      <c r="N827" s="0" t="n">
        <f aca="false">(K827-MIN($K$5:$K$1522)/(MAX($K$5:$K$1522)-MIN($K$5:$K$1522)))</f>
        <v>58.3411116645616</v>
      </c>
      <c r="O827" s="7" t="n">
        <f aca="false">K824/((J827/100)^2)</f>
        <v>17.6606863743225</v>
      </c>
    </row>
    <row r="828" customFormat="false" ht="15" hidden="false" customHeight="false" outlineLevel="0" collapsed="false">
      <c r="A828" s="13" t="n">
        <v>1292</v>
      </c>
      <c r="B828" s="2" t="s">
        <v>885</v>
      </c>
      <c r="C828" s="14" t="n">
        <v>33418</v>
      </c>
      <c r="D828" s="2" t="s">
        <v>77</v>
      </c>
      <c r="E828" s="15" t="n">
        <v>176</v>
      </c>
      <c r="F828" s="15" t="n">
        <v>63</v>
      </c>
      <c r="G828" s="15" t="s">
        <v>43</v>
      </c>
      <c r="H828" s="9" t="str">
        <f aca="false">TRIM(E828)</f>
        <v>176</v>
      </c>
      <c r="I828" s="9" t="str">
        <f aca="false">TRIM(F828)</f>
        <v>63</v>
      </c>
      <c r="J828" s="5" t="n">
        <f aca="false">IF(H828="NA",VALUE(AVERAGEIF($E$3:$E$1520,"&lt;&gt;NA")),VALUE(H828))</f>
        <v>176</v>
      </c>
      <c r="K828" s="9" t="n">
        <f aca="false">IF(I828="NA",VALUE(AVERAGEIF($F$3:$F$1520,"&lt;&gt;NA")),VALUE(I828))</f>
        <v>63</v>
      </c>
      <c r="L828" s="16" t="n">
        <f aca="false">IF((AND(I828&gt;=Q834, I828&lt;Q833)),TRUE())</f>
        <v>0</v>
      </c>
      <c r="M828" s="0" t="n">
        <f aca="false">(J828-MIN($J$5:$J$1522)/(MAX($J$5:$J$1522)-MIN($J$5:$J$1522)))</f>
        <v>174.977528089888</v>
      </c>
      <c r="N828" s="0" t="n">
        <f aca="false">(K828-MIN($K$5:$K$1522)/(MAX($K$5:$K$1522)-MIN($K$5:$K$1522)))</f>
        <v>62.6293206197855</v>
      </c>
      <c r="O828" s="7" t="n">
        <f aca="false">K825/((J828/100)^2)</f>
        <v>16.1415289256198</v>
      </c>
    </row>
    <row r="829" customFormat="false" ht="15" hidden="false" customHeight="false" outlineLevel="0" collapsed="false">
      <c r="A829" s="13" t="n">
        <v>1250</v>
      </c>
      <c r="B829" s="2" t="s">
        <v>886</v>
      </c>
      <c r="C829" s="14" t="n">
        <v>33617</v>
      </c>
      <c r="D829" s="2" t="s">
        <v>125</v>
      </c>
      <c r="E829" s="15" t="n">
        <v>165</v>
      </c>
      <c r="F829" s="15" t="n">
        <v>65</v>
      </c>
      <c r="G829" s="15" t="s">
        <v>43</v>
      </c>
      <c r="H829" s="9" t="str">
        <f aca="false">TRIM(E829)</f>
        <v>165</v>
      </c>
      <c r="I829" s="9" t="str">
        <f aca="false">TRIM(F829)</f>
        <v>65</v>
      </c>
      <c r="J829" s="5" t="n">
        <f aca="false">IF(H829="NA",VALUE(AVERAGEIF($E$3:$E$1520,"&lt;&gt;NA")),VALUE(H829))</f>
        <v>165</v>
      </c>
      <c r="K829" s="9" t="n">
        <f aca="false">IF(I829="NA",VALUE(AVERAGEIF($F$3:$F$1520,"&lt;&gt;NA")),VALUE(I829))</f>
        <v>65</v>
      </c>
      <c r="L829" s="16" t="n">
        <f aca="false">IF((AND(I829&gt;=Q835, I829&lt;Q834)),TRUE())</f>
        <v>0</v>
      </c>
      <c r="M829" s="0" t="n">
        <f aca="false">(J829-MIN($J$5:$J$1522)/(MAX($J$5:$J$1522)-MIN($J$5:$J$1522)))</f>
        <v>163.977528089888</v>
      </c>
      <c r="N829" s="0" t="n">
        <f aca="false">(K829-MIN($K$5:$K$1522)/(MAX($K$5:$K$1522)-MIN($K$5:$K$1522)))</f>
        <v>64.6293206197855</v>
      </c>
      <c r="O829" s="7" t="n">
        <f aca="false">K826/((J829/100)^2)</f>
        <v>24.9770431588613</v>
      </c>
    </row>
    <row r="830" customFormat="false" ht="15" hidden="false" customHeight="false" outlineLevel="0" collapsed="false">
      <c r="A830" s="13" t="n">
        <v>1016</v>
      </c>
      <c r="B830" s="2" t="s">
        <v>887</v>
      </c>
      <c r="C830" s="14" t="n">
        <v>33248</v>
      </c>
      <c r="D830" s="2" t="s">
        <v>50</v>
      </c>
      <c r="E830" s="15" t="n">
        <v>173</v>
      </c>
      <c r="F830" s="15" t="n">
        <v>65</v>
      </c>
      <c r="G830" s="15" t="s">
        <v>43</v>
      </c>
      <c r="H830" s="9" t="str">
        <f aca="false">TRIM(E830)</f>
        <v>173</v>
      </c>
      <c r="I830" s="9" t="str">
        <f aca="false">TRIM(F830)</f>
        <v>65</v>
      </c>
      <c r="J830" s="5" t="n">
        <f aca="false">IF(H830="NA",VALUE(AVERAGEIF($E$3:$E$1520,"&lt;&gt;NA")),VALUE(H830))</f>
        <v>173</v>
      </c>
      <c r="K830" s="9" t="n">
        <f aca="false">IF(I830="NA",VALUE(AVERAGEIF($F$3:$F$1520,"&lt;&gt;NA")),VALUE(I830))</f>
        <v>65</v>
      </c>
      <c r="L830" s="16" t="n">
        <f aca="false">IF((AND(I830&gt;=Q836, I830&lt;Q835)),TRUE())</f>
        <v>0</v>
      </c>
      <c r="M830" s="0" t="n">
        <f aca="false">(J830-MIN($J$5:$J$1522)/(MAX($J$5:$J$1522)-MIN($J$5:$J$1522)))</f>
        <v>171.977528089888</v>
      </c>
      <c r="N830" s="0" t="n">
        <f aca="false">(K830-MIN($K$5:$K$1522)/(MAX($K$5:$K$1522)-MIN($K$5:$K$1522)))</f>
        <v>64.6293206197855</v>
      </c>
      <c r="O830" s="7" t="n">
        <f aca="false">K827/((J830/100)^2)</f>
        <v>19.6170239716583</v>
      </c>
    </row>
    <row r="831" customFormat="false" ht="15" hidden="false" customHeight="false" outlineLevel="0" collapsed="false">
      <c r="A831" s="13" t="n">
        <v>176</v>
      </c>
      <c r="B831" s="2" t="s">
        <v>888</v>
      </c>
      <c r="C831" s="14" t="n">
        <v>33769</v>
      </c>
      <c r="D831" s="2" t="s">
        <v>98</v>
      </c>
      <c r="E831" s="15" t="n">
        <v>156</v>
      </c>
      <c r="F831" s="15" t="n">
        <v>60</v>
      </c>
      <c r="G831" s="15" t="s">
        <v>47</v>
      </c>
      <c r="H831" s="9" t="str">
        <f aca="false">TRIM(E831)</f>
        <v>156</v>
      </c>
      <c r="I831" s="9" t="str">
        <f aca="false">TRIM(F831)</f>
        <v>60</v>
      </c>
      <c r="J831" s="5" t="n">
        <f aca="false">IF(H831="NA",VALUE(AVERAGEIF($E$3:$E$1520,"&lt;&gt;NA")),VALUE(H831))</f>
        <v>156</v>
      </c>
      <c r="K831" s="9" t="n">
        <f aca="false">IF(I831="NA",VALUE(AVERAGEIF($F$3:$F$1520,"&lt;&gt;NA")),VALUE(I831))</f>
        <v>60</v>
      </c>
      <c r="L831" s="16" t="n">
        <f aca="false">IF((AND(I831&gt;=Q837, I831&lt;Q836)),TRUE())</f>
        <v>0</v>
      </c>
      <c r="M831" s="0" t="n">
        <f aca="false">(J831-MIN($J$5:$J$1522)/(MAX($J$5:$J$1522)-MIN($J$5:$J$1522)))</f>
        <v>154.977528089888</v>
      </c>
      <c r="N831" s="0" t="n">
        <f aca="false">(K831-MIN($K$5:$K$1522)/(MAX($K$5:$K$1522)-MIN($K$5:$K$1522)))</f>
        <v>59.6293206197855</v>
      </c>
      <c r="O831" s="7" t="n">
        <f aca="false">K828/((J831/100)^2)</f>
        <v>25.887573964497</v>
      </c>
    </row>
    <row r="832" customFormat="false" ht="15" hidden="false" customHeight="false" outlineLevel="0" collapsed="false">
      <c r="A832" s="13" t="n">
        <v>1213</v>
      </c>
      <c r="B832" s="2" t="s">
        <v>889</v>
      </c>
      <c r="C832" s="14" t="n">
        <v>33733</v>
      </c>
      <c r="D832" s="2" t="s">
        <v>74</v>
      </c>
      <c r="E832" s="15" t="n">
        <v>163</v>
      </c>
      <c r="F832" s="15" t="n">
        <v>74</v>
      </c>
      <c r="G832" s="15" t="s">
        <v>43</v>
      </c>
      <c r="H832" s="9" t="str">
        <f aca="false">TRIM(E832)</f>
        <v>163</v>
      </c>
      <c r="I832" s="9" t="str">
        <f aca="false">TRIM(F832)</f>
        <v>74</v>
      </c>
      <c r="J832" s="5" t="n">
        <f aca="false">IF(H832="NA",VALUE(AVERAGEIF($E$3:$E$1520,"&lt;&gt;NA")),VALUE(H832))</f>
        <v>163</v>
      </c>
      <c r="K832" s="9" t="n">
        <f aca="false">IF(I832="NA",VALUE(AVERAGEIF($F$3:$F$1520,"&lt;&gt;NA")),VALUE(I832))</f>
        <v>74</v>
      </c>
      <c r="L832" s="16" t="n">
        <f aca="false">IF((AND(I832&gt;=Q838, I832&lt;Q837)),TRUE())</f>
        <v>0</v>
      </c>
      <c r="M832" s="0" t="n">
        <f aca="false">(J832-MIN($J$5:$J$1522)/(MAX($J$5:$J$1522)-MIN($J$5:$J$1522)))</f>
        <v>161.977528089888</v>
      </c>
      <c r="N832" s="0" t="n">
        <f aca="false">(K832-MIN($K$5:$K$1522)/(MAX($K$5:$K$1522)-MIN($K$5:$K$1522)))</f>
        <v>73.6293206197855</v>
      </c>
      <c r="O832" s="7" t="n">
        <f aca="false">K829/((J832/100)^2)</f>
        <v>24.4646016033724</v>
      </c>
    </row>
    <row r="833" customFormat="false" ht="15" hidden="false" customHeight="false" outlineLevel="0" collapsed="false">
      <c r="A833" s="13" t="n">
        <v>1274</v>
      </c>
      <c r="B833" s="2" t="s">
        <v>890</v>
      </c>
      <c r="C833" s="14" t="n">
        <v>33208</v>
      </c>
      <c r="D833" s="2" t="s">
        <v>45</v>
      </c>
      <c r="E833" s="15" t="n">
        <v>180</v>
      </c>
      <c r="F833" s="15" t="n">
        <v>82</v>
      </c>
      <c r="G833" s="15" t="s">
        <v>43</v>
      </c>
      <c r="H833" s="9" t="str">
        <f aca="false">TRIM(E833)</f>
        <v>180</v>
      </c>
      <c r="I833" s="9" t="str">
        <f aca="false">TRIM(F833)</f>
        <v>82</v>
      </c>
      <c r="J833" s="5" t="n">
        <f aca="false">IF(H833="NA",VALUE(AVERAGEIF($E$3:$E$1520,"&lt;&gt;NA")),VALUE(H833))</f>
        <v>180</v>
      </c>
      <c r="K833" s="9" t="n">
        <f aca="false">IF(I833="NA",VALUE(AVERAGEIF($F$3:$F$1520,"&lt;&gt;NA")),VALUE(I833))</f>
        <v>82</v>
      </c>
      <c r="L833" s="16" t="n">
        <f aca="false">IF((AND(I833&gt;=Q839, I833&lt;Q838)),TRUE())</f>
        <v>0</v>
      </c>
      <c r="M833" s="0" t="n">
        <f aca="false">(J833-MIN($J$5:$J$1522)/(MAX($J$5:$J$1522)-MIN($J$5:$J$1522)))</f>
        <v>178.977528089888</v>
      </c>
      <c r="N833" s="0" t="n">
        <f aca="false">(K833-MIN($K$5:$K$1522)/(MAX($K$5:$K$1522)-MIN($K$5:$K$1522)))</f>
        <v>81.6293206197855</v>
      </c>
      <c r="O833" s="7" t="n">
        <f aca="false">K830/((J833/100)^2)</f>
        <v>20.0617283950617</v>
      </c>
    </row>
    <row r="834" customFormat="false" ht="15" hidden="false" customHeight="false" outlineLevel="0" collapsed="false">
      <c r="A834" s="13" t="n">
        <v>1334</v>
      </c>
      <c r="B834" s="2" t="s">
        <v>891</v>
      </c>
      <c r="C834" s="14" t="n">
        <v>32121</v>
      </c>
      <c r="D834" s="2" t="s">
        <v>56</v>
      </c>
      <c r="E834" s="15" t="n">
        <v>183</v>
      </c>
      <c r="F834" s="15" t="n">
        <v>90</v>
      </c>
      <c r="G834" s="15" t="s">
        <v>43</v>
      </c>
      <c r="H834" s="9" t="str">
        <f aca="false">TRIM(E834)</f>
        <v>183</v>
      </c>
      <c r="I834" s="9" t="str">
        <f aca="false">TRIM(F834)</f>
        <v>90</v>
      </c>
      <c r="J834" s="5" t="n">
        <f aca="false">IF(H834="NA",VALUE(AVERAGEIF($E$3:$E$1520,"&lt;&gt;NA")),VALUE(H834))</f>
        <v>183</v>
      </c>
      <c r="K834" s="9" t="n">
        <f aca="false">IF(I834="NA",VALUE(AVERAGEIF($F$3:$F$1520,"&lt;&gt;NA")),VALUE(I834))</f>
        <v>90</v>
      </c>
      <c r="L834" s="16" t="n">
        <f aca="false">IF((AND(I834&gt;=Q840, I834&lt;Q839)),TRUE())</f>
        <v>0</v>
      </c>
      <c r="M834" s="0" t="n">
        <f aca="false">(J834-MIN($J$5:$J$1522)/(MAX($J$5:$J$1522)-MIN($J$5:$J$1522)))</f>
        <v>181.977528089888</v>
      </c>
      <c r="N834" s="0" t="n">
        <f aca="false">(K834-MIN($K$5:$K$1522)/(MAX($K$5:$K$1522)-MIN($K$5:$K$1522)))</f>
        <v>89.6293206197855</v>
      </c>
      <c r="O834" s="7" t="n">
        <f aca="false">K831/((J834/100)^2)</f>
        <v>17.9163307354654</v>
      </c>
    </row>
    <row r="835" customFormat="false" ht="15" hidden="false" customHeight="false" outlineLevel="0" collapsed="false">
      <c r="A835" s="13" t="n">
        <v>76</v>
      </c>
      <c r="B835" s="2" t="s">
        <v>892</v>
      </c>
      <c r="C835" s="14" t="n">
        <v>32754</v>
      </c>
      <c r="D835" s="2" t="s">
        <v>45</v>
      </c>
      <c r="E835" s="15" t="n">
        <v>161.5</v>
      </c>
      <c r="F835" s="15" t="n">
        <v>54</v>
      </c>
      <c r="G835" s="15" t="s">
        <v>47</v>
      </c>
      <c r="H835" s="9" t="str">
        <f aca="false">TRIM(E835)</f>
        <v>161.5</v>
      </c>
      <c r="I835" s="9" t="str">
        <f aca="false">TRIM(F835)</f>
        <v>54</v>
      </c>
      <c r="J835" s="5" t="n">
        <f aca="false">IF(H835="NA",VALUE(AVERAGEIF($E$3:$E$1520,"&lt;&gt;NA")),VALUE(H835))</f>
        <v>161.5</v>
      </c>
      <c r="K835" s="9" t="n">
        <f aca="false">IF(I835="NA",VALUE(AVERAGEIF($F$3:$F$1520,"&lt;&gt;NA")),VALUE(I835))</f>
        <v>54</v>
      </c>
      <c r="L835" s="16" t="n">
        <f aca="false">IF((AND(I835&gt;=Q841, I835&lt;Q840)),TRUE())</f>
        <v>0</v>
      </c>
      <c r="M835" s="0" t="n">
        <f aca="false">(J835-MIN($J$5:$J$1522)/(MAX($J$5:$J$1522)-MIN($J$5:$J$1522)))</f>
        <v>160.477528089888</v>
      </c>
      <c r="N835" s="0" t="n">
        <f aca="false">(K835-MIN($K$5:$K$1522)/(MAX($K$5:$K$1522)-MIN($K$5:$K$1522)))</f>
        <v>53.6293206197855</v>
      </c>
      <c r="O835" s="7" t="n">
        <f aca="false">K832/((J835/100)^2)</f>
        <v>28.3717854096176</v>
      </c>
    </row>
    <row r="836" customFormat="false" ht="15" hidden="false" customHeight="false" outlineLevel="0" collapsed="false">
      <c r="A836" s="13" t="n">
        <v>1118</v>
      </c>
      <c r="B836" s="2" t="s">
        <v>893</v>
      </c>
      <c r="C836" s="14" t="n">
        <v>33756</v>
      </c>
      <c r="D836" s="2" t="s">
        <v>77</v>
      </c>
      <c r="E836" s="15" t="n">
        <v>176</v>
      </c>
      <c r="F836" s="15" t="n">
        <v>99</v>
      </c>
      <c r="G836" s="15" t="s">
        <v>43</v>
      </c>
      <c r="H836" s="9" t="str">
        <f aca="false">TRIM(E836)</f>
        <v>176</v>
      </c>
      <c r="I836" s="9" t="str">
        <f aca="false">TRIM(F836)</f>
        <v>99</v>
      </c>
      <c r="J836" s="5" t="n">
        <f aca="false">IF(H836="NA",VALUE(AVERAGEIF($E$3:$E$1520,"&lt;&gt;NA")),VALUE(H836))</f>
        <v>176</v>
      </c>
      <c r="K836" s="9" t="n">
        <f aca="false">IF(I836="NA",VALUE(AVERAGEIF($F$3:$F$1520,"&lt;&gt;NA")),VALUE(I836))</f>
        <v>99</v>
      </c>
      <c r="L836" s="16" t="n">
        <f aca="false">IF((AND(I836&gt;=Q842, I836&lt;Q841)),TRUE())</f>
        <v>0</v>
      </c>
      <c r="M836" s="0" t="n">
        <f aca="false">(J836-MIN($J$5:$J$1522)/(MAX($J$5:$J$1522)-MIN($J$5:$J$1522)))</f>
        <v>174.977528089888</v>
      </c>
      <c r="N836" s="0" t="n">
        <f aca="false">(K836-MIN($K$5:$K$1522)/(MAX($K$5:$K$1522)-MIN($K$5:$K$1522)))</f>
        <v>98.6293206197855</v>
      </c>
      <c r="O836" s="7" t="n">
        <f aca="false">K833/((J836/100)^2)</f>
        <v>26.4721074380165</v>
      </c>
    </row>
    <row r="837" customFormat="false" ht="15" hidden="false" customHeight="false" outlineLevel="0" collapsed="false">
      <c r="A837" s="13" t="n">
        <v>693</v>
      </c>
      <c r="B837" s="2" t="s">
        <v>894</v>
      </c>
      <c r="C837" s="14" t="n">
        <v>33343</v>
      </c>
      <c r="D837" s="2" t="s">
        <v>50</v>
      </c>
      <c r="E837" s="15" t="n">
        <v>158</v>
      </c>
      <c r="F837" s="15" t="n">
        <v>45</v>
      </c>
      <c r="G837" s="15" t="s">
        <v>47</v>
      </c>
      <c r="H837" s="9" t="str">
        <f aca="false">TRIM(E837)</f>
        <v>158</v>
      </c>
      <c r="I837" s="9" t="str">
        <f aca="false">TRIM(F837)</f>
        <v>45</v>
      </c>
      <c r="J837" s="5" t="n">
        <f aca="false">IF(H837="NA",VALUE(AVERAGEIF($E$3:$E$1520,"&lt;&gt;NA")),VALUE(H837))</f>
        <v>158</v>
      </c>
      <c r="K837" s="9" t="n">
        <f aca="false">IF(I837="NA",VALUE(AVERAGEIF($F$3:$F$1520,"&lt;&gt;NA")),VALUE(I837))</f>
        <v>45</v>
      </c>
      <c r="L837" s="16" t="n">
        <f aca="false">IF((AND(I837&gt;=Q843, I837&lt;Q842)),TRUE())</f>
        <v>0</v>
      </c>
      <c r="M837" s="0" t="n">
        <f aca="false">(J837-MIN($J$5:$J$1522)/(MAX($J$5:$J$1522)-MIN($J$5:$J$1522)))</f>
        <v>156.977528089888</v>
      </c>
      <c r="N837" s="0" t="n">
        <f aca="false">(K837-MIN($K$5:$K$1522)/(MAX($K$5:$K$1522)-MIN($K$5:$K$1522)))</f>
        <v>44.6293206197855</v>
      </c>
      <c r="O837" s="7" t="n">
        <f aca="false">K834/((J837/100)^2)</f>
        <v>36.0519147572504</v>
      </c>
    </row>
    <row r="838" customFormat="false" ht="15" hidden="false" customHeight="false" outlineLevel="0" collapsed="false">
      <c r="A838" s="13" t="n">
        <v>980</v>
      </c>
      <c r="B838" s="2" t="s">
        <v>895</v>
      </c>
      <c r="C838" s="14" t="n">
        <v>33372</v>
      </c>
      <c r="D838" s="2" t="s">
        <v>74</v>
      </c>
      <c r="E838" s="15" t="n">
        <v>179</v>
      </c>
      <c r="F838" s="15" t="n">
        <v>50</v>
      </c>
      <c r="G838" s="15" t="s">
        <v>43</v>
      </c>
      <c r="H838" s="9" t="str">
        <f aca="false">TRIM(E838)</f>
        <v>179</v>
      </c>
      <c r="I838" s="9" t="str">
        <f aca="false">TRIM(F838)</f>
        <v>50</v>
      </c>
      <c r="J838" s="5" t="n">
        <f aca="false">IF(H838="NA",VALUE(AVERAGEIF($E$3:$E$1520,"&lt;&gt;NA")),VALUE(H838))</f>
        <v>179</v>
      </c>
      <c r="K838" s="9" t="n">
        <f aca="false">IF(I838="NA",VALUE(AVERAGEIF($F$3:$F$1520,"&lt;&gt;NA")),VALUE(I838))</f>
        <v>50</v>
      </c>
      <c r="L838" s="16" t="n">
        <f aca="false">IF((AND(I838&gt;=Q844, I838&lt;Q843)),TRUE())</f>
        <v>0</v>
      </c>
      <c r="M838" s="0" t="n">
        <f aca="false">(J838-MIN($J$5:$J$1522)/(MAX($J$5:$J$1522)-MIN($J$5:$J$1522)))</f>
        <v>177.977528089888</v>
      </c>
      <c r="N838" s="0" t="n">
        <f aca="false">(K838-MIN($K$5:$K$1522)/(MAX($K$5:$K$1522)-MIN($K$5:$K$1522)))</f>
        <v>49.6293206197855</v>
      </c>
      <c r="O838" s="7" t="n">
        <f aca="false">K835/((J838/100)^2)</f>
        <v>16.8534065728286</v>
      </c>
    </row>
    <row r="839" customFormat="false" ht="15" hidden="false" customHeight="false" outlineLevel="0" collapsed="false">
      <c r="A839" s="13" t="n">
        <v>1405</v>
      </c>
      <c r="B839" s="2" t="s">
        <v>896</v>
      </c>
      <c r="C839" s="14" t="n">
        <v>33436</v>
      </c>
      <c r="D839" s="2" t="s">
        <v>87</v>
      </c>
      <c r="E839" s="15" t="n">
        <v>170</v>
      </c>
      <c r="F839" s="15" t="n">
        <v>61</v>
      </c>
      <c r="G839" s="15" t="s">
        <v>43</v>
      </c>
      <c r="H839" s="9" t="str">
        <f aca="false">TRIM(E839)</f>
        <v>170</v>
      </c>
      <c r="I839" s="9" t="str">
        <f aca="false">TRIM(F839)</f>
        <v>61</v>
      </c>
      <c r="J839" s="5" t="n">
        <f aca="false">IF(H839="NA",VALUE(AVERAGEIF($E$3:$E$1520,"&lt;&gt;NA")),VALUE(H839))</f>
        <v>170</v>
      </c>
      <c r="K839" s="9" t="n">
        <f aca="false">IF(I839="NA",VALUE(AVERAGEIF($F$3:$F$1520,"&lt;&gt;NA")),VALUE(I839))</f>
        <v>61</v>
      </c>
      <c r="L839" s="16" t="n">
        <f aca="false">IF((AND(I839&gt;=Q845, I839&lt;Q844)),TRUE())</f>
        <v>0</v>
      </c>
      <c r="M839" s="0" t="n">
        <f aca="false">(J839-MIN($J$5:$J$1522)/(MAX($J$5:$J$1522)-MIN($J$5:$J$1522)))</f>
        <v>168.977528089888</v>
      </c>
      <c r="N839" s="0" t="n">
        <f aca="false">(K839-MIN($K$5:$K$1522)/(MAX($K$5:$K$1522)-MIN($K$5:$K$1522)))</f>
        <v>60.6293206197855</v>
      </c>
      <c r="O839" s="7" t="n">
        <f aca="false">K836/((J839/100)^2)</f>
        <v>34.2560553633218</v>
      </c>
    </row>
    <row r="840" customFormat="false" ht="15" hidden="false" customHeight="false" outlineLevel="0" collapsed="false">
      <c r="A840" s="13" t="n">
        <v>1339</v>
      </c>
      <c r="B840" s="2" t="s">
        <v>897</v>
      </c>
      <c r="C840" s="14" t="n">
        <v>33310</v>
      </c>
      <c r="D840" s="2" t="s">
        <v>74</v>
      </c>
      <c r="E840" s="15" t="n">
        <v>185</v>
      </c>
      <c r="F840" s="15" t="n">
        <v>53</v>
      </c>
      <c r="G840" s="15" t="s">
        <v>43</v>
      </c>
      <c r="H840" s="9" t="str">
        <f aca="false">TRIM(E840)</f>
        <v>185</v>
      </c>
      <c r="I840" s="9" t="str">
        <f aca="false">TRIM(F840)</f>
        <v>53</v>
      </c>
      <c r="J840" s="5" t="n">
        <f aca="false">IF(H840="NA",VALUE(AVERAGEIF($E$3:$E$1520,"&lt;&gt;NA")),VALUE(H840))</f>
        <v>185</v>
      </c>
      <c r="K840" s="9" t="n">
        <f aca="false">IF(I840="NA",VALUE(AVERAGEIF($F$3:$F$1520,"&lt;&gt;NA")),VALUE(I840))</f>
        <v>53</v>
      </c>
      <c r="L840" s="16" t="n">
        <f aca="false">IF((AND(I840&gt;=Q846, I840&lt;Q845)),TRUE())</f>
        <v>0</v>
      </c>
      <c r="M840" s="0" t="n">
        <f aca="false">(J840-MIN($J$5:$J$1522)/(MAX($J$5:$J$1522)-MIN($J$5:$J$1522)))</f>
        <v>183.977528089888</v>
      </c>
      <c r="N840" s="0" t="n">
        <f aca="false">(K840-MIN($K$5:$K$1522)/(MAX($K$5:$K$1522)-MIN($K$5:$K$1522)))</f>
        <v>52.6293206197855</v>
      </c>
      <c r="O840" s="7" t="n">
        <f aca="false">K837/((J840/100)^2)</f>
        <v>13.1482834185537</v>
      </c>
    </row>
    <row r="841" customFormat="false" ht="15" hidden="false" customHeight="false" outlineLevel="0" collapsed="false">
      <c r="A841" s="13" t="n">
        <v>262</v>
      </c>
      <c r="B841" s="2" t="s">
        <v>898</v>
      </c>
      <c r="C841" s="14" t="n">
        <v>33848</v>
      </c>
      <c r="D841" s="2" t="s">
        <v>61</v>
      </c>
      <c r="E841" s="15" t="s">
        <v>46</v>
      </c>
      <c r="F841" s="15" t="s">
        <v>46</v>
      </c>
      <c r="G841" s="15" t="s">
        <v>47</v>
      </c>
      <c r="H841" s="9" t="str">
        <f aca="false">TRIM(E841)</f>
        <v>NA</v>
      </c>
      <c r="I841" s="9" t="str">
        <f aca="false">TRIM(F841)</f>
        <v>NA</v>
      </c>
      <c r="J841" s="5" t="n">
        <f aca="false">IF(H841="NA",VALUE(AVERAGEIF($E$3:$E$1520,"&lt;&gt;NA")),VALUE(H841))</f>
        <v>164.344585511576</v>
      </c>
      <c r="K841" s="9" t="n">
        <f aca="false">IF(I841="NA",VALUE(AVERAGEIF($F$3:$F$1520,"&lt;&gt;NA")),VALUE(I841))</f>
        <v>58.7117910447761</v>
      </c>
      <c r="L841" s="16" t="n">
        <f aca="false">IF((AND(I841&gt;=Q847, I841&lt;Q846)),TRUE())</f>
        <v>0</v>
      </c>
      <c r="M841" s="0" t="n">
        <f aca="false">(J841-MIN($J$5:$J$1522)/(MAX($J$5:$J$1522)-MIN($J$5:$J$1522)))</f>
        <v>163.322113601463</v>
      </c>
      <c r="N841" s="0" t="n">
        <f aca="false">(K841-MIN($K$5:$K$1522)/(MAX($K$5:$K$1522)-MIN($K$5:$K$1522)))</f>
        <v>58.3411116645616</v>
      </c>
      <c r="O841" s="7" t="n">
        <f aca="false">K838/((J841/100)^2)</f>
        <v>18.5122498682626</v>
      </c>
    </row>
    <row r="842" customFormat="false" ht="15" hidden="false" customHeight="false" outlineLevel="0" collapsed="false">
      <c r="A842" s="13" t="n">
        <v>764</v>
      </c>
      <c r="B842" s="2" t="s">
        <v>899</v>
      </c>
      <c r="C842" s="14" t="n">
        <v>33760</v>
      </c>
      <c r="D842" s="2" t="s">
        <v>50</v>
      </c>
      <c r="E842" s="15" t="n">
        <v>163</v>
      </c>
      <c r="F842" s="15" t="n">
        <v>50.4</v>
      </c>
      <c r="G842" s="15" t="s">
        <v>47</v>
      </c>
      <c r="H842" s="9" t="str">
        <f aca="false">TRIM(E842)</f>
        <v>163</v>
      </c>
      <c r="I842" s="9" t="str">
        <f aca="false">TRIM(F842)</f>
        <v>50.4</v>
      </c>
      <c r="J842" s="5" t="n">
        <f aca="false">IF(H842="NA",VALUE(AVERAGEIF($E$3:$E$1520,"&lt;&gt;NA")),VALUE(H842))</f>
        <v>163</v>
      </c>
      <c r="K842" s="9" t="n">
        <f aca="false">IF(I842="NA",VALUE(AVERAGEIF($F$3:$F$1520,"&lt;&gt;NA")),VALUE(I842))</f>
        <v>50.4</v>
      </c>
      <c r="L842" s="16" t="n">
        <f aca="false">IF((AND(I842&gt;=Q848, I842&lt;Q847)),TRUE())</f>
        <v>0</v>
      </c>
      <c r="M842" s="0" t="n">
        <f aca="false">(J842-MIN($J$5:$J$1522)/(MAX($J$5:$J$1522)-MIN($J$5:$J$1522)))</f>
        <v>161.977528089888</v>
      </c>
      <c r="N842" s="0" t="n">
        <f aca="false">(K842-MIN($K$5:$K$1522)/(MAX($K$5:$K$1522)-MIN($K$5:$K$1522)))</f>
        <v>50.0293206197855</v>
      </c>
      <c r="O842" s="7" t="n">
        <f aca="false">K839/((J842/100)^2)</f>
        <v>22.9590876585494</v>
      </c>
    </row>
    <row r="843" customFormat="false" ht="15" hidden="false" customHeight="false" outlineLevel="0" collapsed="false">
      <c r="A843" s="13" t="n">
        <v>1075</v>
      </c>
      <c r="B843" s="2" t="s">
        <v>900</v>
      </c>
      <c r="C843" s="14" t="n">
        <v>33425</v>
      </c>
      <c r="D843" s="2" t="s">
        <v>53</v>
      </c>
      <c r="E843" s="15" t="n">
        <v>168</v>
      </c>
      <c r="F843" s="15" t="n">
        <v>56</v>
      </c>
      <c r="G843" s="15" t="s">
        <v>43</v>
      </c>
      <c r="H843" s="9" t="str">
        <f aca="false">TRIM(E843)</f>
        <v>168</v>
      </c>
      <c r="I843" s="9" t="str">
        <f aca="false">TRIM(F843)</f>
        <v>56</v>
      </c>
      <c r="J843" s="5" t="n">
        <f aca="false">IF(H843="NA",VALUE(AVERAGEIF($E$3:$E$1520,"&lt;&gt;NA")),VALUE(H843))</f>
        <v>168</v>
      </c>
      <c r="K843" s="9" t="n">
        <f aca="false">IF(I843="NA",VALUE(AVERAGEIF($F$3:$F$1520,"&lt;&gt;NA")),VALUE(I843))</f>
        <v>56</v>
      </c>
      <c r="L843" s="16" t="n">
        <f aca="false">IF((AND(I843&gt;=Q849, I843&lt;Q848)),TRUE())</f>
        <v>0</v>
      </c>
      <c r="M843" s="0" t="n">
        <f aca="false">(J843-MIN($J$5:$J$1522)/(MAX($J$5:$J$1522)-MIN($J$5:$J$1522)))</f>
        <v>166.977528089888</v>
      </c>
      <c r="N843" s="0" t="n">
        <f aca="false">(K843-MIN($K$5:$K$1522)/(MAX($K$5:$K$1522)-MIN($K$5:$K$1522)))</f>
        <v>55.6293206197855</v>
      </c>
      <c r="O843" s="7" t="n">
        <f aca="false">K840/((J843/100)^2)</f>
        <v>18.7783446712018</v>
      </c>
    </row>
    <row r="844" customFormat="false" ht="15" hidden="false" customHeight="false" outlineLevel="0" collapsed="false">
      <c r="A844" s="13" t="n">
        <v>101</v>
      </c>
      <c r="B844" s="2" t="s">
        <v>901</v>
      </c>
      <c r="C844" s="14" t="n">
        <v>33520</v>
      </c>
      <c r="D844" s="2" t="s">
        <v>50</v>
      </c>
      <c r="E844" s="15" t="n">
        <v>153</v>
      </c>
      <c r="F844" s="15" t="n">
        <v>38</v>
      </c>
      <c r="G844" s="15" t="s">
        <v>47</v>
      </c>
      <c r="H844" s="9" t="str">
        <f aca="false">TRIM(E844)</f>
        <v>153</v>
      </c>
      <c r="I844" s="9" t="str">
        <f aca="false">TRIM(F844)</f>
        <v>38</v>
      </c>
      <c r="J844" s="5" t="n">
        <f aca="false">IF(H844="NA",VALUE(AVERAGEIF($E$3:$E$1520,"&lt;&gt;NA")),VALUE(H844))</f>
        <v>153</v>
      </c>
      <c r="K844" s="9" t="n">
        <f aca="false">IF(I844="NA",VALUE(AVERAGEIF($F$3:$F$1520,"&lt;&gt;NA")),VALUE(I844))</f>
        <v>38</v>
      </c>
      <c r="L844" s="16" t="n">
        <f aca="false">IF((AND(I844&gt;=Q850, I844&lt;Q849)),TRUE())</f>
        <v>0</v>
      </c>
      <c r="M844" s="0" t="n">
        <f aca="false">(J844-MIN($J$5:$J$1522)/(MAX($J$5:$J$1522)-MIN($J$5:$J$1522)))</f>
        <v>151.977528089888</v>
      </c>
      <c r="N844" s="0" t="n">
        <f aca="false">(K844-MIN($K$5:$K$1522)/(MAX($K$5:$K$1522)-MIN($K$5:$K$1522)))</f>
        <v>37.6293206197855</v>
      </c>
      <c r="O844" s="7" t="n">
        <f aca="false">K841/((J844/100)^2)</f>
        <v>25.0808625079141</v>
      </c>
    </row>
    <row r="845" customFormat="false" ht="15" hidden="false" customHeight="false" outlineLevel="0" collapsed="false">
      <c r="A845" s="13" t="n">
        <v>215</v>
      </c>
      <c r="B845" s="2" t="s">
        <v>902</v>
      </c>
      <c r="C845" s="14" t="n">
        <v>33409</v>
      </c>
      <c r="D845" s="2" t="s">
        <v>45</v>
      </c>
      <c r="E845" s="15" t="n">
        <v>144</v>
      </c>
      <c r="F845" s="15" t="n">
        <v>45</v>
      </c>
      <c r="G845" s="15" t="s">
        <v>47</v>
      </c>
      <c r="H845" s="9" t="str">
        <f aca="false">TRIM(E845)</f>
        <v>144</v>
      </c>
      <c r="I845" s="9" t="str">
        <f aca="false">TRIM(F845)</f>
        <v>45</v>
      </c>
      <c r="J845" s="5" t="n">
        <f aca="false">IF(H845="NA",VALUE(AVERAGEIF($E$3:$E$1520,"&lt;&gt;NA")),VALUE(H845))</f>
        <v>144</v>
      </c>
      <c r="K845" s="9" t="n">
        <f aca="false">IF(I845="NA",VALUE(AVERAGEIF($F$3:$F$1520,"&lt;&gt;NA")),VALUE(I845))</f>
        <v>45</v>
      </c>
      <c r="L845" s="16" t="n">
        <f aca="false">IF((AND(I845&gt;=Q851, I845&lt;Q850)),TRUE())</f>
        <v>0</v>
      </c>
      <c r="M845" s="0" t="n">
        <f aca="false">(J845-MIN($J$5:$J$1522)/(MAX($J$5:$J$1522)-MIN($J$5:$J$1522)))</f>
        <v>142.977528089888</v>
      </c>
      <c r="N845" s="0" t="n">
        <f aca="false">(K845-MIN($K$5:$K$1522)/(MAX($K$5:$K$1522)-MIN($K$5:$K$1522)))</f>
        <v>44.6293206197855</v>
      </c>
      <c r="O845" s="7" t="n">
        <f aca="false">K842/((J845/100)^2)</f>
        <v>24.3055555555556</v>
      </c>
    </row>
    <row r="846" customFormat="false" ht="15" hidden="false" customHeight="false" outlineLevel="0" collapsed="false">
      <c r="A846" s="13" t="n">
        <v>608</v>
      </c>
      <c r="B846" s="2" t="s">
        <v>903</v>
      </c>
      <c r="C846" s="14" t="n">
        <v>33263</v>
      </c>
      <c r="D846" s="2" t="s">
        <v>45</v>
      </c>
      <c r="E846" s="15" t="n">
        <v>142.5</v>
      </c>
      <c r="F846" s="15" t="n">
        <v>36.2</v>
      </c>
      <c r="G846" s="15" t="s">
        <v>47</v>
      </c>
      <c r="H846" s="9" t="str">
        <f aca="false">TRIM(E846)</f>
        <v>142.5</v>
      </c>
      <c r="I846" s="9" t="str">
        <f aca="false">TRIM(F846)</f>
        <v>36.2</v>
      </c>
      <c r="J846" s="5" t="n">
        <f aca="false">IF(H846="NA",VALUE(AVERAGEIF($E$3:$E$1520,"&lt;&gt;NA")),VALUE(H846))</f>
        <v>142.5</v>
      </c>
      <c r="K846" s="9" t="n">
        <f aca="false">IF(I846="NA",VALUE(AVERAGEIF($F$3:$F$1520,"&lt;&gt;NA")),VALUE(I846))</f>
        <v>36.2</v>
      </c>
      <c r="L846" s="16" t="n">
        <f aca="false">IF((AND(I846&gt;=Q852, I846&lt;Q851)),TRUE())</f>
        <v>0</v>
      </c>
      <c r="M846" s="0" t="n">
        <f aca="false">(J846-MIN($J$5:$J$1522)/(MAX($J$5:$J$1522)-MIN($J$5:$J$1522)))</f>
        <v>141.477528089888</v>
      </c>
      <c r="N846" s="0" t="n">
        <f aca="false">(K846-MIN($K$5:$K$1522)/(MAX($K$5:$K$1522)-MIN($K$5:$K$1522)))</f>
        <v>35.8293206197855</v>
      </c>
      <c r="O846" s="7" t="n">
        <f aca="false">K843/((J846/100)^2)</f>
        <v>27.5777162203755</v>
      </c>
    </row>
    <row r="847" customFormat="false" ht="15" hidden="false" customHeight="false" outlineLevel="0" collapsed="false">
      <c r="A847" s="13" t="n">
        <v>570</v>
      </c>
      <c r="B847" s="2" t="s">
        <v>904</v>
      </c>
      <c r="C847" s="14" t="n">
        <v>33740</v>
      </c>
      <c r="D847" s="2" t="s">
        <v>98</v>
      </c>
      <c r="E847" s="15" t="n">
        <v>158</v>
      </c>
      <c r="F847" s="15" t="n">
        <v>47</v>
      </c>
      <c r="G847" s="15" t="s">
        <v>47</v>
      </c>
      <c r="H847" s="9" t="str">
        <f aca="false">TRIM(E847)</f>
        <v>158</v>
      </c>
      <c r="I847" s="9" t="str">
        <f aca="false">TRIM(F847)</f>
        <v>47</v>
      </c>
      <c r="J847" s="5" t="n">
        <f aca="false">IF(H847="NA",VALUE(AVERAGEIF($E$3:$E$1520,"&lt;&gt;NA")),VALUE(H847))</f>
        <v>158</v>
      </c>
      <c r="K847" s="9" t="n">
        <f aca="false">IF(I847="NA",VALUE(AVERAGEIF($F$3:$F$1520,"&lt;&gt;NA")),VALUE(I847))</f>
        <v>47</v>
      </c>
      <c r="L847" s="16" t="n">
        <f aca="false">IF((AND(I847&gt;=Q853, I847&lt;Q852)),TRUE())</f>
        <v>0</v>
      </c>
      <c r="M847" s="0" t="n">
        <f aca="false">(J847-MIN($J$5:$J$1522)/(MAX($J$5:$J$1522)-MIN($J$5:$J$1522)))</f>
        <v>156.977528089888</v>
      </c>
      <c r="N847" s="0" t="n">
        <f aca="false">(K847-MIN($K$5:$K$1522)/(MAX($K$5:$K$1522)-MIN($K$5:$K$1522)))</f>
        <v>46.6293206197855</v>
      </c>
      <c r="O847" s="7" t="n">
        <f aca="false">K844/((J847/100)^2)</f>
        <v>15.2219195641724</v>
      </c>
    </row>
    <row r="848" customFormat="false" ht="15" hidden="false" customHeight="false" outlineLevel="0" collapsed="false">
      <c r="A848" s="13" t="n">
        <v>415</v>
      </c>
      <c r="B848" s="2" t="s">
        <v>905</v>
      </c>
      <c r="C848" s="14" t="n">
        <v>33334</v>
      </c>
      <c r="D848" s="2" t="s">
        <v>53</v>
      </c>
      <c r="E848" s="15" t="n">
        <v>153</v>
      </c>
      <c r="F848" s="15" t="n">
        <v>56</v>
      </c>
      <c r="G848" s="15" t="s">
        <v>47</v>
      </c>
      <c r="H848" s="9" t="str">
        <f aca="false">TRIM(E848)</f>
        <v>153</v>
      </c>
      <c r="I848" s="9" t="str">
        <f aca="false">TRIM(F848)</f>
        <v>56</v>
      </c>
      <c r="J848" s="5" t="n">
        <f aca="false">IF(H848="NA",VALUE(AVERAGEIF($E$3:$E$1520,"&lt;&gt;NA")),VALUE(H848))</f>
        <v>153</v>
      </c>
      <c r="K848" s="9" t="n">
        <f aca="false">IF(I848="NA",VALUE(AVERAGEIF($F$3:$F$1520,"&lt;&gt;NA")),VALUE(I848))</f>
        <v>56</v>
      </c>
      <c r="L848" s="16" t="n">
        <f aca="false">IF((AND(I848&gt;=Q854, I848&lt;Q853)),TRUE())</f>
        <v>0</v>
      </c>
      <c r="M848" s="0" t="n">
        <f aca="false">(J848-MIN($J$5:$J$1522)/(MAX($J$5:$J$1522)-MIN($J$5:$J$1522)))</f>
        <v>151.977528089888</v>
      </c>
      <c r="N848" s="0" t="n">
        <f aca="false">(K848-MIN($K$5:$K$1522)/(MAX($K$5:$K$1522)-MIN($K$5:$K$1522)))</f>
        <v>55.6293206197855</v>
      </c>
      <c r="O848" s="7" t="n">
        <f aca="false">K845/((J848/100)^2)</f>
        <v>19.2233756247597</v>
      </c>
    </row>
    <row r="849" customFormat="false" ht="15" hidden="false" customHeight="false" outlineLevel="0" collapsed="false">
      <c r="A849" s="13" t="n">
        <v>1470</v>
      </c>
      <c r="B849" s="2" t="s">
        <v>906</v>
      </c>
      <c r="C849" s="14" t="n">
        <v>33543</v>
      </c>
      <c r="D849" s="2" t="s">
        <v>50</v>
      </c>
      <c r="E849" s="15" t="n">
        <v>170</v>
      </c>
      <c r="F849" s="15" t="n">
        <v>70</v>
      </c>
      <c r="G849" s="15" t="s">
        <v>43</v>
      </c>
      <c r="H849" s="9" t="str">
        <f aca="false">TRIM(E849)</f>
        <v>170</v>
      </c>
      <c r="I849" s="9" t="str">
        <f aca="false">TRIM(F849)</f>
        <v>70</v>
      </c>
      <c r="J849" s="5" t="n">
        <f aca="false">IF(H849="NA",VALUE(AVERAGEIF($E$3:$E$1520,"&lt;&gt;NA")),VALUE(H849))</f>
        <v>170</v>
      </c>
      <c r="K849" s="9" t="n">
        <f aca="false">IF(I849="NA",VALUE(AVERAGEIF($F$3:$F$1520,"&lt;&gt;NA")),VALUE(I849))</f>
        <v>70</v>
      </c>
      <c r="L849" s="16" t="n">
        <f aca="false">IF((AND(I849&gt;=Q855, I849&lt;Q854)),TRUE())</f>
        <v>0</v>
      </c>
      <c r="M849" s="0" t="n">
        <f aca="false">(J849-MIN($J$5:$J$1522)/(MAX($J$5:$J$1522)-MIN($J$5:$J$1522)))</f>
        <v>168.977528089888</v>
      </c>
      <c r="N849" s="0" t="n">
        <f aca="false">(K849-MIN($K$5:$K$1522)/(MAX($K$5:$K$1522)-MIN($K$5:$K$1522)))</f>
        <v>69.6293206197855</v>
      </c>
      <c r="O849" s="7" t="n">
        <f aca="false">K846/((J849/100)^2)</f>
        <v>12.5259515570934</v>
      </c>
    </row>
    <row r="850" customFormat="false" ht="15" hidden="false" customHeight="false" outlineLevel="0" collapsed="false">
      <c r="A850" s="13" t="n">
        <v>236</v>
      </c>
      <c r="B850" s="2" t="s">
        <v>907</v>
      </c>
      <c r="C850" s="14" t="n">
        <v>33691</v>
      </c>
      <c r="D850" s="2" t="s">
        <v>50</v>
      </c>
      <c r="E850" s="15" t="n">
        <v>153.4</v>
      </c>
      <c r="F850" s="15" t="n">
        <v>53</v>
      </c>
      <c r="G850" s="15" t="s">
        <v>47</v>
      </c>
      <c r="H850" s="9" t="str">
        <f aca="false">TRIM(E850)</f>
        <v>153.4</v>
      </c>
      <c r="I850" s="9" t="str">
        <f aca="false">TRIM(F850)</f>
        <v>53</v>
      </c>
      <c r="J850" s="5" t="n">
        <f aca="false">IF(H850="NA",VALUE(AVERAGEIF($E$3:$E$1520,"&lt;&gt;NA")),VALUE(H850))</f>
        <v>153.4</v>
      </c>
      <c r="K850" s="9" t="n">
        <f aca="false">IF(I850="NA",VALUE(AVERAGEIF($F$3:$F$1520,"&lt;&gt;NA")),VALUE(I850))</f>
        <v>53</v>
      </c>
      <c r="L850" s="16" t="n">
        <f aca="false">IF((AND(I850&gt;=Q856, I850&lt;Q855)),TRUE())</f>
        <v>0</v>
      </c>
      <c r="M850" s="0" t="n">
        <f aca="false">(J850-MIN($J$5:$J$1522)/(MAX($J$5:$J$1522)-MIN($J$5:$J$1522)))</f>
        <v>152.377528089888</v>
      </c>
      <c r="N850" s="0" t="n">
        <f aca="false">(K850-MIN($K$5:$K$1522)/(MAX($K$5:$K$1522)-MIN($K$5:$K$1522)))</f>
        <v>52.6293206197855</v>
      </c>
      <c r="O850" s="7" t="n">
        <f aca="false">K847/((J850/100)^2)</f>
        <v>19.9731764489902</v>
      </c>
    </row>
    <row r="851" customFormat="false" ht="15" hidden="false" customHeight="false" outlineLevel="0" collapsed="false">
      <c r="A851" s="13" t="n">
        <v>989</v>
      </c>
      <c r="B851" s="2" t="s">
        <v>908</v>
      </c>
      <c r="C851" s="14" t="n">
        <v>33595</v>
      </c>
      <c r="D851" s="2" t="s">
        <v>53</v>
      </c>
      <c r="E851" s="15" t="n">
        <v>175</v>
      </c>
      <c r="F851" s="15" t="n">
        <v>78</v>
      </c>
      <c r="G851" s="15" t="s">
        <v>43</v>
      </c>
      <c r="H851" s="9" t="str">
        <f aca="false">TRIM(E851)</f>
        <v>175</v>
      </c>
      <c r="I851" s="9" t="str">
        <f aca="false">TRIM(F851)</f>
        <v>78</v>
      </c>
      <c r="J851" s="5" t="n">
        <f aca="false">IF(H851="NA",VALUE(AVERAGEIF($E$3:$E$1520,"&lt;&gt;NA")),VALUE(H851))</f>
        <v>175</v>
      </c>
      <c r="K851" s="9" t="n">
        <f aca="false">IF(I851="NA",VALUE(AVERAGEIF($F$3:$F$1520,"&lt;&gt;NA")),VALUE(I851))</f>
        <v>78</v>
      </c>
      <c r="L851" s="16" t="n">
        <f aca="false">IF((AND(I851&gt;=Q857, I851&lt;Q856)),TRUE())</f>
        <v>0</v>
      </c>
      <c r="M851" s="0" t="n">
        <f aca="false">(J851-MIN($J$5:$J$1522)/(MAX($J$5:$J$1522)-MIN($J$5:$J$1522)))</f>
        <v>173.977528089888</v>
      </c>
      <c r="N851" s="0" t="n">
        <f aca="false">(K851-MIN($K$5:$K$1522)/(MAX($K$5:$K$1522)-MIN($K$5:$K$1522)))</f>
        <v>77.6293206197855</v>
      </c>
      <c r="O851" s="7" t="n">
        <f aca="false">K848/((J851/100)^2)</f>
        <v>18.2857142857143</v>
      </c>
    </row>
    <row r="852" customFormat="false" ht="15" hidden="false" customHeight="false" outlineLevel="0" collapsed="false">
      <c r="A852" s="13" t="n">
        <v>1256</v>
      </c>
      <c r="B852" s="2" t="s">
        <v>909</v>
      </c>
      <c r="C852" s="14" t="n">
        <v>33705</v>
      </c>
      <c r="D852" s="2" t="s">
        <v>98</v>
      </c>
      <c r="E852" s="15" t="n">
        <v>173</v>
      </c>
      <c r="F852" s="15" t="n">
        <v>72</v>
      </c>
      <c r="G852" s="15" t="s">
        <v>43</v>
      </c>
      <c r="H852" s="9" t="str">
        <f aca="false">TRIM(E852)</f>
        <v>173</v>
      </c>
      <c r="I852" s="9" t="str">
        <f aca="false">TRIM(F852)</f>
        <v>72</v>
      </c>
      <c r="J852" s="5" t="n">
        <f aca="false">IF(H852="NA",VALUE(AVERAGEIF($E$3:$E$1520,"&lt;&gt;NA")),VALUE(H852))</f>
        <v>173</v>
      </c>
      <c r="K852" s="9" t="n">
        <f aca="false">IF(I852="NA",VALUE(AVERAGEIF($F$3:$F$1520,"&lt;&gt;NA")),VALUE(I852))</f>
        <v>72</v>
      </c>
      <c r="L852" s="16" t="n">
        <f aca="false">IF((AND(I852&gt;=Q858, I852&lt;Q857)),TRUE())</f>
        <v>0</v>
      </c>
      <c r="M852" s="0" t="n">
        <f aca="false">(J852-MIN($J$5:$J$1522)/(MAX($J$5:$J$1522)-MIN($J$5:$J$1522)))</f>
        <v>171.977528089888</v>
      </c>
      <c r="N852" s="0" t="n">
        <f aca="false">(K852-MIN($K$5:$K$1522)/(MAX($K$5:$K$1522)-MIN($K$5:$K$1522)))</f>
        <v>71.6293206197855</v>
      </c>
      <c r="O852" s="7" t="n">
        <f aca="false">K849/((J852/100)^2)</f>
        <v>23.3886865581877</v>
      </c>
    </row>
    <row r="853" customFormat="false" ht="15" hidden="false" customHeight="false" outlineLevel="0" collapsed="false">
      <c r="A853" s="13" t="n">
        <v>9</v>
      </c>
      <c r="B853" s="2" t="s">
        <v>910</v>
      </c>
      <c r="C853" s="14" t="n">
        <v>33352</v>
      </c>
      <c r="D853" s="2" t="s">
        <v>53</v>
      </c>
      <c r="E853" s="15" t="n">
        <v>163</v>
      </c>
      <c r="F853" s="15" t="n">
        <v>53</v>
      </c>
      <c r="G853" s="15" t="s">
        <v>47</v>
      </c>
      <c r="H853" s="9" t="str">
        <f aca="false">TRIM(E853)</f>
        <v>163</v>
      </c>
      <c r="I853" s="9" t="str">
        <f aca="false">TRIM(F853)</f>
        <v>53</v>
      </c>
      <c r="J853" s="5" t="n">
        <f aca="false">IF(H853="NA",VALUE(AVERAGEIF($E$3:$E$1520,"&lt;&gt;NA")),VALUE(H853))</f>
        <v>163</v>
      </c>
      <c r="K853" s="9" t="n">
        <f aca="false">IF(I853="NA",VALUE(AVERAGEIF($F$3:$F$1520,"&lt;&gt;NA")),VALUE(I853))</f>
        <v>53</v>
      </c>
      <c r="L853" s="16" t="n">
        <f aca="false">IF((AND(I853&gt;=Q859, I853&lt;Q858)),TRUE())</f>
        <v>0</v>
      </c>
      <c r="M853" s="0" t="n">
        <f aca="false">(J853-MIN($J$5:$J$1522)/(MAX($J$5:$J$1522)-MIN($J$5:$J$1522)))</f>
        <v>161.977528089888</v>
      </c>
      <c r="N853" s="0" t="n">
        <f aca="false">(K853-MIN($K$5:$K$1522)/(MAX($K$5:$K$1522)-MIN($K$5:$K$1522)))</f>
        <v>52.6293206197855</v>
      </c>
      <c r="O853" s="7" t="n">
        <f aca="false">K850/((J853/100)^2)</f>
        <v>19.9480597689036</v>
      </c>
    </row>
    <row r="854" customFormat="false" ht="15" hidden="false" customHeight="false" outlineLevel="0" collapsed="false">
      <c r="A854" s="13" t="n">
        <v>1125</v>
      </c>
      <c r="B854" s="2" t="s">
        <v>911</v>
      </c>
      <c r="C854" s="14" t="n">
        <v>33412</v>
      </c>
      <c r="D854" s="2" t="s">
        <v>50</v>
      </c>
      <c r="E854" s="15" t="n">
        <v>167</v>
      </c>
      <c r="F854" s="15" t="n">
        <v>64</v>
      </c>
      <c r="G854" s="15" t="s">
        <v>43</v>
      </c>
      <c r="H854" s="9" t="str">
        <f aca="false">TRIM(E854)</f>
        <v>167</v>
      </c>
      <c r="I854" s="9" t="str">
        <f aca="false">TRIM(F854)</f>
        <v>64</v>
      </c>
      <c r="J854" s="5" t="n">
        <f aca="false">IF(H854="NA",VALUE(AVERAGEIF($E$3:$E$1520,"&lt;&gt;NA")),VALUE(H854))</f>
        <v>167</v>
      </c>
      <c r="K854" s="9" t="n">
        <f aca="false">IF(I854="NA",VALUE(AVERAGEIF($F$3:$F$1520,"&lt;&gt;NA")),VALUE(I854))</f>
        <v>64</v>
      </c>
      <c r="L854" s="16" t="n">
        <f aca="false">IF((AND(I854&gt;=Q860, I854&lt;Q859)),TRUE())</f>
        <v>0</v>
      </c>
      <c r="M854" s="0" t="n">
        <f aca="false">(J854-MIN($J$5:$J$1522)/(MAX($J$5:$J$1522)-MIN($J$5:$J$1522)))</f>
        <v>165.977528089888</v>
      </c>
      <c r="N854" s="0" t="n">
        <f aca="false">(K854-MIN($K$5:$K$1522)/(MAX($K$5:$K$1522)-MIN($K$5:$K$1522)))</f>
        <v>63.6293206197855</v>
      </c>
      <c r="O854" s="7" t="n">
        <f aca="false">K851/((J854/100)^2)</f>
        <v>27.968016063681</v>
      </c>
    </row>
    <row r="855" customFormat="false" ht="15" hidden="false" customHeight="false" outlineLevel="0" collapsed="false">
      <c r="A855" s="13" t="n">
        <v>482</v>
      </c>
      <c r="B855" s="2" t="s">
        <v>912</v>
      </c>
      <c r="C855" s="14" t="n">
        <v>33731</v>
      </c>
      <c r="D855" s="2" t="s">
        <v>77</v>
      </c>
      <c r="E855" s="15" t="n">
        <v>156.5</v>
      </c>
      <c r="F855" s="15" t="n">
        <v>43</v>
      </c>
      <c r="G855" s="15" t="s">
        <v>47</v>
      </c>
      <c r="H855" s="9" t="str">
        <f aca="false">TRIM(E855)</f>
        <v>156.5</v>
      </c>
      <c r="I855" s="9" t="str">
        <f aca="false">TRIM(F855)</f>
        <v>43</v>
      </c>
      <c r="J855" s="5" t="n">
        <f aca="false">IF(H855="NA",VALUE(AVERAGEIF($E$3:$E$1520,"&lt;&gt;NA")),VALUE(H855))</f>
        <v>156.5</v>
      </c>
      <c r="K855" s="9" t="n">
        <f aca="false">IF(I855="NA",VALUE(AVERAGEIF($F$3:$F$1520,"&lt;&gt;NA")),VALUE(I855))</f>
        <v>43</v>
      </c>
      <c r="L855" s="16" t="n">
        <f aca="false">IF((AND(I855&gt;=Q861, I855&lt;Q860)),TRUE())</f>
        <v>0</v>
      </c>
      <c r="M855" s="0" t="n">
        <f aca="false">(J855-MIN($J$5:$J$1522)/(MAX($J$5:$J$1522)-MIN($J$5:$J$1522)))</f>
        <v>155.477528089888</v>
      </c>
      <c r="N855" s="0" t="n">
        <f aca="false">(K855-MIN($K$5:$K$1522)/(MAX($K$5:$K$1522)-MIN($K$5:$K$1522)))</f>
        <v>42.6293206197855</v>
      </c>
      <c r="O855" s="7" t="n">
        <f aca="false">K852/((J855/100)^2)</f>
        <v>29.3970541701967</v>
      </c>
    </row>
    <row r="856" customFormat="false" ht="15" hidden="false" customHeight="false" outlineLevel="0" collapsed="false">
      <c r="A856" s="13" t="n">
        <v>657</v>
      </c>
      <c r="B856" s="2" t="s">
        <v>913</v>
      </c>
      <c r="C856" s="14" t="n">
        <v>33802</v>
      </c>
      <c r="D856" s="2" t="s">
        <v>77</v>
      </c>
      <c r="E856" s="15" t="n">
        <v>154</v>
      </c>
      <c r="F856" s="15" t="n">
        <v>49.7</v>
      </c>
      <c r="G856" s="15" t="s">
        <v>47</v>
      </c>
      <c r="H856" s="9" t="str">
        <f aca="false">TRIM(E856)</f>
        <v>154</v>
      </c>
      <c r="I856" s="9" t="str">
        <f aca="false">TRIM(F856)</f>
        <v>49.7</v>
      </c>
      <c r="J856" s="5" t="n">
        <f aca="false">IF(H856="NA",VALUE(AVERAGEIF($E$3:$E$1520,"&lt;&gt;NA")),VALUE(H856))</f>
        <v>154</v>
      </c>
      <c r="K856" s="9" t="n">
        <f aca="false">IF(I856="NA",VALUE(AVERAGEIF($F$3:$F$1520,"&lt;&gt;NA")),VALUE(I856))</f>
        <v>49.7</v>
      </c>
      <c r="L856" s="16" t="n">
        <f aca="false">IF((AND(I856&gt;=Q862, I856&lt;Q861)),TRUE())</f>
        <v>0</v>
      </c>
      <c r="M856" s="0" t="n">
        <f aca="false">(J856-MIN($J$5:$J$1522)/(MAX($J$5:$J$1522)-MIN($J$5:$J$1522)))</f>
        <v>152.977528089888</v>
      </c>
      <c r="N856" s="0" t="n">
        <f aca="false">(K856-MIN($K$5:$K$1522)/(MAX($K$5:$K$1522)-MIN($K$5:$K$1522)))</f>
        <v>49.3293206197855</v>
      </c>
      <c r="O856" s="7" t="n">
        <f aca="false">K853/((J856/100)^2)</f>
        <v>22.3477820880418</v>
      </c>
    </row>
    <row r="857" customFormat="false" ht="15" hidden="false" customHeight="false" outlineLevel="0" collapsed="false">
      <c r="A857" s="13" t="n">
        <v>627</v>
      </c>
      <c r="B857" s="2" t="s">
        <v>914</v>
      </c>
      <c r="C857" s="14" t="n">
        <v>33132</v>
      </c>
      <c r="D857" s="2" t="s">
        <v>87</v>
      </c>
      <c r="E857" s="15" t="n">
        <v>163</v>
      </c>
      <c r="F857" s="15" t="n">
        <v>93.5</v>
      </c>
      <c r="G857" s="15" t="s">
        <v>47</v>
      </c>
      <c r="H857" s="9" t="str">
        <f aca="false">TRIM(E857)</f>
        <v>163</v>
      </c>
      <c r="I857" s="9" t="str">
        <f aca="false">TRIM(F857)</f>
        <v>93.5</v>
      </c>
      <c r="J857" s="5" t="n">
        <f aca="false">IF(H857="NA",VALUE(AVERAGEIF($E$3:$E$1520,"&lt;&gt;NA")),VALUE(H857))</f>
        <v>163</v>
      </c>
      <c r="K857" s="9" t="n">
        <f aca="false">IF(I857="NA",VALUE(AVERAGEIF($F$3:$F$1520,"&lt;&gt;NA")),VALUE(I857))</f>
        <v>93.5</v>
      </c>
      <c r="L857" s="16" t="n">
        <f aca="false">IF((AND(I857&gt;=Q863, I857&lt;Q862)),TRUE())</f>
        <v>0</v>
      </c>
      <c r="M857" s="0" t="n">
        <f aca="false">(J857-MIN($J$5:$J$1522)/(MAX($J$5:$J$1522)-MIN($J$5:$J$1522)))</f>
        <v>161.977528089888</v>
      </c>
      <c r="N857" s="0" t="n">
        <f aca="false">(K857-MIN($K$5:$K$1522)/(MAX($K$5:$K$1522)-MIN($K$5:$K$1522)))</f>
        <v>93.1293206197855</v>
      </c>
      <c r="O857" s="7" t="n">
        <f aca="false">K854/((J857/100)^2)</f>
        <v>24.0882231171666</v>
      </c>
    </row>
    <row r="858" customFormat="false" ht="15" hidden="false" customHeight="false" outlineLevel="0" collapsed="false">
      <c r="A858" s="13" t="n">
        <v>1103</v>
      </c>
      <c r="B858" s="2" t="s">
        <v>915</v>
      </c>
      <c r="C858" s="14" t="n">
        <v>33476</v>
      </c>
      <c r="D858" s="2" t="s">
        <v>93</v>
      </c>
      <c r="E858" s="15" t="n">
        <v>162</v>
      </c>
      <c r="F858" s="15" t="n">
        <v>55</v>
      </c>
      <c r="G858" s="15" t="s">
        <v>43</v>
      </c>
      <c r="H858" s="9" t="str">
        <f aca="false">TRIM(E858)</f>
        <v>162</v>
      </c>
      <c r="I858" s="9" t="str">
        <f aca="false">TRIM(F858)</f>
        <v>55</v>
      </c>
      <c r="J858" s="5" t="n">
        <f aca="false">IF(H858="NA",VALUE(AVERAGEIF($E$3:$E$1520,"&lt;&gt;NA")),VALUE(H858))</f>
        <v>162</v>
      </c>
      <c r="K858" s="9" t="n">
        <f aca="false">IF(I858="NA",VALUE(AVERAGEIF($F$3:$F$1520,"&lt;&gt;NA")),VALUE(I858))</f>
        <v>55</v>
      </c>
      <c r="L858" s="16" t="n">
        <f aca="false">IF((AND(I858&gt;=Q864, I858&lt;Q863)),TRUE())</f>
        <v>0</v>
      </c>
      <c r="M858" s="0" t="n">
        <f aca="false">(J858-MIN($J$5:$J$1522)/(MAX($J$5:$J$1522)-MIN($J$5:$J$1522)))</f>
        <v>160.977528089888</v>
      </c>
      <c r="N858" s="0" t="n">
        <f aca="false">(K858-MIN($K$5:$K$1522)/(MAX($K$5:$K$1522)-MIN($K$5:$K$1522)))</f>
        <v>54.6293206197855</v>
      </c>
      <c r="O858" s="7" t="n">
        <f aca="false">K855/((J858/100)^2)</f>
        <v>16.3846974546563</v>
      </c>
    </row>
    <row r="859" customFormat="false" ht="15" hidden="false" customHeight="false" outlineLevel="0" collapsed="false">
      <c r="A859" s="13" t="n">
        <v>967</v>
      </c>
      <c r="B859" s="2" t="s">
        <v>916</v>
      </c>
      <c r="C859" s="14" t="n">
        <v>32984</v>
      </c>
      <c r="D859" s="2" t="s">
        <v>45</v>
      </c>
      <c r="E859" s="15" t="n">
        <v>182</v>
      </c>
      <c r="F859" s="15" t="n">
        <v>93</v>
      </c>
      <c r="G859" s="15" t="s">
        <v>43</v>
      </c>
      <c r="H859" s="9" t="str">
        <f aca="false">TRIM(E859)</f>
        <v>182</v>
      </c>
      <c r="I859" s="9" t="str">
        <f aca="false">TRIM(F859)</f>
        <v>93</v>
      </c>
      <c r="J859" s="5" t="n">
        <f aca="false">IF(H859="NA",VALUE(AVERAGEIF($E$3:$E$1520,"&lt;&gt;NA")),VALUE(H859))</f>
        <v>182</v>
      </c>
      <c r="K859" s="9" t="n">
        <f aca="false">IF(I859="NA",VALUE(AVERAGEIF($F$3:$F$1520,"&lt;&gt;NA")),VALUE(I859))</f>
        <v>93</v>
      </c>
      <c r="L859" s="16" t="n">
        <f aca="false">IF((AND(I859&gt;=Q865, I859&lt;Q864)),TRUE())</f>
        <v>0</v>
      </c>
      <c r="M859" s="0" t="n">
        <f aca="false">(J859-MIN($J$5:$J$1522)/(MAX($J$5:$J$1522)-MIN($J$5:$J$1522)))</f>
        <v>180.977528089888</v>
      </c>
      <c r="N859" s="0" t="n">
        <f aca="false">(K859-MIN($K$5:$K$1522)/(MAX($K$5:$K$1522)-MIN($K$5:$K$1522)))</f>
        <v>92.6293206197855</v>
      </c>
      <c r="O859" s="7" t="n">
        <f aca="false">K856/((J859/100)^2)</f>
        <v>15.0042265426881</v>
      </c>
    </row>
    <row r="860" customFormat="false" ht="15" hidden="false" customHeight="false" outlineLevel="0" collapsed="false">
      <c r="A860" s="13" t="n">
        <v>977</v>
      </c>
      <c r="B860" s="2" t="s">
        <v>917</v>
      </c>
      <c r="C860" s="14" t="n">
        <v>33087</v>
      </c>
      <c r="D860" s="2" t="s">
        <v>45</v>
      </c>
      <c r="E860" s="15" t="n">
        <v>166</v>
      </c>
      <c r="F860" s="15" t="n">
        <v>52</v>
      </c>
      <c r="G860" s="15" t="s">
        <v>43</v>
      </c>
      <c r="H860" s="9" t="str">
        <f aca="false">TRIM(E860)</f>
        <v>166</v>
      </c>
      <c r="I860" s="9" t="str">
        <f aca="false">TRIM(F860)</f>
        <v>52</v>
      </c>
      <c r="J860" s="5" t="n">
        <f aca="false">IF(H860="NA",VALUE(AVERAGEIF($E$3:$E$1520,"&lt;&gt;NA")),VALUE(H860))</f>
        <v>166</v>
      </c>
      <c r="K860" s="9" t="n">
        <f aca="false">IF(I860="NA",VALUE(AVERAGEIF($F$3:$F$1520,"&lt;&gt;NA")),VALUE(I860))</f>
        <v>52</v>
      </c>
      <c r="L860" s="16" t="n">
        <f aca="false">IF((AND(I860&gt;=Q866, I860&lt;Q865)),TRUE())</f>
        <v>0</v>
      </c>
      <c r="M860" s="0" t="n">
        <f aca="false">(J860-MIN($J$5:$J$1522)/(MAX($J$5:$J$1522)-MIN($J$5:$J$1522)))</f>
        <v>164.977528089888</v>
      </c>
      <c r="N860" s="0" t="n">
        <f aca="false">(K860-MIN($K$5:$K$1522)/(MAX($K$5:$K$1522)-MIN($K$5:$K$1522)))</f>
        <v>51.6293206197855</v>
      </c>
      <c r="O860" s="7" t="n">
        <f aca="false">K857/((J860/100)^2)</f>
        <v>33.9309043402526</v>
      </c>
    </row>
    <row r="861" customFormat="false" ht="15" hidden="false" customHeight="false" outlineLevel="0" collapsed="false">
      <c r="A861" s="13" t="n">
        <v>866</v>
      </c>
      <c r="B861" s="2" t="s">
        <v>918</v>
      </c>
      <c r="C861" s="14" t="n">
        <v>32890</v>
      </c>
      <c r="D861" s="2" t="s">
        <v>74</v>
      </c>
      <c r="E861" s="15" t="n">
        <v>183</v>
      </c>
      <c r="F861" s="15" t="n">
        <v>64</v>
      </c>
      <c r="G861" s="15" t="s">
        <v>43</v>
      </c>
      <c r="H861" s="9" t="str">
        <f aca="false">TRIM(E861)</f>
        <v>183</v>
      </c>
      <c r="I861" s="9" t="str">
        <f aca="false">TRIM(F861)</f>
        <v>64</v>
      </c>
      <c r="J861" s="5" t="n">
        <f aca="false">IF(H861="NA",VALUE(AVERAGEIF($E$3:$E$1520,"&lt;&gt;NA")),VALUE(H861))</f>
        <v>183</v>
      </c>
      <c r="K861" s="9" t="n">
        <f aca="false">IF(I861="NA",VALUE(AVERAGEIF($F$3:$F$1520,"&lt;&gt;NA")),VALUE(I861))</f>
        <v>64</v>
      </c>
      <c r="L861" s="16" t="n">
        <f aca="false">IF((AND(I861&gt;=Q867, I861&lt;Q866)),TRUE())</f>
        <v>0</v>
      </c>
      <c r="M861" s="0" t="n">
        <f aca="false">(J861-MIN($J$5:$J$1522)/(MAX($J$5:$J$1522)-MIN($J$5:$J$1522)))</f>
        <v>181.977528089888</v>
      </c>
      <c r="N861" s="0" t="n">
        <f aca="false">(K861-MIN($K$5:$K$1522)/(MAX($K$5:$K$1522)-MIN($K$5:$K$1522)))</f>
        <v>63.6293206197855</v>
      </c>
      <c r="O861" s="7" t="n">
        <f aca="false">K858/((J861/100)^2)</f>
        <v>16.4233031741766</v>
      </c>
    </row>
    <row r="862" customFormat="false" ht="15" hidden="false" customHeight="false" outlineLevel="0" collapsed="false">
      <c r="A862" s="13" t="n">
        <v>539</v>
      </c>
      <c r="B862" s="2" t="s">
        <v>919</v>
      </c>
      <c r="C862" s="14" t="n">
        <v>33642</v>
      </c>
      <c r="D862" s="2" t="s">
        <v>87</v>
      </c>
      <c r="E862" s="15" t="n">
        <v>154</v>
      </c>
      <c r="F862" s="15" t="n">
        <v>48</v>
      </c>
      <c r="G862" s="15" t="s">
        <v>47</v>
      </c>
      <c r="H862" s="9" t="str">
        <f aca="false">TRIM(E862)</f>
        <v>154</v>
      </c>
      <c r="I862" s="9" t="str">
        <f aca="false">TRIM(F862)</f>
        <v>48</v>
      </c>
      <c r="J862" s="5" t="n">
        <f aca="false">IF(H862="NA",VALUE(AVERAGEIF($E$3:$E$1520,"&lt;&gt;NA")),VALUE(H862))</f>
        <v>154</v>
      </c>
      <c r="K862" s="9" t="n">
        <f aca="false">IF(I862="NA",VALUE(AVERAGEIF($F$3:$F$1520,"&lt;&gt;NA")),VALUE(I862))</f>
        <v>48</v>
      </c>
      <c r="L862" s="16" t="n">
        <f aca="false">IF((AND(I862&gt;=Q868, I862&lt;Q867)),TRUE())</f>
        <v>0</v>
      </c>
      <c r="M862" s="0" t="n">
        <f aca="false">(J862-MIN($J$5:$J$1522)/(MAX($J$5:$J$1522)-MIN($J$5:$J$1522)))</f>
        <v>152.977528089888</v>
      </c>
      <c r="N862" s="0" t="n">
        <f aca="false">(K862-MIN($K$5:$K$1522)/(MAX($K$5:$K$1522)-MIN($K$5:$K$1522)))</f>
        <v>47.6293206197855</v>
      </c>
      <c r="O862" s="7" t="n">
        <f aca="false">K859/((J862/100)^2)</f>
        <v>39.2140327205262</v>
      </c>
    </row>
    <row r="863" customFormat="false" ht="15" hidden="false" customHeight="false" outlineLevel="0" collapsed="false">
      <c r="A863" s="13" t="n">
        <v>382</v>
      </c>
      <c r="B863" s="2" t="s">
        <v>920</v>
      </c>
      <c r="C863" s="14" t="n">
        <v>33103</v>
      </c>
      <c r="D863" s="2" t="s">
        <v>45</v>
      </c>
      <c r="E863" s="15" t="n">
        <v>160</v>
      </c>
      <c r="F863" s="15" t="n">
        <v>54.8</v>
      </c>
      <c r="G863" s="15" t="s">
        <v>47</v>
      </c>
      <c r="H863" s="9" t="str">
        <f aca="false">TRIM(E863)</f>
        <v>160</v>
      </c>
      <c r="I863" s="9" t="str">
        <f aca="false">TRIM(F863)</f>
        <v>54.8</v>
      </c>
      <c r="J863" s="5" t="n">
        <f aca="false">IF(H863="NA",VALUE(AVERAGEIF($E$3:$E$1520,"&lt;&gt;NA")),VALUE(H863))</f>
        <v>160</v>
      </c>
      <c r="K863" s="9" t="n">
        <f aca="false">IF(I863="NA",VALUE(AVERAGEIF($F$3:$F$1520,"&lt;&gt;NA")),VALUE(I863))</f>
        <v>54.8</v>
      </c>
      <c r="L863" s="16" t="n">
        <f aca="false">IF((AND(I863&gt;=Q869, I863&lt;Q868)),TRUE())</f>
        <v>0</v>
      </c>
      <c r="M863" s="0" t="n">
        <f aca="false">(J863-MIN($J$5:$J$1522)/(MAX($J$5:$J$1522)-MIN($J$5:$J$1522)))</f>
        <v>158.977528089888</v>
      </c>
      <c r="N863" s="0" t="n">
        <f aca="false">(K863-MIN($K$5:$K$1522)/(MAX($K$5:$K$1522)-MIN($K$5:$K$1522)))</f>
        <v>54.4293206197855</v>
      </c>
      <c r="O863" s="7" t="n">
        <f aca="false">K860/((J863/100)^2)</f>
        <v>20.3125</v>
      </c>
    </row>
    <row r="864" customFormat="false" ht="15" hidden="false" customHeight="false" outlineLevel="0" collapsed="false">
      <c r="A864" s="13" t="n">
        <v>445</v>
      </c>
      <c r="B864" s="2" t="s">
        <v>921</v>
      </c>
      <c r="C864" s="14" t="n">
        <v>33560</v>
      </c>
      <c r="D864" s="2" t="s">
        <v>74</v>
      </c>
      <c r="E864" s="15" t="s">
        <v>46</v>
      </c>
      <c r="F864" s="15" t="s">
        <v>46</v>
      </c>
      <c r="G864" s="15" t="s">
        <v>47</v>
      </c>
      <c r="H864" s="9" t="str">
        <f aca="false">TRIM(E864)</f>
        <v>NA</v>
      </c>
      <c r="I864" s="9" t="str">
        <f aca="false">TRIM(F864)</f>
        <v>NA</v>
      </c>
      <c r="J864" s="5" t="n">
        <f aca="false">IF(H864="NA",VALUE(AVERAGEIF($E$3:$E$1520,"&lt;&gt;NA")),VALUE(H864))</f>
        <v>164.344585511576</v>
      </c>
      <c r="K864" s="9" t="n">
        <f aca="false">IF(I864="NA",VALUE(AVERAGEIF($F$3:$F$1520,"&lt;&gt;NA")),VALUE(I864))</f>
        <v>58.7117910447761</v>
      </c>
      <c r="L864" s="16" t="n">
        <f aca="false">IF((AND(I864&gt;=Q870, I864&lt;Q869)),TRUE())</f>
        <v>0</v>
      </c>
      <c r="M864" s="0" t="n">
        <f aca="false">(J864-MIN($J$5:$J$1522)/(MAX($J$5:$J$1522)-MIN($J$5:$J$1522)))</f>
        <v>163.322113601463</v>
      </c>
      <c r="N864" s="0" t="n">
        <f aca="false">(K864-MIN($K$5:$K$1522)/(MAX($K$5:$K$1522)-MIN($K$5:$K$1522)))</f>
        <v>58.3411116645616</v>
      </c>
      <c r="O864" s="7" t="n">
        <f aca="false">K861/((J864/100)^2)</f>
        <v>23.6956798313761</v>
      </c>
    </row>
    <row r="865" customFormat="false" ht="15" hidden="false" customHeight="false" outlineLevel="0" collapsed="false">
      <c r="A865" s="13" t="n">
        <v>6</v>
      </c>
      <c r="B865" s="2" t="s">
        <v>922</v>
      </c>
      <c r="C865" s="14" t="n">
        <v>33296</v>
      </c>
      <c r="D865" s="2" t="s">
        <v>71</v>
      </c>
      <c r="E865" s="15" t="n">
        <v>160</v>
      </c>
      <c r="F865" s="15" t="n">
        <v>43</v>
      </c>
      <c r="G865" s="15" t="s">
        <v>47</v>
      </c>
      <c r="H865" s="9" t="str">
        <f aca="false">TRIM(E865)</f>
        <v>160</v>
      </c>
      <c r="I865" s="9" t="str">
        <f aca="false">TRIM(F865)</f>
        <v>43</v>
      </c>
      <c r="J865" s="5" t="n">
        <f aca="false">IF(H865="NA",VALUE(AVERAGEIF($E$3:$E$1520,"&lt;&gt;NA")),VALUE(H865))</f>
        <v>160</v>
      </c>
      <c r="K865" s="9" t="n">
        <f aca="false">IF(I865="NA",VALUE(AVERAGEIF($F$3:$F$1520,"&lt;&gt;NA")),VALUE(I865))</f>
        <v>43</v>
      </c>
      <c r="L865" s="16" t="n">
        <f aca="false">IF((AND(I865&gt;=Q871, I865&lt;Q870)),TRUE())</f>
        <v>0</v>
      </c>
      <c r="M865" s="0" t="n">
        <f aca="false">(J865-MIN($J$5:$J$1522)/(MAX($J$5:$J$1522)-MIN($J$5:$J$1522)))</f>
        <v>158.977528089888</v>
      </c>
      <c r="N865" s="0" t="n">
        <f aca="false">(K865-MIN($K$5:$K$1522)/(MAX($K$5:$K$1522)-MIN($K$5:$K$1522)))</f>
        <v>42.6293206197855</v>
      </c>
      <c r="O865" s="7" t="n">
        <f aca="false">K862/((J865/100)^2)</f>
        <v>18.75</v>
      </c>
    </row>
    <row r="866" customFormat="false" ht="15" hidden="false" customHeight="false" outlineLevel="0" collapsed="false">
      <c r="A866" s="13" t="n">
        <v>1361</v>
      </c>
      <c r="B866" s="2" t="s">
        <v>923</v>
      </c>
      <c r="C866" s="14" t="n">
        <v>33292</v>
      </c>
      <c r="D866" s="2" t="s">
        <v>53</v>
      </c>
      <c r="E866" s="15" t="n">
        <v>174</v>
      </c>
      <c r="F866" s="15" t="n">
        <v>66</v>
      </c>
      <c r="G866" s="15" t="s">
        <v>43</v>
      </c>
      <c r="H866" s="9" t="str">
        <f aca="false">TRIM(E866)</f>
        <v>174</v>
      </c>
      <c r="I866" s="9" t="str">
        <f aca="false">TRIM(F866)</f>
        <v>66</v>
      </c>
      <c r="J866" s="5" t="n">
        <f aca="false">IF(H866="NA",VALUE(AVERAGEIF($E$3:$E$1520,"&lt;&gt;NA")),VALUE(H866))</f>
        <v>174</v>
      </c>
      <c r="K866" s="9" t="n">
        <f aca="false">IF(I866="NA",VALUE(AVERAGEIF($F$3:$F$1520,"&lt;&gt;NA")),VALUE(I866))</f>
        <v>66</v>
      </c>
      <c r="L866" s="16" t="n">
        <f aca="false">IF((AND(I866&gt;=Q872, I866&lt;Q871)),TRUE())</f>
        <v>0</v>
      </c>
      <c r="M866" s="0" t="n">
        <f aca="false">(J866-MIN($J$5:$J$1522)/(MAX($J$5:$J$1522)-MIN($J$5:$J$1522)))</f>
        <v>172.977528089888</v>
      </c>
      <c r="N866" s="0" t="n">
        <f aca="false">(K866-MIN($K$5:$K$1522)/(MAX($K$5:$K$1522)-MIN($K$5:$K$1522)))</f>
        <v>65.6293206197855</v>
      </c>
      <c r="O866" s="7" t="n">
        <f aca="false">K863/((J866/100)^2)</f>
        <v>18.100145329634</v>
      </c>
    </row>
    <row r="867" customFormat="false" ht="15" hidden="false" customHeight="false" outlineLevel="0" collapsed="false">
      <c r="A867" s="13" t="n">
        <v>290</v>
      </c>
      <c r="B867" s="2" t="s">
        <v>924</v>
      </c>
      <c r="C867" s="14" t="n">
        <v>33542</v>
      </c>
      <c r="D867" s="2" t="s">
        <v>87</v>
      </c>
      <c r="E867" s="15" t="s">
        <v>46</v>
      </c>
      <c r="F867" s="15" t="s">
        <v>46</v>
      </c>
      <c r="G867" s="15" t="s">
        <v>47</v>
      </c>
      <c r="H867" s="9" t="str">
        <f aca="false">TRIM(E867)</f>
        <v>NA</v>
      </c>
      <c r="I867" s="9" t="str">
        <f aca="false">TRIM(F867)</f>
        <v>NA</v>
      </c>
      <c r="J867" s="5" t="n">
        <f aca="false">IF(H867="NA",VALUE(AVERAGEIF($E$3:$E$1520,"&lt;&gt;NA")),VALUE(H867))</f>
        <v>164.344585511576</v>
      </c>
      <c r="K867" s="9" t="n">
        <f aca="false">IF(I867="NA",VALUE(AVERAGEIF($F$3:$F$1520,"&lt;&gt;NA")),VALUE(I867))</f>
        <v>58.7117910447761</v>
      </c>
      <c r="L867" s="16" t="n">
        <f aca="false">IF((AND(I867&gt;=Q873, I867&lt;Q872)),TRUE())</f>
        <v>0</v>
      </c>
      <c r="M867" s="0" t="n">
        <f aca="false">(J867-MIN($J$5:$J$1522)/(MAX($J$5:$J$1522)-MIN($J$5:$J$1522)))</f>
        <v>163.322113601463</v>
      </c>
      <c r="N867" s="0" t="n">
        <f aca="false">(K867-MIN($K$5:$K$1522)/(MAX($K$5:$K$1522)-MIN($K$5:$K$1522)))</f>
        <v>58.3411116645616</v>
      </c>
      <c r="O867" s="7" t="n">
        <f aca="false">K864/((J867/100)^2)</f>
        <v>21.7377469206823</v>
      </c>
    </row>
    <row r="868" customFormat="false" ht="15" hidden="false" customHeight="false" outlineLevel="0" collapsed="false">
      <c r="A868" s="13" t="n">
        <v>1381</v>
      </c>
      <c r="B868" s="2" t="s">
        <v>925</v>
      </c>
      <c r="C868" s="14" t="n">
        <v>33609</v>
      </c>
      <c r="D868" s="2" t="s">
        <v>61</v>
      </c>
      <c r="E868" s="15" t="n">
        <v>174</v>
      </c>
      <c r="F868" s="15" t="n">
        <v>78</v>
      </c>
      <c r="G868" s="15" t="s">
        <v>43</v>
      </c>
      <c r="H868" s="9" t="str">
        <f aca="false">TRIM(E868)</f>
        <v>174</v>
      </c>
      <c r="I868" s="9" t="str">
        <f aca="false">TRIM(F868)</f>
        <v>78</v>
      </c>
      <c r="J868" s="5" t="n">
        <f aca="false">IF(H868="NA",VALUE(AVERAGEIF($E$3:$E$1520,"&lt;&gt;NA")),VALUE(H868))</f>
        <v>174</v>
      </c>
      <c r="K868" s="9" t="n">
        <f aca="false">IF(I868="NA",VALUE(AVERAGEIF($F$3:$F$1520,"&lt;&gt;NA")),VALUE(I868))</f>
        <v>78</v>
      </c>
      <c r="L868" s="16" t="n">
        <f aca="false">IF((AND(I868&gt;=Q874, I868&lt;Q873)),TRUE())</f>
        <v>0</v>
      </c>
      <c r="M868" s="0" t="n">
        <f aca="false">(J868-MIN($J$5:$J$1522)/(MAX($J$5:$J$1522)-MIN($J$5:$J$1522)))</f>
        <v>172.977528089888</v>
      </c>
      <c r="N868" s="0" t="n">
        <f aca="false">(K868-MIN($K$5:$K$1522)/(MAX($K$5:$K$1522)-MIN($K$5:$K$1522)))</f>
        <v>77.6293206197855</v>
      </c>
      <c r="O868" s="7" t="n">
        <f aca="false">K865/((J868/100)^2)</f>
        <v>14.2026687805523</v>
      </c>
    </row>
    <row r="869" customFormat="false" ht="15" hidden="false" customHeight="false" outlineLevel="0" collapsed="false">
      <c r="A869" s="13" t="n">
        <v>1485</v>
      </c>
      <c r="B869" s="2" t="s">
        <v>926</v>
      </c>
      <c r="C869" s="14" t="n">
        <v>32627</v>
      </c>
      <c r="D869" s="2" t="s">
        <v>45</v>
      </c>
      <c r="E869" s="15" t="n">
        <v>173</v>
      </c>
      <c r="F869" s="15" t="n">
        <v>73</v>
      </c>
      <c r="G869" s="15" t="s">
        <v>43</v>
      </c>
      <c r="H869" s="9" t="str">
        <f aca="false">TRIM(E869)</f>
        <v>173</v>
      </c>
      <c r="I869" s="9" t="str">
        <f aca="false">TRIM(F869)</f>
        <v>73</v>
      </c>
      <c r="J869" s="5" t="n">
        <f aca="false">IF(H869="NA",VALUE(AVERAGEIF($E$3:$E$1520,"&lt;&gt;NA")),VALUE(H869))</f>
        <v>173</v>
      </c>
      <c r="K869" s="9" t="n">
        <f aca="false">IF(I869="NA",VALUE(AVERAGEIF($F$3:$F$1520,"&lt;&gt;NA")),VALUE(I869))</f>
        <v>73</v>
      </c>
      <c r="L869" s="16" t="n">
        <f aca="false">IF((AND(I869&gt;=Q875, I869&lt;Q874)),TRUE())</f>
        <v>0</v>
      </c>
      <c r="M869" s="0" t="n">
        <f aca="false">(J869-MIN($J$5:$J$1522)/(MAX($J$5:$J$1522)-MIN($J$5:$J$1522)))</f>
        <v>171.977528089888</v>
      </c>
      <c r="N869" s="0" t="n">
        <f aca="false">(K869-MIN($K$5:$K$1522)/(MAX($K$5:$K$1522)-MIN($K$5:$K$1522)))</f>
        <v>72.6293206197855</v>
      </c>
      <c r="O869" s="7" t="n">
        <f aca="false">K866/((J869/100)^2)</f>
        <v>22.0521901834341</v>
      </c>
    </row>
    <row r="870" customFormat="false" ht="15" hidden="false" customHeight="false" outlineLevel="0" collapsed="false">
      <c r="A870" s="13" t="n">
        <v>1324</v>
      </c>
      <c r="B870" s="2" t="s">
        <v>927</v>
      </c>
      <c r="C870" s="14" t="n">
        <v>33472</v>
      </c>
      <c r="D870" s="2" t="s">
        <v>74</v>
      </c>
      <c r="E870" s="15" t="n">
        <v>180</v>
      </c>
      <c r="F870" s="15" t="n">
        <v>77</v>
      </c>
      <c r="G870" s="15" t="s">
        <v>43</v>
      </c>
      <c r="H870" s="9" t="str">
        <f aca="false">TRIM(E870)</f>
        <v>180</v>
      </c>
      <c r="I870" s="9" t="str">
        <f aca="false">TRIM(F870)</f>
        <v>77</v>
      </c>
      <c r="J870" s="5" t="n">
        <f aca="false">IF(H870="NA",VALUE(AVERAGEIF($E$3:$E$1520,"&lt;&gt;NA")),VALUE(H870))</f>
        <v>180</v>
      </c>
      <c r="K870" s="9" t="n">
        <f aca="false">IF(I870="NA",VALUE(AVERAGEIF($F$3:$F$1520,"&lt;&gt;NA")),VALUE(I870))</f>
        <v>77</v>
      </c>
      <c r="L870" s="16" t="n">
        <f aca="false">IF((AND(I870&gt;=Q876, I870&lt;Q875)),TRUE())</f>
        <v>0</v>
      </c>
      <c r="M870" s="0" t="n">
        <f aca="false">(J870-MIN($J$5:$J$1522)/(MAX($J$5:$J$1522)-MIN($J$5:$J$1522)))</f>
        <v>178.977528089888</v>
      </c>
      <c r="N870" s="0" t="n">
        <f aca="false">(K870-MIN($K$5:$K$1522)/(MAX($K$5:$K$1522)-MIN($K$5:$K$1522)))</f>
        <v>76.6293206197855</v>
      </c>
      <c r="O870" s="7" t="n">
        <f aca="false">K867/((J870/100)^2)</f>
        <v>18.1209231619679</v>
      </c>
    </row>
    <row r="871" customFormat="false" ht="15" hidden="false" customHeight="false" outlineLevel="0" collapsed="false">
      <c r="A871" s="13" t="n">
        <v>969</v>
      </c>
      <c r="B871" s="2" t="s">
        <v>928</v>
      </c>
      <c r="C871" s="14" t="n">
        <v>33096</v>
      </c>
      <c r="D871" s="2" t="s">
        <v>74</v>
      </c>
      <c r="E871" s="15" t="n">
        <v>170</v>
      </c>
      <c r="F871" s="15" t="n">
        <v>62</v>
      </c>
      <c r="G871" s="15" t="s">
        <v>43</v>
      </c>
      <c r="H871" s="9" t="str">
        <f aca="false">TRIM(E871)</f>
        <v>170</v>
      </c>
      <c r="I871" s="9" t="str">
        <f aca="false">TRIM(F871)</f>
        <v>62</v>
      </c>
      <c r="J871" s="5" t="n">
        <f aca="false">IF(H871="NA",VALUE(AVERAGEIF($E$3:$E$1520,"&lt;&gt;NA")),VALUE(H871))</f>
        <v>170</v>
      </c>
      <c r="K871" s="9" t="n">
        <f aca="false">IF(I871="NA",VALUE(AVERAGEIF($F$3:$F$1520,"&lt;&gt;NA")),VALUE(I871))</f>
        <v>62</v>
      </c>
      <c r="L871" s="16" t="n">
        <f aca="false">IF((AND(I871&gt;=Q877, I871&lt;Q876)),TRUE())</f>
        <v>0</v>
      </c>
      <c r="M871" s="0" t="n">
        <f aca="false">(J871-MIN($J$5:$J$1522)/(MAX($J$5:$J$1522)-MIN($J$5:$J$1522)))</f>
        <v>168.977528089888</v>
      </c>
      <c r="N871" s="0" t="n">
        <f aca="false">(K871-MIN($K$5:$K$1522)/(MAX($K$5:$K$1522)-MIN($K$5:$K$1522)))</f>
        <v>61.6293206197855</v>
      </c>
      <c r="O871" s="7" t="n">
        <f aca="false">K868/((J871/100)^2)</f>
        <v>26.9896193771626</v>
      </c>
    </row>
    <row r="872" customFormat="false" ht="15" hidden="false" customHeight="false" outlineLevel="0" collapsed="false">
      <c r="A872" s="13" t="n">
        <v>925</v>
      </c>
      <c r="B872" s="2" t="s">
        <v>929</v>
      </c>
      <c r="C872" s="14" t="n">
        <v>33168</v>
      </c>
      <c r="D872" s="2" t="s">
        <v>45</v>
      </c>
      <c r="E872" s="15" t="n">
        <v>170</v>
      </c>
      <c r="F872" s="15" t="n">
        <v>46</v>
      </c>
      <c r="G872" s="15" t="s">
        <v>43</v>
      </c>
      <c r="H872" s="9" t="str">
        <f aca="false">TRIM(E872)</f>
        <v>170</v>
      </c>
      <c r="I872" s="9" t="str">
        <f aca="false">TRIM(F872)</f>
        <v>46</v>
      </c>
      <c r="J872" s="5" t="n">
        <f aca="false">IF(H872="NA",VALUE(AVERAGEIF($E$3:$E$1520,"&lt;&gt;NA")),VALUE(H872))</f>
        <v>170</v>
      </c>
      <c r="K872" s="9" t="n">
        <f aca="false">IF(I872="NA",VALUE(AVERAGEIF($F$3:$F$1520,"&lt;&gt;NA")),VALUE(I872))</f>
        <v>46</v>
      </c>
      <c r="L872" s="16" t="n">
        <f aca="false">IF((AND(I872&gt;=Q878, I872&lt;Q877)),TRUE())</f>
        <v>0</v>
      </c>
      <c r="M872" s="0" t="n">
        <f aca="false">(J872-MIN($J$5:$J$1522)/(MAX($J$5:$J$1522)-MIN($J$5:$J$1522)))</f>
        <v>168.977528089888</v>
      </c>
      <c r="N872" s="0" t="n">
        <f aca="false">(K872-MIN($K$5:$K$1522)/(MAX($K$5:$K$1522)-MIN($K$5:$K$1522)))</f>
        <v>45.6293206197855</v>
      </c>
      <c r="O872" s="7" t="n">
        <f aca="false">K869/((J872/100)^2)</f>
        <v>25.2595155709343</v>
      </c>
    </row>
    <row r="873" customFormat="false" ht="15" hidden="false" customHeight="false" outlineLevel="0" collapsed="false">
      <c r="A873" s="13" t="n">
        <v>909</v>
      </c>
      <c r="B873" s="2" t="s">
        <v>930</v>
      </c>
      <c r="C873" s="14" t="n">
        <v>32990</v>
      </c>
      <c r="D873" s="2" t="s">
        <v>45</v>
      </c>
      <c r="E873" s="15" t="n">
        <v>165</v>
      </c>
      <c r="F873" s="15" t="n">
        <v>56</v>
      </c>
      <c r="G873" s="15" t="s">
        <v>43</v>
      </c>
      <c r="H873" s="9" t="str">
        <f aca="false">TRIM(E873)</f>
        <v>165</v>
      </c>
      <c r="I873" s="9" t="str">
        <f aca="false">TRIM(F873)</f>
        <v>56</v>
      </c>
      <c r="J873" s="5" t="n">
        <f aca="false">IF(H873="NA",VALUE(AVERAGEIF($E$3:$E$1520,"&lt;&gt;NA")),VALUE(H873))</f>
        <v>165</v>
      </c>
      <c r="K873" s="9" t="n">
        <f aca="false">IF(I873="NA",VALUE(AVERAGEIF($F$3:$F$1520,"&lt;&gt;NA")),VALUE(I873))</f>
        <v>56</v>
      </c>
      <c r="L873" s="16" t="n">
        <f aca="false">IF((AND(I873&gt;=Q879, I873&lt;Q878)),TRUE())</f>
        <v>0</v>
      </c>
      <c r="M873" s="0" t="n">
        <f aca="false">(J873-MIN($J$5:$J$1522)/(MAX($J$5:$J$1522)-MIN($J$5:$J$1522)))</f>
        <v>163.977528089888</v>
      </c>
      <c r="N873" s="0" t="n">
        <f aca="false">(K873-MIN($K$5:$K$1522)/(MAX($K$5:$K$1522)-MIN($K$5:$K$1522)))</f>
        <v>55.6293206197855</v>
      </c>
      <c r="O873" s="7" t="n">
        <f aca="false">K870/((J873/100)^2)</f>
        <v>28.2828282828283</v>
      </c>
    </row>
    <row r="874" customFormat="false" ht="15" hidden="false" customHeight="false" outlineLevel="0" collapsed="false">
      <c r="A874" s="13" t="n">
        <v>1263</v>
      </c>
      <c r="B874" s="2" t="s">
        <v>931</v>
      </c>
      <c r="C874" s="14" t="n">
        <v>33753</v>
      </c>
      <c r="D874" s="2" t="s">
        <v>77</v>
      </c>
      <c r="E874" s="15" t="n">
        <v>164</v>
      </c>
      <c r="F874" s="15" t="n">
        <v>55</v>
      </c>
      <c r="G874" s="15" t="s">
        <v>43</v>
      </c>
      <c r="H874" s="9" t="str">
        <f aca="false">TRIM(E874)</f>
        <v>164</v>
      </c>
      <c r="I874" s="9" t="str">
        <f aca="false">TRIM(F874)</f>
        <v>55</v>
      </c>
      <c r="J874" s="5" t="n">
        <f aca="false">IF(H874="NA",VALUE(AVERAGEIF($E$3:$E$1520,"&lt;&gt;NA")),VALUE(H874))</f>
        <v>164</v>
      </c>
      <c r="K874" s="9" t="n">
        <f aca="false">IF(I874="NA",VALUE(AVERAGEIF($F$3:$F$1520,"&lt;&gt;NA")),VALUE(I874))</f>
        <v>55</v>
      </c>
      <c r="L874" s="16" t="n">
        <f aca="false">IF((AND(I874&gt;=Q880, I874&lt;Q879)),TRUE())</f>
        <v>0</v>
      </c>
      <c r="M874" s="0" t="n">
        <f aca="false">(J874-MIN($J$5:$J$1522)/(MAX($J$5:$J$1522)-MIN($J$5:$J$1522)))</f>
        <v>162.977528089888</v>
      </c>
      <c r="N874" s="0" t="n">
        <f aca="false">(K874-MIN($K$5:$K$1522)/(MAX($K$5:$K$1522)-MIN($K$5:$K$1522)))</f>
        <v>54.6293206197855</v>
      </c>
      <c r="O874" s="7" t="n">
        <f aca="false">K871/((J874/100)^2)</f>
        <v>23.051754907793</v>
      </c>
    </row>
    <row r="875" customFormat="false" ht="15" hidden="false" customHeight="false" outlineLevel="0" collapsed="false">
      <c r="A875" s="13" t="n">
        <v>1483</v>
      </c>
      <c r="B875" s="2" t="s">
        <v>932</v>
      </c>
      <c r="C875" s="14" t="n">
        <v>33360</v>
      </c>
      <c r="D875" s="2" t="s">
        <v>45</v>
      </c>
      <c r="E875" s="15" t="n">
        <v>172</v>
      </c>
      <c r="F875" s="15" t="n">
        <v>71</v>
      </c>
      <c r="G875" s="15" t="s">
        <v>43</v>
      </c>
      <c r="H875" s="9" t="str">
        <f aca="false">TRIM(E875)</f>
        <v>172</v>
      </c>
      <c r="I875" s="9" t="str">
        <f aca="false">TRIM(F875)</f>
        <v>71</v>
      </c>
      <c r="J875" s="5" t="n">
        <f aca="false">IF(H875="NA",VALUE(AVERAGEIF($E$3:$E$1520,"&lt;&gt;NA")),VALUE(H875))</f>
        <v>172</v>
      </c>
      <c r="K875" s="9" t="n">
        <f aca="false">IF(I875="NA",VALUE(AVERAGEIF($F$3:$F$1520,"&lt;&gt;NA")),VALUE(I875))</f>
        <v>71</v>
      </c>
      <c r="L875" s="16" t="n">
        <f aca="false">IF((AND(I875&gt;=Q881, I875&lt;Q880)),TRUE())</f>
        <v>0</v>
      </c>
      <c r="M875" s="0" t="n">
        <f aca="false">(J875-MIN($J$5:$J$1522)/(MAX($J$5:$J$1522)-MIN($J$5:$J$1522)))</f>
        <v>170.977528089888</v>
      </c>
      <c r="N875" s="0" t="n">
        <f aca="false">(K875-MIN($K$5:$K$1522)/(MAX($K$5:$K$1522)-MIN($K$5:$K$1522)))</f>
        <v>70.6293206197855</v>
      </c>
      <c r="O875" s="7" t="n">
        <f aca="false">K872/((J875/100)^2)</f>
        <v>15.5489453758789</v>
      </c>
    </row>
    <row r="876" customFormat="false" ht="15" hidden="false" customHeight="false" outlineLevel="0" collapsed="false">
      <c r="A876" s="13" t="n">
        <v>626</v>
      </c>
      <c r="B876" s="2" t="s">
        <v>933</v>
      </c>
      <c r="C876" s="14" t="n">
        <v>33922</v>
      </c>
      <c r="D876" s="2" t="s">
        <v>61</v>
      </c>
      <c r="E876" s="15" t="n">
        <v>151</v>
      </c>
      <c r="F876" s="15" t="n">
        <v>43.8</v>
      </c>
      <c r="G876" s="15" t="s">
        <v>47</v>
      </c>
      <c r="H876" s="9" t="str">
        <f aca="false">TRIM(E876)</f>
        <v>151</v>
      </c>
      <c r="I876" s="9" t="str">
        <f aca="false">TRIM(F876)</f>
        <v>43.8</v>
      </c>
      <c r="J876" s="5" t="n">
        <f aca="false">IF(H876="NA",VALUE(AVERAGEIF($E$3:$E$1520,"&lt;&gt;NA")),VALUE(H876))</f>
        <v>151</v>
      </c>
      <c r="K876" s="9" t="n">
        <f aca="false">IF(I876="NA",VALUE(AVERAGEIF($F$3:$F$1520,"&lt;&gt;NA")),VALUE(I876))</f>
        <v>43.8</v>
      </c>
      <c r="L876" s="16" t="n">
        <f aca="false">IF((AND(I876&gt;=Q882, I876&lt;Q881)),TRUE())</f>
        <v>0</v>
      </c>
      <c r="M876" s="0" t="n">
        <f aca="false">(J876-MIN($J$5:$J$1522)/(MAX($J$5:$J$1522)-MIN($J$5:$J$1522)))</f>
        <v>149.977528089888</v>
      </c>
      <c r="N876" s="0" t="n">
        <f aca="false">(K876-MIN($K$5:$K$1522)/(MAX($K$5:$K$1522)-MIN($K$5:$K$1522)))</f>
        <v>43.4293206197855</v>
      </c>
      <c r="O876" s="7" t="n">
        <f aca="false">K873/((J876/100)^2)</f>
        <v>24.560326301478</v>
      </c>
    </row>
    <row r="877" customFormat="false" ht="15" hidden="false" customHeight="false" outlineLevel="0" collapsed="false">
      <c r="A877" s="13" t="n">
        <v>257</v>
      </c>
      <c r="B877" s="2" t="s">
        <v>934</v>
      </c>
      <c r="C877" s="14" t="n">
        <v>33472</v>
      </c>
      <c r="D877" s="2" t="s">
        <v>74</v>
      </c>
      <c r="E877" s="15" t="s">
        <v>46</v>
      </c>
      <c r="F877" s="15" t="s">
        <v>46</v>
      </c>
      <c r="G877" s="15" t="s">
        <v>47</v>
      </c>
      <c r="H877" s="9" t="str">
        <f aca="false">TRIM(E877)</f>
        <v>NA</v>
      </c>
      <c r="I877" s="9" t="str">
        <f aca="false">TRIM(F877)</f>
        <v>NA</v>
      </c>
      <c r="J877" s="5" t="n">
        <f aca="false">IF(H877="NA",VALUE(AVERAGEIF($E$3:$E$1520,"&lt;&gt;NA")),VALUE(H877))</f>
        <v>164.344585511576</v>
      </c>
      <c r="K877" s="9" t="n">
        <f aca="false">IF(I877="NA",VALUE(AVERAGEIF($F$3:$F$1520,"&lt;&gt;NA")),VALUE(I877))</f>
        <v>58.7117910447761</v>
      </c>
      <c r="L877" s="16" t="n">
        <f aca="false">IF((AND(I877&gt;=Q883, I877&lt;Q882)),TRUE())</f>
        <v>0</v>
      </c>
      <c r="M877" s="0" t="n">
        <f aca="false">(J877-MIN($J$5:$J$1522)/(MAX($J$5:$J$1522)-MIN($J$5:$J$1522)))</f>
        <v>163.322113601463</v>
      </c>
      <c r="N877" s="0" t="n">
        <f aca="false">(K877-MIN($K$5:$K$1522)/(MAX($K$5:$K$1522)-MIN($K$5:$K$1522)))</f>
        <v>58.3411116645616</v>
      </c>
      <c r="O877" s="7" t="n">
        <f aca="false">K874/((J877/100)^2)</f>
        <v>20.3634748550888</v>
      </c>
    </row>
    <row r="878" customFormat="false" ht="15" hidden="false" customHeight="false" outlineLevel="0" collapsed="false">
      <c r="A878" s="13" t="n">
        <v>277</v>
      </c>
      <c r="B878" s="2" t="s">
        <v>935</v>
      </c>
      <c r="C878" s="14" t="n">
        <v>33243</v>
      </c>
      <c r="D878" s="2" t="s">
        <v>53</v>
      </c>
      <c r="E878" s="15" t="s">
        <v>46</v>
      </c>
      <c r="F878" s="15" t="s">
        <v>46</v>
      </c>
      <c r="G878" s="15" t="s">
        <v>47</v>
      </c>
      <c r="H878" s="9" t="str">
        <f aca="false">TRIM(E878)</f>
        <v>NA</v>
      </c>
      <c r="I878" s="9" t="str">
        <f aca="false">TRIM(F878)</f>
        <v>NA</v>
      </c>
      <c r="J878" s="5" t="n">
        <f aca="false">IF(H878="NA",VALUE(AVERAGEIF($E$3:$E$1520,"&lt;&gt;NA")),VALUE(H878))</f>
        <v>164.344585511576</v>
      </c>
      <c r="K878" s="9" t="n">
        <f aca="false">IF(I878="NA",VALUE(AVERAGEIF($F$3:$F$1520,"&lt;&gt;NA")),VALUE(I878))</f>
        <v>58.7117910447761</v>
      </c>
      <c r="L878" s="16" t="n">
        <f aca="false">IF((AND(I878&gt;=Q884, I878&lt;Q883)),TRUE())</f>
        <v>0</v>
      </c>
      <c r="M878" s="0" t="n">
        <f aca="false">(J878-MIN($J$5:$J$1522)/(MAX($J$5:$J$1522)-MIN($J$5:$J$1522)))</f>
        <v>163.322113601463</v>
      </c>
      <c r="N878" s="0" t="n">
        <f aca="false">(K878-MIN($K$5:$K$1522)/(MAX($K$5:$K$1522)-MIN($K$5:$K$1522)))</f>
        <v>58.3411116645616</v>
      </c>
      <c r="O878" s="7" t="n">
        <f aca="false">K875/((J878/100)^2)</f>
        <v>26.2873948129328</v>
      </c>
    </row>
    <row r="879" customFormat="false" ht="15" hidden="false" customHeight="false" outlineLevel="0" collapsed="false">
      <c r="A879" s="13" t="n">
        <v>337</v>
      </c>
      <c r="B879" s="2" t="s">
        <v>936</v>
      </c>
      <c r="C879" s="14" t="n">
        <v>33390</v>
      </c>
      <c r="D879" s="2" t="s">
        <v>50</v>
      </c>
      <c r="E879" s="15" t="n">
        <v>169</v>
      </c>
      <c r="F879" s="15" t="n">
        <v>64.7</v>
      </c>
      <c r="G879" s="15" t="s">
        <v>47</v>
      </c>
      <c r="H879" s="9" t="str">
        <f aca="false">TRIM(E879)</f>
        <v>169</v>
      </c>
      <c r="I879" s="9" t="str">
        <f aca="false">TRIM(F879)</f>
        <v>64.7</v>
      </c>
      <c r="J879" s="5" t="n">
        <f aca="false">IF(H879="NA",VALUE(AVERAGEIF($E$3:$E$1520,"&lt;&gt;NA")),VALUE(H879))</f>
        <v>169</v>
      </c>
      <c r="K879" s="9" t="n">
        <f aca="false">IF(I879="NA",VALUE(AVERAGEIF($F$3:$F$1520,"&lt;&gt;NA")),VALUE(I879))</f>
        <v>64.7</v>
      </c>
      <c r="L879" s="16" t="n">
        <f aca="false">IF((AND(I879&gt;=Q885, I879&lt;Q884)),TRUE())</f>
        <v>0</v>
      </c>
      <c r="M879" s="0" t="n">
        <f aca="false">(J879-MIN($J$5:$J$1522)/(MAX($J$5:$J$1522)-MIN($J$5:$J$1522)))</f>
        <v>167.977528089888</v>
      </c>
      <c r="N879" s="0" t="n">
        <f aca="false">(K879-MIN($K$5:$K$1522)/(MAX($K$5:$K$1522)-MIN($K$5:$K$1522)))</f>
        <v>64.3293206197855</v>
      </c>
      <c r="O879" s="7" t="n">
        <f aca="false">K876/((J879/100)^2)</f>
        <v>15.335597493085</v>
      </c>
    </row>
    <row r="880" customFormat="false" ht="15" hidden="false" customHeight="false" outlineLevel="0" collapsed="false">
      <c r="A880" s="13" t="n">
        <v>424</v>
      </c>
      <c r="B880" s="2" t="s">
        <v>937</v>
      </c>
      <c r="C880" s="14" t="n">
        <v>33288</v>
      </c>
      <c r="D880" s="2" t="s">
        <v>87</v>
      </c>
      <c r="E880" s="15" t="n">
        <v>152</v>
      </c>
      <c r="F880" s="15" t="n">
        <v>56.2</v>
      </c>
      <c r="G880" s="15" t="s">
        <v>47</v>
      </c>
      <c r="H880" s="9" t="str">
        <f aca="false">TRIM(E880)</f>
        <v>152</v>
      </c>
      <c r="I880" s="9" t="str">
        <f aca="false">TRIM(F880)</f>
        <v>56.2</v>
      </c>
      <c r="J880" s="5" t="n">
        <f aca="false">IF(H880="NA",VALUE(AVERAGEIF($E$3:$E$1520,"&lt;&gt;NA")),VALUE(H880))</f>
        <v>152</v>
      </c>
      <c r="K880" s="9" t="n">
        <f aca="false">IF(I880="NA",VALUE(AVERAGEIF($F$3:$F$1520,"&lt;&gt;NA")),VALUE(I880))</f>
        <v>56.2</v>
      </c>
      <c r="L880" s="16" t="n">
        <f aca="false">IF((AND(I880&gt;=Q886, I880&lt;Q885)),TRUE())</f>
        <v>0</v>
      </c>
      <c r="M880" s="0" t="n">
        <f aca="false">(J880-MIN($J$5:$J$1522)/(MAX($J$5:$J$1522)-MIN($J$5:$J$1522)))</f>
        <v>150.977528089888</v>
      </c>
      <c r="N880" s="0" t="n">
        <f aca="false">(K880-MIN($K$5:$K$1522)/(MAX($K$5:$K$1522)-MIN($K$5:$K$1522)))</f>
        <v>55.8293206197855</v>
      </c>
      <c r="O880" s="7" t="n">
        <f aca="false">K877/((J880/100)^2)</f>
        <v>25.4119594203498</v>
      </c>
    </row>
    <row r="881" customFormat="false" ht="15" hidden="false" customHeight="false" outlineLevel="0" collapsed="false">
      <c r="A881" s="13" t="n">
        <v>13</v>
      </c>
      <c r="B881" s="2" t="s">
        <v>938</v>
      </c>
      <c r="C881" s="14" t="n">
        <v>33522</v>
      </c>
      <c r="D881" s="2" t="s">
        <v>71</v>
      </c>
      <c r="E881" s="15" t="n">
        <v>149</v>
      </c>
      <c r="F881" s="15" t="n">
        <v>45</v>
      </c>
      <c r="G881" s="15" t="s">
        <v>47</v>
      </c>
      <c r="H881" s="9" t="str">
        <f aca="false">TRIM(E881)</f>
        <v>149</v>
      </c>
      <c r="I881" s="9" t="str">
        <f aca="false">TRIM(F881)</f>
        <v>45</v>
      </c>
      <c r="J881" s="5" t="n">
        <f aca="false">IF(H881="NA",VALUE(AVERAGEIF($E$3:$E$1520,"&lt;&gt;NA")),VALUE(H881))</f>
        <v>149</v>
      </c>
      <c r="K881" s="9" t="n">
        <f aca="false">IF(I881="NA",VALUE(AVERAGEIF($F$3:$F$1520,"&lt;&gt;NA")),VALUE(I881))</f>
        <v>45</v>
      </c>
      <c r="L881" s="16" t="n">
        <f aca="false">IF((AND(I881&gt;=Q887, I881&lt;Q886)),TRUE())</f>
        <v>0</v>
      </c>
      <c r="M881" s="0" t="n">
        <f aca="false">(J881-MIN($J$5:$J$1522)/(MAX($J$5:$J$1522)-MIN($J$5:$J$1522)))</f>
        <v>147.977528089888</v>
      </c>
      <c r="N881" s="0" t="n">
        <f aca="false">(K881-MIN($K$5:$K$1522)/(MAX($K$5:$K$1522)-MIN($K$5:$K$1522)))</f>
        <v>44.6293206197855</v>
      </c>
      <c r="O881" s="7" t="n">
        <f aca="false">K878/((J881/100)^2)</f>
        <v>26.4455614813639</v>
      </c>
    </row>
    <row r="882" customFormat="false" ht="15" hidden="false" customHeight="false" outlineLevel="0" collapsed="false">
      <c r="A882" s="13" t="n">
        <v>1340</v>
      </c>
      <c r="B882" s="2" t="s">
        <v>939</v>
      </c>
      <c r="C882" s="14" t="n">
        <v>33427</v>
      </c>
      <c r="D882" s="2" t="s">
        <v>87</v>
      </c>
      <c r="E882" s="15" t="n">
        <v>174</v>
      </c>
      <c r="F882" s="15" t="n">
        <v>90</v>
      </c>
      <c r="G882" s="15" t="s">
        <v>43</v>
      </c>
      <c r="H882" s="9" t="str">
        <f aca="false">TRIM(E882)</f>
        <v>174</v>
      </c>
      <c r="I882" s="9" t="str">
        <f aca="false">TRIM(F882)</f>
        <v>90</v>
      </c>
      <c r="J882" s="5" t="n">
        <f aca="false">IF(H882="NA",VALUE(AVERAGEIF($E$3:$E$1520,"&lt;&gt;NA")),VALUE(H882))</f>
        <v>174</v>
      </c>
      <c r="K882" s="9" t="n">
        <f aca="false">IF(I882="NA",VALUE(AVERAGEIF($F$3:$F$1520,"&lt;&gt;NA")),VALUE(I882))</f>
        <v>90</v>
      </c>
      <c r="L882" s="16" t="n">
        <f aca="false">IF((AND(I882&gt;=Q888, I882&lt;Q887)),TRUE())</f>
        <v>0</v>
      </c>
      <c r="M882" s="0" t="n">
        <f aca="false">(J882-MIN($J$5:$J$1522)/(MAX($J$5:$J$1522)-MIN($J$5:$J$1522)))</f>
        <v>172.977528089888</v>
      </c>
      <c r="N882" s="0" t="n">
        <f aca="false">(K882-MIN($K$5:$K$1522)/(MAX($K$5:$K$1522)-MIN($K$5:$K$1522)))</f>
        <v>89.6293206197855</v>
      </c>
      <c r="O882" s="7" t="n">
        <f aca="false">K879/((J882/100)^2)</f>
        <v>21.3700620953891</v>
      </c>
    </row>
    <row r="883" customFormat="false" ht="15" hidden="false" customHeight="false" outlineLevel="0" collapsed="false">
      <c r="A883" s="13" t="n">
        <v>1435</v>
      </c>
      <c r="B883" s="2" t="s">
        <v>940</v>
      </c>
      <c r="C883" s="14" t="n">
        <v>32537</v>
      </c>
      <c r="D883" s="2" t="s">
        <v>45</v>
      </c>
      <c r="E883" s="15" t="n">
        <v>162</v>
      </c>
      <c r="F883" s="15" t="n">
        <v>42</v>
      </c>
      <c r="G883" s="15" t="s">
        <v>43</v>
      </c>
      <c r="H883" s="9" t="str">
        <f aca="false">TRIM(E883)</f>
        <v>162</v>
      </c>
      <c r="I883" s="9" t="str">
        <f aca="false">TRIM(F883)</f>
        <v>42</v>
      </c>
      <c r="J883" s="5" t="n">
        <f aca="false">IF(H883="NA",VALUE(AVERAGEIF($E$3:$E$1520,"&lt;&gt;NA")),VALUE(H883))</f>
        <v>162</v>
      </c>
      <c r="K883" s="9" t="n">
        <f aca="false">IF(I883="NA",VALUE(AVERAGEIF($F$3:$F$1520,"&lt;&gt;NA")),VALUE(I883))</f>
        <v>42</v>
      </c>
      <c r="L883" s="16" t="n">
        <f aca="false">IF((AND(I883&gt;=Q889, I883&lt;Q888)),TRUE())</f>
        <v>0</v>
      </c>
      <c r="M883" s="0" t="n">
        <f aca="false">(J883-MIN($J$5:$J$1522)/(MAX($J$5:$J$1522)-MIN($J$5:$J$1522)))</f>
        <v>160.977528089888</v>
      </c>
      <c r="N883" s="0" t="n">
        <f aca="false">(K883-MIN($K$5:$K$1522)/(MAX($K$5:$K$1522)-MIN($K$5:$K$1522)))</f>
        <v>41.6293206197855</v>
      </c>
      <c r="O883" s="7" t="n">
        <f aca="false">K880/((J883/100)^2)</f>
        <v>21.4144185337601</v>
      </c>
    </row>
    <row r="884" customFormat="false" ht="15" hidden="false" customHeight="false" outlineLevel="0" collapsed="false">
      <c r="A884" s="13" t="n">
        <v>89</v>
      </c>
      <c r="B884" s="2" t="s">
        <v>941</v>
      </c>
      <c r="C884" s="14" t="n">
        <v>33784</v>
      </c>
      <c r="D884" s="2" t="s">
        <v>71</v>
      </c>
      <c r="E884" s="15" t="n">
        <v>156.5</v>
      </c>
      <c r="F884" s="15" t="n">
        <v>45</v>
      </c>
      <c r="G884" s="15" t="s">
        <v>47</v>
      </c>
      <c r="H884" s="9" t="str">
        <f aca="false">TRIM(E884)</f>
        <v>156.5</v>
      </c>
      <c r="I884" s="9" t="str">
        <f aca="false">TRIM(F884)</f>
        <v>45</v>
      </c>
      <c r="J884" s="5" t="n">
        <f aca="false">IF(H884="NA",VALUE(AVERAGEIF($E$3:$E$1520,"&lt;&gt;NA")),VALUE(H884))</f>
        <v>156.5</v>
      </c>
      <c r="K884" s="9" t="n">
        <f aca="false">IF(I884="NA",VALUE(AVERAGEIF($F$3:$F$1520,"&lt;&gt;NA")),VALUE(I884))</f>
        <v>45</v>
      </c>
      <c r="L884" s="16" t="n">
        <f aca="false">IF((AND(I884&gt;=Q890, I884&lt;Q889)),TRUE())</f>
        <v>0</v>
      </c>
      <c r="M884" s="0" t="n">
        <f aca="false">(J884-MIN($J$5:$J$1522)/(MAX($J$5:$J$1522)-MIN($J$5:$J$1522)))</f>
        <v>155.477528089888</v>
      </c>
      <c r="N884" s="0" t="n">
        <f aca="false">(K884-MIN($K$5:$K$1522)/(MAX($K$5:$K$1522)-MIN($K$5:$K$1522)))</f>
        <v>44.6293206197855</v>
      </c>
      <c r="O884" s="7" t="n">
        <f aca="false">K881/((J884/100)^2)</f>
        <v>18.3731588563729</v>
      </c>
    </row>
    <row r="885" customFormat="false" ht="15" hidden="false" customHeight="false" outlineLevel="0" collapsed="false">
      <c r="A885" s="13" t="n">
        <v>179</v>
      </c>
      <c r="B885" s="2" t="s">
        <v>942</v>
      </c>
      <c r="C885" s="14" t="n">
        <v>33526</v>
      </c>
      <c r="D885" s="2" t="s">
        <v>74</v>
      </c>
      <c r="E885" s="15" t="n">
        <v>148.5</v>
      </c>
      <c r="F885" s="15" t="n">
        <v>46</v>
      </c>
      <c r="G885" s="15" t="s">
        <v>47</v>
      </c>
      <c r="H885" s="9" t="str">
        <f aca="false">TRIM(E885)</f>
        <v>148.5</v>
      </c>
      <c r="I885" s="9" t="str">
        <f aca="false">TRIM(F885)</f>
        <v>46</v>
      </c>
      <c r="J885" s="5" t="n">
        <f aca="false">IF(H885="NA",VALUE(AVERAGEIF($E$3:$E$1520,"&lt;&gt;NA")),VALUE(H885))</f>
        <v>148.5</v>
      </c>
      <c r="K885" s="9" t="n">
        <f aca="false">IF(I885="NA",VALUE(AVERAGEIF($F$3:$F$1520,"&lt;&gt;NA")),VALUE(I885))</f>
        <v>46</v>
      </c>
      <c r="L885" s="16" t="n">
        <f aca="false">IF((AND(I885&gt;=Q891, I885&lt;Q890)),TRUE())</f>
        <v>0</v>
      </c>
      <c r="M885" s="0" t="n">
        <f aca="false">(J885-MIN($J$5:$J$1522)/(MAX($J$5:$J$1522)-MIN($J$5:$J$1522)))</f>
        <v>147.477528089888</v>
      </c>
      <c r="N885" s="0" t="n">
        <f aca="false">(K885-MIN($K$5:$K$1522)/(MAX($K$5:$K$1522)-MIN($K$5:$K$1522)))</f>
        <v>45.6293206197855</v>
      </c>
      <c r="O885" s="7" t="n">
        <f aca="false">K882/((J885/100)^2)</f>
        <v>40.8121620242832</v>
      </c>
    </row>
    <row r="886" customFormat="false" ht="15" hidden="false" customHeight="false" outlineLevel="0" collapsed="false">
      <c r="A886" s="13" t="n">
        <v>1099</v>
      </c>
      <c r="B886" s="2" t="s">
        <v>943</v>
      </c>
      <c r="C886" s="14" t="n">
        <v>32876</v>
      </c>
      <c r="D886" s="2" t="s">
        <v>107</v>
      </c>
      <c r="E886" s="15" t="n">
        <v>171</v>
      </c>
      <c r="F886" s="15" t="n">
        <v>54</v>
      </c>
      <c r="G886" s="15" t="s">
        <v>43</v>
      </c>
      <c r="H886" s="9" t="str">
        <f aca="false">TRIM(E886)</f>
        <v>171</v>
      </c>
      <c r="I886" s="9" t="str">
        <f aca="false">TRIM(F886)</f>
        <v>54</v>
      </c>
      <c r="J886" s="5" t="n">
        <f aca="false">IF(H886="NA",VALUE(AVERAGEIF($E$3:$E$1520,"&lt;&gt;NA")),VALUE(H886))</f>
        <v>171</v>
      </c>
      <c r="K886" s="9" t="n">
        <f aca="false">IF(I886="NA",VALUE(AVERAGEIF($F$3:$F$1520,"&lt;&gt;NA")),VALUE(I886))</f>
        <v>54</v>
      </c>
      <c r="L886" s="16" t="n">
        <f aca="false">IF((AND(I886&gt;=Q892, I886&lt;Q891)),TRUE())</f>
        <v>0</v>
      </c>
      <c r="M886" s="0" t="n">
        <f aca="false">(J886-MIN($J$5:$J$1522)/(MAX($J$5:$J$1522)-MIN($J$5:$J$1522)))</f>
        <v>169.977528089888</v>
      </c>
      <c r="N886" s="0" t="n">
        <f aca="false">(K886-MIN($K$5:$K$1522)/(MAX($K$5:$K$1522)-MIN($K$5:$K$1522)))</f>
        <v>53.6293206197855</v>
      </c>
      <c r="O886" s="7" t="n">
        <f aca="false">K883/((J886/100)^2)</f>
        <v>14.3633938647789</v>
      </c>
    </row>
    <row r="887" customFormat="false" ht="15" hidden="false" customHeight="false" outlineLevel="0" collapsed="false">
      <c r="A887" s="13" t="n">
        <v>1164</v>
      </c>
      <c r="B887" s="2" t="s">
        <v>944</v>
      </c>
      <c r="C887" s="14" t="n">
        <v>33359</v>
      </c>
      <c r="D887" s="2" t="s">
        <v>50</v>
      </c>
      <c r="E887" s="15" t="n">
        <v>165</v>
      </c>
      <c r="F887" s="15" t="n">
        <v>63</v>
      </c>
      <c r="G887" s="15" t="s">
        <v>43</v>
      </c>
      <c r="H887" s="9" t="str">
        <f aca="false">TRIM(E887)</f>
        <v>165</v>
      </c>
      <c r="I887" s="9" t="str">
        <f aca="false">TRIM(F887)</f>
        <v>63</v>
      </c>
      <c r="J887" s="5" t="n">
        <f aca="false">IF(H887="NA",VALUE(AVERAGEIF($E$3:$E$1520,"&lt;&gt;NA")),VALUE(H887))</f>
        <v>165</v>
      </c>
      <c r="K887" s="9" t="n">
        <f aca="false">IF(I887="NA",VALUE(AVERAGEIF($F$3:$F$1520,"&lt;&gt;NA")),VALUE(I887))</f>
        <v>63</v>
      </c>
      <c r="L887" s="16" t="n">
        <f aca="false">IF((AND(I887&gt;=Q893, I887&lt;Q892)),TRUE())</f>
        <v>0</v>
      </c>
      <c r="M887" s="0" t="n">
        <f aca="false">(J887-MIN($J$5:$J$1522)/(MAX($J$5:$J$1522)-MIN($J$5:$J$1522)))</f>
        <v>163.977528089888</v>
      </c>
      <c r="N887" s="0" t="n">
        <f aca="false">(K887-MIN($K$5:$K$1522)/(MAX($K$5:$K$1522)-MIN($K$5:$K$1522)))</f>
        <v>62.6293206197855</v>
      </c>
      <c r="O887" s="7" t="n">
        <f aca="false">K884/((J887/100)^2)</f>
        <v>16.5289256198347</v>
      </c>
    </row>
    <row r="888" customFormat="false" ht="15" hidden="false" customHeight="false" outlineLevel="0" collapsed="false">
      <c r="A888" s="13" t="n">
        <v>824</v>
      </c>
      <c r="B888" s="2" t="s">
        <v>945</v>
      </c>
      <c r="C888" s="14" t="n">
        <v>33571</v>
      </c>
      <c r="D888" s="2" t="s">
        <v>87</v>
      </c>
      <c r="E888" s="15" t="n">
        <v>171</v>
      </c>
      <c r="F888" s="15" t="n">
        <v>55.4</v>
      </c>
      <c r="G888" s="15" t="s">
        <v>47</v>
      </c>
      <c r="H888" s="9" t="str">
        <f aca="false">TRIM(E888)</f>
        <v>171</v>
      </c>
      <c r="I888" s="9" t="str">
        <f aca="false">TRIM(F888)</f>
        <v>55.4</v>
      </c>
      <c r="J888" s="5" t="n">
        <f aca="false">IF(H888="NA",VALUE(AVERAGEIF($E$3:$E$1520,"&lt;&gt;NA")),VALUE(H888))</f>
        <v>171</v>
      </c>
      <c r="K888" s="9" t="n">
        <f aca="false">IF(I888="NA",VALUE(AVERAGEIF($F$3:$F$1520,"&lt;&gt;NA")),VALUE(I888))</f>
        <v>55.4</v>
      </c>
      <c r="L888" s="16" t="n">
        <f aca="false">IF((AND(I888&gt;=Q894, I888&lt;Q893)),TRUE())</f>
        <v>0</v>
      </c>
      <c r="M888" s="0" t="n">
        <f aca="false">(J888-MIN($J$5:$J$1522)/(MAX($J$5:$J$1522)-MIN($J$5:$J$1522)))</f>
        <v>169.977528089888</v>
      </c>
      <c r="N888" s="0" t="n">
        <f aca="false">(K888-MIN($K$5:$K$1522)/(MAX($K$5:$K$1522)-MIN($K$5:$K$1522)))</f>
        <v>55.0293206197855</v>
      </c>
      <c r="O888" s="7" t="n">
        <f aca="false">K885/((J888/100)^2)</f>
        <v>15.731336137615</v>
      </c>
    </row>
    <row r="889" customFormat="false" ht="15" hidden="false" customHeight="false" outlineLevel="0" collapsed="false">
      <c r="A889" s="13" t="n">
        <v>1318</v>
      </c>
      <c r="B889" s="2" t="s">
        <v>946</v>
      </c>
      <c r="C889" s="14" t="n">
        <v>33553</v>
      </c>
      <c r="D889" s="2" t="s">
        <v>87</v>
      </c>
      <c r="E889" s="15" t="n">
        <v>184</v>
      </c>
      <c r="F889" s="15" t="n">
        <v>65</v>
      </c>
      <c r="G889" s="15" t="s">
        <v>43</v>
      </c>
      <c r="H889" s="9" t="str">
        <f aca="false">TRIM(E889)</f>
        <v>184</v>
      </c>
      <c r="I889" s="9" t="str">
        <f aca="false">TRIM(F889)</f>
        <v>65</v>
      </c>
      <c r="J889" s="5" t="n">
        <f aca="false">IF(H889="NA",VALUE(AVERAGEIF($E$3:$E$1520,"&lt;&gt;NA")),VALUE(H889))</f>
        <v>184</v>
      </c>
      <c r="K889" s="9" t="n">
        <f aca="false">IF(I889="NA",VALUE(AVERAGEIF($F$3:$F$1520,"&lt;&gt;NA")),VALUE(I889))</f>
        <v>65</v>
      </c>
      <c r="L889" s="16" t="n">
        <f aca="false">IF((AND(I889&gt;=Q895, I889&lt;Q894)),TRUE())</f>
        <v>0</v>
      </c>
      <c r="M889" s="0" t="n">
        <f aca="false">(J889-MIN($J$5:$J$1522)/(MAX($J$5:$J$1522)-MIN($J$5:$J$1522)))</f>
        <v>182.977528089888</v>
      </c>
      <c r="N889" s="0" t="n">
        <f aca="false">(K889-MIN($K$5:$K$1522)/(MAX($K$5:$K$1522)-MIN($K$5:$K$1522)))</f>
        <v>64.6293206197855</v>
      </c>
      <c r="O889" s="7" t="n">
        <f aca="false">K886/((J889/100)^2)</f>
        <v>15.9499054820416</v>
      </c>
    </row>
    <row r="890" customFormat="false" ht="15" hidden="false" customHeight="false" outlineLevel="0" collapsed="false">
      <c r="A890" s="13" t="n">
        <v>908</v>
      </c>
      <c r="B890" s="2" t="s">
        <v>947</v>
      </c>
      <c r="C890" s="14" t="n">
        <v>33155</v>
      </c>
      <c r="D890" s="2" t="s">
        <v>45</v>
      </c>
      <c r="E890" s="15" t="n">
        <v>164</v>
      </c>
      <c r="F890" s="15" t="n">
        <v>73</v>
      </c>
      <c r="G890" s="15" t="s">
        <v>43</v>
      </c>
      <c r="H890" s="9" t="str">
        <f aca="false">TRIM(E890)</f>
        <v>164</v>
      </c>
      <c r="I890" s="9" t="str">
        <f aca="false">TRIM(F890)</f>
        <v>73</v>
      </c>
      <c r="J890" s="5" t="n">
        <f aca="false">IF(H890="NA",VALUE(AVERAGEIF($E$3:$E$1520,"&lt;&gt;NA")),VALUE(H890))</f>
        <v>164</v>
      </c>
      <c r="K890" s="9" t="n">
        <f aca="false">IF(I890="NA",VALUE(AVERAGEIF($F$3:$F$1520,"&lt;&gt;NA")),VALUE(I890))</f>
        <v>73</v>
      </c>
      <c r="L890" s="16" t="n">
        <f aca="false">IF((AND(I890&gt;=Q896, I890&lt;Q895)),TRUE())</f>
        <v>0</v>
      </c>
      <c r="M890" s="0" t="n">
        <f aca="false">(J890-MIN($J$5:$J$1522)/(MAX($J$5:$J$1522)-MIN($J$5:$J$1522)))</f>
        <v>162.977528089888</v>
      </c>
      <c r="N890" s="0" t="n">
        <f aca="false">(K890-MIN($K$5:$K$1522)/(MAX($K$5:$K$1522)-MIN($K$5:$K$1522)))</f>
        <v>72.6293206197855</v>
      </c>
      <c r="O890" s="7" t="n">
        <f aca="false">K887/((J890/100)^2)</f>
        <v>23.4235574063058</v>
      </c>
    </row>
    <row r="891" customFormat="false" ht="15" hidden="false" customHeight="false" outlineLevel="0" collapsed="false">
      <c r="A891" s="13" t="n">
        <v>1374</v>
      </c>
      <c r="B891" s="2" t="s">
        <v>948</v>
      </c>
      <c r="C891" s="14" t="n">
        <v>33145</v>
      </c>
      <c r="D891" s="2" t="s">
        <v>107</v>
      </c>
      <c r="E891" s="15" t="n">
        <v>172</v>
      </c>
      <c r="F891" s="15" t="n">
        <v>67</v>
      </c>
      <c r="G891" s="15" t="s">
        <v>43</v>
      </c>
      <c r="H891" s="9" t="str">
        <f aca="false">TRIM(E891)</f>
        <v>172</v>
      </c>
      <c r="I891" s="9" t="str">
        <f aca="false">TRIM(F891)</f>
        <v>67</v>
      </c>
      <c r="J891" s="5" t="n">
        <f aca="false">IF(H891="NA",VALUE(AVERAGEIF($E$3:$E$1520,"&lt;&gt;NA")),VALUE(H891))</f>
        <v>172</v>
      </c>
      <c r="K891" s="9" t="n">
        <f aca="false">IF(I891="NA",VALUE(AVERAGEIF($F$3:$F$1520,"&lt;&gt;NA")),VALUE(I891))</f>
        <v>67</v>
      </c>
      <c r="L891" s="16" t="n">
        <f aca="false">IF((AND(I891&gt;=Q897, I891&lt;Q896)),TRUE())</f>
        <v>0</v>
      </c>
      <c r="M891" s="0" t="n">
        <f aca="false">(J891-MIN($J$5:$J$1522)/(MAX($J$5:$J$1522)-MIN($J$5:$J$1522)))</f>
        <v>170.977528089888</v>
      </c>
      <c r="N891" s="0" t="n">
        <f aca="false">(K891-MIN($K$5:$K$1522)/(MAX($K$5:$K$1522)-MIN($K$5:$K$1522)))</f>
        <v>66.6293206197855</v>
      </c>
      <c r="O891" s="7" t="n">
        <f aca="false">K888/((J891/100)^2)</f>
        <v>18.7263385613845</v>
      </c>
    </row>
    <row r="892" customFormat="false" ht="15" hidden="false" customHeight="false" outlineLevel="0" collapsed="false">
      <c r="A892" s="13" t="n">
        <v>884</v>
      </c>
      <c r="B892" s="2" t="s">
        <v>949</v>
      </c>
      <c r="C892" s="14" t="n">
        <v>33204</v>
      </c>
      <c r="D892" s="2" t="s">
        <v>50</v>
      </c>
      <c r="E892" s="15" t="n">
        <v>170</v>
      </c>
      <c r="F892" s="15" t="n">
        <v>82</v>
      </c>
      <c r="G892" s="15" t="s">
        <v>43</v>
      </c>
      <c r="H892" s="9" t="str">
        <f aca="false">TRIM(E892)</f>
        <v>170</v>
      </c>
      <c r="I892" s="9" t="str">
        <f aca="false">TRIM(F892)</f>
        <v>82</v>
      </c>
      <c r="J892" s="5" t="n">
        <f aca="false">IF(H892="NA",VALUE(AVERAGEIF($E$3:$E$1520,"&lt;&gt;NA")),VALUE(H892))</f>
        <v>170</v>
      </c>
      <c r="K892" s="9" t="n">
        <f aca="false">IF(I892="NA",VALUE(AVERAGEIF($F$3:$F$1520,"&lt;&gt;NA")),VALUE(I892))</f>
        <v>82</v>
      </c>
      <c r="L892" s="16" t="n">
        <f aca="false">IF((AND(I892&gt;=Q898, I892&lt;Q897)),TRUE())</f>
        <v>0</v>
      </c>
      <c r="M892" s="0" t="n">
        <f aca="false">(J892-MIN($J$5:$J$1522)/(MAX($J$5:$J$1522)-MIN($J$5:$J$1522)))</f>
        <v>168.977528089888</v>
      </c>
      <c r="N892" s="0" t="n">
        <f aca="false">(K892-MIN($K$5:$K$1522)/(MAX($K$5:$K$1522)-MIN($K$5:$K$1522)))</f>
        <v>81.6293206197855</v>
      </c>
      <c r="O892" s="7" t="n">
        <f aca="false">K889/((J892/100)^2)</f>
        <v>22.4913494809689</v>
      </c>
    </row>
    <row r="893" customFormat="false" ht="15" hidden="false" customHeight="false" outlineLevel="0" collapsed="false">
      <c r="A893" s="13" t="n">
        <v>1246</v>
      </c>
      <c r="B893" s="2" t="s">
        <v>950</v>
      </c>
      <c r="C893" s="14" t="n">
        <v>33483</v>
      </c>
      <c r="D893" s="2" t="s">
        <v>77</v>
      </c>
      <c r="E893" s="15" t="n">
        <v>170</v>
      </c>
      <c r="F893" s="15" t="n">
        <v>68</v>
      </c>
      <c r="G893" s="15" t="s">
        <v>43</v>
      </c>
      <c r="H893" s="9" t="str">
        <f aca="false">TRIM(E893)</f>
        <v>170</v>
      </c>
      <c r="I893" s="9" t="str">
        <f aca="false">TRIM(F893)</f>
        <v>68</v>
      </c>
      <c r="J893" s="5" t="n">
        <f aca="false">IF(H893="NA",VALUE(AVERAGEIF($E$3:$E$1520,"&lt;&gt;NA")),VALUE(H893))</f>
        <v>170</v>
      </c>
      <c r="K893" s="9" t="n">
        <f aca="false">IF(I893="NA",VALUE(AVERAGEIF($F$3:$F$1520,"&lt;&gt;NA")),VALUE(I893))</f>
        <v>68</v>
      </c>
      <c r="L893" s="16" t="n">
        <f aca="false">IF((AND(I893&gt;=Q899, I893&lt;Q898)),TRUE())</f>
        <v>0</v>
      </c>
      <c r="M893" s="0" t="n">
        <f aca="false">(J893-MIN($J$5:$J$1522)/(MAX($J$5:$J$1522)-MIN($J$5:$J$1522)))</f>
        <v>168.977528089888</v>
      </c>
      <c r="N893" s="0" t="n">
        <f aca="false">(K893-MIN($K$5:$K$1522)/(MAX($K$5:$K$1522)-MIN($K$5:$K$1522)))</f>
        <v>67.6293206197855</v>
      </c>
      <c r="O893" s="7" t="n">
        <f aca="false">K890/((J893/100)^2)</f>
        <v>25.2595155709343</v>
      </c>
    </row>
    <row r="894" customFormat="false" ht="15" hidden="false" customHeight="false" outlineLevel="0" collapsed="false">
      <c r="A894" s="13" t="n">
        <v>52</v>
      </c>
      <c r="B894" s="2" t="s">
        <v>951</v>
      </c>
      <c r="C894" s="14" t="n">
        <v>33265</v>
      </c>
      <c r="D894" s="2" t="s">
        <v>93</v>
      </c>
      <c r="E894" s="15" t="n">
        <v>153</v>
      </c>
      <c r="F894" s="15" t="n">
        <v>45</v>
      </c>
      <c r="G894" s="15" t="s">
        <v>47</v>
      </c>
      <c r="H894" s="9" t="str">
        <f aca="false">TRIM(E894)</f>
        <v>153</v>
      </c>
      <c r="I894" s="9" t="str">
        <f aca="false">TRIM(F894)</f>
        <v>45</v>
      </c>
      <c r="J894" s="5" t="n">
        <f aca="false">IF(H894="NA",VALUE(AVERAGEIF($E$3:$E$1520,"&lt;&gt;NA")),VALUE(H894))</f>
        <v>153</v>
      </c>
      <c r="K894" s="9" t="n">
        <f aca="false">IF(I894="NA",VALUE(AVERAGEIF($F$3:$F$1520,"&lt;&gt;NA")),VALUE(I894))</f>
        <v>45</v>
      </c>
      <c r="L894" s="16" t="n">
        <f aca="false">IF((AND(I894&gt;=Q900, I894&lt;Q899)),TRUE())</f>
        <v>0</v>
      </c>
      <c r="M894" s="0" t="n">
        <f aca="false">(J894-MIN($J$5:$J$1522)/(MAX($J$5:$J$1522)-MIN($J$5:$J$1522)))</f>
        <v>151.977528089888</v>
      </c>
      <c r="N894" s="0" t="n">
        <f aca="false">(K894-MIN($K$5:$K$1522)/(MAX($K$5:$K$1522)-MIN($K$5:$K$1522)))</f>
        <v>44.6293206197855</v>
      </c>
      <c r="O894" s="7" t="n">
        <f aca="false">K891/((J894/100)^2)</f>
        <v>28.6214703746422</v>
      </c>
    </row>
    <row r="895" customFormat="false" ht="15" hidden="false" customHeight="false" outlineLevel="0" collapsed="false">
      <c r="A895" s="13" t="n">
        <v>299</v>
      </c>
      <c r="B895" s="2" t="s">
        <v>952</v>
      </c>
      <c r="C895" s="14" t="n">
        <v>33171</v>
      </c>
      <c r="D895" s="2" t="s">
        <v>45</v>
      </c>
      <c r="E895" s="15" t="s">
        <v>46</v>
      </c>
      <c r="F895" s="15" t="s">
        <v>46</v>
      </c>
      <c r="G895" s="15" t="s">
        <v>47</v>
      </c>
      <c r="H895" s="9" t="str">
        <f aca="false">TRIM(E895)</f>
        <v>NA</v>
      </c>
      <c r="I895" s="9" t="str">
        <f aca="false">TRIM(F895)</f>
        <v>NA</v>
      </c>
      <c r="J895" s="5" t="n">
        <f aca="false">IF(H895="NA",VALUE(AVERAGEIF($E$3:$E$1520,"&lt;&gt;NA")),VALUE(H895))</f>
        <v>164.344585511576</v>
      </c>
      <c r="K895" s="9" t="n">
        <f aca="false">IF(I895="NA",VALUE(AVERAGEIF($F$3:$F$1520,"&lt;&gt;NA")),VALUE(I895))</f>
        <v>58.7117910447761</v>
      </c>
      <c r="L895" s="16" t="n">
        <f aca="false">IF((AND(I895&gt;=Q901, I895&lt;Q900)),TRUE())</f>
        <v>0</v>
      </c>
      <c r="M895" s="0" t="n">
        <f aca="false">(J895-MIN($J$5:$J$1522)/(MAX($J$5:$J$1522)-MIN($J$5:$J$1522)))</f>
        <v>163.322113601463</v>
      </c>
      <c r="N895" s="0" t="n">
        <f aca="false">(K895-MIN($K$5:$K$1522)/(MAX($K$5:$K$1522)-MIN($K$5:$K$1522)))</f>
        <v>58.3411116645616</v>
      </c>
      <c r="O895" s="7" t="n">
        <f aca="false">K892/((J895/100)^2)</f>
        <v>30.3600897839506</v>
      </c>
    </row>
    <row r="896" customFormat="false" ht="15" hidden="false" customHeight="false" outlineLevel="0" collapsed="false">
      <c r="A896" s="13" t="n">
        <v>1110</v>
      </c>
      <c r="B896" s="2" t="s">
        <v>953</v>
      </c>
      <c r="C896" s="14" t="n">
        <v>32783</v>
      </c>
      <c r="D896" s="2" t="s">
        <v>53</v>
      </c>
      <c r="E896" s="15" t="n">
        <v>179</v>
      </c>
      <c r="F896" s="15" t="n">
        <v>70</v>
      </c>
      <c r="G896" s="15" t="s">
        <v>43</v>
      </c>
      <c r="H896" s="9" t="str">
        <f aca="false">TRIM(E896)</f>
        <v>179</v>
      </c>
      <c r="I896" s="9" t="str">
        <f aca="false">TRIM(F896)</f>
        <v>70</v>
      </c>
      <c r="J896" s="5" t="n">
        <f aca="false">IF(H896="NA",VALUE(AVERAGEIF($E$3:$E$1520,"&lt;&gt;NA")),VALUE(H896))</f>
        <v>179</v>
      </c>
      <c r="K896" s="9" t="n">
        <f aca="false">IF(I896="NA",VALUE(AVERAGEIF($F$3:$F$1520,"&lt;&gt;NA")),VALUE(I896))</f>
        <v>70</v>
      </c>
      <c r="L896" s="16" t="n">
        <f aca="false">IF((AND(I896&gt;=Q902, I896&lt;Q901)),TRUE())</f>
        <v>0</v>
      </c>
      <c r="M896" s="0" t="n">
        <f aca="false">(J896-MIN($J$5:$J$1522)/(MAX($J$5:$J$1522)-MIN($J$5:$J$1522)))</f>
        <v>177.977528089888</v>
      </c>
      <c r="N896" s="0" t="n">
        <f aca="false">(K896-MIN($K$5:$K$1522)/(MAX($K$5:$K$1522)-MIN($K$5:$K$1522)))</f>
        <v>69.6293206197855</v>
      </c>
      <c r="O896" s="7" t="n">
        <f aca="false">K893/((J896/100)^2)</f>
        <v>21.2228082768952</v>
      </c>
    </row>
    <row r="897" customFormat="false" ht="15" hidden="false" customHeight="false" outlineLevel="0" collapsed="false">
      <c r="A897" s="13" t="n">
        <v>898</v>
      </c>
      <c r="B897" s="2" t="s">
        <v>954</v>
      </c>
      <c r="C897" s="14" t="n">
        <v>33426</v>
      </c>
      <c r="D897" s="2" t="s">
        <v>45</v>
      </c>
      <c r="E897" s="15" t="n">
        <v>173</v>
      </c>
      <c r="F897" s="15" t="n">
        <v>67</v>
      </c>
      <c r="G897" s="15" t="s">
        <v>43</v>
      </c>
      <c r="H897" s="9" t="str">
        <f aca="false">TRIM(E897)</f>
        <v>173</v>
      </c>
      <c r="I897" s="9" t="str">
        <f aca="false">TRIM(F897)</f>
        <v>67</v>
      </c>
      <c r="J897" s="5" t="n">
        <f aca="false">IF(H897="NA",VALUE(AVERAGEIF($E$3:$E$1520,"&lt;&gt;NA")),VALUE(H897))</f>
        <v>173</v>
      </c>
      <c r="K897" s="9" t="n">
        <f aca="false">IF(I897="NA",VALUE(AVERAGEIF($F$3:$F$1520,"&lt;&gt;NA")),VALUE(I897))</f>
        <v>67</v>
      </c>
      <c r="L897" s="16" t="n">
        <f aca="false">IF((AND(I897&gt;=Q903, I897&lt;Q902)),TRUE())</f>
        <v>0</v>
      </c>
      <c r="M897" s="0" t="n">
        <f aca="false">(J897-MIN($J$5:$J$1522)/(MAX($J$5:$J$1522)-MIN($J$5:$J$1522)))</f>
        <v>171.977528089888</v>
      </c>
      <c r="N897" s="0" t="n">
        <f aca="false">(K897-MIN($K$5:$K$1522)/(MAX($K$5:$K$1522)-MIN($K$5:$K$1522)))</f>
        <v>66.6293206197855</v>
      </c>
      <c r="O897" s="7" t="n">
        <f aca="false">K894/((J897/100)^2)</f>
        <v>15.0355842159778</v>
      </c>
    </row>
    <row r="898" customFormat="false" ht="15" hidden="false" customHeight="false" outlineLevel="0" collapsed="false">
      <c r="A898" s="13" t="n">
        <v>610</v>
      </c>
      <c r="B898" s="2" t="s">
        <v>955</v>
      </c>
      <c r="C898" s="14" t="n">
        <v>33547</v>
      </c>
      <c r="D898" s="2" t="s">
        <v>87</v>
      </c>
      <c r="E898" s="15" t="n">
        <v>152</v>
      </c>
      <c r="F898" s="15" t="n">
        <v>44.2</v>
      </c>
      <c r="G898" s="15" t="s">
        <v>47</v>
      </c>
      <c r="H898" s="9" t="str">
        <f aca="false">TRIM(E898)</f>
        <v>152</v>
      </c>
      <c r="I898" s="9" t="str">
        <f aca="false">TRIM(F898)</f>
        <v>44.2</v>
      </c>
      <c r="J898" s="5" t="n">
        <f aca="false">IF(H898="NA",VALUE(AVERAGEIF($E$3:$E$1520,"&lt;&gt;NA")),VALUE(H898))</f>
        <v>152</v>
      </c>
      <c r="K898" s="9" t="n">
        <f aca="false">IF(I898="NA",VALUE(AVERAGEIF($F$3:$F$1520,"&lt;&gt;NA")),VALUE(I898))</f>
        <v>44.2</v>
      </c>
      <c r="L898" s="16" t="n">
        <f aca="false">IF((AND(I898&gt;=Q904, I898&lt;Q903)),TRUE())</f>
        <v>0</v>
      </c>
      <c r="M898" s="0" t="n">
        <f aca="false">(J898-MIN($J$5:$J$1522)/(MAX($J$5:$J$1522)-MIN($J$5:$J$1522)))</f>
        <v>150.977528089888</v>
      </c>
      <c r="N898" s="0" t="n">
        <f aca="false">(K898-MIN($K$5:$K$1522)/(MAX($K$5:$K$1522)-MIN($K$5:$K$1522)))</f>
        <v>43.8293206197855</v>
      </c>
      <c r="O898" s="7" t="n">
        <f aca="false">K895/((J898/100)^2)</f>
        <v>25.4119594203498</v>
      </c>
    </row>
    <row r="899" customFormat="false" ht="15" hidden="false" customHeight="false" outlineLevel="0" collapsed="false">
      <c r="A899" s="13" t="n">
        <v>1050</v>
      </c>
      <c r="B899" s="2" t="s">
        <v>956</v>
      </c>
      <c r="C899" s="14" t="n">
        <v>33402</v>
      </c>
      <c r="D899" s="2" t="s">
        <v>50</v>
      </c>
      <c r="E899" s="15" t="n">
        <v>161</v>
      </c>
      <c r="F899" s="15" t="n">
        <v>52</v>
      </c>
      <c r="G899" s="15" t="s">
        <v>43</v>
      </c>
      <c r="H899" s="9" t="str">
        <f aca="false">TRIM(E899)</f>
        <v>161</v>
      </c>
      <c r="I899" s="9" t="str">
        <f aca="false">TRIM(F899)</f>
        <v>52</v>
      </c>
      <c r="J899" s="5" t="n">
        <f aca="false">IF(H899="NA",VALUE(AVERAGEIF($E$3:$E$1520,"&lt;&gt;NA")),VALUE(H899))</f>
        <v>161</v>
      </c>
      <c r="K899" s="9" t="n">
        <f aca="false">IF(I899="NA",VALUE(AVERAGEIF($F$3:$F$1520,"&lt;&gt;NA")),VALUE(I899))</f>
        <v>52</v>
      </c>
      <c r="L899" s="16" t="n">
        <f aca="false">IF((AND(I899&gt;=Q905, I899&lt;Q904)),TRUE())</f>
        <v>0</v>
      </c>
      <c r="M899" s="0" t="n">
        <f aca="false">(J899-MIN($J$5:$J$1522)/(MAX($J$5:$J$1522)-MIN($J$5:$J$1522)))</f>
        <v>159.977528089888</v>
      </c>
      <c r="N899" s="0" t="n">
        <f aca="false">(K899-MIN($K$5:$K$1522)/(MAX($K$5:$K$1522)-MIN($K$5:$K$1522)))</f>
        <v>51.6293206197855</v>
      </c>
      <c r="O899" s="7" t="n">
        <f aca="false">K896/((J899/100)^2)</f>
        <v>27.0051309748852</v>
      </c>
    </row>
    <row r="900" customFormat="false" ht="15" hidden="false" customHeight="false" outlineLevel="0" collapsed="false">
      <c r="A900" s="13" t="n">
        <v>126</v>
      </c>
      <c r="B900" s="2" t="s">
        <v>957</v>
      </c>
      <c r="C900" s="14" t="n">
        <v>33308</v>
      </c>
      <c r="D900" s="2" t="s">
        <v>74</v>
      </c>
      <c r="E900" s="15" t="n">
        <v>151.5</v>
      </c>
      <c r="F900" s="15" t="n">
        <v>51</v>
      </c>
      <c r="G900" s="15" t="s">
        <v>47</v>
      </c>
      <c r="H900" s="9" t="str">
        <f aca="false">TRIM(E900)</f>
        <v>151.5</v>
      </c>
      <c r="I900" s="9" t="str">
        <f aca="false">TRIM(F900)</f>
        <v>51</v>
      </c>
      <c r="J900" s="5" t="n">
        <f aca="false">IF(H900="NA",VALUE(AVERAGEIF($E$3:$E$1520,"&lt;&gt;NA")),VALUE(H900))</f>
        <v>151.5</v>
      </c>
      <c r="K900" s="9" t="n">
        <f aca="false">IF(I900="NA",VALUE(AVERAGEIF($F$3:$F$1520,"&lt;&gt;NA")),VALUE(I900))</f>
        <v>51</v>
      </c>
      <c r="L900" s="16" t="n">
        <f aca="false">IF((AND(I900&gt;=Q906, I900&lt;Q905)),TRUE())</f>
        <v>0</v>
      </c>
      <c r="M900" s="0" t="n">
        <f aca="false">(J900-MIN($J$5:$J$1522)/(MAX($J$5:$J$1522)-MIN($J$5:$J$1522)))</f>
        <v>150.477528089888</v>
      </c>
      <c r="N900" s="0" t="n">
        <f aca="false">(K900-MIN($K$5:$K$1522)/(MAX($K$5:$K$1522)-MIN($K$5:$K$1522)))</f>
        <v>50.6293206197855</v>
      </c>
      <c r="O900" s="7" t="n">
        <f aca="false">K897/((J900/100)^2)</f>
        <v>29.1910379156728</v>
      </c>
    </row>
    <row r="901" customFormat="false" ht="15" hidden="false" customHeight="false" outlineLevel="0" collapsed="false">
      <c r="A901" s="13" t="n">
        <v>867</v>
      </c>
      <c r="B901" s="2" t="s">
        <v>958</v>
      </c>
      <c r="C901" s="14" t="n">
        <v>33783</v>
      </c>
      <c r="D901" s="2" t="s">
        <v>77</v>
      </c>
      <c r="E901" s="15" t="n">
        <v>173</v>
      </c>
      <c r="F901" s="15" t="n">
        <v>92</v>
      </c>
      <c r="G901" s="15" t="s">
        <v>43</v>
      </c>
      <c r="H901" s="9" t="str">
        <f aca="false">TRIM(E901)</f>
        <v>173</v>
      </c>
      <c r="I901" s="9" t="str">
        <f aca="false">TRIM(F901)</f>
        <v>92</v>
      </c>
      <c r="J901" s="5" t="n">
        <f aca="false">IF(H901="NA",VALUE(AVERAGEIF($E$3:$E$1520,"&lt;&gt;NA")),VALUE(H901))</f>
        <v>173</v>
      </c>
      <c r="K901" s="9" t="n">
        <f aca="false">IF(I901="NA",VALUE(AVERAGEIF($F$3:$F$1520,"&lt;&gt;NA")),VALUE(I901))</f>
        <v>92</v>
      </c>
      <c r="L901" s="16" t="n">
        <f aca="false">IF((AND(I901&gt;=Q907, I901&lt;Q906)),TRUE())</f>
        <v>0</v>
      </c>
      <c r="M901" s="0" t="n">
        <f aca="false">(J901-MIN($J$5:$J$1522)/(MAX($J$5:$J$1522)-MIN($J$5:$J$1522)))</f>
        <v>171.977528089888</v>
      </c>
      <c r="N901" s="0" t="n">
        <f aca="false">(K901-MIN($K$5:$K$1522)/(MAX($K$5:$K$1522)-MIN($K$5:$K$1522)))</f>
        <v>91.6293206197855</v>
      </c>
      <c r="O901" s="7" t="n">
        <f aca="false">K898/((J901/100)^2)</f>
        <v>14.7682849410271</v>
      </c>
    </row>
    <row r="902" customFormat="false" ht="15" hidden="false" customHeight="false" outlineLevel="0" collapsed="false">
      <c r="A902" s="13" t="n">
        <v>1126</v>
      </c>
      <c r="B902" s="2" t="s">
        <v>959</v>
      </c>
      <c r="C902" s="14" t="n">
        <v>33474</v>
      </c>
      <c r="D902" s="2" t="s">
        <v>45</v>
      </c>
      <c r="E902" s="15" t="n">
        <v>175</v>
      </c>
      <c r="F902" s="15" t="n">
        <v>71</v>
      </c>
      <c r="G902" s="15" t="s">
        <v>43</v>
      </c>
      <c r="H902" s="9" t="str">
        <f aca="false">TRIM(E902)</f>
        <v>175</v>
      </c>
      <c r="I902" s="9" t="str">
        <f aca="false">TRIM(F902)</f>
        <v>71</v>
      </c>
      <c r="J902" s="5" t="n">
        <f aca="false">IF(H902="NA",VALUE(AVERAGEIF($E$3:$E$1520,"&lt;&gt;NA")),VALUE(H902))</f>
        <v>175</v>
      </c>
      <c r="K902" s="9" t="n">
        <f aca="false">IF(I902="NA",VALUE(AVERAGEIF($F$3:$F$1520,"&lt;&gt;NA")),VALUE(I902))</f>
        <v>71</v>
      </c>
      <c r="L902" s="16" t="n">
        <f aca="false">IF((AND(I902&gt;=Q908, I902&lt;Q907)),TRUE())</f>
        <v>0</v>
      </c>
      <c r="M902" s="0" t="n">
        <f aca="false">(J902-MIN($J$5:$J$1522)/(MAX($J$5:$J$1522)-MIN($J$5:$J$1522)))</f>
        <v>173.977528089888</v>
      </c>
      <c r="N902" s="0" t="n">
        <f aca="false">(K902-MIN($K$5:$K$1522)/(MAX($K$5:$K$1522)-MIN($K$5:$K$1522)))</f>
        <v>70.6293206197855</v>
      </c>
      <c r="O902" s="7" t="n">
        <f aca="false">K899/((J902/100)^2)</f>
        <v>16.9795918367347</v>
      </c>
    </row>
    <row r="903" customFormat="false" ht="15" hidden="false" customHeight="false" outlineLevel="0" collapsed="false">
      <c r="A903" s="13" t="n">
        <v>759</v>
      </c>
      <c r="B903" s="2" t="s">
        <v>960</v>
      </c>
      <c r="C903" s="14" t="n">
        <v>33365</v>
      </c>
      <c r="D903" s="2" t="s">
        <v>176</v>
      </c>
      <c r="E903" s="15" t="n">
        <v>157</v>
      </c>
      <c r="F903" s="15" t="n">
        <v>51.6</v>
      </c>
      <c r="G903" s="15" t="s">
        <v>47</v>
      </c>
      <c r="H903" s="9" t="str">
        <f aca="false">TRIM(E903)</f>
        <v>157</v>
      </c>
      <c r="I903" s="9" t="str">
        <f aca="false">TRIM(F903)</f>
        <v>51.6</v>
      </c>
      <c r="J903" s="5" t="n">
        <f aca="false">IF(H903="NA",VALUE(AVERAGEIF($E$3:$E$1520,"&lt;&gt;NA")),VALUE(H903))</f>
        <v>157</v>
      </c>
      <c r="K903" s="9" t="n">
        <f aca="false">IF(I903="NA",VALUE(AVERAGEIF($F$3:$F$1520,"&lt;&gt;NA")),VALUE(I903))</f>
        <v>51.6</v>
      </c>
      <c r="L903" s="16" t="n">
        <f aca="false">IF((AND(I903&gt;=Q909, I903&lt;Q908)),TRUE())</f>
        <v>0</v>
      </c>
      <c r="M903" s="0" t="n">
        <f aca="false">(J903-MIN($J$5:$J$1522)/(MAX($J$5:$J$1522)-MIN($J$5:$J$1522)))</f>
        <v>155.977528089888</v>
      </c>
      <c r="N903" s="0" t="n">
        <f aca="false">(K903-MIN($K$5:$K$1522)/(MAX($K$5:$K$1522)-MIN($K$5:$K$1522)))</f>
        <v>51.2293206197855</v>
      </c>
      <c r="O903" s="7" t="n">
        <f aca="false">K900/((J903/100)^2)</f>
        <v>20.6904945433892</v>
      </c>
    </row>
    <row r="904" customFormat="false" ht="15" hidden="false" customHeight="false" outlineLevel="0" collapsed="false">
      <c r="A904" s="13" t="n">
        <v>344</v>
      </c>
      <c r="B904" s="2" t="s">
        <v>961</v>
      </c>
      <c r="C904" s="14" t="n">
        <v>33404</v>
      </c>
      <c r="D904" s="2" t="s">
        <v>87</v>
      </c>
      <c r="E904" s="15" t="n">
        <v>152</v>
      </c>
      <c r="F904" s="15" t="n">
        <v>59</v>
      </c>
      <c r="G904" s="15" t="s">
        <v>47</v>
      </c>
      <c r="H904" s="9" t="str">
        <f aca="false">TRIM(E904)</f>
        <v>152</v>
      </c>
      <c r="I904" s="9" t="str">
        <f aca="false">TRIM(F904)</f>
        <v>59</v>
      </c>
      <c r="J904" s="5" t="n">
        <f aca="false">IF(H904="NA",VALUE(AVERAGEIF($E$3:$E$1520,"&lt;&gt;NA")),VALUE(H904))</f>
        <v>152</v>
      </c>
      <c r="K904" s="9" t="n">
        <f aca="false">IF(I904="NA",VALUE(AVERAGEIF($F$3:$F$1520,"&lt;&gt;NA")),VALUE(I904))</f>
        <v>59</v>
      </c>
      <c r="L904" s="16" t="n">
        <f aca="false">IF((AND(I904&gt;=Q910, I904&lt;Q909)),TRUE())</f>
        <v>0</v>
      </c>
      <c r="M904" s="0" t="n">
        <f aca="false">(J904-MIN($J$5:$J$1522)/(MAX($J$5:$J$1522)-MIN($J$5:$J$1522)))</f>
        <v>150.977528089888</v>
      </c>
      <c r="N904" s="0" t="n">
        <f aca="false">(K904-MIN($K$5:$K$1522)/(MAX($K$5:$K$1522)-MIN($K$5:$K$1522)))</f>
        <v>58.6293206197855</v>
      </c>
      <c r="O904" s="7" t="n">
        <f aca="false">K901/((J904/100)^2)</f>
        <v>39.8199445983379</v>
      </c>
    </row>
    <row r="905" customFormat="false" ht="15" hidden="false" customHeight="false" outlineLevel="0" collapsed="false">
      <c r="A905" s="13" t="n">
        <v>1364</v>
      </c>
      <c r="B905" s="2" t="s">
        <v>962</v>
      </c>
      <c r="C905" s="14" t="n">
        <v>33701</v>
      </c>
      <c r="D905" s="2" t="s">
        <v>87</v>
      </c>
      <c r="E905" s="15" t="n">
        <v>171</v>
      </c>
      <c r="F905" s="15" t="n">
        <v>91</v>
      </c>
      <c r="G905" s="15" t="s">
        <v>43</v>
      </c>
      <c r="H905" s="9" t="str">
        <f aca="false">TRIM(E905)</f>
        <v>171</v>
      </c>
      <c r="I905" s="9" t="str">
        <f aca="false">TRIM(F905)</f>
        <v>91</v>
      </c>
      <c r="J905" s="5" t="n">
        <f aca="false">IF(H905="NA",VALUE(AVERAGEIF($E$3:$E$1520,"&lt;&gt;NA")),VALUE(H905))</f>
        <v>171</v>
      </c>
      <c r="K905" s="9" t="n">
        <f aca="false">IF(I905="NA",VALUE(AVERAGEIF($F$3:$F$1520,"&lt;&gt;NA")),VALUE(I905))</f>
        <v>91</v>
      </c>
      <c r="L905" s="16" t="n">
        <f aca="false">IF((AND(I905&gt;=Q911, I905&lt;Q910)),TRUE())</f>
        <v>0</v>
      </c>
      <c r="M905" s="0" t="n">
        <f aca="false">(J905-MIN($J$5:$J$1522)/(MAX($J$5:$J$1522)-MIN($J$5:$J$1522)))</f>
        <v>169.977528089888</v>
      </c>
      <c r="N905" s="0" t="n">
        <f aca="false">(K905-MIN($K$5:$K$1522)/(MAX($K$5:$K$1522)-MIN($K$5:$K$1522)))</f>
        <v>90.6293206197855</v>
      </c>
      <c r="O905" s="7" t="n">
        <f aca="false">K902/((J905/100)^2)</f>
        <v>24.2809753428405</v>
      </c>
    </row>
    <row r="906" customFormat="false" ht="15" hidden="false" customHeight="false" outlineLevel="0" collapsed="false">
      <c r="A906" s="13" t="n">
        <v>670</v>
      </c>
      <c r="B906" s="2" t="s">
        <v>963</v>
      </c>
      <c r="C906" s="14" t="n">
        <v>33389</v>
      </c>
      <c r="D906" s="2" t="s">
        <v>74</v>
      </c>
      <c r="E906" s="15" t="n">
        <v>168</v>
      </c>
      <c r="F906" s="15" t="n">
        <v>52</v>
      </c>
      <c r="G906" s="15" t="s">
        <v>47</v>
      </c>
      <c r="H906" s="9" t="str">
        <f aca="false">TRIM(E906)</f>
        <v>168</v>
      </c>
      <c r="I906" s="9" t="str">
        <f aca="false">TRIM(F906)</f>
        <v>52</v>
      </c>
      <c r="J906" s="5" t="n">
        <f aca="false">IF(H906="NA",VALUE(AVERAGEIF($E$3:$E$1520,"&lt;&gt;NA")),VALUE(H906))</f>
        <v>168</v>
      </c>
      <c r="K906" s="9" t="n">
        <f aca="false">IF(I906="NA",VALUE(AVERAGEIF($F$3:$F$1520,"&lt;&gt;NA")),VALUE(I906))</f>
        <v>52</v>
      </c>
      <c r="L906" s="16" t="n">
        <f aca="false">IF((AND(I906&gt;=Q912, I906&lt;Q911)),TRUE())</f>
        <v>0</v>
      </c>
      <c r="M906" s="0" t="n">
        <f aca="false">(J906-MIN($J$5:$J$1522)/(MAX($J$5:$J$1522)-MIN($J$5:$J$1522)))</f>
        <v>166.977528089888</v>
      </c>
      <c r="N906" s="0" t="n">
        <f aca="false">(K906-MIN($K$5:$K$1522)/(MAX($K$5:$K$1522)-MIN($K$5:$K$1522)))</f>
        <v>51.6293206197855</v>
      </c>
      <c r="O906" s="7" t="n">
        <f aca="false">K903/((J906/100)^2)</f>
        <v>18.2823129251701</v>
      </c>
    </row>
    <row r="907" customFormat="false" ht="15" hidden="false" customHeight="false" outlineLevel="0" collapsed="false">
      <c r="A907" s="13" t="n">
        <v>702</v>
      </c>
      <c r="B907" s="2" t="s">
        <v>964</v>
      </c>
      <c r="C907" s="14" t="n">
        <v>33040</v>
      </c>
      <c r="D907" s="2" t="s">
        <v>50</v>
      </c>
      <c r="E907" s="15" t="n">
        <v>157</v>
      </c>
      <c r="F907" s="15" t="n">
        <v>44.7</v>
      </c>
      <c r="G907" s="15" t="s">
        <v>47</v>
      </c>
      <c r="H907" s="9" t="str">
        <f aca="false">TRIM(E907)</f>
        <v>157</v>
      </c>
      <c r="I907" s="9" t="str">
        <f aca="false">TRIM(F907)</f>
        <v>44.7</v>
      </c>
      <c r="J907" s="5" t="n">
        <f aca="false">IF(H907="NA",VALUE(AVERAGEIF($E$3:$E$1520,"&lt;&gt;NA")),VALUE(H907))</f>
        <v>157</v>
      </c>
      <c r="K907" s="9" t="n">
        <f aca="false">IF(I907="NA",VALUE(AVERAGEIF($F$3:$F$1520,"&lt;&gt;NA")),VALUE(I907))</f>
        <v>44.7</v>
      </c>
      <c r="L907" s="16" t="n">
        <f aca="false">IF((AND(I907&gt;=Q913, I907&lt;Q912)),TRUE())</f>
        <v>0</v>
      </c>
      <c r="M907" s="0" t="n">
        <f aca="false">(J907-MIN($J$5:$J$1522)/(MAX($J$5:$J$1522)-MIN($J$5:$J$1522)))</f>
        <v>155.977528089888</v>
      </c>
      <c r="N907" s="0" t="n">
        <f aca="false">(K907-MIN($K$5:$K$1522)/(MAX($K$5:$K$1522)-MIN($K$5:$K$1522)))</f>
        <v>44.3293206197855</v>
      </c>
      <c r="O907" s="7" t="n">
        <f aca="false">K904/((J907/100)^2)</f>
        <v>23.9360623149012</v>
      </c>
    </row>
    <row r="908" customFormat="false" ht="15" hidden="false" customHeight="false" outlineLevel="0" collapsed="false">
      <c r="A908" s="13" t="n">
        <v>845</v>
      </c>
      <c r="B908" s="2" t="s">
        <v>965</v>
      </c>
      <c r="C908" s="14" t="n">
        <v>33192</v>
      </c>
      <c r="D908" s="2" t="s">
        <v>56</v>
      </c>
      <c r="E908" s="15" t="n">
        <v>173</v>
      </c>
      <c r="F908" s="15" t="n">
        <v>72</v>
      </c>
      <c r="G908" s="15" t="s">
        <v>43</v>
      </c>
      <c r="H908" s="9" t="str">
        <f aca="false">TRIM(E908)</f>
        <v>173</v>
      </c>
      <c r="I908" s="9" t="str">
        <f aca="false">TRIM(F908)</f>
        <v>72</v>
      </c>
      <c r="J908" s="5" t="n">
        <f aca="false">IF(H908="NA",VALUE(AVERAGEIF($E$3:$E$1520,"&lt;&gt;NA")),VALUE(H908))</f>
        <v>173</v>
      </c>
      <c r="K908" s="9" t="n">
        <f aca="false">IF(I908="NA",VALUE(AVERAGEIF($F$3:$F$1520,"&lt;&gt;NA")),VALUE(I908))</f>
        <v>72</v>
      </c>
      <c r="L908" s="16" t="n">
        <f aca="false">IF((AND(I908&gt;=Q914, I908&lt;Q913)),TRUE())</f>
        <v>0</v>
      </c>
      <c r="M908" s="0" t="n">
        <f aca="false">(J908-MIN($J$5:$J$1522)/(MAX($J$5:$J$1522)-MIN($J$5:$J$1522)))</f>
        <v>171.977528089888</v>
      </c>
      <c r="N908" s="0" t="n">
        <f aca="false">(K908-MIN($K$5:$K$1522)/(MAX($K$5:$K$1522)-MIN($K$5:$K$1522)))</f>
        <v>71.6293206197855</v>
      </c>
      <c r="O908" s="7" t="n">
        <f aca="false">K905/((J908/100)^2)</f>
        <v>30.405292525644</v>
      </c>
    </row>
    <row r="909" customFormat="false" ht="15" hidden="false" customHeight="false" outlineLevel="0" collapsed="false">
      <c r="A909" s="13" t="n">
        <v>161</v>
      </c>
      <c r="B909" s="2" t="s">
        <v>966</v>
      </c>
      <c r="C909" s="14" t="n">
        <v>33491</v>
      </c>
      <c r="D909" s="2" t="s">
        <v>53</v>
      </c>
      <c r="E909" s="15" t="n">
        <v>155</v>
      </c>
      <c r="F909" s="15" t="n">
        <v>62</v>
      </c>
      <c r="G909" s="15" t="s">
        <v>47</v>
      </c>
      <c r="H909" s="9" t="str">
        <f aca="false">TRIM(E909)</f>
        <v>155</v>
      </c>
      <c r="I909" s="9" t="str">
        <f aca="false">TRIM(F909)</f>
        <v>62</v>
      </c>
      <c r="J909" s="5" t="n">
        <f aca="false">IF(H909="NA",VALUE(AVERAGEIF($E$3:$E$1520,"&lt;&gt;NA")),VALUE(H909))</f>
        <v>155</v>
      </c>
      <c r="K909" s="9" t="n">
        <f aca="false">IF(I909="NA",VALUE(AVERAGEIF($F$3:$F$1520,"&lt;&gt;NA")),VALUE(I909))</f>
        <v>62</v>
      </c>
      <c r="L909" s="16" t="n">
        <f aca="false">IF((AND(I909&gt;=Q915, I909&lt;Q914)),TRUE())</f>
        <v>0</v>
      </c>
      <c r="M909" s="0" t="n">
        <f aca="false">(J909-MIN($J$5:$J$1522)/(MAX($J$5:$J$1522)-MIN($J$5:$J$1522)))</f>
        <v>153.977528089888</v>
      </c>
      <c r="N909" s="0" t="n">
        <f aca="false">(K909-MIN($K$5:$K$1522)/(MAX($K$5:$K$1522)-MIN($K$5:$K$1522)))</f>
        <v>61.6293206197855</v>
      </c>
      <c r="O909" s="7" t="n">
        <f aca="false">K906/((J909/100)^2)</f>
        <v>21.6441207075963</v>
      </c>
    </row>
    <row r="910" customFormat="false" ht="15" hidden="false" customHeight="false" outlineLevel="0" collapsed="false">
      <c r="A910" s="13" t="n">
        <v>520</v>
      </c>
      <c r="B910" s="2" t="s">
        <v>967</v>
      </c>
      <c r="C910" s="14" t="n">
        <v>33051</v>
      </c>
      <c r="D910" s="2" t="s">
        <v>74</v>
      </c>
      <c r="E910" s="15" t="n">
        <v>163</v>
      </c>
      <c r="F910" s="15" t="n">
        <v>46.3</v>
      </c>
      <c r="G910" s="15" t="s">
        <v>47</v>
      </c>
      <c r="H910" s="9" t="str">
        <f aca="false">TRIM(E910)</f>
        <v>163</v>
      </c>
      <c r="I910" s="9" t="str">
        <f aca="false">TRIM(F910)</f>
        <v>46.3</v>
      </c>
      <c r="J910" s="5" t="n">
        <f aca="false">IF(H910="NA",VALUE(AVERAGEIF($E$3:$E$1520,"&lt;&gt;NA")),VALUE(H910))</f>
        <v>163</v>
      </c>
      <c r="K910" s="9" t="n">
        <f aca="false">IF(I910="NA",VALUE(AVERAGEIF($F$3:$F$1520,"&lt;&gt;NA")),VALUE(I910))</f>
        <v>46.3</v>
      </c>
      <c r="L910" s="16" t="n">
        <f aca="false">IF((AND(I910&gt;=Q916, I910&lt;Q915)),TRUE())</f>
        <v>0</v>
      </c>
      <c r="M910" s="0" t="n">
        <f aca="false">(J910-MIN($J$5:$J$1522)/(MAX($J$5:$J$1522)-MIN($J$5:$J$1522)))</f>
        <v>161.977528089888</v>
      </c>
      <c r="N910" s="0" t="n">
        <f aca="false">(K910-MIN($K$5:$K$1522)/(MAX($K$5:$K$1522)-MIN($K$5:$K$1522)))</f>
        <v>45.9293206197855</v>
      </c>
      <c r="O910" s="7" t="n">
        <f aca="false">K907/((J910/100)^2)</f>
        <v>16.8241183333961</v>
      </c>
    </row>
    <row r="911" customFormat="false" ht="15" hidden="false" customHeight="false" outlineLevel="0" collapsed="false">
      <c r="A911" s="13" t="n">
        <v>1117</v>
      </c>
      <c r="B911" s="2" t="s">
        <v>968</v>
      </c>
      <c r="C911" s="14" t="n">
        <v>33547</v>
      </c>
      <c r="D911" s="2" t="s">
        <v>87</v>
      </c>
      <c r="E911" s="15" t="n">
        <v>177</v>
      </c>
      <c r="F911" s="15" t="n">
        <v>45</v>
      </c>
      <c r="G911" s="15" t="s">
        <v>43</v>
      </c>
      <c r="H911" s="9" t="str">
        <f aca="false">TRIM(E911)</f>
        <v>177</v>
      </c>
      <c r="I911" s="9" t="str">
        <f aca="false">TRIM(F911)</f>
        <v>45</v>
      </c>
      <c r="J911" s="5" t="n">
        <f aca="false">IF(H911="NA",VALUE(AVERAGEIF($E$3:$E$1520,"&lt;&gt;NA")),VALUE(H911))</f>
        <v>177</v>
      </c>
      <c r="K911" s="9" t="n">
        <f aca="false">IF(I911="NA",VALUE(AVERAGEIF($F$3:$F$1520,"&lt;&gt;NA")),VALUE(I911))</f>
        <v>45</v>
      </c>
      <c r="L911" s="16" t="n">
        <f aca="false">IF((AND(I911&gt;=Q917, I911&lt;Q916)),TRUE())</f>
        <v>0</v>
      </c>
      <c r="M911" s="0" t="n">
        <f aca="false">(J911-MIN($J$5:$J$1522)/(MAX($J$5:$J$1522)-MIN($J$5:$J$1522)))</f>
        <v>175.977528089888</v>
      </c>
      <c r="N911" s="0" t="n">
        <f aca="false">(K911-MIN($K$5:$K$1522)/(MAX($K$5:$K$1522)-MIN($K$5:$K$1522)))</f>
        <v>44.6293206197855</v>
      </c>
      <c r="O911" s="7" t="n">
        <f aca="false">K908/((J911/100)^2)</f>
        <v>22.98190175237</v>
      </c>
    </row>
    <row r="912" customFormat="false" ht="15" hidden="false" customHeight="false" outlineLevel="0" collapsed="false">
      <c r="A912" s="13" t="n">
        <v>986</v>
      </c>
      <c r="B912" s="2" t="s">
        <v>969</v>
      </c>
      <c r="C912" s="14" t="n">
        <v>33413</v>
      </c>
      <c r="D912" s="2" t="s">
        <v>87</v>
      </c>
      <c r="E912" s="15" t="n">
        <v>168</v>
      </c>
      <c r="F912" s="15" t="n">
        <v>60</v>
      </c>
      <c r="G912" s="15" t="s">
        <v>43</v>
      </c>
      <c r="H912" s="9" t="str">
        <f aca="false">TRIM(E912)</f>
        <v>168</v>
      </c>
      <c r="I912" s="9" t="str">
        <f aca="false">TRIM(F912)</f>
        <v>60</v>
      </c>
      <c r="J912" s="5" t="n">
        <f aca="false">IF(H912="NA",VALUE(AVERAGEIF($E$3:$E$1520,"&lt;&gt;NA")),VALUE(H912))</f>
        <v>168</v>
      </c>
      <c r="K912" s="9" t="n">
        <f aca="false">IF(I912="NA",VALUE(AVERAGEIF($F$3:$F$1520,"&lt;&gt;NA")),VALUE(I912))</f>
        <v>60</v>
      </c>
      <c r="L912" s="16" t="n">
        <f aca="false">IF((AND(I912&gt;=Q918, I912&lt;Q917)),TRUE())</f>
        <v>0</v>
      </c>
      <c r="M912" s="0" t="n">
        <f aca="false">(J912-MIN($J$5:$J$1522)/(MAX($J$5:$J$1522)-MIN($J$5:$J$1522)))</f>
        <v>166.977528089888</v>
      </c>
      <c r="N912" s="0" t="n">
        <f aca="false">(K912-MIN($K$5:$K$1522)/(MAX($K$5:$K$1522)-MIN($K$5:$K$1522)))</f>
        <v>59.6293206197855</v>
      </c>
      <c r="O912" s="7" t="n">
        <f aca="false">K909/((J912/100)^2)</f>
        <v>21.9671201814059</v>
      </c>
    </row>
    <row r="913" customFormat="false" ht="15" hidden="false" customHeight="false" outlineLevel="0" collapsed="false">
      <c r="A913" s="13" t="n">
        <v>327</v>
      </c>
      <c r="B913" s="2" t="s">
        <v>970</v>
      </c>
      <c r="C913" s="14" t="n">
        <v>33756</v>
      </c>
      <c r="D913" s="2" t="s">
        <v>50</v>
      </c>
      <c r="E913" s="15" t="n">
        <v>163</v>
      </c>
      <c r="F913" s="15" t="n">
        <v>55</v>
      </c>
      <c r="G913" s="15" t="s">
        <v>47</v>
      </c>
      <c r="H913" s="9" t="str">
        <f aca="false">TRIM(E913)</f>
        <v>163</v>
      </c>
      <c r="I913" s="9" t="str">
        <f aca="false">TRIM(F913)</f>
        <v>55</v>
      </c>
      <c r="J913" s="5" t="n">
        <f aca="false">IF(H913="NA",VALUE(AVERAGEIF($E$3:$E$1520,"&lt;&gt;NA")),VALUE(H913))</f>
        <v>163</v>
      </c>
      <c r="K913" s="9" t="n">
        <f aca="false">IF(I913="NA",VALUE(AVERAGEIF($F$3:$F$1520,"&lt;&gt;NA")),VALUE(I913))</f>
        <v>55</v>
      </c>
      <c r="L913" s="16" t="n">
        <f aca="false">IF((AND(I913&gt;=Q919, I913&lt;Q918)),TRUE())</f>
        <v>0</v>
      </c>
      <c r="M913" s="0" t="n">
        <f aca="false">(J913-MIN($J$5:$J$1522)/(MAX($J$5:$J$1522)-MIN($J$5:$J$1522)))</f>
        <v>161.977528089888</v>
      </c>
      <c r="N913" s="0" t="n">
        <f aca="false">(K913-MIN($K$5:$K$1522)/(MAX($K$5:$K$1522)-MIN($K$5:$K$1522)))</f>
        <v>54.6293206197855</v>
      </c>
      <c r="O913" s="7" t="n">
        <f aca="false">K910/((J913/100)^2)</f>
        <v>17.4263239113252</v>
      </c>
    </row>
    <row r="914" customFormat="false" ht="15" hidden="false" customHeight="false" outlineLevel="0" collapsed="false">
      <c r="A914" s="13" t="n">
        <v>888</v>
      </c>
      <c r="B914" s="2" t="s">
        <v>971</v>
      </c>
      <c r="C914" s="14" t="n">
        <v>33359</v>
      </c>
      <c r="D914" s="2" t="s">
        <v>77</v>
      </c>
      <c r="E914" s="15" t="n">
        <v>172</v>
      </c>
      <c r="F914" s="15" t="n">
        <v>57</v>
      </c>
      <c r="G914" s="15" t="s">
        <v>43</v>
      </c>
      <c r="H914" s="9" t="str">
        <f aca="false">TRIM(E914)</f>
        <v>172</v>
      </c>
      <c r="I914" s="9" t="str">
        <f aca="false">TRIM(F914)</f>
        <v>57</v>
      </c>
      <c r="J914" s="5" t="n">
        <f aca="false">IF(H914="NA",VALUE(AVERAGEIF($E$3:$E$1520,"&lt;&gt;NA")),VALUE(H914))</f>
        <v>172</v>
      </c>
      <c r="K914" s="9" t="n">
        <f aca="false">IF(I914="NA",VALUE(AVERAGEIF($F$3:$F$1520,"&lt;&gt;NA")),VALUE(I914))</f>
        <v>57</v>
      </c>
      <c r="L914" s="16" t="n">
        <f aca="false">IF((AND(I914&gt;=Q920, I914&lt;Q919)),TRUE())</f>
        <v>0</v>
      </c>
      <c r="M914" s="0" t="n">
        <f aca="false">(J914-MIN($J$5:$J$1522)/(MAX($J$5:$J$1522)-MIN($J$5:$J$1522)))</f>
        <v>170.977528089888</v>
      </c>
      <c r="N914" s="0" t="n">
        <f aca="false">(K914-MIN($K$5:$K$1522)/(MAX($K$5:$K$1522)-MIN($K$5:$K$1522)))</f>
        <v>56.6293206197855</v>
      </c>
      <c r="O914" s="7" t="n">
        <f aca="false">K911/((J914/100)^2)</f>
        <v>15.2109248242293</v>
      </c>
    </row>
    <row r="915" customFormat="false" ht="15" hidden="false" customHeight="false" outlineLevel="0" collapsed="false">
      <c r="A915" s="13" t="n">
        <v>419</v>
      </c>
      <c r="B915" s="2" t="s">
        <v>972</v>
      </c>
      <c r="C915" s="14" t="n">
        <v>33335</v>
      </c>
      <c r="D915" s="2" t="s">
        <v>77</v>
      </c>
      <c r="E915" s="15" t="n">
        <v>155</v>
      </c>
      <c r="F915" s="15" t="n">
        <v>53.1</v>
      </c>
      <c r="G915" s="15" t="s">
        <v>47</v>
      </c>
      <c r="H915" s="9" t="str">
        <f aca="false">TRIM(E915)</f>
        <v>155</v>
      </c>
      <c r="I915" s="9" t="str">
        <f aca="false">TRIM(F915)</f>
        <v>53.1</v>
      </c>
      <c r="J915" s="5" t="n">
        <f aca="false">IF(H915="NA",VALUE(AVERAGEIF($E$3:$E$1520,"&lt;&gt;NA")),VALUE(H915))</f>
        <v>155</v>
      </c>
      <c r="K915" s="9" t="n">
        <f aca="false">IF(I915="NA",VALUE(AVERAGEIF($F$3:$F$1520,"&lt;&gt;NA")),VALUE(I915))</f>
        <v>53.1</v>
      </c>
      <c r="L915" s="16" t="n">
        <f aca="false">IF((AND(I915&gt;=Q921, I915&lt;Q920)),TRUE())</f>
        <v>0</v>
      </c>
      <c r="M915" s="0" t="n">
        <f aca="false">(J915-MIN($J$5:$J$1522)/(MAX($J$5:$J$1522)-MIN($J$5:$J$1522)))</f>
        <v>153.977528089888</v>
      </c>
      <c r="N915" s="0" t="n">
        <f aca="false">(K915-MIN($K$5:$K$1522)/(MAX($K$5:$K$1522)-MIN($K$5:$K$1522)))</f>
        <v>52.7293206197855</v>
      </c>
      <c r="O915" s="7" t="n">
        <f aca="false">K912/((J915/100)^2)</f>
        <v>24.9739854318418</v>
      </c>
    </row>
    <row r="916" customFormat="false" ht="15" hidden="false" customHeight="false" outlineLevel="0" collapsed="false">
      <c r="A916" s="13" t="n">
        <v>1024</v>
      </c>
      <c r="B916" s="2" t="s">
        <v>973</v>
      </c>
      <c r="C916" s="14" t="n">
        <v>32399</v>
      </c>
      <c r="D916" s="2" t="s">
        <v>45</v>
      </c>
      <c r="E916" s="15" t="n">
        <v>175</v>
      </c>
      <c r="F916" s="15" t="n">
        <v>115</v>
      </c>
      <c r="G916" s="15" t="s">
        <v>43</v>
      </c>
      <c r="H916" s="9" t="str">
        <f aca="false">TRIM(E916)</f>
        <v>175</v>
      </c>
      <c r="I916" s="9" t="str">
        <f aca="false">TRIM(F916)</f>
        <v>115</v>
      </c>
      <c r="J916" s="5" t="n">
        <f aca="false">IF(H916="NA",VALUE(AVERAGEIF($E$3:$E$1520,"&lt;&gt;NA")),VALUE(H916))</f>
        <v>175</v>
      </c>
      <c r="K916" s="9" t="n">
        <f aca="false">IF(I916="NA",VALUE(AVERAGEIF($F$3:$F$1520,"&lt;&gt;NA")),VALUE(I916))</f>
        <v>115</v>
      </c>
      <c r="L916" s="16" t="n">
        <f aca="false">IF((AND(I916&gt;=Q922, I916&lt;Q921)),TRUE())</f>
        <v>0</v>
      </c>
      <c r="M916" s="0" t="n">
        <f aca="false">(J916-MIN($J$5:$J$1522)/(MAX($J$5:$J$1522)-MIN($J$5:$J$1522)))</f>
        <v>173.977528089888</v>
      </c>
      <c r="N916" s="0" t="n">
        <f aca="false">(K916-MIN($K$5:$K$1522)/(MAX($K$5:$K$1522)-MIN($K$5:$K$1522)))</f>
        <v>114.629320619785</v>
      </c>
      <c r="O916" s="7" t="n">
        <f aca="false">K913/((J916/100)^2)</f>
        <v>17.9591836734694</v>
      </c>
    </row>
    <row r="917" customFormat="false" ht="15" hidden="false" customHeight="false" outlineLevel="0" collapsed="false">
      <c r="A917" s="13" t="n">
        <v>334</v>
      </c>
      <c r="B917" s="2" t="s">
        <v>974</v>
      </c>
      <c r="C917" s="14" t="n">
        <v>33571</v>
      </c>
      <c r="D917" s="2" t="s">
        <v>87</v>
      </c>
      <c r="E917" s="15" t="n">
        <v>160</v>
      </c>
      <c r="F917" s="15" t="n">
        <v>68</v>
      </c>
      <c r="G917" s="15" t="s">
        <v>47</v>
      </c>
      <c r="H917" s="9" t="str">
        <f aca="false">TRIM(E917)</f>
        <v>160</v>
      </c>
      <c r="I917" s="9" t="str">
        <f aca="false">TRIM(F917)</f>
        <v>68</v>
      </c>
      <c r="J917" s="5" t="n">
        <f aca="false">IF(H917="NA",VALUE(AVERAGEIF($E$3:$E$1520,"&lt;&gt;NA")),VALUE(H917))</f>
        <v>160</v>
      </c>
      <c r="K917" s="9" t="n">
        <f aca="false">IF(I917="NA",VALUE(AVERAGEIF($F$3:$F$1520,"&lt;&gt;NA")),VALUE(I917))</f>
        <v>68</v>
      </c>
      <c r="L917" s="16" t="n">
        <f aca="false">IF((AND(I917&gt;=Q923, I917&lt;Q922)),TRUE())</f>
        <v>0</v>
      </c>
      <c r="M917" s="0" t="n">
        <f aca="false">(J917-MIN($J$5:$J$1522)/(MAX($J$5:$J$1522)-MIN($J$5:$J$1522)))</f>
        <v>158.977528089888</v>
      </c>
      <c r="N917" s="0" t="n">
        <f aca="false">(K917-MIN($K$5:$K$1522)/(MAX($K$5:$K$1522)-MIN($K$5:$K$1522)))</f>
        <v>67.6293206197855</v>
      </c>
      <c r="O917" s="7" t="n">
        <f aca="false">K914/((J917/100)^2)</f>
        <v>22.265625</v>
      </c>
    </row>
    <row r="918" customFormat="false" ht="15" hidden="false" customHeight="false" outlineLevel="0" collapsed="false">
      <c r="A918" s="13" t="n">
        <v>1115</v>
      </c>
      <c r="B918" s="2" t="s">
        <v>975</v>
      </c>
      <c r="C918" s="14" t="n">
        <v>33593</v>
      </c>
      <c r="D918" s="2" t="s">
        <v>50</v>
      </c>
      <c r="E918" s="15" t="n">
        <v>165</v>
      </c>
      <c r="F918" s="15" t="n">
        <v>56</v>
      </c>
      <c r="G918" s="15" t="s">
        <v>43</v>
      </c>
      <c r="H918" s="9" t="str">
        <f aca="false">TRIM(E918)</f>
        <v>165</v>
      </c>
      <c r="I918" s="9" t="str">
        <f aca="false">TRIM(F918)</f>
        <v>56</v>
      </c>
      <c r="J918" s="5" t="n">
        <f aca="false">IF(H918="NA",VALUE(AVERAGEIF($E$3:$E$1520,"&lt;&gt;NA")),VALUE(H918))</f>
        <v>165</v>
      </c>
      <c r="K918" s="9" t="n">
        <f aca="false">IF(I918="NA",VALUE(AVERAGEIF($F$3:$F$1520,"&lt;&gt;NA")),VALUE(I918))</f>
        <v>56</v>
      </c>
      <c r="L918" s="16" t="n">
        <f aca="false">IF((AND(I918&gt;=Q924, I918&lt;Q923)),TRUE())</f>
        <v>0</v>
      </c>
      <c r="M918" s="0" t="n">
        <f aca="false">(J918-MIN($J$5:$J$1522)/(MAX($J$5:$J$1522)-MIN($J$5:$J$1522)))</f>
        <v>163.977528089888</v>
      </c>
      <c r="N918" s="0" t="n">
        <f aca="false">(K918-MIN($K$5:$K$1522)/(MAX($K$5:$K$1522)-MIN($K$5:$K$1522)))</f>
        <v>55.6293206197855</v>
      </c>
      <c r="O918" s="7" t="n">
        <f aca="false">K915/((J918/100)^2)</f>
        <v>19.504132231405</v>
      </c>
    </row>
    <row r="919" customFormat="false" ht="15" hidden="false" customHeight="false" outlineLevel="0" collapsed="false">
      <c r="A919" s="13" t="n">
        <v>1167</v>
      </c>
      <c r="B919" s="2" t="s">
        <v>976</v>
      </c>
      <c r="C919" s="14" t="n">
        <v>33245</v>
      </c>
      <c r="D919" s="2" t="s">
        <v>50</v>
      </c>
      <c r="E919" s="15" t="n">
        <v>170</v>
      </c>
      <c r="F919" s="15" t="n">
        <v>59</v>
      </c>
      <c r="G919" s="15" t="s">
        <v>43</v>
      </c>
      <c r="H919" s="9" t="str">
        <f aca="false">TRIM(E919)</f>
        <v>170</v>
      </c>
      <c r="I919" s="9" t="str">
        <f aca="false">TRIM(F919)</f>
        <v>59</v>
      </c>
      <c r="J919" s="5" t="n">
        <f aca="false">IF(H919="NA",VALUE(AVERAGEIF($E$3:$E$1520,"&lt;&gt;NA")),VALUE(H919))</f>
        <v>170</v>
      </c>
      <c r="K919" s="9" t="n">
        <f aca="false">IF(I919="NA",VALUE(AVERAGEIF($F$3:$F$1520,"&lt;&gt;NA")),VALUE(I919))</f>
        <v>59</v>
      </c>
      <c r="L919" s="16" t="n">
        <f aca="false">IF((AND(I919&gt;=Q925, I919&lt;Q924)),TRUE())</f>
        <v>0</v>
      </c>
      <c r="M919" s="0" t="n">
        <f aca="false">(J919-MIN($J$5:$J$1522)/(MAX($J$5:$J$1522)-MIN($J$5:$J$1522)))</f>
        <v>168.977528089888</v>
      </c>
      <c r="N919" s="0" t="n">
        <f aca="false">(K919-MIN($K$5:$K$1522)/(MAX($K$5:$K$1522)-MIN($K$5:$K$1522)))</f>
        <v>58.6293206197855</v>
      </c>
      <c r="O919" s="7" t="n">
        <f aca="false">K916/((J919/100)^2)</f>
        <v>39.7923875432526</v>
      </c>
    </row>
    <row r="920" customFormat="false" ht="15" hidden="false" customHeight="false" outlineLevel="0" collapsed="false">
      <c r="A920" s="13" t="n">
        <v>186</v>
      </c>
      <c r="B920" s="2" t="s">
        <v>977</v>
      </c>
      <c r="C920" s="14" t="n">
        <v>33721</v>
      </c>
      <c r="D920" s="2" t="s">
        <v>238</v>
      </c>
      <c r="E920" s="15" t="n">
        <v>160</v>
      </c>
      <c r="F920" s="15" t="n">
        <v>60</v>
      </c>
      <c r="G920" s="15" t="s">
        <v>47</v>
      </c>
      <c r="H920" s="9" t="str">
        <f aca="false">TRIM(E920)</f>
        <v>160</v>
      </c>
      <c r="I920" s="9" t="str">
        <f aca="false">TRIM(F920)</f>
        <v>60</v>
      </c>
      <c r="J920" s="5" t="n">
        <f aca="false">IF(H920="NA",VALUE(AVERAGEIF($E$3:$E$1520,"&lt;&gt;NA")),VALUE(H920))</f>
        <v>160</v>
      </c>
      <c r="K920" s="9" t="n">
        <f aca="false">IF(I920="NA",VALUE(AVERAGEIF($F$3:$F$1520,"&lt;&gt;NA")),VALUE(I920))</f>
        <v>60</v>
      </c>
      <c r="L920" s="16" t="n">
        <f aca="false">IF((AND(I920&gt;=Q926, I920&lt;Q925)),TRUE())</f>
        <v>0</v>
      </c>
      <c r="M920" s="0" t="n">
        <f aca="false">(J920-MIN($J$5:$J$1522)/(MAX($J$5:$J$1522)-MIN($J$5:$J$1522)))</f>
        <v>158.977528089888</v>
      </c>
      <c r="N920" s="0" t="n">
        <f aca="false">(K920-MIN($K$5:$K$1522)/(MAX($K$5:$K$1522)-MIN($K$5:$K$1522)))</f>
        <v>59.6293206197855</v>
      </c>
      <c r="O920" s="7" t="n">
        <f aca="false">K917/((J920/100)^2)</f>
        <v>26.5625</v>
      </c>
    </row>
    <row r="921" customFormat="false" ht="15" hidden="false" customHeight="false" outlineLevel="0" collapsed="false">
      <c r="A921" s="13" t="n">
        <v>394</v>
      </c>
      <c r="B921" s="2" t="s">
        <v>978</v>
      </c>
      <c r="C921" s="14" t="n">
        <v>32664</v>
      </c>
      <c r="D921" s="2" t="s">
        <v>61</v>
      </c>
      <c r="E921" s="15" t="n">
        <v>153.2</v>
      </c>
      <c r="F921" s="15" t="n">
        <v>65</v>
      </c>
      <c r="G921" s="15" t="s">
        <v>47</v>
      </c>
      <c r="H921" s="9" t="str">
        <f aca="false">TRIM(E921)</f>
        <v>153.2</v>
      </c>
      <c r="I921" s="9" t="str">
        <f aca="false">TRIM(F921)</f>
        <v>65</v>
      </c>
      <c r="J921" s="5" t="n">
        <f aca="false">IF(H921="NA",VALUE(AVERAGEIF($E$3:$E$1520,"&lt;&gt;NA")),VALUE(H921))</f>
        <v>153.2</v>
      </c>
      <c r="K921" s="9" t="n">
        <f aca="false">IF(I921="NA",VALUE(AVERAGEIF($F$3:$F$1520,"&lt;&gt;NA")),VALUE(I921))</f>
        <v>65</v>
      </c>
      <c r="L921" s="16" t="n">
        <f aca="false">IF((AND(I921&gt;=Q927, I921&lt;Q926)),TRUE())</f>
        <v>0</v>
      </c>
      <c r="M921" s="0" t="n">
        <f aca="false">(J921-MIN($J$5:$J$1522)/(MAX($J$5:$J$1522)-MIN($J$5:$J$1522)))</f>
        <v>152.177528089888</v>
      </c>
      <c r="N921" s="0" t="n">
        <f aca="false">(K921-MIN($K$5:$K$1522)/(MAX($K$5:$K$1522)-MIN($K$5:$K$1522)))</f>
        <v>64.6293206197855</v>
      </c>
      <c r="O921" s="7" t="n">
        <f aca="false">K918/((J921/100)^2)</f>
        <v>23.8600031358861</v>
      </c>
    </row>
    <row r="922" customFormat="false" ht="15" hidden="false" customHeight="false" outlineLevel="0" collapsed="false">
      <c r="A922" s="13" t="n">
        <v>957</v>
      </c>
      <c r="B922" s="2" t="s">
        <v>979</v>
      </c>
      <c r="C922" s="14" t="n">
        <v>32677</v>
      </c>
      <c r="D922" s="2" t="s">
        <v>87</v>
      </c>
      <c r="E922" s="15" t="n">
        <v>173</v>
      </c>
      <c r="F922" s="15" t="n">
        <v>56</v>
      </c>
      <c r="G922" s="15" t="s">
        <v>43</v>
      </c>
      <c r="H922" s="9" t="str">
        <f aca="false">TRIM(E922)</f>
        <v>173</v>
      </c>
      <c r="I922" s="9" t="str">
        <f aca="false">TRIM(F922)</f>
        <v>56</v>
      </c>
      <c r="J922" s="5" t="n">
        <f aca="false">IF(H922="NA",VALUE(AVERAGEIF($E$3:$E$1520,"&lt;&gt;NA")),VALUE(H922))</f>
        <v>173</v>
      </c>
      <c r="K922" s="9" t="n">
        <f aca="false">IF(I922="NA",VALUE(AVERAGEIF($F$3:$F$1520,"&lt;&gt;NA")),VALUE(I922))</f>
        <v>56</v>
      </c>
      <c r="L922" s="16" t="n">
        <f aca="false">IF((AND(I922&gt;=Q928, I922&lt;Q927)),TRUE())</f>
        <v>0</v>
      </c>
      <c r="M922" s="0" t="n">
        <f aca="false">(J922-MIN($J$5:$J$1522)/(MAX($J$5:$J$1522)-MIN($J$5:$J$1522)))</f>
        <v>171.977528089888</v>
      </c>
      <c r="N922" s="0" t="n">
        <f aca="false">(K922-MIN($K$5:$K$1522)/(MAX($K$5:$K$1522)-MIN($K$5:$K$1522)))</f>
        <v>55.6293206197855</v>
      </c>
      <c r="O922" s="7" t="n">
        <f aca="false">K919/((J922/100)^2)</f>
        <v>19.7133215276154</v>
      </c>
    </row>
    <row r="923" customFormat="false" ht="15" hidden="false" customHeight="false" outlineLevel="0" collapsed="false">
      <c r="A923" s="13" t="n">
        <v>1491</v>
      </c>
      <c r="B923" s="2" t="s">
        <v>980</v>
      </c>
      <c r="C923" s="14" t="n">
        <v>33738</v>
      </c>
      <c r="D923" s="2" t="s">
        <v>45</v>
      </c>
      <c r="E923" s="15" t="n">
        <v>173</v>
      </c>
      <c r="F923" s="15" t="n">
        <v>49</v>
      </c>
      <c r="G923" s="15" t="s">
        <v>43</v>
      </c>
      <c r="H923" s="9" t="str">
        <f aca="false">TRIM(E923)</f>
        <v>173</v>
      </c>
      <c r="I923" s="9" t="str">
        <f aca="false">TRIM(F923)</f>
        <v>49</v>
      </c>
      <c r="J923" s="5" t="n">
        <f aca="false">IF(H923="NA",VALUE(AVERAGEIF($E$3:$E$1520,"&lt;&gt;NA")),VALUE(H923))</f>
        <v>173</v>
      </c>
      <c r="K923" s="9" t="n">
        <f aca="false">IF(I923="NA",VALUE(AVERAGEIF($F$3:$F$1520,"&lt;&gt;NA")),VALUE(I923))</f>
        <v>49</v>
      </c>
      <c r="L923" s="16" t="n">
        <f aca="false">IF((AND(I923&gt;=Q929, I923&lt;Q928)),TRUE())</f>
        <v>0</v>
      </c>
      <c r="M923" s="0" t="n">
        <f aca="false">(J923-MIN($J$5:$J$1522)/(MAX($J$5:$J$1522)-MIN($J$5:$J$1522)))</f>
        <v>171.977528089888</v>
      </c>
      <c r="N923" s="0" t="n">
        <f aca="false">(K923-MIN($K$5:$K$1522)/(MAX($K$5:$K$1522)-MIN($K$5:$K$1522)))</f>
        <v>48.6293206197855</v>
      </c>
      <c r="O923" s="7" t="n">
        <f aca="false">K920/((J923/100)^2)</f>
        <v>20.0474456213038</v>
      </c>
    </row>
    <row r="924" customFormat="false" ht="15" hidden="false" customHeight="false" outlineLevel="0" collapsed="false">
      <c r="A924" s="13" t="n">
        <v>462</v>
      </c>
      <c r="B924" s="2" t="s">
        <v>981</v>
      </c>
      <c r="C924" s="14" t="n">
        <v>32759</v>
      </c>
      <c r="D924" s="2" t="s">
        <v>45</v>
      </c>
      <c r="E924" s="15" t="n">
        <v>153</v>
      </c>
      <c r="F924" s="15" t="n">
        <v>45</v>
      </c>
      <c r="G924" s="15" t="s">
        <v>47</v>
      </c>
      <c r="H924" s="9" t="str">
        <f aca="false">TRIM(E924)</f>
        <v>153</v>
      </c>
      <c r="I924" s="9" t="str">
        <f aca="false">TRIM(F924)</f>
        <v>45</v>
      </c>
      <c r="J924" s="5" t="n">
        <f aca="false">IF(H924="NA",VALUE(AVERAGEIF($E$3:$E$1520,"&lt;&gt;NA")),VALUE(H924))</f>
        <v>153</v>
      </c>
      <c r="K924" s="9" t="n">
        <f aca="false">IF(I924="NA",VALUE(AVERAGEIF($F$3:$F$1520,"&lt;&gt;NA")),VALUE(I924))</f>
        <v>45</v>
      </c>
      <c r="L924" s="16" t="n">
        <f aca="false">IF((AND(I924&gt;=Q930, I924&lt;Q929)),TRUE())</f>
        <v>0</v>
      </c>
      <c r="M924" s="0" t="n">
        <f aca="false">(J924-MIN($J$5:$J$1522)/(MAX($J$5:$J$1522)-MIN($J$5:$J$1522)))</f>
        <v>151.977528089888</v>
      </c>
      <c r="N924" s="0" t="n">
        <f aca="false">(K924-MIN($K$5:$K$1522)/(MAX($K$5:$K$1522)-MIN($K$5:$K$1522)))</f>
        <v>44.6293206197855</v>
      </c>
      <c r="O924" s="7" t="n">
        <f aca="false">K921/((J924/100)^2)</f>
        <v>27.7670981246529</v>
      </c>
    </row>
    <row r="925" customFormat="false" ht="15" hidden="false" customHeight="false" outlineLevel="0" collapsed="false">
      <c r="A925" s="13" t="n">
        <v>806</v>
      </c>
      <c r="B925" s="2" t="s">
        <v>982</v>
      </c>
      <c r="C925" s="14" t="n">
        <v>33600</v>
      </c>
      <c r="D925" s="2" t="s">
        <v>77</v>
      </c>
      <c r="E925" s="15" t="n">
        <v>154</v>
      </c>
      <c r="F925" s="15" t="n">
        <v>44</v>
      </c>
      <c r="G925" s="15" t="s">
        <v>47</v>
      </c>
      <c r="H925" s="9" t="str">
        <f aca="false">TRIM(E925)</f>
        <v>154</v>
      </c>
      <c r="I925" s="9" t="str">
        <f aca="false">TRIM(F925)</f>
        <v>44</v>
      </c>
      <c r="J925" s="5" t="n">
        <f aca="false">IF(H925="NA",VALUE(AVERAGEIF($E$3:$E$1520,"&lt;&gt;NA")),VALUE(H925))</f>
        <v>154</v>
      </c>
      <c r="K925" s="9" t="n">
        <f aca="false">IF(I925="NA",VALUE(AVERAGEIF($F$3:$F$1520,"&lt;&gt;NA")),VALUE(I925))</f>
        <v>44</v>
      </c>
      <c r="L925" s="16" t="n">
        <f aca="false">IF((AND(I925&gt;=Q931, I925&lt;Q930)),TRUE())</f>
        <v>0</v>
      </c>
      <c r="M925" s="0" t="n">
        <f aca="false">(J925-MIN($J$5:$J$1522)/(MAX($J$5:$J$1522)-MIN($J$5:$J$1522)))</f>
        <v>152.977528089888</v>
      </c>
      <c r="N925" s="0" t="n">
        <f aca="false">(K925-MIN($K$5:$K$1522)/(MAX($K$5:$K$1522)-MIN($K$5:$K$1522)))</f>
        <v>43.6293206197855</v>
      </c>
      <c r="O925" s="7" t="n">
        <f aca="false">K922/((J925/100)^2)</f>
        <v>23.6127508854782</v>
      </c>
    </row>
    <row r="926" customFormat="false" ht="15" hidden="false" customHeight="false" outlineLevel="0" collapsed="false">
      <c r="A926" s="13" t="n">
        <v>567</v>
      </c>
      <c r="B926" s="2" t="s">
        <v>983</v>
      </c>
      <c r="C926" s="14" t="n">
        <v>33659</v>
      </c>
      <c r="D926" s="2" t="s">
        <v>67</v>
      </c>
      <c r="E926" s="15" t="n">
        <v>162</v>
      </c>
      <c r="F926" s="15" t="n">
        <v>49.8</v>
      </c>
      <c r="G926" s="15" t="s">
        <v>47</v>
      </c>
      <c r="H926" s="9" t="str">
        <f aca="false">TRIM(E926)</f>
        <v>162</v>
      </c>
      <c r="I926" s="9" t="str">
        <f aca="false">TRIM(F926)</f>
        <v>49.8</v>
      </c>
      <c r="J926" s="5" t="n">
        <f aca="false">IF(H926="NA",VALUE(AVERAGEIF($E$3:$E$1520,"&lt;&gt;NA")),VALUE(H926))</f>
        <v>162</v>
      </c>
      <c r="K926" s="9" t="n">
        <f aca="false">IF(I926="NA",VALUE(AVERAGEIF($F$3:$F$1520,"&lt;&gt;NA")),VALUE(I926))</f>
        <v>49.8</v>
      </c>
      <c r="L926" s="16" t="n">
        <f aca="false">IF((AND(I926&gt;=Q932, I926&lt;Q931)),TRUE())</f>
        <v>0</v>
      </c>
      <c r="M926" s="0" t="n">
        <f aca="false">(J926-MIN($J$5:$J$1522)/(MAX($J$5:$J$1522)-MIN($J$5:$J$1522)))</f>
        <v>160.977528089888</v>
      </c>
      <c r="N926" s="0" t="n">
        <f aca="false">(K926-MIN($K$5:$K$1522)/(MAX($K$5:$K$1522)-MIN($K$5:$K$1522)))</f>
        <v>49.4293206197855</v>
      </c>
      <c r="O926" s="7" t="n">
        <f aca="false">K923/((J926/100)^2)</f>
        <v>18.6709343087944</v>
      </c>
    </row>
    <row r="927" customFormat="false" ht="15" hidden="false" customHeight="false" outlineLevel="0" collapsed="false">
      <c r="A927" s="13" t="n">
        <v>1064</v>
      </c>
      <c r="B927" s="2" t="s">
        <v>984</v>
      </c>
      <c r="C927" s="14" t="n">
        <v>33355</v>
      </c>
      <c r="D927" s="2" t="s">
        <v>77</v>
      </c>
      <c r="E927" s="15" t="n">
        <v>169</v>
      </c>
      <c r="F927" s="15" t="n">
        <v>47</v>
      </c>
      <c r="G927" s="15" t="s">
        <v>43</v>
      </c>
      <c r="H927" s="9" t="str">
        <f aca="false">TRIM(E927)</f>
        <v>169</v>
      </c>
      <c r="I927" s="9" t="str">
        <f aca="false">TRIM(F927)</f>
        <v>47</v>
      </c>
      <c r="J927" s="5" t="n">
        <f aca="false">IF(H927="NA",VALUE(AVERAGEIF($E$3:$E$1520,"&lt;&gt;NA")),VALUE(H927))</f>
        <v>169</v>
      </c>
      <c r="K927" s="9" t="n">
        <f aca="false">IF(I927="NA",VALUE(AVERAGEIF($F$3:$F$1520,"&lt;&gt;NA")),VALUE(I927))</f>
        <v>47</v>
      </c>
      <c r="L927" s="16" t="n">
        <f aca="false">IF((AND(I927&gt;=Q933, I927&lt;Q932)),TRUE())</f>
        <v>0</v>
      </c>
      <c r="M927" s="0" t="n">
        <f aca="false">(J927-MIN($J$5:$J$1522)/(MAX($J$5:$J$1522)-MIN($J$5:$J$1522)))</f>
        <v>167.977528089888</v>
      </c>
      <c r="N927" s="0" t="n">
        <f aca="false">(K927-MIN($K$5:$K$1522)/(MAX($K$5:$K$1522)-MIN($K$5:$K$1522)))</f>
        <v>46.6293206197855</v>
      </c>
      <c r="O927" s="7" t="n">
        <f aca="false">K924/((J927/100)^2)</f>
        <v>15.7557508490599</v>
      </c>
    </row>
    <row r="928" customFormat="false" ht="15" hidden="false" customHeight="false" outlineLevel="0" collapsed="false">
      <c r="A928" s="13" t="n">
        <v>48</v>
      </c>
      <c r="B928" s="2" t="s">
        <v>985</v>
      </c>
      <c r="C928" s="14" t="n">
        <v>33498</v>
      </c>
      <c r="D928" s="2" t="s">
        <v>74</v>
      </c>
      <c r="E928" s="15" t="n">
        <v>160.2</v>
      </c>
      <c r="F928" s="15" t="n">
        <v>55</v>
      </c>
      <c r="G928" s="15" t="s">
        <v>47</v>
      </c>
      <c r="H928" s="9" t="str">
        <f aca="false">TRIM(E928)</f>
        <v>160.2</v>
      </c>
      <c r="I928" s="9" t="str">
        <f aca="false">TRIM(F928)</f>
        <v>55</v>
      </c>
      <c r="J928" s="5" t="n">
        <f aca="false">IF(H928="NA",VALUE(AVERAGEIF($E$3:$E$1520,"&lt;&gt;NA")),VALUE(H928))</f>
        <v>160.2</v>
      </c>
      <c r="K928" s="9" t="n">
        <f aca="false">IF(I928="NA",VALUE(AVERAGEIF($F$3:$F$1520,"&lt;&gt;NA")),VALUE(I928))</f>
        <v>55</v>
      </c>
      <c r="L928" s="16" t="n">
        <f aca="false">IF((AND(I928&gt;=Q934, I928&lt;Q933)),TRUE())</f>
        <v>0</v>
      </c>
      <c r="M928" s="0" t="n">
        <f aca="false">(J928-MIN($J$5:$J$1522)/(MAX($J$5:$J$1522)-MIN($J$5:$J$1522)))</f>
        <v>159.177528089888</v>
      </c>
      <c r="N928" s="0" t="n">
        <f aca="false">(K928-MIN($K$5:$K$1522)/(MAX($K$5:$K$1522)-MIN($K$5:$K$1522)))</f>
        <v>54.6293206197855</v>
      </c>
      <c r="O928" s="7" t="n">
        <f aca="false">K925/((J928/100)^2)</f>
        <v>17.1446116823384</v>
      </c>
    </row>
    <row r="929" customFormat="false" ht="15" hidden="false" customHeight="false" outlineLevel="0" collapsed="false">
      <c r="A929" s="13" t="n">
        <v>655</v>
      </c>
      <c r="B929" s="2" t="s">
        <v>986</v>
      </c>
      <c r="C929" s="14" t="n">
        <v>33949</v>
      </c>
      <c r="D929" s="2" t="s">
        <v>176</v>
      </c>
      <c r="E929" s="15" t="n">
        <v>162</v>
      </c>
      <c r="F929" s="15" t="n">
        <v>48.8</v>
      </c>
      <c r="G929" s="15" t="s">
        <v>47</v>
      </c>
      <c r="H929" s="9" t="str">
        <f aca="false">TRIM(E929)</f>
        <v>162</v>
      </c>
      <c r="I929" s="9" t="str">
        <f aca="false">TRIM(F929)</f>
        <v>48.8</v>
      </c>
      <c r="J929" s="5" t="n">
        <f aca="false">IF(H929="NA",VALUE(AVERAGEIF($E$3:$E$1520,"&lt;&gt;NA")),VALUE(H929))</f>
        <v>162</v>
      </c>
      <c r="K929" s="9" t="n">
        <f aca="false">IF(I929="NA",VALUE(AVERAGEIF($F$3:$F$1520,"&lt;&gt;NA")),VALUE(I929))</f>
        <v>48.8</v>
      </c>
      <c r="L929" s="16" t="n">
        <f aca="false">IF((AND(I929&gt;=Q935, I929&lt;Q934)),TRUE())</f>
        <v>0</v>
      </c>
      <c r="M929" s="0" t="n">
        <f aca="false">(J929-MIN($J$5:$J$1522)/(MAX($J$5:$J$1522)-MIN($J$5:$J$1522)))</f>
        <v>160.977528089888</v>
      </c>
      <c r="N929" s="0" t="n">
        <f aca="false">(K929-MIN($K$5:$K$1522)/(MAX($K$5:$K$1522)-MIN($K$5:$K$1522)))</f>
        <v>48.4293206197855</v>
      </c>
      <c r="O929" s="7" t="n">
        <f aca="false">K926/((J929/100)^2)</f>
        <v>18.9757658893461</v>
      </c>
    </row>
    <row r="930" customFormat="false" ht="15" hidden="false" customHeight="false" outlineLevel="0" collapsed="false">
      <c r="A930" s="13" t="n">
        <v>1350</v>
      </c>
      <c r="B930" s="2" t="s">
        <v>987</v>
      </c>
      <c r="C930" s="14" t="n">
        <v>33034</v>
      </c>
      <c r="D930" s="2" t="s">
        <v>50</v>
      </c>
      <c r="E930" s="15" t="n">
        <v>173</v>
      </c>
      <c r="F930" s="15" t="n">
        <v>69</v>
      </c>
      <c r="G930" s="15" t="s">
        <v>43</v>
      </c>
      <c r="H930" s="9" t="str">
        <f aca="false">TRIM(E930)</f>
        <v>173</v>
      </c>
      <c r="I930" s="9" t="str">
        <f aca="false">TRIM(F930)</f>
        <v>69</v>
      </c>
      <c r="J930" s="5" t="n">
        <f aca="false">IF(H930="NA",VALUE(AVERAGEIF($E$3:$E$1520,"&lt;&gt;NA")),VALUE(H930))</f>
        <v>173</v>
      </c>
      <c r="K930" s="9" t="n">
        <f aca="false">IF(I930="NA",VALUE(AVERAGEIF($F$3:$F$1520,"&lt;&gt;NA")),VALUE(I930))</f>
        <v>69</v>
      </c>
      <c r="L930" s="16" t="n">
        <f aca="false">IF((AND(I930&gt;=Q936, I930&lt;Q935)),TRUE())</f>
        <v>0</v>
      </c>
      <c r="M930" s="0" t="n">
        <f aca="false">(J930-MIN($J$5:$J$1522)/(MAX($J$5:$J$1522)-MIN($J$5:$J$1522)))</f>
        <v>171.977528089888</v>
      </c>
      <c r="N930" s="0" t="n">
        <f aca="false">(K930-MIN($K$5:$K$1522)/(MAX($K$5:$K$1522)-MIN($K$5:$K$1522)))</f>
        <v>68.6293206197855</v>
      </c>
      <c r="O930" s="7" t="n">
        <f aca="false">K927/((J930/100)^2)</f>
        <v>15.7038324033546</v>
      </c>
    </row>
    <row r="931" customFormat="false" ht="15" hidden="false" customHeight="false" outlineLevel="0" collapsed="false">
      <c r="A931" s="13" t="n">
        <v>292</v>
      </c>
      <c r="B931" s="2" t="s">
        <v>736</v>
      </c>
      <c r="C931" s="14" t="n">
        <v>33525</v>
      </c>
      <c r="D931" s="2" t="s">
        <v>61</v>
      </c>
      <c r="E931" s="15" t="s">
        <v>46</v>
      </c>
      <c r="F931" s="15" t="s">
        <v>46</v>
      </c>
      <c r="G931" s="15" t="s">
        <v>47</v>
      </c>
      <c r="H931" s="9" t="str">
        <f aca="false">TRIM(E931)</f>
        <v>NA</v>
      </c>
      <c r="I931" s="9" t="str">
        <f aca="false">TRIM(F931)</f>
        <v>NA</v>
      </c>
      <c r="J931" s="5" t="n">
        <f aca="false">IF(H931="NA",VALUE(AVERAGEIF($E$3:$E$1520,"&lt;&gt;NA")),VALUE(H931))</f>
        <v>164.344585511576</v>
      </c>
      <c r="K931" s="9" t="n">
        <f aca="false">IF(I931="NA",VALUE(AVERAGEIF($F$3:$F$1520,"&lt;&gt;NA")),VALUE(I931))</f>
        <v>58.7117910447761</v>
      </c>
      <c r="L931" s="16" t="n">
        <f aca="false">IF((AND(I931&gt;=Q937, I931&lt;Q936)),TRUE())</f>
        <v>0</v>
      </c>
      <c r="M931" s="0" t="n">
        <f aca="false">(J931-MIN($J$5:$J$1522)/(MAX($J$5:$J$1522)-MIN($J$5:$J$1522)))</f>
        <v>163.322113601463</v>
      </c>
      <c r="N931" s="0" t="n">
        <f aca="false">(K931-MIN($K$5:$K$1522)/(MAX($K$5:$K$1522)-MIN($K$5:$K$1522)))</f>
        <v>58.3411116645616</v>
      </c>
      <c r="O931" s="7" t="n">
        <f aca="false">K928/((J931/100)^2)</f>
        <v>20.3634748550888</v>
      </c>
    </row>
    <row r="932" customFormat="false" ht="15" hidden="false" customHeight="false" outlineLevel="0" collapsed="false">
      <c r="A932" s="13" t="n">
        <v>193</v>
      </c>
      <c r="B932" s="2" t="s">
        <v>988</v>
      </c>
      <c r="C932" s="14" t="n">
        <v>33735</v>
      </c>
      <c r="D932" s="2" t="s">
        <v>74</v>
      </c>
      <c r="E932" s="15" t="s">
        <v>46</v>
      </c>
      <c r="F932" s="15" t="s">
        <v>46</v>
      </c>
      <c r="G932" s="15" t="s">
        <v>47</v>
      </c>
      <c r="H932" s="9" t="str">
        <f aca="false">TRIM(E932)</f>
        <v>NA</v>
      </c>
      <c r="I932" s="9" t="str">
        <f aca="false">TRIM(F932)</f>
        <v>NA</v>
      </c>
      <c r="J932" s="5" t="n">
        <f aca="false">IF(H932="NA",VALUE(AVERAGEIF($E$3:$E$1520,"&lt;&gt;NA")),VALUE(H932))</f>
        <v>164.344585511576</v>
      </c>
      <c r="K932" s="9" t="n">
        <f aca="false">IF(I932="NA",VALUE(AVERAGEIF($F$3:$F$1520,"&lt;&gt;NA")),VALUE(I932))</f>
        <v>58.7117910447761</v>
      </c>
      <c r="L932" s="16" t="n">
        <f aca="false">IF((AND(I932&gt;=Q938, I932&lt;Q937)),TRUE())</f>
        <v>0</v>
      </c>
      <c r="M932" s="0" t="n">
        <f aca="false">(J932-MIN($J$5:$J$1522)/(MAX($J$5:$J$1522)-MIN($J$5:$J$1522)))</f>
        <v>163.322113601463</v>
      </c>
      <c r="N932" s="0" t="n">
        <f aca="false">(K932-MIN($K$5:$K$1522)/(MAX($K$5:$K$1522)-MIN($K$5:$K$1522)))</f>
        <v>58.3411116645616</v>
      </c>
      <c r="O932" s="7" t="n">
        <f aca="false">K929/((J932/100)^2)</f>
        <v>18.0679558714243</v>
      </c>
    </row>
    <row r="933" customFormat="false" ht="15" hidden="false" customHeight="false" outlineLevel="0" collapsed="false">
      <c r="A933" s="13" t="n">
        <v>585</v>
      </c>
      <c r="B933" s="2" t="s">
        <v>989</v>
      </c>
      <c r="C933" s="14" t="n">
        <v>33486</v>
      </c>
      <c r="D933" s="2" t="s">
        <v>45</v>
      </c>
      <c r="E933" s="15" t="n">
        <v>163</v>
      </c>
      <c r="F933" s="15" t="n">
        <v>52.9</v>
      </c>
      <c r="G933" s="15" t="s">
        <v>47</v>
      </c>
      <c r="H933" s="9" t="str">
        <f aca="false">TRIM(E933)</f>
        <v>163</v>
      </c>
      <c r="I933" s="9" t="str">
        <f aca="false">TRIM(F933)</f>
        <v>52.9</v>
      </c>
      <c r="J933" s="5" t="n">
        <f aca="false">IF(H933="NA",VALUE(AVERAGEIF($E$3:$E$1520,"&lt;&gt;NA")),VALUE(H933))</f>
        <v>163</v>
      </c>
      <c r="K933" s="9" t="n">
        <f aca="false">IF(I933="NA",VALUE(AVERAGEIF($F$3:$F$1520,"&lt;&gt;NA")),VALUE(I933))</f>
        <v>52.9</v>
      </c>
      <c r="L933" s="16" t="n">
        <f aca="false">IF((AND(I933&gt;=Q939, I933&lt;Q938)),TRUE())</f>
        <v>0</v>
      </c>
      <c r="M933" s="0" t="n">
        <f aca="false">(J933-MIN($J$5:$J$1522)/(MAX($J$5:$J$1522)-MIN($J$5:$J$1522)))</f>
        <v>161.977528089888</v>
      </c>
      <c r="N933" s="0" t="n">
        <f aca="false">(K933-MIN($K$5:$K$1522)/(MAX($K$5:$K$1522)-MIN($K$5:$K$1522)))</f>
        <v>52.5293206197855</v>
      </c>
      <c r="O933" s="7" t="n">
        <f aca="false">K930/((J933/100)^2)</f>
        <v>25.9701155481953</v>
      </c>
    </row>
    <row r="934" customFormat="false" ht="15" hidden="false" customHeight="false" outlineLevel="0" collapsed="false">
      <c r="A934" s="13" t="n">
        <v>359</v>
      </c>
      <c r="B934" s="2" t="s">
        <v>990</v>
      </c>
      <c r="C934" s="14" t="n">
        <v>33842</v>
      </c>
      <c r="D934" s="2" t="s">
        <v>87</v>
      </c>
      <c r="E934" s="15" t="s">
        <v>46</v>
      </c>
      <c r="F934" s="15" t="s">
        <v>46</v>
      </c>
      <c r="G934" s="15" t="s">
        <v>47</v>
      </c>
      <c r="H934" s="9" t="str">
        <f aca="false">TRIM(E934)</f>
        <v>NA</v>
      </c>
      <c r="I934" s="9" t="str">
        <f aca="false">TRIM(F934)</f>
        <v>NA</v>
      </c>
      <c r="J934" s="5" t="n">
        <f aca="false">IF(H934="NA",VALUE(AVERAGEIF($E$3:$E$1520,"&lt;&gt;NA")),VALUE(H934))</f>
        <v>164.344585511576</v>
      </c>
      <c r="K934" s="9" t="n">
        <f aca="false">IF(I934="NA",VALUE(AVERAGEIF($F$3:$F$1520,"&lt;&gt;NA")),VALUE(I934))</f>
        <v>58.7117910447761</v>
      </c>
      <c r="L934" s="16" t="n">
        <f aca="false">IF((AND(I934&gt;=Q940, I934&lt;Q939)),TRUE())</f>
        <v>0</v>
      </c>
      <c r="M934" s="0" t="n">
        <f aca="false">(J934-MIN($J$5:$J$1522)/(MAX($J$5:$J$1522)-MIN($J$5:$J$1522)))</f>
        <v>163.322113601463</v>
      </c>
      <c r="N934" s="0" t="n">
        <f aca="false">(K934-MIN($K$5:$K$1522)/(MAX($K$5:$K$1522)-MIN($K$5:$K$1522)))</f>
        <v>58.3411116645616</v>
      </c>
      <c r="O934" s="7" t="n">
        <f aca="false">K931/((J934/100)^2)</f>
        <v>21.7377469206823</v>
      </c>
    </row>
    <row r="935" customFormat="false" ht="15" hidden="false" customHeight="false" outlineLevel="0" collapsed="false">
      <c r="A935" s="13" t="n">
        <v>155</v>
      </c>
      <c r="B935" s="2" t="s">
        <v>991</v>
      </c>
      <c r="C935" s="14" t="n">
        <v>33512</v>
      </c>
      <c r="D935" s="2" t="s">
        <v>45</v>
      </c>
      <c r="E935" s="15" t="n">
        <v>143.5</v>
      </c>
      <c r="F935" s="15" t="n">
        <v>63</v>
      </c>
      <c r="G935" s="15" t="s">
        <v>47</v>
      </c>
      <c r="H935" s="9" t="str">
        <f aca="false">TRIM(E935)</f>
        <v>143.5</v>
      </c>
      <c r="I935" s="9" t="str">
        <f aca="false">TRIM(F935)</f>
        <v>63</v>
      </c>
      <c r="J935" s="5" t="n">
        <f aca="false">IF(H935="NA",VALUE(AVERAGEIF($E$3:$E$1520,"&lt;&gt;NA")),VALUE(H935))</f>
        <v>143.5</v>
      </c>
      <c r="K935" s="9" t="n">
        <f aca="false">IF(I935="NA",VALUE(AVERAGEIF($F$3:$F$1520,"&lt;&gt;NA")),VALUE(I935))</f>
        <v>63</v>
      </c>
      <c r="L935" s="16" t="n">
        <f aca="false">IF((AND(I935&gt;=Q941, I935&lt;Q940)),TRUE())</f>
        <v>0</v>
      </c>
      <c r="M935" s="0" t="n">
        <f aca="false">(J935-MIN($J$5:$J$1522)/(MAX($J$5:$J$1522)-MIN($J$5:$J$1522)))</f>
        <v>142.477528089888</v>
      </c>
      <c r="N935" s="0" t="n">
        <f aca="false">(K935-MIN($K$5:$K$1522)/(MAX($K$5:$K$1522)-MIN($K$5:$K$1522)))</f>
        <v>62.6293206197855</v>
      </c>
      <c r="O935" s="7" t="n">
        <f aca="false">K932/((J935/100)^2)</f>
        <v>28.5115958891214</v>
      </c>
    </row>
    <row r="936" customFormat="false" ht="15" hidden="false" customHeight="false" outlineLevel="0" collapsed="false">
      <c r="A936" s="13" t="n">
        <v>436</v>
      </c>
      <c r="B936" s="2" t="s">
        <v>992</v>
      </c>
      <c r="C936" s="14" t="n">
        <v>33898</v>
      </c>
      <c r="D936" s="2" t="s">
        <v>67</v>
      </c>
      <c r="E936" s="15" t="n">
        <v>158</v>
      </c>
      <c r="F936" s="15" t="n">
        <v>51</v>
      </c>
      <c r="G936" s="15" t="s">
        <v>47</v>
      </c>
      <c r="H936" s="9" t="str">
        <f aca="false">TRIM(E936)</f>
        <v>158</v>
      </c>
      <c r="I936" s="9" t="str">
        <f aca="false">TRIM(F936)</f>
        <v>51</v>
      </c>
      <c r="J936" s="5" t="n">
        <f aca="false">IF(H936="NA",VALUE(AVERAGEIF($E$3:$E$1520,"&lt;&gt;NA")),VALUE(H936))</f>
        <v>158</v>
      </c>
      <c r="K936" s="9" t="n">
        <f aca="false">IF(I936="NA",VALUE(AVERAGEIF($F$3:$F$1520,"&lt;&gt;NA")),VALUE(I936))</f>
        <v>51</v>
      </c>
      <c r="L936" s="16" t="n">
        <f aca="false">IF((AND(I936&gt;=Q942, I936&lt;Q941)),TRUE())</f>
        <v>0</v>
      </c>
      <c r="M936" s="0" t="n">
        <f aca="false">(J936-MIN($J$5:$J$1522)/(MAX($J$5:$J$1522)-MIN($J$5:$J$1522)))</f>
        <v>156.977528089888</v>
      </c>
      <c r="N936" s="0" t="n">
        <f aca="false">(K936-MIN($K$5:$K$1522)/(MAX($K$5:$K$1522)-MIN($K$5:$K$1522)))</f>
        <v>50.6293206197855</v>
      </c>
      <c r="O936" s="7" t="n">
        <f aca="false">K933/((J936/100)^2)</f>
        <v>21.1905143406505</v>
      </c>
    </row>
    <row r="937" customFormat="false" ht="15" hidden="false" customHeight="false" outlineLevel="0" collapsed="false">
      <c r="A937" s="13" t="n">
        <v>900</v>
      </c>
      <c r="B937" s="2" t="s">
        <v>993</v>
      </c>
      <c r="C937" s="14" t="n">
        <v>32848</v>
      </c>
      <c r="D937" s="2" t="s">
        <v>45</v>
      </c>
      <c r="E937" s="15" t="n">
        <v>166</v>
      </c>
      <c r="F937" s="15" t="n">
        <v>62</v>
      </c>
      <c r="G937" s="15" t="s">
        <v>43</v>
      </c>
      <c r="H937" s="9" t="str">
        <f aca="false">TRIM(E937)</f>
        <v>166</v>
      </c>
      <c r="I937" s="9" t="str">
        <f aca="false">TRIM(F937)</f>
        <v>62</v>
      </c>
      <c r="J937" s="5" t="n">
        <f aca="false">IF(H937="NA",VALUE(AVERAGEIF($E$3:$E$1520,"&lt;&gt;NA")),VALUE(H937))</f>
        <v>166</v>
      </c>
      <c r="K937" s="9" t="n">
        <f aca="false">IF(I937="NA",VALUE(AVERAGEIF($F$3:$F$1520,"&lt;&gt;NA")),VALUE(I937))</f>
        <v>62</v>
      </c>
      <c r="L937" s="16" t="n">
        <f aca="false">IF((AND(I937&gt;=Q943, I937&lt;Q942)),TRUE())</f>
        <v>0</v>
      </c>
      <c r="M937" s="0" t="n">
        <f aca="false">(J937-MIN($J$5:$J$1522)/(MAX($J$5:$J$1522)-MIN($J$5:$J$1522)))</f>
        <v>164.977528089888</v>
      </c>
      <c r="N937" s="0" t="n">
        <f aca="false">(K937-MIN($K$5:$K$1522)/(MAX($K$5:$K$1522)-MIN($K$5:$K$1522)))</f>
        <v>61.6293206197855</v>
      </c>
      <c r="O937" s="7" t="n">
        <f aca="false">K934/((J937/100)^2)</f>
        <v>21.3063547121411</v>
      </c>
    </row>
    <row r="938" customFormat="false" ht="15" hidden="false" customHeight="false" outlineLevel="0" collapsed="false">
      <c r="A938" s="13" t="n">
        <v>343</v>
      </c>
      <c r="B938" s="2" t="s">
        <v>736</v>
      </c>
      <c r="C938" s="14" t="n">
        <v>33583</v>
      </c>
      <c r="D938" s="2" t="s">
        <v>61</v>
      </c>
      <c r="E938" s="15" t="s">
        <v>46</v>
      </c>
      <c r="F938" s="15" t="s">
        <v>46</v>
      </c>
      <c r="G938" s="15" t="s">
        <v>47</v>
      </c>
      <c r="H938" s="9" t="str">
        <f aca="false">TRIM(E938)</f>
        <v>NA</v>
      </c>
      <c r="I938" s="9" t="str">
        <f aca="false">TRIM(F938)</f>
        <v>NA</v>
      </c>
      <c r="J938" s="5" t="n">
        <f aca="false">IF(H938="NA",VALUE(AVERAGEIF($E$3:$E$1520,"&lt;&gt;NA")),VALUE(H938))</f>
        <v>164.344585511576</v>
      </c>
      <c r="K938" s="9" t="n">
        <f aca="false">IF(I938="NA",VALUE(AVERAGEIF($F$3:$F$1520,"&lt;&gt;NA")),VALUE(I938))</f>
        <v>58.7117910447761</v>
      </c>
      <c r="L938" s="16" t="n">
        <f aca="false">IF((AND(I938&gt;=Q944, I938&lt;Q943)),TRUE())</f>
        <v>0</v>
      </c>
      <c r="M938" s="0" t="n">
        <f aca="false">(J938-MIN($J$5:$J$1522)/(MAX($J$5:$J$1522)-MIN($J$5:$J$1522)))</f>
        <v>163.322113601463</v>
      </c>
      <c r="N938" s="0" t="n">
        <f aca="false">(K938-MIN($K$5:$K$1522)/(MAX($K$5:$K$1522)-MIN($K$5:$K$1522)))</f>
        <v>58.3411116645616</v>
      </c>
      <c r="O938" s="7" t="n">
        <f aca="false">K935/((J938/100)^2)</f>
        <v>23.3254348340108</v>
      </c>
    </row>
    <row r="939" customFormat="false" ht="15" hidden="false" customHeight="false" outlineLevel="0" collapsed="false">
      <c r="A939" s="13" t="n">
        <v>638</v>
      </c>
      <c r="B939" s="2" t="s">
        <v>994</v>
      </c>
      <c r="C939" s="14" t="n">
        <v>33365</v>
      </c>
      <c r="D939" s="2" t="s">
        <v>45</v>
      </c>
      <c r="E939" s="15" t="n">
        <v>178</v>
      </c>
      <c r="F939" s="15" t="n">
        <v>52.2</v>
      </c>
      <c r="G939" s="15" t="s">
        <v>47</v>
      </c>
      <c r="H939" s="9" t="str">
        <f aca="false">TRIM(E939)</f>
        <v>178</v>
      </c>
      <c r="I939" s="9" t="str">
        <f aca="false">TRIM(F939)</f>
        <v>52.2</v>
      </c>
      <c r="J939" s="5" t="n">
        <f aca="false">IF(H939="NA",VALUE(AVERAGEIF($E$3:$E$1520,"&lt;&gt;NA")),VALUE(H939))</f>
        <v>178</v>
      </c>
      <c r="K939" s="9" t="n">
        <f aca="false">IF(I939="NA",VALUE(AVERAGEIF($F$3:$F$1520,"&lt;&gt;NA")),VALUE(I939))</f>
        <v>52.2</v>
      </c>
      <c r="L939" s="16" t="n">
        <f aca="false">IF((AND(I939&gt;=Q945, I939&lt;Q944)),TRUE())</f>
        <v>0</v>
      </c>
      <c r="M939" s="0" t="n">
        <f aca="false">(J939-MIN($J$5:$J$1522)/(MAX($J$5:$J$1522)-MIN($J$5:$J$1522)))</f>
        <v>176.977528089888</v>
      </c>
      <c r="N939" s="0" t="n">
        <f aca="false">(K939-MIN($K$5:$K$1522)/(MAX($K$5:$K$1522)-MIN($K$5:$K$1522)))</f>
        <v>51.8293206197855</v>
      </c>
      <c r="O939" s="7" t="n">
        <f aca="false">K936/((J939/100)^2)</f>
        <v>16.0964524681227</v>
      </c>
    </row>
    <row r="940" customFormat="false" ht="15" hidden="false" customHeight="false" outlineLevel="0" collapsed="false">
      <c r="A940" s="13" t="n">
        <v>770</v>
      </c>
      <c r="B940" s="2" t="s">
        <v>995</v>
      </c>
      <c r="C940" s="14" t="n">
        <v>33592</v>
      </c>
      <c r="D940" s="2" t="s">
        <v>77</v>
      </c>
      <c r="E940" s="15" t="n">
        <v>159</v>
      </c>
      <c r="F940" s="15" t="n">
        <v>55</v>
      </c>
      <c r="G940" s="15" t="s">
        <v>47</v>
      </c>
      <c r="H940" s="9" t="str">
        <f aca="false">TRIM(E940)</f>
        <v>159</v>
      </c>
      <c r="I940" s="9" t="str">
        <f aca="false">TRIM(F940)</f>
        <v>55</v>
      </c>
      <c r="J940" s="5" t="n">
        <f aca="false">IF(H940="NA",VALUE(AVERAGEIF($E$3:$E$1520,"&lt;&gt;NA")),VALUE(H940))</f>
        <v>159</v>
      </c>
      <c r="K940" s="9" t="n">
        <f aca="false">IF(I940="NA",VALUE(AVERAGEIF($F$3:$F$1520,"&lt;&gt;NA")),VALUE(I940))</f>
        <v>55</v>
      </c>
      <c r="L940" s="16" t="n">
        <f aca="false">IF((AND(I940&gt;=Q946, I940&lt;Q945)),TRUE())</f>
        <v>0</v>
      </c>
      <c r="M940" s="0" t="n">
        <f aca="false">(J940-MIN($J$5:$J$1522)/(MAX($J$5:$J$1522)-MIN($J$5:$J$1522)))</f>
        <v>157.977528089888</v>
      </c>
      <c r="N940" s="0" t="n">
        <f aca="false">(K940-MIN($K$5:$K$1522)/(MAX($K$5:$K$1522)-MIN($K$5:$K$1522)))</f>
        <v>54.6293206197855</v>
      </c>
      <c r="O940" s="7" t="n">
        <f aca="false">K937/((J940/100)^2)</f>
        <v>24.5243463470591</v>
      </c>
    </row>
    <row r="941" customFormat="false" ht="15" hidden="false" customHeight="false" outlineLevel="0" collapsed="false">
      <c r="A941" s="13" t="n">
        <v>750</v>
      </c>
      <c r="B941" s="2" t="s">
        <v>996</v>
      </c>
      <c r="C941" s="14" t="n">
        <v>33655</v>
      </c>
      <c r="D941" s="2" t="s">
        <v>87</v>
      </c>
      <c r="E941" s="15" t="n">
        <v>154</v>
      </c>
      <c r="F941" s="15" t="n">
        <v>55</v>
      </c>
      <c r="G941" s="15" t="s">
        <v>47</v>
      </c>
      <c r="H941" s="9" t="str">
        <f aca="false">TRIM(E941)</f>
        <v>154</v>
      </c>
      <c r="I941" s="9" t="str">
        <f aca="false">TRIM(F941)</f>
        <v>55</v>
      </c>
      <c r="J941" s="5" t="n">
        <f aca="false">IF(H941="NA",VALUE(AVERAGEIF($E$3:$E$1520,"&lt;&gt;NA")),VALUE(H941))</f>
        <v>154</v>
      </c>
      <c r="K941" s="9" t="n">
        <f aca="false">IF(I941="NA",VALUE(AVERAGEIF($F$3:$F$1520,"&lt;&gt;NA")),VALUE(I941))</f>
        <v>55</v>
      </c>
      <c r="L941" s="16" t="n">
        <f aca="false">IF((AND(I941&gt;=Q947, I941&lt;Q946)),TRUE())</f>
        <v>0</v>
      </c>
      <c r="M941" s="0" t="n">
        <f aca="false">(J941-MIN($J$5:$J$1522)/(MAX($J$5:$J$1522)-MIN($J$5:$J$1522)))</f>
        <v>152.977528089888</v>
      </c>
      <c r="N941" s="0" t="n">
        <f aca="false">(K941-MIN($K$5:$K$1522)/(MAX($K$5:$K$1522)-MIN($K$5:$K$1522)))</f>
        <v>54.6293206197855</v>
      </c>
      <c r="O941" s="7" t="n">
        <f aca="false">K938/((J941/100)^2)</f>
        <v>24.7561945710812</v>
      </c>
    </row>
    <row r="942" customFormat="false" ht="15" hidden="false" customHeight="false" outlineLevel="0" collapsed="false">
      <c r="A942" s="13" t="n">
        <v>874</v>
      </c>
      <c r="B942" s="2" t="s">
        <v>997</v>
      </c>
      <c r="C942" s="14" t="n">
        <v>33331</v>
      </c>
      <c r="D942" s="2" t="s">
        <v>50</v>
      </c>
      <c r="E942" s="15" t="n">
        <v>162</v>
      </c>
      <c r="F942" s="15" t="n">
        <v>60</v>
      </c>
      <c r="G942" s="15" t="s">
        <v>43</v>
      </c>
      <c r="H942" s="9" t="str">
        <f aca="false">TRIM(E942)</f>
        <v>162</v>
      </c>
      <c r="I942" s="9" t="str">
        <f aca="false">TRIM(F942)</f>
        <v>60</v>
      </c>
      <c r="J942" s="5" t="n">
        <f aca="false">IF(H942="NA",VALUE(AVERAGEIF($E$3:$E$1520,"&lt;&gt;NA")),VALUE(H942))</f>
        <v>162</v>
      </c>
      <c r="K942" s="9" t="n">
        <f aca="false">IF(I942="NA",VALUE(AVERAGEIF($F$3:$F$1520,"&lt;&gt;NA")),VALUE(I942))</f>
        <v>60</v>
      </c>
      <c r="L942" s="16" t="n">
        <f aca="false">IF((AND(I942&gt;=Q948, I942&lt;Q947)),TRUE())</f>
        <v>0</v>
      </c>
      <c r="M942" s="0" t="n">
        <f aca="false">(J942-MIN($J$5:$J$1522)/(MAX($J$5:$J$1522)-MIN($J$5:$J$1522)))</f>
        <v>160.977528089888</v>
      </c>
      <c r="N942" s="0" t="n">
        <f aca="false">(K942-MIN($K$5:$K$1522)/(MAX($K$5:$K$1522)-MIN($K$5:$K$1522)))</f>
        <v>59.6293206197855</v>
      </c>
      <c r="O942" s="7" t="n">
        <f aca="false">K939/((J942/100)^2)</f>
        <v>19.8902606310014</v>
      </c>
    </row>
    <row r="943" customFormat="false" ht="15" hidden="false" customHeight="false" outlineLevel="0" collapsed="false">
      <c r="A943" s="13" t="n">
        <v>540</v>
      </c>
      <c r="B943" s="2" t="s">
        <v>998</v>
      </c>
      <c r="C943" s="14" t="n">
        <v>32575</v>
      </c>
      <c r="D943" s="2" t="s">
        <v>299</v>
      </c>
      <c r="E943" s="15" t="n">
        <v>163</v>
      </c>
      <c r="F943" s="15" t="n">
        <v>60.2</v>
      </c>
      <c r="G943" s="15" t="s">
        <v>47</v>
      </c>
      <c r="H943" s="9" t="str">
        <f aca="false">TRIM(E943)</f>
        <v>163</v>
      </c>
      <c r="I943" s="9" t="str">
        <f aca="false">TRIM(F943)</f>
        <v>60.2</v>
      </c>
      <c r="J943" s="5" t="n">
        <f aca="false">IF(H943="NA",VALUE(AVERAGEIF($E$3:$E$1520,"&lt;&gt;NA")),VALUE(H943))</f>
        <v>163</v>
      </c>
      <c r="K943" s="9" t="n">
        <f aca="false">IF(I943="NA",VALUE(AVERAGEIF($F$3:$F$1520,"&lt;&gt;NA")),VALUE(I943))</f>
        <v>60.2</v>
      </c>
      <c r="L943" s="16" t="n">
        <f aca="false">IF((AND(I943&gt;=Q949, I943&lt;Q948)),TRUE())</f>
        <v>0</v>
      </c>
      <c r="M943" s="0" t="n">
        <f aca="false">(J943-MIN($J$5:$J$1522)/(MAX($J$5:$J$1522)-MIN($J$5:$J$1522)))</f>
        <v>161.977528089888</v>
      </c>
      <c r="N943" s="0" t="n">
        <f aca="false">(K943-MIN($K$5:$K$1522)/(MAX($K$5:$K$1522)-MIN($K$5:$K$1522)))</f>
        <v>59.8293206197855</v>
      </c>
      <c r="O943" s="7" t="n">
        <f aca="false">K940/((J943/100)^2)</f>
        <v>20.7008167413151</v>
      </c>
    </row>
    <row r="944" customFormat="false" ht="15" hidden="false" customHeight="false" outlineLevel="0" collapsed="false">
      <c r="A944" s="13" t="n">
        <v>581</v>
      </c>
      <c r="B944" s="2" t="s">
        <v>999</v>
      </c>
      <c r="C944" s="14" t="n">
        <v>33409</v>
      </c>
      <c r="D944" s="2" t="s">
        <v>245</v>
      </c>
      <c r="E944" s="15" t="n">
        <v>149.5</v>
      </c>
      <c r="F944" s="15" t="n">
        <v>49</v>
      </c>
      <c r="G944" s="15" t="s">
        <v>47</v>
      </c>
      <c r="H944" s="9" t="str">
        <f aca="false">TRIM(E944)</f>
        <v>149.5</v>
      </c>
      <c r="I944" s="9" t="str">
        <f aca="false">TRIM(F944)</f>
        <v>49</v>
      </c>
      <c r="J944" s="5" t="n">
        <f aca="false">IF(H944="NA",VALUE(AVERAGEIF($E$3:$E$1520,"&lt;&gt;NA")),VALUE(H944))</f>
        <v>149.5</v>
      </c>
      <c r="K944" s="9" t="n">
        <f aca="false">IF(I944="NA",VALUE(AVERAGEIF($F$3:$F$1520,"&lt;&gt;NA")),VALUE(I944))</f>
        <v>49</v>
      </c>
      <c r="L944" s="16" t="n">
        <f aca="false">IF((AND(I944&gt;=Q950, I944&lt;Q949)),TRUE())</f>
        <v>0</v>
      </c>
      <c r="M944" s="0" t="n">
        <f aca="false">(J944-MIN($J$5:$J$1522)/(MAX($J$5:$J$1522)-MIN($J$5:$J$1522)))</f>
        <v>148.477528089888</v>
      </c>
      <c r="N944" s="0" t="n">
        <f aca="false">(K944-MIN($K$5:$K$1522)/(MAX($K$5:$K$1522)-MIN($K$5:$K$1522)))</f>
        <v>48.6293206197855</v>
      </c>
      <c r="O944" s="7" t="n">
        <f aca="false">K941/((J944/100)^2)</f>
        <v>24.6082258587711</v>
      </c>
    </row>
    <row r="945" customFormat="false" ht="15" hidden="false" customHeight="false" outlineLevel="0" collapsed="false">
      <c r="A945" s="13" t="n">
        <v>791</v>
      </c>
      <c r="B945" s="2" t="s">
        <v>1000</v>
      </c>
      <c r="C945" s="14" t="n">
        <v>33571</v>
      </c>
      <c r="D945" s="2" t="s">
        <v>74</v>
      </c>
      <c r="E945" s="15" t="n">
        <v>157</v>
      </c>
      <c r="F945" s="15" t="n">
        <v>59</v>
      </c>
      <c r="G945" s="15" t="s">
        <v>47</v>
      </c>
      <c r="H945" s="9" t="str">
        <f aca="false">TRIM(E945)</f>
        <v>157</v>
      </c>
      <c r="I945" s="9" t="str">
        <f aca="false">TRIM(F945)</f>
        <v>59</v>
      </c>
      <c r="J945" s="5" t="n">
        <f aca="false">IF(H945="NA",VALUE(AVERAGEIF($E$3:$E$1520,"&lt;&gt;NA")),VALUE(H945))</f>
        <v>157</v>
      </c>
      <c r="K945" s="9" t="n">
        <f aca="false">IF(I945="NA",VALUE(AVERAGEIF($F$3:$F$1520,"&lt;&gt;NA")),VALUE(I945))</f>
        <v>59</v>
      </c>
      <c r="L945" s="16" t="n">
        <f aca="false">IF((AND(I945&gt;=Q951, I945&lt;Q950)),TRUE())</f>
        <v>0</v>
      </c>
      <c r="M945" s="0" t="n">
        <f aca="false">(J945-MIN($J$5:$J$1522)/(MAX($J$5:$J$1522)-MIN($J$5:$J$1522)))</f>
        <v>155.977528089888</v>
      </c>
      <c r="N945" s="0" t="n">
        <f aca="false">(K945-MIN($K$5:$K$1522)/(MAX($K$5:$K$1522)-MIN($K$5:$K$1522)))</f>
        <v>58.6293206197855</v>
      </c>
      <c r="O945" s="7" t="n">
        <f aca="false">K942/((J945/100)^2)</f>
        <v>24.3417582863402</v>
      </c>
    </row>
    <row r="946" customFormat="false" ht="15" hidden="false" customHeight="false" outlineLevel="0" collapsed="false">
      <c r="A946" s="13" t="n">
        <v>996</v>
      </c>
      <c r="B946" s="2" t="s">
        <v>1001</v>
      </c>
      <c r="C946" s="14" t="n">
        <v>33442</v>
      </c>
      <c r="D946" s="2" t="s">
        <v>45</v>
      </c>
      <c r="E946" s="15" t="n">
        <v>177</v>
      </c>
      <c r="F946" s="15" t="n">
        <v>69</v>
      </c>
      <c r="G946" s="15" t="s">
        <v>43</v>
      </c>
      <c r="H946" s="9" t="str">
        <f aca="false">TRIM(E946)</f>
        <v>177</v>
      </c>
      <c r="I946" s="9" t="str">
        <f aca="false">TRIM(F946)</f>
        <v>69</v>
      </c>
      <c r="J946" s="5" t="n">
        <f aca="false">IF(H946="NA",VALUE(AVERAGEIF($E$3:$E$1520,"&lt;&gt;NA")),VALUE(H946))</f>
        <v>177</v>
      </c>
      <c r="K946" s="9" t="n">
        <f aca="false">IF(I946="NA",VALUE(AVERAGEIF($F$3:$F$1520,"&lt;&gt;NA")),VALUE(I946))</f>
        <v>69</v>
      </c>
      <c r="L946" s="16" t="n">
        <f aca="false">IF((AND(I946&gt;=Q952, I946&lt;Q951)),TRUE())</f>
        <v>0</v>
      </c>
      <c r="M946" s="0" t="n">
        <f aca="false">(J946-MIN($J$5:$J$1522)/(MAX($J$5:$J$1522)-MIN($J$5:$J$1522)))</f>
        <v>175.977528089888</v>
      </c>
      <c r="N946" s="0" t="n">
        <f aca="false">(K946-MIN($K$5:$K$1522)/(MAX($K$5:$K$1522)-MIN($K$5:$K$1522)))</f>
        <v>68.6293206197855</v>
      </c>
      <c r="O946" s="7" t="n">
        <f aca="false">K943/((J946/100)^2)</f>
        <v>19.2154234096205</v>
      </c>
    </row>
    <row r="947" customFormat="false" ht="15" hidden="false" customHeight="false" outlineLevel="0" collapsed="false">
      <c r="A947" s="13" t="n">
        <v>622</v>
      </c>
      <c r="B947" s="2" t="s">
        <v>1002</v>
      </c>
      <c r="C947" s="14" t="n">
        <v>33419</v>
      </c>
      <c r="D947" s="2" t="s">
        <v>98</v>
      </c>
      <c r="E947" s="15" t="n">
        <v>170</v>
      </c>
      <c r="F947" s="15" t="n">
        <v>41</v>
      </c>
      <c r="G947" s="15" t="s">
        <v>47</v>
      </c>
      <c r="H947" s="9" t="str">
        <f aca="false">TRIM(E947)</f>
        <v>170</v>
      </c>
      <c r="I947" s="9" t="str">
        <f aca="false">TRIM(F947)</f>
        <v>41</v>
      </c>
      <c r="J947" s="5" t="n">
        <f aca="false">IF(H947="NA",VALUE(AVERAGEIF($E$3:$E$1520,"&lt;&gt;NA")),VALUE(H947))</f>
        <v>170</v>
      </c>
      <c r="K947" s="9" t="n">
        <f aca="false">IF(I947="NA",VALUE(AVERAGEIF($F$3:$F$1520,"&lt;&gt;NA")),VALUE(I947))</f>
        <v>41</v>
      </c>
      <c r="L947" s="16" t="n">
        <f aca="false">IF((AND(I947&gt;=Q953, I947&lt;Q952)),TRUE())</f>
        <v>0</v>
      </c>
      <c r="M947" s="0" t="n">
        <f aca="false">(J947-MIN($J$5:$J$1522)/(MAX($J$5:$J$1522)-MIN($J$5:$J$1522)))</f>
        <v>168.977528089888</v>
      </c>
      <c r="N947" s="0" t="n">
        <f aca="false">(K947-MIN($K$5:$K$1522)/(MAX($K$5:$K$1522)-MIN($K$5:$K$1522)))</f>
        <v>40.6293206197855</v>
      </c>
      <c r="O947" s="7" t="n">
        <f aca="false">K944/((J947/100)^2)</f>
        <v>16.9550173010381</v>
      </c>
    </row>
    <row r="948" customFormat="false" ht="15" hidden="false" customHeight="false" outlineLevel="0" collapsed="false">
      <c r="A948" s="13" t="n">
        <v>747</v>
      </c>
      <c r="B948" s="2" t="s">
        <v>1003</v>
      </c>
      <c r="C948" s="14" t="n">
        <v>33824</v>
      </c>
      <c r="D948" s="2" t="s">
        <v>77</v>
      </c>
      <c r="E948" s="15" t="n">
        <v>156</v>
      </c>
      <c r="F948" s="15" t="n">
        <v>55</v>
      </c>
      <c r="G948" s="15" t="s">
        <v>47</v>
      </c>
      <c r="H948" s="9" t="str">
        <f aca="false">TRIM(E948)</f>
        <v>156</v>
      </c>
      <c r="I948" s="9" t="str">
        <f aca="false">TRIM(F948)</f>
        <v>55</v>
      </c>
      <c r="J948" s="5" t="n">
        <f aca="false">IF(H948="NA",VALUE(AVERAGEIF($E$3:$E$1520,"&lt;&gt;NA")),VALUE(H948))</f>
        <v>156</v>
      </c>
      <c r="K948" s="9" t="n">
        <f aca="false">IF(I948="NA",VALUE(AVERAGEIF($F$3:$F$1520,"&lt;&gt;NA")),VALUE(I948))</f>
        <v>55</v>
      </c>
      <c r="L948" s="16" t="n">
        <f aca="false">IF((AND(I948&gt;=Q954, I948&lt;Q953)),TRUE())</f>
        <v>0</v>
      </c>
      <c r="M948" s="0" t="n">
        <f aca="false">(J948-MIN($J$5:$J$1522)/(MAX($J$5:$J$1522)-MIN($J$5:$J$1522)))</f>
        <v>154.977528089888</v>
      </c>
      <c r="N948" s="0" t="n">
        <f aca="false">(K948-MIN($K$5:$K$1522)/(MAX($K$5:$K$1522)-MIN($K$5:$K$1522)))</f>
        <v>54.6293206197855</v>
      </c>
      <c r="O948" s="7" t="n">
        <f aca="false">K945/((J948/100)^2)</f>
        <v>24.2439184746877</v>
      </c>
    </row>
    <row r="949" customFormat="false" ht="15" hidden="false" customHeight="false" outlineLevel="0" collapsed="false">
      <c r="A949" s="13" t="n">
        <v>1144</v>
      </c>
      <c r="B949" s="2" t="s">
        <v>1004</v>
      </c>
      <c r="C949" s="14" t="n">
        <v>33391</v>
      </c>
      <c r="D949" s="2" t="s">
        <v>87</v>
      </c>
      <c r="E949" s="15" t="n">
        <v>158</v>
      </c>
      <c r="F949" s="15" t="n">
        <v>45</v>
      </c>
      <c r="G949" s="15" t="s">
        <v>43</v>
      </c>
      <c r="H949" s="9" t="str">
        <f aca="false">TRIM(E949)</f>
        <v>158</v>
      </c>
      <c r="I949" s="9" t="str">
        <f aca="false">TRIM(F949)</f>
        <v>45</v>
      </c>
      <c r="J949" s="5" t="n">
        <f aca="false">IF(H949="NA",VALUE(AVERAGEIF($E$3:$E$1520,"&lt;&gt;NA")),VALUE(H949))</f>
        <v>158</v>
      </c>
      <c r="K949" s="9" t="n">
        <f aca="false">IF(I949="NA",VALUE(AVERAGEIF($F$3:$F$1520,"&lt;&gt;NA")),VALUE(I949))</f>
        <v>45</v>
      </c>
      <c r="L949" s="16" t="n">
        <f aca="false">IF((AND(I949&gt;=Q955, I949&lt;Q954)),TRUE())</f>
        <v>0</v>
      </c>
      <c r="M949" s="0" t="n">
        <f aca="false">(J949-MIN($J$5:$J$1522)/(MAX($J$5:$J$1522)-MIN($J$5:$J$1522)))</f>
        <v>156.977528089888</v>
      </c>
      <c r="N949" s="0" t="n">
        <f aca="false">(K949-MIN($K$5:$K$1522)/(MAX($K$5:$K$1522)-MIN($K$5:$K$1522)))</f>
        <v>44.6293206197855</v>
      </c>
      <c r="O949" s="7" t="n">
        <f aca="false">K946/((J949/100)^2)</f>
        <v>27.639801313892</v>
      </c>
    </row>
    <row r="950" customFormat="false" ht="15" hidden="false" customHeight="false" outlineLevel="0" collapsed="false">
      <c r="A950" s="13" t="n">
        <v>1282</v>
      </c>
      <c r="B950" s="2" t="s">
        <v>1005</v>
      </c>
      <c r="C950" s="14" t="n">
        <v>33510</v>
      </c>
      <c r="D950" s="2" t="s">
        <v>53</v>
      </c>
      <c r="E950" s="15" t="n">
        <v>176</v>
      </c>
      <c r="F950" s="15" t="n">
        <v>71</v>
      </c>
      <c r="G950" s="15" t="s">
        <v>43</v>
      </c>
      <c r="H950" s="9" t="str">
        <f aca="false">TRIM(E950)</f>
        <v>176</v>
      </c>
      <c r="I950" s="9" t="str">
        <f aca="false">TRIM(F950)</f>
        <v>71</v>
      </c>
      <c r="J950" s="5" t="n">
        <f aca="false">IF(H950="NA",VALUE(AVERAGEIF($E$3:$E$1520,"&lt;&gt;NA")),VALUE(H950))</f>
        <v>176</v>
      </c>
      <c r="K950" s="9" t="n">
        <f aca="false">IF(I950="NA",VALUE(AVERAGEIF($F$3:$F$1520,"&lt;&gt;NA")),VALUE(I950))</f>
        <v>71</v>
      </c>
      <c r="L950" s="16" t="n">
        <f aca="false">IF((AND(I950&gt;=Q956, I950&lt;Q955)),TRUE())</f>
        <v>0</v>
      </c>
      <c r="M950" s="0" t="n">
        <f aca="false">(J950-MIN($J$5:$J$1522)/(MAX($J$5:$J$1522)-MIN($J$5:$J$1522)))</f>
        <v>174.977528089888</v>
      </c>
      <c r="N950" s="0" t="n">
        <f aca="false">(K950-MIN($K$5:$K$1522)/(MAX($K$5:$K$1522)-MIN($K$5:$K$1522)))</f>
        <v>70.6293206197855</v>
      </c>
      <c r="O950" s="7" t="n">
        <f aca="false">K947/((J950/100)^2)</f>
        <v>13.2360537190083</v>
      </c>
    </row>
    <row r="951" customFormat="false" ht="15" hidden="false" customHeight="false" outlineLevel="0" collapsed="false">
      <c r="A951" s="13" t="n">
        <v>988</v>
      </c>
      <c r="B951" s="2" t="s">
        <v>1006</v>
      </c>
      <c r="C951" s="14" t="n">
        <v>33307</v>
      </c>
      <c r="D951" s="2" t="s">
        <v>74</v>
      </c>
      <c r="E951" s="15" t="n">
        <v>170</v>
      </c>
      <c r="F951" s="15" t="n">
        <v>83</v>
      </c>
      <c r="G951" s="15" t="s">
        <v>43</v>
      </c>
      <c r="H951" s="9" t="str">
        <f aca="false">TRIM(E951)</f>
        <v>170</v>
      </c>
      <c r="I951" s="9" t="str">
        <f aca="false">TRIM(F951)</f>
        <v>83</v>
      </c>
      <c r="J951" s="5" t="n">
        <f aca="false">IF(H951="NA",VALUE(AVERAGEIF($E$3:$E$1520,"&lt;&gt;NA")),VALUE(H951))</f>
        <v>170</v>
      </c>
      <c r="K951" s="9" t="n">
        <f aca="false">IF(I951="NA",VALUE(AVERAGEIF($F$3:$F$1520,"&lt;&gt;NA")),VALUE(I951))</f>
        <v>83</v>
      </c>
      <c r="L951" s="16" t="n">
        <f aca="false">IF((AND(I951&gt;=Q957, I951&lt;Q956)),TRUE())</f>
        <v>0</v>
      </c>
      <c r="M951" s="0" t="n">
        <f aca="false">(J951-MIN($J$5:$J$1522)/(MAX($J$5:$J$1522)-MIN($J$5:$J$1522)))</f>
        <v>168.977528089888</v>
      </c>
      <c r="N951" s="0" t="n">
        <f aca="false">(K951-MIN($K$5:$K$1522)/(MAX($K$5:$K$1522)-MIN($K$5:$K$1522)))</f>
        <v>82.6293206197855</v>
      </c>
      <c r="O951" s="7" t="n">
        <f aca="false">K948/((J951/100)^2)</f>
        <v>19.0311418685121</v>
      </c>
    </row>
    <row r="952" customFormat="false" ht="15" hidden="false" customHeight="false" outlineLevel="0" collapsed="false">
      <c r="A952" s="13" t="n">
        <v>697</v>
      </c>
      <c r="B952" s="2" t="s">
        <v>1007</v>
      </c>
      <c r="C952" s="14" t="n">
        <v>33506</v>
      </c>
      <c r="D952" s="2" t="s">
        <v>74</v>
      </c>
      <c r="E952" s="15" t="n">
        <v>151</v>
      </c>
      <c r="F952" s="15" t="n">
        <v>37.8</v>
      </c>
      <c r="G952" s="15" t="s">
        <v>47</v>
      </c>
      <c r="H952" s="9" t="str">
        <f aca="false">TRIM(E952)</f>
        <v>151</v>
      </c>
      <c r="I952" s="9" t="str">
        <f aca="false">TRIM(F952)</f>
        <v>37.8</v>
      </c>
      <c r="J952" s="5" t="n">
        <f aca="false">IF(H952="NA",VALUE(AVERAGEIF($E$3:$E$1520,"&lt;&gt;NA")),VALUE(H952))</f>
        <v>151</v>
      </c>
      <c r="K952" s="9" t="n">
        <f aca="false">IF(I952="NA",VALUE(AVERAGEIF($F$3:$F$1520,"&lt;&gt;NA")),VALUE(I952))</f>
        <v>37.8</v>
      </c>
      <c r="L952" s="16" t="n">
        <f aca="false">IF((AND(I952&gt;=Q958, I952&lt;Q957)),TRUE())</f>
        <v>0</v>
      </c>
      <c r="M952" s="0" t="n">
        <f aca="false">(J952-MIN($J$5:$J$1522)/(MAX($J$5:$J$1522)-MIN($J$5:$J$1522)))</f>
        <v>149.977528089888</v>
      </c>
      <c r="N952" s="0" t="n">
        <f aca="false">(K952-MIN($K$5:$K$1522)/(MAX($K$5:$K$1522)-MIN($K$5:$K$1522)))</f>
        <v>37.4293206197855</v>
      </c>
      <c r="O952" s="7" t="n">
        <f aca="false">K949/((J952/100)^2)</f>
        <v>19.7359764922591</v>
      </c>
    </row>
    <row r="953" customFormat="false" ht="15" hidden="false" customHeight="false" outlineLevel="0" collapsed="false">
      <c r="A953" s="13" t="n">
        <v>476</v>
      </c>
      <c r="B953" s="2" t="s">
        <v>1008</v>
      </c>
      <c r="C953" s="14" t="n">
        <v>33741</v>
      </c>
      <c r="D953" s="2" t="s">
        <v>74</v>
      </c>
      <c r="E953" s="15" t="n">
        <v>157</v>
      </c>
      <c r="F953" s="15" t="n">
        <v>57</v>
      </c>
      <c r="G953" s="15" t="s">
        <v>47</v>
      </c>
      <c r="H953" s="9" t="str">
        <f aca="false">TRIM(E953)</f>
        <v>157</v>
      </c>
      <c r="I953" s="9" t="str">
        <f aca="false">TRIM(F953)</f>
        <v>57</v>
      </c>
      <c r="J953" s="5" t="n">
        <f aca="false">IF(H953="NA",VALUE(AVERAGEIF($E$3:$E$1520,"&lt;&gt;NA")),VALUE(H953))</f>
        <v>157</v>
      </c>
      <c r="K953" s="9" t="n">
        <f aca="false">IF(I953="NA",VALUE(AVERAGEIF($F$3:$F$1520,"&lt;&gt;NA")),VALUE(I953))</f>
        <v>57</v>
      </c>
      <c r="L953" s="16" t="n">
        <f aca="false">IF((AND(I953&gt;=Q959, I953&lt;Q958)),TRUE())</f>
        <v>0</v>
      </c>
      <c r="M953" s="0" t="n">
        <f aca="false">(J953-MIN($J$5:$J$1522)/(MAX($J$5:$J$1522)-MIN($J$5:$J$1522)))</f>
        <v>155.977528089888</v>
      </c>
      <c r="N953" s="0" t="n">
        <f aca="false">(K953-MIN($K$5:$K$1522)/(MAX($K$5:$K$1522)-MIN($K$5:$K$1522)))</f>
        <v>56.6293206197855</v>
      </c>
      <c r="O953" s="7" t="n">
        <f aca="false">K950/((J953/100)^2)</f>
        <v>28.8044139721693</v>
      </c>
    </row>
    <row r="954" customFormat="false" ht="15" hidden="false" customHeight="false" outlineLevel="0" collapsed="false">
      <c r="A954" s="13" t="n">
        <v>511</v>
      </c>
      <c r="B954" s="2" t="s">
        <v>1009</v>
      </c>
      <c r="C954" s="14" t="n">
        <v>33480</v>
      </c>
      <c r="D954" s="2" t="s">
        <v>45</v>
      </c>
      <c r="E954" s="15" t="n">
        <v>164</v>
      </c>
      <c r="F954" s="15" t="n">
        <v>54</v>
      </c>
      <c r="G954" s="15" t="s">
        <v>47</v>
      </c>
      <c r="H954" s="9" t="str">
        <f aca="false">TRIM(E954)</f>
        <v>164</v>
      </c>
      <c r="I954" s="9" t="str">
        <f aca="false">TRIM(F954)</f>
        <v>54</v>
      </c>
      <c r="J954" s="5" t="n">
        <f aca="false">IF(H954="NA",VALUE(AVERAGEIF($E$3:$E$1520,"&lt;&gt;NA")),VALUE(H954))</f>
        <v>164</v>
      </c>
      <c r="K954" s="9" t="n">
        <f aca="false">IF(I954="NA",VALUE(AVERAGEIF($F$3:$F$1520,"&lt;&gt;NA")),VALUE(I954))</f>
        <v>54</v>
      </c>
      <c r="L954" s="16" t="n">
        <f aca="false">IF((AND(I954&gt;=Q960, I954&lt;Q959)),TRUE())</f>
        <v>0</v>
      </c>
      <c r="M954" s="0" t="n">
        <f aca="false">(J954-MIN($J$5:$J$1522)/(MAX($J$5:$J$1522)-MIN($J$5:$J$1522)))</f>
        <v>162.977528089888</v>
      </c>
      <c r="N954" s="0" t="n">
        <f aca="false">(K954-MIN($K$5:$K$1522)/(MAX($K$5:$K$1522)-MIN($K$5:$K$1522)))</f>
        <v>53.6293206197855</v>
      </c>
      <c r="O954" s="7" t="n">
        <f aca="false">K951/((J954/100)^2)</f>
        <v>30.8596073765616</v>
      </c>
    </row>
    <row r="955" customFormat="false" ht="15" hidden="false" customHeight="false" outlineLevel="0" collapsed="false">
      <c r="A955" s="13" t="n">
        <v>695</v>
      </c>
      <c r="B955" s="2" t="s">
        <v>924</v>
      </c>
      <c r="C955" s="14" t="n">
        <v>33567</v>
      </c>
      <c r="D955" s="2" t="s">
        <v>87</v>
      </c>
      <c r="E955" s="15" t="n">
        <v>156</v>
      </c>
      <c r="F955" s="15" t="n">
        <v>51.8</v>
      </c>
      <c r="G955" s="15" t="s">
        <v>47</v>
      </c>
      <c r="H955" s="9" t="str">
        <f aca="false">TRIM(E955)</f>
        <v>156</v>
      </c>
      <c r="I955" s="9" t="str">
        <f aca="false">TRIM(F955)</f>
        <v>51.8</v>
      </c>
      <c r="J955" s="5" t="n">
        <f aca="false">IF(H955="NA",VALUE(AVERAGEIF($E$3:$E$1520,"&lt;&gt;NA")),VALUE(H955))</f>
        <v>156</v>
      </c>
      <c r="K955" s="9" t="n">
        <f aca="false">IF(I955="NA",VALUE(AVERAGEIF($F$3:$F$1520,"&lt;&gt;NA")),VALUE(I955))</f>
        <v>51.8</v>
      </c>
      <c r="L955" s="16" t="n">
        <f aca="false">IF((AND(I955&gt;=Q961, I955&lt;Q960)),TRUE())</f>
        <v>0</v>
      </c>
      <c r="M955" s="0" t="n">
        <f aca="false">(J955-MIN($J$5:$J$1522)/(MAX($J$5:$J$1522)-MIN($J$5:$J$1522)))</f>
        <v>154.977528089888</v>
      </c>
      <c r="N955" s="0" t="n">
        <f aca="false">(K955-MIN($K$5:$K$1522)/(MAX($K$5:$K$1522)-MIN($K$5:$K$1522)))</f>
        <v>51.4293206197855</v>
      </c>
      <c r="O955" s="7" t="n">
        <f aca="false">K952/((J955/100)^2)</f>
        <v>15.5325443786982</v>
      </c>
    </row>
    <row r="956" customFormat="false" ht="15" hidden="false" customHeight="false" outlineLevel="0" collapsed="false">
      <c r="A956" s="13" t="n">
        <v>1332</v>
      </c>
      <c r="B956" s="2" t="s">
        <v>1010</v>
      </c>
      <c r="C956" s="14" t="n">
        <v>33773</v>
      </c>
      <c r="D956" s="2" t="s">
        <v>61</v>
      </c>
      <c r="E956" s="15" t="n">
        <v>167</v>
      </c>
      <c r="F956" s="15" t="n">
        <v>48</v>
      </c>
      <c r="G956" s="15" t="s">
        <v>43</v>
      </c>
      <c r="H956" s="9" t="str">
        <f aca="false">TRIM(E956)</f>
        <v>167</v>
      </c>
      <c r="I956" s="9" t="str">
        <f aca="false">TRIM(F956)</f>
        <v>48</v>
      </c>
      <c r="J956" s="5" t="n">
        <f aca="false">IF(H956="NA",VALUE(AVERAGEIF($E$3:$E$1520,"&lt;&gt;NA")),VALUE(H956))</f>
        <v>167</v>
      </c>
      <c r="K956" s="9" t="n">
        <f aca="false">IF(I956="NA",VALUE(AVERAGEIF($F$3:$F$1520,"&lt;&gt;NA")),VALUE(I956))</f>
        <v>48</v>
      </c>
      <c r="L956" s="16" t="n">
        <f aca="false">IF((AND(I956&gt;=Q962, I956&lt;Q961)),TRUE())</f>
        <v>0</v>
      </c>
      <c r="M956" s="0" t="n">
        <f aca="false">(J956-MIN($J$5:$J$1522)/(MAX($J$5:$J$1522)-MIN($J$5:$J$1522)))</f>
        <v>165.977528089888</v>
      </c>
      <c r="N956" s="0" t="n">
        <f aca="false">(K956-MIN($K$5:$K$1522)/(MAX($K$5:$K$1522)-MIN($K$5:$K$1522)))</f>
        <v>47.6293206197855</v>
      </c>
      <c r="O956" s="7" t="n">
        <f aca="false">K953/((J956/100)^2)</f>
        <v>20.4381655849977</v>
      </c>
    </row>
    <row r="957" customFormat="false" ht="15" hidden="false" customHeight="false" outlineLevel="0" collapsed="false">
      <c r="A957" s="13" t="n">
        <v>502</v>
      </c>
      <c r="B957" s="2" t="s">
        <v>1011</v>
      </c>
      <c r="C957" s="14" t="n">
        <v>33178</v>
      </c>
      <c r="D957" s="2" t="s">
        <v>61</v>
      </c>
      <c r="E957" s="15" t="s">
        <v>46</v>
      </c>
      <c r="F957" s="15" t="s">
        <v>46</v>
      </c>
      <c r="G957" s="15" t="s">
        <v>47</v>
      </c>
      <c r="H957" s="9" t="str">
        <f aca="false">TRIM(E957)</f>
        <v>NA</v>
      </c>
      <c r="I957" s="9" t="str">
        <f aca="false">TRIM(F957)</f>
        <v>NA</v>
      </c>
      <c r="J957" s="5" t="n">
        <f aca="false">IF(H957="NA",VALUE(AVERAGEIF($E$3:$E$1520,"&lt;&gt;NA")),VALUE(H957))</f>
        <v>164.344585511576</v>
      </c>
      <c r="K957" s="9" t="n">
        <f aca="false">IF(I957="NA",VALUE(AVERAGEIF($F$3:$F$1520,"&lt;&gt;NA")),VALUE(I957))</f>
        <v>58.7117910447761</v>
      </c>
      <c r="L957" s="16" t="n">
        <f aca="false">IF((AND(I957&gt;=Q963, I957&lt;Q962)),TRUE())</f>
        <v>0</v>
      </c>
      <c r="M957" s="0" t="n">
        <f aca="false">(J957-MIN($J$5:$J$1522)/(MAX($J$5:$J$1522)-MIN($J$5:$J$1522)))</f>
        <v>163.322113601463</v>
      </c>
      <c r="N957" s="0" t="n">
        <f aca="false">(K957-MIN($K$5:$K$1522)/(MAX($K$5:$K$1522)-MIN($K$5:$K$1522)))</f>
        <v>58.3411116645616</v>
      </c>
      <c r="O957" s="7" t="n">
        <f aca="false">K954/((J957/100)^2)</f>
        <v>19.9932298577236</v>
      </c>
    </row>
    <row r="958" customFormat="false" ht="15" hidden="false" customHeight="false" outlineLevel="0" collapsed="false">
      <c r="A958" s="13" t="n">
        <v>593</v>
      </c>
      <c r="B958" s="2" t="s">
        <v>1012</v>
      </c>
      <c r="C958" s="14" t="n">
        <v>33539</v>
      </c>
      <c r="D958" s="2" t="s">
        <v>74</v>
      </c>
      <c r="E958" s="15" t="n">
        <v>155</v>
      </c>
      <c r="F958" s="15" t="n">
        <v>37</v>
      </c>
      <c r="G958" s="15" t="s">
        <v>47</v>
      </c>
      <c r="H958" s="9" t="str">
        <f aca="false">TRIM(E958)</f>
        <v>155</v>
      </c>
      <c r="I958" s="9" t="str">
        <f aca="false">TRIM(F958)</f>
        <v>37</v>
      </c>
      <c r="J958" s="5" t="n">
        <f aca="false">IF(H958="NA",VALUE(AVERAGEIF($E$3:$E$1520,"&lt;&gt;NA")),VALUE(H958))</f>
        <v>155</v>
      </c>
      <c r="K958" s="9" t="n">
        <f aca="false">IF(I958="NA",VALUE(AVERAGEIF($F$3:$F$1520,"&lt;&gt;NA")),VALUE(I958))</f>
        <v>37</v>
      </c>
      <c r="L958" s="16" t="n">
        <f aca="false">IF((AND(I958&gt;=Q964, I958&lt;Q963)),TRUE())</f>
        <v>0</v>
      </c>
      <c r="M958" s="0" t="n">
        <f aca="false">(J958-MIN($J$5:$J$1522)/(MAX($J$5:$J$1522)-MIN($J$5:$J$1522)))</f>
        <v>153.977528089888</v>
      </c>
      <c r="N958" s="0" t="n">
        <f aca="false">(K958-MIN($K$5:$K$1522)/(MAX($K$5:$K$1522)-MIN($K$5:$K$1522)))</f>
        <v>36.6293206197855</v>
      </c>
      <c r="O958" s="7" t="n">
        <f aca="false">K955/((J958/100)^2)</f>
        <v>21.5608740894901</v>
      </c>
    </row>
    <row r="959" customFormat="false" ht="15" hidden="false" customHeight="false" outlineLevel="0" collapsed="false">
      <c r="A959" s="13" t="n">
        <v>958</v>
      </c>
      <c r="B959" s="2" t="s">
        <v>1013</v>
      </c>
      <c r="C959" s="14" t="n">
        <v>34002</v>
      </c>
      <c r="D959" s="2" t="s">
        <v>53</v>
      </c>
      <c r="E959" s="15" t="n">
        <v>175</v>
      </c>
      <c r="F959" s="15" t="n">
        <v>75</v>
      </c>
      <c r="G959" s="15" t="s">
        <v>43</v>
      </c>
      <c r="H959" s="9" t="str">
        <f aca="false">TRIM(E959)</f>
        <v>175</v>
      </c>
      <c r="I959" s="9" t="str">
        <f aca="false">TRIM(F959)</f>
        <v>75</v>
      </c>
      <c r="J959" s="5" t="n">
        <f aca="false">IF(H959="NA",VALUE(AVERAGEIF($E$3:$E$1520,"&lt;&gt;NA")),VALUE(H959))</f>
        <v>175</v>
      </c>
      <c r="K959" s="9" t="n">
        <f aca="false">IF(I959="NA",VALUE(AVERAGEIF($F$3:$F$1520,"&lt;&gt;NA")),VALUE(I959))</f>
        <v>75</v>
      </c>
      <c r="L959" s="16" t="n">
        <f aca="false">IF((AND(I959&gt;=Q965, I959&lt;Q964)),TRUE())</f>
        <v>0</v>
      </c>
      <c r="M959" s="0" t="n">
        <f aca="false">(J959-MIN($J$5:$J$1522)/(MAX($J$5:$J$1522)-MIN($J$5:$J$1522)))</f>
        <v>173.977528089888</v>
      </c>
      <c r="N959" s="0" t="n">
        <f aca="false">(K959-MIN($K$5:$K$1522)/(MAX($K$5:$K$1522)-MIN($K$5:$K$1522)))</f>
        <v>74.6293206197855</v>
      </c>
      <c r="O959" s="7" t="n">
        <f aca="false">K956/((J959/100)^2)</f>
        <v>15.6734693877551</v>
      </c>
    </row>
    <row r="960" customFormat="false" ht="15" hidden="false" customHeight="false" outlineLevel="0" collapsed="false">
      <c r="A960" s="13" t="n">
        <v>850</v>
      </c>
      <c r="B960" s="2" t="s">
        <v>1014</v>
      </c>
      <c r="C960" s="14" t="n">
        <v>33447</v>
      </c>
      <c r="D960" s="2" t="s">
        <v>45</v>
      </c>
      <c r="E960" s="15" t="n">
        <v>173</v>
      </c>
      <c r="F960" s="15" t="n">
        <v>55</v>
      </c>
      <c r="G960" s="15" t="s">
        <v>43</v>
      </c>
      <c r="H960" s="9" t="str">
        <f aca="false">TRIM(E960)</f>
        <v>173</v>
      </c>
      <c r="I960" s="9" t="str">
        <f aca="false">TRIM(F960)</f>
        <v>55</v>
      </c>
      <c r="J960" s="5" t="n">
        <f aca="false">IF(H960="NA",VALUE(AVERAGEIF($E$3:$E$1520,"&lt;&gt;NA")),VALUE(H960))</f>
        <v>173</v>
      </c>
      <c r="K960" s="9" t="n">
        <f aca="false">IF(I960="NA",VALUE(AVERAGEIF($F$3:$F$1520,"&lt;&gt;NA")),VALUE(I960))</f>
        <v>55</v>
      </c>
      <c r="L960" s="16" t="n">
        <f aca="false">IF((AND(I960&gt;=Q966, I960&lt;Q965)),TRUE())</f>
        <v>0</v>
      </c>
      <c r="M960" s="0" t="n">
        <f aca="false">(J960-MIN($J$5:$J$1522)/(MAX($J$5:$J$1522)-MIN($J$5:$J$1522)))</f>
        <v>171.977528089888</v>
      </c>
      <c r="N960" s="0" t="n">
        <f aca="false">(K960-MIN($K$5:$K$1522)/(MAX($K$5:$K$1522)-MIN($K$5:$K$1522)))</f>
        <v>54.6293206197855</v>
      </c>
      <c r="O960" s="7" t="n">
        <f aca="false">K957/((J960/100)^2)</f>
        <v>19.6170239716583</v>
      </c>
    </row>
    <row r="961" customFormat="false" ht="15" hidden="false" customHeight="false" outlineLevel="0" collapsed="false">
      <c r="A961" s="13" t="n">
        <v>849</v>
      </c>
      <c r="B961" s="2" t="s">
        <v>1015</v>
      </c>
      <c r="C961" s="14" t="n">
        <v>33554</v>
      </c>
      <c r="D961" s="2" t="s">
        <v>56</v>
      </c>
      <c r="E961" s="15" t="n">
        <v>180</v>
      </c>
      <c r="F961" s="15" t="n">
        <v>47</v>
      </c>
      <c r="G961" s="15" t="s">
        <v>43</v>
      </c>
      <c r="H961" s="9" t="str">
        <f aca="false">TRIM(E961)</f>
        <v>180</v>
      </c>
      <c r="I961" s="9" t="str">
        <f aca="false">TRIM(F961)</f>
        <v>47</v>
      </c>
      <c r="J961" s="5" t="n">
        <f aca="false">IF(H961="NA",VALUE(AVERAGEIF($E$3:$E$1520,"&lt;&gt;NA")),VALUE(H961))</f>
        <v>180</v>
      </c>
      <c r="K961" s="9" t="n">
        <f aca="false">IF(I961="NA",VALUE(AVERAGEIF($F$3:$F$1520,"&lt;&gt;NA")),VALUE(I961))</f>
        <v>47</v>
      </c>
      <c r="L961" s="16" t="n">
        <f aca="false">IF((AND(I961&gt;=Q967, I961&lt;Q966)),TRUE())</f>
        <v>0</v>
      </c>
      <c r="M961" s="0" t="n">
        <f aca="false">(J961-MIN($J$5:$J$1522)/(MAX($J$5:$J$1522)-MIN($J$5:$J$1522)))</f>
        <v>178.977528089888</v>
      </c>
      <c r="N961" s="0" t="n">
        <f aca="false">(K961-MIN($K$5:$K$1522)/(MAX($K$5:$K$1522)-MIN($K$5:$K$1522)))</f>
        <v>46.6293206197855</v>
      </c>
      <c r="O961" s="7" t="n">
        <f aca="false">K958/((J961/100)^2)</f>
        <v>11.4197530864198</v>
      </c>
    </row>
    <row r="962" customFormat="false" ht="15" hidden="false" customHeight="false" outlineLevel="0" collapsed="false">
      <c r="A962" s="13" t="n">
        <v>615</v>
      </c>
      <c r="B962" s="2" t="s">
        <v>1016</v>
      </c>
      <c r="C962" s="14" t="n">
        <v>33114</v>
      </c>
      <c r="D962" s="2" t="s">
        <v>77</v>
      </c>
      <c r="E962" s="15" t="n">
        <v>159.2</v>
      </c>
      <c r="F962" s="15" t="n">
        <v>65</v>
      </c>
      <c r="G962" s="15" t="s">
        <v>47</v>
      </c>
      <c r="H962" s="9" t="str">
        <f aca="false">TRIM(E962)</f>
        <v>159.2</v>
      </c>
      <c r="I962" s="9" t="str">
        <f aca="false">TRIM(F962)</f>
        <v>65</v>
      </c>
      <c r="J962" s="5" t="n">
        <f aca="false">IF(H962="NA",VALUE(AVERAGEIF($E$3:$E$1520,"&lt;&gt;NA")),VALUE(H962))</f>
        <v>159.2</v>
      </c>
      <c r="K962" s="9" t="n">
        <f aca="false">IF(I962="NA",VALUE(AVERAGEIF($F$3:$F$1520,"&lt;&gt;NA")),VALUE(I962))</f>
        <v>65</v>
      </c>
      <c r="L962" s="16" t="n">
        <f aca="false">IF((AND(I962&gt;=Q968, I962&lt;Q967)),TRUE())</f>
        <v>0</v>
      </c>
      <c r="M962" s="0" t="n">
        <f aca="false">(J962-MIN($J$5:$J$1522)/(MAX($J$5:$J$1522)-MIN($J$5:$J$1522)))</f>
        <v>158.177528089888</v>
      </c>
      <c r="N962" s="0" t="n">
        <f aca="false">(K962-MIN($K$5:$K$1522)/(MAX($K$5:$K$1522)-MIN($K$5:$K$1522)))</f>
        <v>64.6293206197855</v>
      </c>
      <c r="O962" s="7" t="n">
        <f aca="false">K959/((J962/100)^2)</f>
        <v>29.5920557561678</v>
      </c>
    </row>
    <row r="963" customFormat="false" ht="15" hidden="false" customHeight="false" outlineLevel="0" collapsed="false">
      <c r="A963" s="13" t="n">
        <v>1278</v>
      </c>
      <c r="B963" s="2" t="s">
        <v>1017</v>
      </c>
      <c r="C963" s="14" t="n">
        <v>33277</v>
      </c>
      <c r="D963" s="2" t="s">
        <v>42</v>
      </c>
      <c r="E963" s="15" t="n">
        <v>164</v>
      </c>
      <c r="F963" s="15" t="n">
        <v>64</v>
      </c>
      <c r="G963" s="15" t="s">
        <v>43</v>
      </c>
      <c r="H963" s="9" t="str">
        <f aca="false">TRIM(E963)</f>
        <v>164</v>
      </c>
      <c r="I963" s="9" t="str">
        <f aca="false">TRIM(F963)</f>
        <v>64</v>
      </c>
      <c r="J963" s="5" t="n">
        <f aca="false">IF(H963="NA",VALUE(AVERAGEIF($E$3:$E$1520,"&lt;&gt;NA")),VALUE(H963))</f>
        <v>164</v>
      </c>
      <c r="K963" s="9" t="n">
        <f aca="false">IF(I963="NA",VALUE(AVERAGEIF($F$3:$F$1520,"&lt;&gt;NA")),VALUE(I963))</f>
        <v>64</v>
      </c>
      <c r="L963" s="16" t="n">
        <f aca="false">IF((AND(I963&gt;=Q969, I963&lt;Q968)),TRUE())</f>
        <v>0</v>
      </c>
      <c r="M963" s="0" t="n">
        <f aca="false">(J963-MIN($J$5:$J$1522)/(MAX($J$5:$J$1522)-MIN($J$5:$J$1522)))</f>
        <v>162.977528089888</v>
      </c>
      <c r="N963" s="0" t="n">
        <f aca="false">(K963-MIN($K$5:$K$1522)/(MAX($K$5:$K$1522)-MIN($K$5:$K$1522)))</f>
        <v>63.6293206197855</v>
      </c>
      <c r="O963" s="7" t="n">
        <f aca="false">K960/((J963/100)^2)</f>
        <v>20.4491374182035</v>
      </c>
    </row>
    <row r="964" customFormat="false" ht="15" hidden="false" customHeight="false" outlineLevel="0" collapsed="false">
      <c r="A964" s="13" t="n">
        <v>1140</v>
      </c>
      <c r="B964" s="2" t="s">
        <v>1018</v>
      </c>
      <c r="C964" s="14" t="n">
        <v>33567</v>
      </c>
      <c r="D964" s="2" t="s">
        <v>77</v>
      </c>
      <c r="E964" s="15" t="n">
        <v>169</v>
      </c>
      <c r="F964" s="15" t="n">
        <v>49</v>
      </c>
      <c r="G964" s="15" t="s">
        <v>43</v>
      </c>
      <c r="H964" s="9" t="str">
        <f aca="false">TRIM(E964)</f>
        <v>169</v>
      </c>
      <c r="I964" s="9" t="str">
        <f aca="false">TRIM(F964)</f>
        <v>49</v>
      </c>
      <c r="J964" s="5" t="n">
        <f aca="false">IF(H964="NA",VALUE(AVERAGEIF($E$3:$E$1520,"&lt;&gt;NA")),VALUE(H964))</f>
        <v>169</v>
      </c>
      <c r="K964" s="9" t="n">
        <f aca="false">IF(I964="NA",VALUE(AVERAGEIF($F$3:$F$1520,"&lt;&gt;NA")),VALUE(I964))</f>
        <v>49</v>
      </c>
      <c r="L964" s="16" t="n">
        <f aca="false">IF((AND(I964&gt;=Q970, I964&lt;Q969)),TRUE())</f>
        <v>0</v>
      </c>
      <c r="M964" s="0" t="n">
        <f aca="false">(J964-MIN($J$5:$J$1522)/(MAX($J$5:$J$1522)-MIN($J$5:$J$1522)))</f>
        <v>167.977528089888</v>
      </c>
      <c r="N964" s="0" t="n">
        <f aca="false">(K964-MIN($K$5:$K$1522)/(MAX($K$5:$K$1522)-MIN($K$5:$K$1522)))</f>
        <v>48.6293206197855</v>
      </c>
      <c r="O964" s="7" t="n">
        <f aca="false">K961/((J964/100)^2)</f>
        <v>16.4560064423515</v>
      </c>
    </row>
    <row r="965" customFormat="false" ht="15" hidden="false" customHeight="false" outlineLevel="0" collapsed="false">
      <c r="A965" s="13" t="n">
        <v>170</v>
      </c>
      <c r="B965" s="2" t="s">
        <v>1019</v>
      </c>
      <c r="C965" s="14" t="n">
        <v>33248</v>
      </c>
      <c r="D965" s="2" t="s">
        <v>50</v>
      </c>
      <c r="E965" s="15" t="n">
        <v>166.8</v>
      </c>
      <c r="F965" s="15" t="n">
        <v>59</v>
      </c>
      <c r="G965" s="15" t="s">
        <v>47</v>
      </c>
      <c r="H965" s="9" t="str">
        <f aca="false">TRIM(E965)</f>
        <v>166.8</v>
      </c>
      <c r="I965" s="9" t="str">
        <f aca="false">TRIM(F965)</f>
        <v>59</v>
      </c>
      <c r="J965" s="5" t="n">
        <f aca="false">IF(H965="NA",VALUE(AVERAGEIF($E$3:$E$1520,"&lt;&gt;NA")),VALUE(H965))</f>
        <v>166.8</v>
      </c>
      <c r="K965" s="9" t="n">
        <f aca="false">IF(I965="NA",VALUE(AVERAGEIF($F$3:$F$1520,"&lt;&gt;NA")),VALUE(I965))</f>
        <v>59</v>
      </c>
      <c r="L965" s="16" t="n">
        <f aca="false">IF((AND(I965&gt;=Q971, I965&lt;Q970)),TRUE())</f>
        <v>0</v>
      </c>
      <c r="M965" s="0" t="n">
        <f aca="false">(J965-MIN($J$5:$J$1522)/(MAX($J$5:$J$1522)-MIN($J$5:$J$1522)))</f>
        <v>165.777528089888</v>
      </c>
      <c r="N965" s="0" t="n">
        <f aca="false">(K965-MIN($K$5:$K$1522)/(MAX($K$5:$K$1522)-MIN($K$5:$K$1522)))</f>
        <v>58.6293206197855</v>
      </c>
      <c r="O965" s="7" t="n">
        <f aca="false">K962/((J965/100)^2)</f>
        <v>23.3626048801247</v>
      </c>
    </row>
    <row r="966" customFormat="false" ht="15" hidden="false" customHeight="false" outlineLevel="0" collapsed="false">
      <c r="A966" s="13" t="n">
        <v>294</v>
      </c>
      <c r="B966" s="2" t="s">
        <v>1020</v>
      </c>
      <c r="C966" s="14" t="n">
        <v>33490</v>
      </c>
      <c r="D966" s="2" t="s">
        <v>67</v>
      </c>
      <c r="E966" s="15" t="s">
        <v>46</v>
      </c>
      <c r="F966" s="15" t="s">
        <v>46</v>
      </c>
      <c r="G966" s="15" t="s">
        <v>47</v>
      </c>
      <c r="H966" s="9" t="str">
        <f aca="false">TRIM(E966)</f>
        <v>NA</v>
      </c>
      <c r="I966" s="9" t="str">
        <f aca="false">TRIM(F966)</f>
        <v>NA</v>
      </c>
      <c r="J966" s="5" t="n">
        <f aca="false">IF(H966="NA",VALUE(AVERAGEIF($E$3:$E$1520,"&lt;&gt;NA")),VALUE(H966))</f>
        <v>164.344585511576</v>
      </c>
      <c r="K966" s="9" t="n">
        <f aca="false">IF(I966="NA",VALUE(AVERAGEIF($F$3:$F$1520,"&lt;&gt;NA")),VALUE(I966))</f>
        <v>58.7117910447761</v>
      </c>
      <c r="L966" s="16" t="n">
        <f aca="false">IF((AND(I966&gt;=Q972, I966&lt;Q971)),TRUE())</f>
        <v>0</v>
      </c>
      <c r="M966" s="0" t="n">
        <f aca="false">(J966-MIN($J$5:$J$1522)/(MAX($J$5:$J$1522)-MIN($J$5:$J$1522)))</f>
        <v>163.322113601463</v>
      </c>
      <c r="N966" s="0" t="n">
        <f aca="false">(K966-MIN($K$5:$K$1522)/(MAX($K$5:$K$1522)-MIN($K$5:$K$1522)))</f>
        <v>58.3411116645616</v>
      </c>
      <c r="O966" s="7" t="n">
        <f aca="false">K963/((J966/100)^2)</f>
        <v>23.6956798313761</v>
      </c>
    </row>
    <row r="967" customFormat="false" ht="15" hidden="false" customHeight="false" outlineLevel="0" collapsed="false">
      <c r="A967" s="13" t="n">
        <v>1388</v>
      </c>
      <c r="B967" s="2" t="s">
        <v>1021</v>
      </c>
      <c r="C967" s="14" t="n">
        <v>33762</v>
      </c>
      <c r="D967" s="2" t="s">
        <v>93</v>
      </c>
      <c r="E967" s="15" t="n">
        <v>169</v>
      </c>
      <c r="F967" s="15" t="n">
        <v>54</v>
      </c>
      <c r="G967" s="15" t="s">
        <v>43</v>
      </c>
      <c r="H967" s="9" t="str">
        <f aca="false">TRIM(E967)</f>
        <v>169</v>
      </c>
      <c r="I967" s="9" t="str">
        <f aca="false">TRIM(F967)</f>
        <v>54</v>
      </c>
      <c r="J967" s="5" t="n">
        <f aca="false">IF(H967="NA",VALUE(AVERAGEIF($E$3:$E$1520,"&lt;&gt;NA")),VALUE(H967))</f>
        <v>169</v>
      </c>
      <c r="K967" s="9" t="n">
        <f aca="false">IF(I967="NA",VALUE(AVERAGEIF($F$3:$F$1520,"&lt;&gt;NA")),VALUE(I967))</f>
        <v>54</v>
      </c>
      <c r="L967" s="16" t="n">
        <f aca="false">IF((AND(I967&gt;=Q973, I967&lt;Q972)),TRUE())</f>
        <v>0</v>
      </c>
      <c r="M967" s="0" t="n">
        <f aca="false">(J967-MIN($J$5:$J$1522)/(MAX($J$5:$J$1522)-MIN($J$5:$J$1522)))</f>
        <v>167.977528089888</v>
      </c>
      <c r="N967" s="0" t="n">
        <f aca="false">(K967-MIN($K$5:$K$1522)/(MAX($K$5:$K$1522)-MIN($K$5:$K$1522)))</f>
        <v>53.6293206197855</v>
      </c>
      <c r="O967" s="7" t="n">
        <f aca="false">K964/((J967/100)^2)</f>
        <v>17.156262035643</v>
      </c>
    </row>
    <row r="968" customFormat="false" ht="15" hidden="false" customHeight="false" outlineLevel="0" collapsed="false">
      <c r="A968" s="13" t="n">
        <v>1023</v>
      </c>
      <c r="B968" s="2" t="s">
        <v>1022</v>
      </c>
      <c r="C968" s="14" t="n">
        <v>33209</v>
      </c>
      <c r="D968" s="2" t="s">
        <v>45</v>
      </c>
      <c r="E968" s="15" t="n">
        <v>174</v>
      </c>
      <c r="F968" s="15" t="n">
        <v>64</v>
      </c>
      <c r="G968" s="15" t="s">
        <v>43</v>
      </c>
      <c r="H968" s="9" t="str">
        <f aca="false">TRIM(E968)</f>
        <v>174</v>
      </c>
      <c r="I968" s="9" t="str">
        <f aca="false">TRIM(F968)</f>
        <v>64</v>
      </c>
      <c r="J968" s="5" t="n">
        <f aca="false">IF(H968="NA",VALUE(AVERAGEIF($E$3:$E$1520,"&lt;&gt;NA")),VALUE(H968))</f>
        <v>174</v>
      </c>
      <c r="K968" s="9" t="n">
        <f aca="false">IF(I968="NA",VALUE(AVERAGEIF($F$3:$F$1520,"&lt;&gt;NA")),VALUE(I968))</f>
        <v>64</v>
      </c>
      <c r="L968" s="16" t="n">
        <f aca="false">IF((AND(I968&gt;=Q974, I968&lt;Q973)),TRUE())</f>
        <v>0</v>
      </c>
      <c r="M968" s="0" t="n">
        <f aca="false">(J968-MIN($J$5:$J$1522)/(MAX($J$5:$J$1522)-MIN($J$5:$J$1522)))</f>
        <v>172.977528089888</v>
      </c>
      <c r="N968" s="0" t="n">
        <f aca="false">(K968-MIN($K$5:$K$1522)/(MAX($K$5:$K$1522)-MIN($K$5:$K$1522)))</f>
        <v>63.6293206197855</v>
      </c>
      <c r="O968" s="7" t="n">
        <f aca="false">K965/((J968/100)^2)</f>
        <v>19.4873827454089</v>
      </c>
    </row>
    <row r="969" customFormat="false" ht="15" hidden="false" customHeight="false" outlineLevel="0" collapsed="false">
      <c r="A969" s="13" t="n">
        <v>599</v>
      </c>
      <c r="B969" s="2" t="s">
        <v>1023</v>
      </c>
      <c r="C969" s="14" t="n">
        <v>33791</v>
      </c>
      <c r="D969" s="2" t="s">
        <v>93</v>
      </c>
      <c r="E969" s="15" t="n">
        <v>159</v>
      </c>
      <c r="F969" s="15" t="n">
        <v>72</v>
      </c>
      <c r="G969" s="15" t="s">
        <v>47</v>
      </c>
      <c r="H969" s="9" t="str">
        <f aca="false">TRIM(E969)</f>
        <v>159</v>
      </c>
      <c r="I969" s="9" t="str">
        <f aca="false">TRIM(F969)</f>
        <v>72</v>
      </c>
      <c r="J969" s="5" t="n">
        <f aca="false">IF(H969="NA",VALUE(AVERAGEIF($E$3:$E$1520,"&lt;&gt;NA")),VALUE(H969))</f>
        <v>159</v>
      </c>
      <c r="K969" s="9" t="n">
        <f aca="false">IF(I969="NA",VALUE(AVERAGEIF($F$3:$F$1520,"&lt;&gt;NA")),VALUE(I969))</f>
        <v>72</v>
      </c>
      <c r="L969" s="16" t="n">
        <f aca="false">IF((AND(I969&gt;=Q975, I969&lt;Q974)),TRUE())</f>
        <v>0</v>
      </c>
      <c r="M969" s="0" t="n">
        <f aca="false">(J969-MIN($J$5:$J$1522)/(MAX($J$5:$J$1522)-MIN($J$5:$J$1522)))</f>
        <v>157.977528089888</v>
      </c>
      <c r="N969" s="0" t="n">
        <f aca="false">(K969-MIN($K$5:$K$1522)/(MAX($K$5:$K$1522)-MIN($K$5:$K$1522)))</f>
        <v>71.6293206197855</v>
      </c>
      <c r="O969" s="7" t="n">
        <f aca="false">K966/((J969/100)^2)</f>
        <v>23.2236822296492</v>
      </c>
    </row>
    <row r="970" customFormat="false" ht="15" hidden="false" customHeight="false" outlineLevel="0" collapsed="false">
      <c r="A970" s="13" t="n">
        <v>1443</v>
      </c>
      <c r="B970" s="2" t="s">
        <v>1024</v>
      </c>
      <c r="C970" s="14" t="n">
        <v>33133</v>
      </c>
      <c r="D970" s="2" t="s">
        <v>107</v>
      </c>
      <c r="E970" s="15" t="n">
        <v>181</v>
      </c>
      <c r="F970" s="15" t="n">
        <v>85</v>
      </c>
      <c r="G970" s="15" t="s">
        <v>43</v>
      </c>
      <c r="H970" s="9" t="str">
        <f aca="false">TRIM(E970)</f>
        <v>181</v>
      </c>
      <c r="I970" s="9" t="str">
        <f aca="false">TRIM(F970)</f>
        <v>85</v>
      </c>
      <c r="J970" s="5" t="n">
        <f aca="false">IF(H970="NA",VALUE(AVERAGEIF($E$3:$E$1520,"&lt;&gt;NA")),VALUE(H970))</f>
        <v>181</v>
      </c>
      <c r="K970" s="9" t="n">
        <f aca="false">IF(I970="NA",VALUE(AVERAGEIF($F$3:$F$1520,"&lt;&gt;NA")),VALUE(I970))</f>
        <v>85</v>
      </c>
      <c r="L970" s="16" t="n">
        <f aca="false">IF((AND(I970&gt;=Q976, I970&lt;Q975)),TRUE())</f>
        <v>0</v>
      </c>
      <c r="M970" s="0" t="n">
        <f aca="false">(J970-MIN($J$5:$J$1522)/(MAX($J$5:$J$1522)-MIN($J$5:$J$1522)))</f>
        <v>179.977528089888</v>
      </c>
      <c r="N970" s="0" t="n">
        <f aca="false">(K970-MIN($K$5:$K$1522)/(MAX($K$5:$K$1522)-MIN($K$5:$K$1522)))</f>
        <v>84.6293206197855</v>
      </c>
      <c r="O970" s="7" t="n">
        <f aca="false">K967/((J970/100)^2)</f>
        <v>16.4830133390312</v>
      </c>
    </row>
    <row r="971" customFormat="false" ht="15" hidden="false" customHeight="false" outlineLevel="0" collapsed="false">
      <c r="A971" s="13" t="n">
        <v>580</v>
      </c>
      <c r="B971" s="2" t="s">
        <v>1025</v>
      </c>
      <c r="C971" s="14" t="n">
        <v>33517</v>
      </c>
      <c r="D971" s="2" t="s">
        <v>50</v>
      </c>
      <c r="E971" s="15" t="n">
        <v>156</v>
      </c>
      <c r="F971" s="15" t="n">
        <v>46.6</v>
      </c>
      <c r="G971" s="15" t="s">
        <v>47</v>
      </c>
      <c r="H971" s="9" t="str">
        <f aca="false">TRIM(E971)</f>
        <v>156</v>
      </c>
      <c r="I971" s="9" t="str">
        <f aca="false">TRIM(F971)</f>
        <v>46.6</v>
      </c>
      <c r="J971" s="5" t="n">
        <f aca="false">IF(H971="NA",VALUE(AVERAGEIF($E$3:$E$1520,"&lt;&gt;NA")),VALUE(H971))</f>
        <v>156</v>
      </c>
      <c r="K971" s="9" t="n">
        <f aca="false">IF(I971="NA",VALUE(AVERAGEIF($F$3:$F$1520,"&lt;&gt;NA")),VALUE(I971))</f>
        <v>46.6</v>
      </c>
      <c r="L971" s="16" t="n">
        <f aca="false">IF((AND(I971&gt;=Q977, I971&lt;Q976)),TRUE())</f>
        <v>0</v>
      </c>
      <c r="M971" s="0" t="n">
        <f aca="false">(J971-MIN($J$5:$J$1522)/(MAX($J$5:$J$1522)-MIN($J$5:$J$1522)))</f>
        <v>154.977528089888</v>
      </c>
      <c r="N971" s="0" t="n">
        <f aca="false">(K971-MIN($K$5:$K$1522)/(MAX($K$5:$K$1522)-MIN($K$5:$K$1522)))</f>
        <v>46.2293206197855</v>
      </c>
      <c r="O971" s="7" t="n">
        <f aca="false">K968/((J971/100)^2)</f>
        <v>26.2984878369494</v>
      </c>
    </row>
    <row r="972" customFormat="false" ht="15" hidden="false" customHeight="false" outlineLevel="0" collapsed="false">
      <c r="A972" s="13" t="n">
        <v>938</v>
      </c>
      <c r="B972" s="2" t="s">
        <v>1026</v>
      </c>
      <c r="C972" s="14" t="n">
        <v>32965</v>
      </c>
      <c r="D972" s="2" t="s">
        <v>93</v>
      </c>
      <c r="E972" s="15" t="n">
        <v>173</v>
      </c>
      <c r="F972" s="15" t="n">
        <v>65</v>
      </c>
      <c r="G972" s="15" t="s">
        <v>43</v>
      </c>
      <c r="H972" s="9" t="str">
        <f aca="false">TRIM(E972)</f>
        <v>173</v>
      </c>
      <c r="I972" s="9" t="str">
        <f aca="false">TRIM(F972)</f>
        <v>65</v>
      </c>
      <c r="J972" s="5" t="n">
        <f aca="false">IF(H972="NA",VALUE(AVERAGEIF($E$3:$E$1520,"&lt;&gt;NA")),VALUE(H972))</f>
        <v>173</v>
      </c>
      <c r="K972" s="9" t="n">
        <f aca="false">IF(I972="NA",VALUE(AVERAGEIF($F$3:$F$1520,"&lt;&gt;NA")),VALUE(I972))</f>
        <v>65</v>
      </c>
      <c r="L972" s="16" t="n">
        <f aca="false">IF((AND(I972&gt;=Q978, I972&lt;Q977)),TRUE())</f>
        <v>0</v>
      </c>
      <c r="M972" s="0" t="n">
        <f aca="false">(J972-MIN($J$5:$J$1522)/(MAX($J$5:$J$1522)-MIN($J$5:$J$1522)))</f>
        <v>171.977528089888</v>
      </c>
      <c r="N972" s="0" t="n">
        <f aca="false">(K972-MIN($K$5:$K$1522)/(MAX($K$5:$K$1522)-MIN($K$5:$K$1522)))</f>
        <v>64.6293206197855</v>
      </c>
      <c r="O972" s="7" t="n">
        <f aca="false">K969/((J972/100)^2)</f>
        <v>24.0569347455645</v>
      </c>
    </row>
    <row r="973" customFormat="false" ht="15" hidden="false" customHeight="false" outlineLevel="0" collapsed="false">
      <c r="A973" s="13" t="n">
        <v>767</v>
      </c>
      <c r="B973" s="2" t="s">
        <v>1027</v>
      </c>
      <c r="C973" s="14" t="n">
        <v>33584</v>
      </c>
      <c r="D973" s="2" t="s">
        <v>50</v>
      </c>
      <c r="E973" s="15" t="n">
        <v>154.5</v>
      </c>
      <c r="F973" s="15" t="n">
        <v>45</v>
      </c>
      <c r="G973" s="15" t="s">
        <v>47</v>
      </c>
      <c r="H973" s="9" t="str">
        <f aca="false">TRIM(E973)</f>
        <v>154.5</v>
      </c>
      <c r="I973" s="9" t="str">
        <f aca="false">TRIM(F973)</f>
        <v>45</v>
      </c>
      <c r="J973" s="5" t="n">
        <f aca="false">IF(H973="NA",VALUE(AVERAGEIF($E$3:$E$1520,"&lt;&gt;NA")),VALUE(H973))</f>
        <v>154.5</v>
      </c>
      <c r="K973" s="9" t="n">
        <f aca="false">IF(I973="NA",VALUE(AVERAGEIF($F$3:$F$1520,"&lt;&gt;NA")),VALUE(I973))</f>
        <v>45</v>
      </c>
      <c r="L973" s="16" t="n">
        <f aca="false">IF((AND(I973&gt;=Q979, I973&lt;Q978)),TRUE())</f>
        <v>0</v>
      </c>
      <c r="M973" s="0" t="n">
        <f aca="false">(J973-MIN($J$5:$J$1522)/(MAX($J$5:$J$1522)-MIN($J$5:$J$1522)))</f>
        <v>153.477528089888</v>
      </c>
      <c r="N973" s="0" t="n">
        <f aca="false">(K973-MIN($K$5:$K$1522)/(MAX($K$5:$K$1522)-MIN($K$5:$K$1522)))</f>
        <v>44.6293206197855</v>
      </c>
      <c r="O973" s="7" t="n">
        <f aca="false">K970/((J973/100)^2)</f>
        <v>35.6091787894974</v>
      </c>
    </row>
    <row r="974" customFormat="false" ht="15" hidden="false" customHeight="false" outlineLevel="0" collapsed="false">
      <c r="A974" s="13" t="n">
        <v>1077</v>
      </c>
      <c r="B974" s="2" t="s">
        <v>1028</v>
      </c>
      <c r="C974" s="14" t="n">
        <v>33492</v>
      </c>
      <c r="D974" s="2" t="s">
        <v>77</v>
      </c>
      <c r="E974" s="15" t="n">
        <v>163</v>
      </c>
      <c r="F974" s="15" t="n">
        <v>69</v>
      </c>
      <c r="G974" s="15" t="s">
        <v>43</v>
      </c>
      <c r="H974" s="9" t="str">
        <f aca="false">TRIM(E974)</f>
        <v>163</v>
      </c>
      <c r="I974" s="9" t="str">
        <f aca="false">TRIM(F974)</f>
        <v>69</v>
      </c>
      <c r="J974" s="5" t="n">
        <f aca="false">IF(H974="NA",VALUE(AVERAGEIF($E$3:$E$1520,"&lt;&gt;NA")),VALUE(H974))</f>
        <v>163</v>
      </c>
      <c r="K974" s="9" t="n">
        <f aca="false">IF(I974="NA",VALUE(AVERAGEIF($F$3:$F$1520,"&lt;&gt;NA")),VALUE(I974))</f>
        <v>69</v>
      </c>
      <c r="L974" s="16" t="n">
        <f aca="false">IF((AND(I974&gt;=Q980, I974&lt;Q979)),TRUE())</f>
        <v>0</v>
      </c>
      <c r="M974" s="0" t="n">
        <f aca="false">(J974-MIN($J$5:$J$1522)/(MAX($J$5:$J$1522)-MIN($J$5:$J$1522)))</f>
        <v>161.977528089888</v>
      </c>
      <c r="N974" s="0" t="n">
        <f aca="false">(K974-MIN($K$5:$K$1522)/(MAX($K$5:$K$1522)-MIN($K$5:$K$1522)))</f>
        <v>68.6293206197855</v>
      </c>
      <c r="O974" s="7" t="n">
        <f aca="false">K971/((J974/100)^2)</f>
        <v>17.539237457187</v>
      </c>
    </row>
    <row r="975" customFormat="false" ht="15" hidden="false" customHeight="false" outlineLevel="0" collapsed="false">
      <c r="A975" s="13" t="n">
        <v>452</v>
      </c>
      <c r="B975" s="2" t="s">
        <v>1029</v>
      </c>
      <c r="C975" s="14" t="n">
        <v>33319</v>
      </c>
      <c r="D975" s="2" t="s">
        <v>71</v>
      </c>
      <c r="E975" s="15" t="s">
        <v>46</v>
      </c>
      <c r="F975" s="15" t="s">
        <v>46</v>
      </c>
      <c r="G975" s="15" t="s">
        <v>47</v>
      </c>
      <c r="H975" s="9" t="str">
        <f aca="false">TRIM(E975)</f>
        <v>NA</v>
      </c>
      <c r="I975" s="9" t="str">
        <f aca="false">TRIM(F975)</f>
        <v>NA</v>
      </c>
      <c r="J975" s="5" t="n">
        <f aca="false">IF(H975="NA",VALUE(AVERAGEIF($E$3:$E$1520,"&lt;&gt;NA")),VALUE(H975))</f>
        <v>164.344585511576</v>
      </c>
      <c r="K975" s="9" t="n">
        <f aca="false">IF(I975="NA",VALUE(AVERAGEIF($F$3:$F$1520,"&lt;&gt;NA")),VALUE(I975))</f>
        <v>58.7117910447761</v>
      </c>
      <c r="L975" s="16" t="n">
        <f aca="false">IF((AND(I975&gt;=Q981, I975&lt;Q980)),TRUE())</f>
        <v>0</v>
      </c>
      <c r="M975" s="0" t="n">
        <f aca="false">(J975-MIN($J$5:$J$1522)/(MAX($J$5:$J$1522)-MIN($J$5:$J$1522)))</f>
        <v>163.322113601463</v>
      </c>
      <c r="N975" s="0" t="n">
        <f aca="false">(K975-MIN($K$5:$K$1522)/(MAX($K$5:$K$1522)-MIN($K$5:$K$1522)))</f>
        <v>58.3411116645616</v>
      </c>
      <c r="O975" s="7" t="n">
        <f aca="false">K972/((J975/100)^2)</f>
        <v>24.0659248287413</v>
      </c>
    </row>
    <row r="976" customFormat="false" ht="15" hidden="false" customHeight="false" outlineLevel="0" collapsed="false">
      <c r="A976" s="13" t="n">
        <v>418</v>
      </c>
      <c r="B976" s="2" t="s">
        <v>1030</v>
      </c>
      <c r="C976" s="14" t="n">
        <v>33052</v>
      </c>
      <c r="D976" s="2" t="s">
        <v>71</v>
      </c>
      <c r="E976" s="15" t="n">
        <v>164.5</v>
      </c>
      <c r="F976" s="15" t="n">
        <v>60</v>
      </c>
      <c r="G976" s="15" t="s">
        <v>47</v>
      </c>
      <c r="H976" s="9" t="str">
        <f aca="false">TRIM(E976)</f>
        <v>164.5</v>
      </c>
      <c r="I976" s="9" t="str">
        <f aca="false">TRIM(F976)</f>
        <v>60</v>
      </c>
      <c r="J976" s="5" t="n">
        <f aca="false">IF(H976="NA",VALUE(AVERAGEIF($E$3:$E$1520,"&lt;&gt;NA")),VALUE(H976))</f>
        <v>164.5</v>
      </c>
      <c r="K976" s="9" t="n">
        <f aca="false">IF(I976="NA",VALUE(AVERAGEIF($F$3:$F$1520,"&lt;&gt;NA")),VALUE(I976))</f>
        <v>60</v>
      </c>
      <c r="L976" s="16" t="n">
        <f aca="false">IF((AND(I976&gt;=Q982, I976&lt;Q981)),TRUE())</f>
        <v>0</v>
      </c>
      <c r="M976" s="0" t="n">
        <f aca="false">(J976-MIN($J$5:$J$1522)/(MAX($J$5:$J$1522)-MIN($J$5:$J$1522)))</f>
        <v>163.477528089888</v>
      </c>
      <c r="N976" s="0" t="n">
        <f aca="false">(K976-MIN($K$5:$K$1522)/(MAX($K$5:$K$1522)-MIN($K$5:$K$1522)))</f>
        <v>59.6293206197855</v>
      </c>
      <c r="O976" s="7" t="n">
        <f aca="false">K973/((J976/100)^2)</f>
        <v>16.6295581156863</v>
      </c>
    </row>
    <row r="977" customFormat="false" ht="15" hidden="false" customHeight="false" outlineLevel="0" collapsed="false">
      <c r="A977" s="13" t="n">
        <v>1441</v>
      </c>
      <c r="B977" s="2" t="s">
        <v>1031</v>
      </c>
      <c r="C977" s="14" t="n">
        <v>33546</v>
      </c>
      <c r="D977" s="2" t="s">
        <v>77</v>
      </c>
      <c r="E977" s="15" t="n">
        <v>164</v>
      </c>
      <c r="F977" s="15" t="n">
        <v>69</v>
      </c>
      <c r="G977" s="15" t="s">
        <v>43</v>
      </c>
      <c r="H977" s="9" t="str">
        <f aca="false">TRIM(E977)</f>
        <v>164</v>
      </c>
      <c r="I977" s="9" t="str">
        <f aca="false">TRIM(F977)</f>
        <v>69</v>
      </c>
      <c r="J977" s="5" t="n">
        <f aca="false">IF(H977="NA",VALUE(AVERAGEIF($E$3:$E$1520,"&lt;&gt;NA")),VALUE(H977))</f>
        <v>164</v>
      </c>
      <c r="K977" s="9" t="n">
        <f aca="false">IF(I977="NA",VALUE(AVERAGEIF($F$3:$F$1520,"&lt;&gt;NA")),VALUE(I977))</f>
        <v>69</v>
      </c>
      <c r="L977" s="16" t="n">
        <f aca="false">IF((AND(I977&gt;=Q983, I977&lt;Q982)),TRUE())</f>
        <v>0</v>
      </c>
      <c r="M977" s="0" t="n">
        <f aca="false">(J977-MIN($J$5:$J$1522)/(MAX($J$5:$J$1522)-MIN($J$5:$J$1522)))</f>
        <v>162.977528089888</v>
      </c>
      <c r="N977" s="0" t="n">
        <f aca="false">(K977-MIN($K$5:$K$1522)/(MAX($K$5:$K$1522)-MIN($K$5:$K$1522)))</f>
        <v>68.6293206197855</v>
      </c>
      <c r="O977" s="7" t="n">
        <f aca="false">K974/((J977/100)^2)</f>
        <v>25.6543723973825</v>
      </c>
    </row>
    <row r="978" customFormat="false" ht="15" hidden="false" customHeight="false" outlineLevel="0" collapsed="false">
      <c r="A978" s="13" t="n">
        <v>494</v>
      </c>
      <c r="B978" s="2" t="s">
        <v>1032</v>
      </c>
      <c r="C978" s="14" t="n">
        <v>34062</v>
      </c>
      <c r="D978" s="2" t="s">
        <v>42</v>
      </c>
      <c r="E978" s="15" t="n">
        <v>161</v>
      </c>
      <c r="F978" s="15" t="n">
        <v>65</v>
      </c>
      <c r="G978" s="15" t="s">
        <v>47</v>
      </c>
      <c r="H978" s="9" t="str">
        <f aca="false">TRIM(E978)</f>
        <v>161</v>
      </c>
      <c r="I978" s="9" t="str">
        <f aca="false">TRIM(F978)</f>
        <v>65</v>
      </c>
      <c r="J978" s="5" t="n">
        <f aca="false">IF(H978="NA",VALUE(AVERAGEIF($E$3:$E$1520,"&lt;&gt;NA")),VALUE(H978))</f>
        <v>161</v>
      </c>
      <c r="K978" s="9" t="n">
        <f aca="false">IF(I978="NA",VALUE(AVERAGEIF($F$3:$F$1520,"&lt;&gt;NA")),VALUE(I978))</f>
        <v>65</v>
      </c>
      <c r="L978" s="16" t="n">
        <f aca="false">IF((AND(I978&gt;=Q984, I978&lt;Q983)),TRUE())</f>
        <v>0</v>
      </c>
      <c r="M978" s="0" t="n">
        <f aca="false">(J978-MIN($J$5:$J$1522)/(MAX($J$5:$J$1522)-MIN($J$5:$J$1522)))</f>
        <v>159.977528089888</v>
      </c>
      <c r="N978" s="0" t="n">
        <f aca="false">(K978-MIN($K$5:$K$1522)/(MAX($K$5:$K$1522)-MIN($K$5:$K$1522)))</f>
        <v>64.6293206197855</v>
      </c>
      <c r="O978" s="7" t="n">
        <f aca="false">K975/((J978/100)^2)</f>
        <v>22.650280099061</v>
      </c>
    </row>
    <row r="979" customFormat="false" ht="15" hidden="false" customHeight="false" outlineLevel="0" collapsed="false">
      <c r="A979" s="13" t="n">
        <v>65</v>
      </c>
      <c r="B979" s="2" t="s">
        <v>1033</v>
      </c>
      <c r="C979" s="14" t="n">
        <v>33458</v>
      </c>
      <c r="D979" s="2" t="s">
        <v>87</v>
      </c>
      <c r="E979" s="15" t="n">
        <v>157</v>
      </c>
      <c r="F979" s="15" t="n">
        <v>39</v>
      </c>
      <c r="G979" s="15" t="s">
        <v>47</v>
      </c>
      <c r="H979" s="9" t="str">
        <f aca="false">TRIM(E979)</f>
        <v>157</v>
      </c>
      <c r="I979" s="9" t="str">
        <f aca="false">TRIM(F979)</f>
        <v>39</v>
      </c>
      <c r="J979" s="5" t="n">
        <f aca="false">IF(H979="NA",VALUE(AVERAGEIF($E$3:$E$1520,"&lt;&gt;NA")),VALUE(H979))</f>
        <v>157</v>
      </c>
      <c r="K979" s="9" t="n">
        <f aca="false">IF(I979="NA",VALUE(AVERAGEIF($F$3:$F$1520,"&lt;&gt;NA")),VALUE(I979))</f>
        <v>39</v>
      </c>
      <c r="L979" s="16" t="n">
        <f aca="false">IF((AND(I979&gt;=Q985, I979&lt;Q984)),TRUE())</f>
        <v>0</v>
      </c>
      <c r="M979" s="0" t="n">
        <f aca="false">(J979-MIN($J$5:$J$1522)/(MAX($J$5:$J$1522)-MIN($J$5:$J$1522)))</f>
        <v>155.977528089888</v>
      </c>
      <c r="N979" s="0" t="n">
        <f aca="false">(K979-MIN($K$5:$K$1522)/(MAX($K$5:$K$1522)-MIN($K$5:$K$1522)))</f>
        <v>38.6293206197855</v>
      </c>
      <c r="O979" s="7" t="n">
        <f aca="false">K976/((J979/100)^2)</f>
        <v>24.3417582863402</v>
      </c>
    </row>
    <row r="980" customFormat="false" ht="15" hidden="false" customHeight="false" outlineLevel="0" collapsed="false">
      <c r="A980" s="13" t="n">
        <v>1038</v>
      </c>
      <c r="B980" s="2" t="s">
        <v>1034</v>
      </c>
      <c r="C980" s="14" t="n">
        <v>34137</v>
      </c>
      <c r="D980" s="2" t="s">
        <v>53</v>
      </c>
      <c r="E980" s="15" t="n">
        <v>178</v>
      </c>
      <c r="F980" s="15" t="n">
        <v>57</v>
      </c>
      <c r="G980" s="15" t="s">
        <v>43</v>
      </c>
      <c r="H980" s="9" t="str">
        <f aca="false">TRIM(E980)</f>
        <v>178</v>
      </c>
      <c r="I980" s="9" t="str">
        <f aca="false">TRIM(F980)</f>
        <v>57</v>
      </c>
      <c r="J980" s="5" t="n">
        <f aca="false">IF(H980="NA",VALUE(AVERAGEIF($E$3:$E$1520,"&lt;&gt;NA")),VALUE(H980))</f>
        <v>178</v>
      </c>
      <c r="K980" s="9" t="n">
        <f aca="false">IF(I980="NA",VALUE(AVERAGEIF($F$3:$F$1520,"&lt;&gt;NA")),VALUE(I980))</f>
        <v>57</v>
      </c>
      <c r="L980" s="16" t="n">
        <f aca="false">IF((AND(I980&gt;=Q986, I980&lt;Q985)),TRUE())</f>
        <v>0</v>
      </c>
      <c r="M980" s="0" t="n">
        <f aca="false">(J980-MIN($J$5:$J$1522)/(MAX($J$5:$J$1522)-MIN($J$5:$J$1522)))</f>
        <v>176.977528089888</v>
      </c>
      <c r="N980" s="0" t="n">
        <f aca="false">(K980-MIN($K$5:$K$1522)/(MAX($K$5:$K$1522)-MIN($K$5:$K$1522)))</f>
        <v>56.6293206197855</v>
      </c>
      <c r="O980" s="7" t="n">
        <f aca="false">K977/((J980/100)^2)</f>
        <v>21.7775533392248</v>
      </c>
    </row>
    <row r="981" customFormat="false" ht="15" hidden="false" customHeight="false" outlineLevel="0" collapsed="false">
      <c r="A981" s="13" t="n">
        <v>383</v>
      </c>
      <c r="B981" s="2" t="s">
        <v>1035</v>
      </c>
      <c r="C981" s="14" t="n">
        <v>33726</v>
      </c>
      <c r="D981" s="2" t="s">
        <v>77</v>
      </c>
      <c r="E981" s="15" t="n">
        <v>150</v>
      </c>
      <c r="F981" s="15" t="n">
        <v>48.5</v>
      </c>
      <c r="G981" s="15" t="s">
        <v>47</v>
      </c>
      <c r="H981" s="9" t="str">
        <f aca="false">TRIM(E981)</f>
        <v>150</v>
      </c>
      <c r="I981" s="9" t="str">
        <f aca="false">TRIM(F981)</f>
        <v>48.5</v>
      </c>
      <c r="J981" s="5" t="n">
        <f aca="false">IF(H981="NA",VALUE(AVERAGEIF($E$3:$E$1520,"&lt;&gt;NA")),VALUE(H981))</f>
        <v>150</v>
      </c>
      <c r="K981" s="9" t="n">
        <f aca="false">IF(I981="NA",VALUE(AVERAGEIF($F$3:$F$1520,"&lt;&gt;NA")),VALUE(I981))</f>
        <v>48.5</v>
      </c>
      <c r="L981" s="16" t="n">
        <f aca="false">IF((AND(I981&gt;=Q987, I981&lt;Q986)),TRUE())</f>
        <v>0</v>
      </c>
      <c r="M981" s="0" t="n">
        <f aca="false">(J981-MIN($J$5:$J$1522)/(MAX($J$5:$J$1522)-MIN($J$5:$J$1522)))</f>
        <v>148.977528089888</v>
      </c>
      <c r="N981" s="0" t="n">
        <f aca="false">(K981-MIN($K$5:$K$1522)/(MAX($K$5:$K$1522)-MIN($K$5:$K$1522)))</f>
        <v>48.1293206197855</v>
      </c>
      <c r="O981" s="7" t="n">
        <f aca="false">K978/((J981/100)^2)</f>
        <v>28.8888888888889</v>
      </c>
    </row>
    <row r="982" customFormat="false" ht="15" hidden="false" customHeight="false" outlineLevel="0" collapsed="false">
      <c r="A982" s="13" t="n">
        <v>614</v>
      </c>
      <c r="B982" s="2" t="s">
        <v>1036</v>
      </c>
      <c r="C982" s="14" t="n">
        <v>33840</v>
      </c>
      <c r="D982" s="2" t="s">
        <v>77</v>
      </c>
      <c r="E982" s="15" t="n">
        <v>160</v>
      </c>
      <c r="F982" s="15" t="n">
        <v>60</v>
      </c>
      <c r="G982" s="15" t="s">
        <v>47</v>
      </c>
      <c r="H982" s="9" t="str">
        <f aca="false">TRIM(E982)</f>
        <v>160</v>
      </c>
      <c r="I982" s="9" t="str">
        <f aca="false">TRIM(F982)</f>
        <v>60</v>
      </c>
      <c r="J982" s="5" t="n">
        <f aca="false">IF(H982="NA",VALUE(AVERAGEIF($E$3:$E$1520,"&lt;&gt;NA")),VALUE(H982))</f>
        <v>160</v>
      </c>
      <c r="K982" s="9" t="n">
        <f aca="false">IF(I982="NA",VALUE(AVERAGEIF($F$3:$F$1520,"&lt;&gt;NA")),VALUE(I982))</f>
        <v>60</v>
      </c>
      <c r="L982" s="16" t="n">
        <f aca="false">IF((AND(I982&gt;=Q988, I982&lt;Q987)),TRUE())</f>
        <v>0</v>
      </c>
      <c r="M982" s="0" t="n">
        <f aca="false">(J982-MIN($J$5:$J$1522)/(MAX($J$5:$J$1522)-MIN($J$5:$J$1522)))</f>
        <v>158.977528089888</v>
      </c>
      <c r="N982" s="0" t="n">
        <f aca="false">(K982-MIN($K$5:$K$1522)/(MAX($K$5:$K$1522)-MIN($K$5:$K$1522)))</f>
        <v>59.6293206197855</v>
      </c>
      <c r="O982" s="7" t="n">
        <f aca="false">K979/((J982/100)^2)</f>
        <v>15.234375</v>
      </c>
    </row>
    <row r="983" customFormat="false" ht="15" hidden="false" customHeight="false" outlineLevel="0" collapsed="false">
      <c r="A983" s="13" t="n">
        <v>154</v>
      </c>
      <c r="B983" s="2" t="s">
        <v>1037</v>
      </c>
      <c r="C983" s="14" t="n">
        <v>33500</v>
      </c>
      <c r="D983" s="2" t="s">
        <v>74</v>
      </c>
      <c r="E983" s="15" t="n">
        <v>157</v>
      </c>
      <c r="F983" s="15" t="n">
        <v>45</v>
      </c>
      <c r="G983" s="15" t="s">
        <v>47</v>
      </c>
      <c r="H983" s="9" t="str">
        <f aca="false">TRIM(E983)</f>
        <v>157</v>
      </c>
      <c r="I983" s="9" t="str">
        <f aca="false">TRIM(F983)</f>
        <v>45</v>
      </c>
      <c r="J983" s="5" t="n">
        <f aca="false">IF(H983="NA",VALUE(AVERAGEIF($E$3:$E$1520,"&lt;&gt;NA")),VALUE(H983))</f>
        <v>157</v>
      </c>
      <c r="K983" s="9" t="n">
        <f aca="false">IF(I983="NA",VALUE(AVERAGEIF($F$3:$F$1520,"&lt;&gt;NA")),VALUE(I983))</f>
        <v>45</v>
      </c>
      <c r="L983" s="16" t="n">
        <f aca="false">IF((AND(I983&gt;=Q989, I983&lt;Q988)),TRUE())</f>
        <v>0</v>
      </c>
      <c r="M983" s="0" t="n">
        <f aca="false">(J983-MIN($J$5:$J$1522)/(MAX($J$5:$J$1522)-MIN($J$5:$J$1522)))</f>
        <v>155.977528089888</v>
      </c>
      <c r="N983" s="0" t="n">
        <f aca="false">(K983-MIN($K$5:$K$1522)/(MAX($K$5:$K$1522)-MIN($K$5:$K$1522)))</f>
        <v>44.6293206197855</v>
      </c>
      <c r="O983" s="7" t="n">
        <f aca="false">K980/((J983/100)^2)</f>
        <v>23.1246703720232</v>
      </c>
    </row>
    <row r="984" customFormat="false" ht="15" hidden="false" customHeight="false" outlineLevel="0" collapsed="false">
      <c r="A984" s="13" t="n">
        <v>304</v>
      </c>
      <c r="B984" s="2" t="s">
        <v>1038</v>
      </c>
      <c r="C984" s="14" t="n">
        <v>33549</v>
      </c>
      <c r="D984" s="2" t="s">
        <v>53</v>
      </c>
      <c r="E984" s="15" t="n">
        <v>160</v>
      </c>
      <c r="F984" s="15" t="n">
        <v>54</v>
      </c>
      <c r="G984" s="15" t="s">
        <v>47</v>
      </c>
      <c r="H984" s="9" t="str">
        <f aca="false">TRIM(E984)</f>
        <v>160</v>
      </c>
      <c r="I984" s="9" t="str">
        <f aca="false">TRIM(F984)</f>
        <v>54</v>
      </c>
      <c r="J984" s="5" t="n">
        <f aca="false">IF(H984="NA",VALUE(AVERAGEIF($E$3:$E$1520,"&lt;&gt;NA")),VALUE(H984))</f>
        <v>160</v>
      </c>
      <c r="K984" s="9" t="n">
        <f aca="false">IF(I984="NA",VALUE(AVERAGEIF($F$3:$F$1520,"&lt;&gt;NA")),VALUE(I984))</f>
        <v>54</v>
      </c>
      <c r="L984" s="16" t="n">
        <f aca="false">IF((AND(I984&gt;=Q990, I984&lt;Q989)),TRUE())</f>
        <v>0</v>
      </c>
      <c r="M984" s="0" t="n">
        <f aca="false">(J984-MIN($J$5:$J$1522)/(MAX($J$5:$J$1522)-MIN($J$5:$J$1522)))</f>
        <v>158.977528089888</v>
      </c>
      <c r="N984" s="0" t="n">
        <f aca="false">(K984-MIN($K$5:$K$1522)/(MAX($K$5:$K$1522)-MIN($K$5:$K$1522)))</f>
        <v>53.6293206197855</v>
      </c>
      <c r="O984" s="7" t="n">
        <f aca="false">K981/((J984/100)^2)</f>
        <v>18.9453125</v>
      </c>
    </row>
    <row r="985" customFormat="false" ht="15" hidden="false" customHeight="false" outlineLevel="0" collapsed="false">
      <c r="A985" s="13" t="n">
        <v>1195</v>
      </c>
      <c r="B985" s="2" t="s">
        <v>1039</v>
      </c>
      <c r="C985" s="14" t="n">
        <v>33515</v>
      </c>
      <c r="D985" s="2" t="s">
        <v>74</v>
      </c>
      <c r="E985" s="15" t="n">
        <v>162</v>
      </c>
      <c r="F985" s="15" t="n">
        <v>56</v>
      </c>
      <c r="G985" s="15" t="s">
        <v>43</v>
      </c>
      <c r="H985" s="9" t="str">
        <f aca="false">TRIM(E985)</f>
        <v>162</v>
      </c>
      <c r="I985" s="9" t="str">
        <f aca="false">TRIM(F985)</f>
        <v>56</v>
      </c>
      <c r="J985" s="5" t="n">
        <f aca="false">IF(H985="NA",VALUE(AVERAGEIF($E$3:$E$1520,"&lt;&gt;NA")),VALUE(H985))</f>
        <v>162</v>
      </c>
      <c r="K985" s="9" t="n">
        <f aca="false">IF(I985="NA",VALUE(AVERAGEIF($F$3:$F$1520,"&lt;&gt;NA")),VALUE(I985))</f>
        <v>56</v>
      </c>
      <c r="L985" s="16" t="n">
        <f aca="false">IF((AND(I985&gt;=Q991, I985&lt;Q990)),TRUE())</f>
        <v>0</v>
      </c>
      <c r="M985" s="0" t="n">
        <f aca="false">(J985-MIN($J$5:$J$1522)/(MAX($J$5:$J$1522)-MIN($J$5:$J$1522)))</f>
        <v>160.977528089888</v>
      </c>
      <c r="N985" s="0" t="n">
        <f aca="false">(K985-MIN($K$5:$K$1522)/(MAX($K$5:$K$1522)-MIN($K$5:$K$1522)))</f>
        <v>55.6293206197855</v>
      </c>
      <c r="O985" s="7" t="n">
        <f aca="false">K982/((J985/100)^2)</f>
        <v>22.8623685413809</v>
      </c>
    </row>
    <row r="986" customFormat="false" ht="15" hidden="false" customHeight="false" outlineLevel="0" collapsed="false">
      <c r="A986" s="13" t="n">
        <v>945</v>
      </c>
      <c r="B986" s="2" t="s">
        <v>1040</v>
      </c>
      <c r="C986" s="14" t="n">
        <v>33218</v>
      </c>
      <c r="D986" s="2" t="s">
        <v>87</v>
      </c>
      <c r="E986" s="15" t="n">
        <v>176</v>
      </c>
      <c r="F986" s="15" t="n">
        <v>84</v>
      </c>
      <c r="G986" s="15" t="s">
        <v>43</v>
      </c>
      <c r="H986" s="9" t="str">
        <f aca="false">TRIM(E986)</f>
        <v>176</v>
      </c>
      <c r="I986" s="9" t="str">
        <f aca="false">TRIM(F986)</f>
        <v>84</v>
      </c>
      <c r="J986" s="5" t="n">
        <f aca="false">IF(H986="NA",VALUE(AVERAGEIF($E$3:$E$1520,"&lt;&gt;NA")),VALUE(H986))</f>
        <v>176</v>
      </c>
      <c r="K986" s="9" t="n">
        <f aca="false">IF(I986="NA",VALUE(AVERAGEIF($F$3:$F$1520,"&lt;&gt;NA")),VALUE(I986))</f>
        <v>84</v>
      </c>
      <c r="L986" s="16" t="n">
        <f aca="false">IF((AND(I986&gt;=Q992, I986&lt;Q991)),TRUE())</f>
        <v>0</v>
      </c>
      <c r="M986" s="0" t="n">
        <f aca="false">(J986-MIN($J$5:$J$1522)/(MAX($J$5:$J$1522)-MIN($J$5:$J$1522)))</f>
        <v>174.977528089888</v>
      </c>
      <c r="N986" s="0" t="n">
        <f aca="false">(K986-MIN($K$5:$K$1522)/(MAX($K$5:$K$1522)-MIN($K$5:$K$1522)))</f>
        <v>83.6293206197855</v>
      </c>
      <c r="O986" s="7" t="n">
        <f aca="false">K983/((J986/100)^2)</f>
        <v>14.5273760330579</v>
      </c>
    </row>
    <row r="987" customFormat="false" ht="15" hidden="false" customHeight="false" outlineLevel="0" collapsed="false">
      <c r="A987" s="13" t="n">
        <v>1216</v>
      </c>
      <c r="B987" s="2" t="s">
        <v>1041</v>
      </c>
      <c r="C987" s="14" t="n">
        <v>33444</v>
      </c>
      <c r="D987" s="2" t="s">
        <v>77</v>
      </c>
      <c r="E987" s="15" t="n">
        <v>161</v>
      </c>
      <c r="F987" s="15" t="n">
        <v>59</v>
      </c>
      <c r="G987" s="15" t="s">
        <v>43</v>
      </c>
      <c r="H987" s="9" t="str">
        <f aca="false">TRIM(E987)</f>
        <v>161</v>
      </c>
      <c r="I987" s="9" t="str">
        <f aca="false">TRIM(F987)</f>
        <v>59</v>
      </c>
      <c r="J987" s="5" t="n">
        <f aca="false">IF(H987="NA",VALUE(AVERAGEIF($E$3:$E$1520,"&lt;&gt;NA")),VALUE(H987))</f>
        <v>161</v>
      </c>
      <c r="K987" s="9" t="n">
        <f aca="false">IF(I987="NA",VALUE(AVERAGEIF($F$3:$F$1520,"&lt;&gt;NA")),VALUE(I987))</f>
        <v>59</v>
      </c>
      <c r="L987" s="16" t="n">
        <f aca="false">IF((AND(I987&gt;=Q993, I987&lt;Q992)),TRUE())</f>
        <v>0</v>
      </c>
      <c r="M987" s="0" t="n">
        <f aca="false">(J987-MIN($J$5:$J$1522)/(MAX($J$5:$J$1522)-MIN($J$5:$J$1522)))</f>
        <v>159.977528089888</v>
      </c>
      <c r="N987" s="0" t="n">
        <f aca="false">(K987-MIN($K$5:$K$1522)/(MAX($K$5:$K$1522)-MIN($K$5:$K$1522)))</f>
        <v>58.6293206197855</v>
      </c>
      <c r="O987" s="7" t="n">
        <f aca="false">K984/((J987/100)^2)</f>
        <v>20.8325296091972</v>
      </c>
    </row>
    <row r="988" customFormat="false" ht="15" hidden="false" customHeight="false" outlineLevel="0" collapsed="false">
      <c r="A988" s="13" t="n">
        <v>761</v>
      </c>
      <c r="B988" s="2" t="s">
        <v>1042</v>
      </c>
      <c r="C988" s="14" t="n">
        <v>33702</v>
      </c>
      <c r="D988" s="2" t="s">
        <v>87</v>
      </c>
      <c r="E988" s="15" t="s">
        <v>46</v>
      </c>
      <c r="F988" s="15" t="s">
        <v>46</v>
      </c>
      <c r="G988" s="15" t="s">
        <v>47</v>
      </c>
      <c r="H988" s="9" t="str">
        <f aca="false">TRIM(E988)</f>
        <v>NA</v>
      </c>
      <c r="I988" s="9" t="str">
        <f aca="false">TRIM(F988)</f>
        <v>NA</v>
      </c>
      <c r="J988" s="5" t="n">
        <f aca="false">IF(H988="NA",VALUE(AVERAGEIF($E$3:$E$1520,"&lt;&gt;NA")),VALUE(H988))</f>
        <v>164.344585511576</v>
      </c>
      <c r="K988" s="9" t="n">
        <f aca="false">IF(I988="NA",VALUE(AVERAGEIF($F$3:$F$1520,"&lt;&gt;NA")),VALUE(I988))</f>
        <v>58.7117910447761</v>
      </c>
      <c r="L988" s="16" t="n">
        <f aca="false">IF((AND(I988&gt;=Q994, I988&lt;Q993)),TRUE())</f>
        <v>0</v>
      </c>
      <c r="M988" s="0" t="n">
        <f aca="false">(J988-MIN($J$5:$J$1522)/(MAX($J$5:$J$1522)-MIN($J$5:$J$1522)))</f>
        <v>163.322113601463</v>
      </c>
      <c r="N988" s="0" t="n">
        <f aca="false">(K988-MIN($K$5:$K$1522)/(MAX($K$5:$K$1522)-MIN($K$5:$K$1522)))</f>
        <v>58.3411116645616</v>
      </c>
      <c r="O988" s="7" t="n">
        <f aca="false">K985/((J988/100)^2)</f>
        <v>20.7337198524541</v>
      </c>
    </row>
    <row r="989" customFormat="false" ht="15" hidden="false" customHeight="false" outlineLevel="0" collapsed="false">
      <c r="A989" s="13" t="n">
        <v>183</v>
      </c>
      <c r="B989" s="2" t="s">
        <v>1043</v>
      </c>
      <c r="C989" s="14" t="n">
        <v>33416</v>
      </c>
      <c r="D989" s="2" t="s">
        <v>50</v>
      </c>
      <c r="E989" s="15" t="n">
        <v>154</v>
      </c>
      <c r="F989" s="15" t="n">
        <v>50</v>
      </c>
      <c r="G989" s="15" t="s">
        <v>47</v>
      </c>
      <c r="H989" s="9" t="str">
        <f aca="false">TRIM(E989)</f>
        <v>154</v>
      </c>
      <c r="I989" s="9" t="str">
        <f aca="false">TRIM(F989)</f>
        <v>50</v>
      </c>
      <c r="J989" s="5" t="n">
        <f aca="false">IF(H989="NA",VALUE(AVERAGEIF($E$3:$E$1520,"&lt;&gt;NA")),VALUE(H989))</f>
        <v>154</v>
      </c>
      <c r="K989" s="9" t="n">
        <f aca="false">IF(I989="NA",VALUE(AVERAGEIF($F$3:$F$1520,"&lt;&gt;NA")),VALUE(I989))</f>
        <v>50</v>
      </c>
      <c r="L989" s="16" t="n">
        <f aca="false">IF((AND(I989&gt;=Q995, I989&lt;Q994)),TRUE())</f>
        <v>0</v>
      </c>
      <c r="M989" s="0" t="n">
        <f aca="false">(J989-MIN($J$5:$J$1522)/(MAX($J$5:$J$1522)-MIN($J$5:$J$1522)))</f>
        <v>152.977528089888</v>
      </c>
      <c r="N989" s="0" t="n">
        <f aca="false">(K989-MIN($K$5:$K$1522)/(MAX($K$5:$K$1522)-MIN($K$5:$K$1522)))</f>
        <v>49.6293206197855</v>
      </c>
      <c r="O989" s="7" t="n">
        <f aca="false">K986/((J989/100)^2)</f>
        <v>35.4191263282172</v>
      </c>
    </row>
    <row r="990" customFormat="false" ht="15" hidden="false" customHeight="false" outlineLevel="0" collapsed="false">
      <c r="A990" s="13" t="n">
        <v>1130</v>
      </c>
      <c r="B990" s="2" t="s">
        <v>1044</v>
      </c>
      <c r="C990" s="14" t="n">
        <v>33380</v>
      </c>
      <c r="D990" s="2" t="s">
        <v>77</v>
      </c>
      <c r="E990" s="15" t="n">
        <v>175</v>
      </c>
      <c r="F990" s="15" t="n">
        <v>74</v>
      </c>
      <c r="G990" s="15" t="s">
        <v>43</v>
      </c>
      <c r="H990" s="9" t="str">
        <f aca="false">TRIM(E990)</f>
        <v>175</v>
      </c>
      <c r="I990" s="9" t="str">
        <f aca="false">TRIM(F990)</f>
        <v>74</v>
      </c>
      <c r="J990" s="5" t="n">
        <f aca="false">IF(H990="NA",VALUE(AVERAGEIF($E$3:$E$1520,"&lt;&gt;NA")),VALUE(H990))</f>
        <v>175</v>
      </c>
      <c r="K990" s="9" t="n">
        <f aca="false">IF(I990="NA",VALUE(AVERAGEIF($F$3:$F$1520,"&lt;&gt;NA")),VALUE(I990))</f>
        <v>74</v>
      </c>
      <c r="L990" s="16" t="n">
        <f aca="false">IF((AND(I990&gt;=Q996, I990&lt;Q995)),TRUE())</f>
        <v>0</v>
      </c>
      <c r="M990" s="0" t="n">
        <f aca="false">(J990-MIN($J$5:$J$1522)/(MAX($J$5:$J$1522)-MIN($J$5:$J$1522)))</f>
        <v>173.977528089888</v>
      </c>
      <c r="N990" s="0" t="n">
        <f aca="false">(K990-MIN($K$5:$K$1522)/(MAX($K$5:$K$1522)-MIN($K$5:$K$1522)))</f>
        <v>73.6293206197855</v>
      </c>
      <c r="O990" s="7" t="n">
        <f aca="false">K987/((J990/100)^2)</f>
        <v>19.265306122449</v>
      </c>
    </row>
    <row r="991" customFormat="false" ht="15" hidden="false" customHeight="false" outlineLevel="0" collapsed="false">
      <c r="A991" s="13" t="n">
        <v>1174</v>
      </c>
      <c r="B991" s="2" t="s">
        <v>1045</v>
      </c>
      <c r="C991" s="14" t="n">
        <v>32428</v>
      </c>
      <c r="D991" s="2" t="s">
        <v>87</v>
      </c>
      <c r="E991" s="15" t="n">
        <v>186</v>
      </c>
      <c r="F991" s="15" t="n">
        <v>77</v>
      </c>
      <c r="G991" s="15" t="s">
        <v>43</v>
      </c>
      <c r="H991" s="9" t="str">
        <f aca="false">TRIM(E991)</f>
        <v>186</v>
      </c>
      <c r="I991" s="9" t="str">
        <f aca="false">TRIM(F991)</f>
        <v>77</v>
      </c>
      <c r="J991" s="5" t="n">
        <f aca="false">IF(H991="NA",VALUE(AVERAGEIF($E$3:$E$1520,"&lt;&gt;NA")),VALUE(H991))</f>
        <v>186</v>
      </c>
      <c r="K991" s="9" t="n">
        <f aca="false">IF(I991="NA",VALUE(AVERAGEIF($F$3:$F$1520,"&lt;&gt;NA")),VALUE(I991))</f>
        <v>77</v>
      </c>
      <c r="L991" s="16" t="n">
        <f aca="false">IF((AND(I991&gt;=Q997, I991&lt;Q996)),TRUE())</f>
        <v>0</v>
      </c>
      <c r="M991" s="0" t="n">
        <f aca="false">(J991-MIN($J$5:$J$1522)/(MAX($J$5:$J$1522)-MIN($J$5:$J$1522)))</f>
        <v>184.977528089888</v>
      </c>
      <c r="N991" s="0" t="n">
        <f aca="false">(K991-MIN($K$5:$K$1522)/(MAX($K$5:$K$1522)-MIN($K$5:$K$1522)))</f>
        <v>76.6293206197855</v>
      </c>
      <c r="O991" s="7" t="n">
        <f aca="false">K988/((J991/100)^2)</f>
        <v>16.9706876646942</v>
      </c>
    </row>
    <row r="992" customFormat="false" ht="15" hidden="false" customHeight="false" outlineLevel="0" collapsed="false">
      <c r="A992" s="13" t="n">
        <v>450</v>
      </c>
      <c r="B992" s="2" t="s">
        <v>1046</v>
      </c>
      <c r="C992" s="14" t="n">
        <v>33543</v>
      </c>
      <c r="D992" s="2" t="s">
        <v>87</v>
      </c>
      <c r="E992" s="15" t="s">
        <v>46</v>
      </c>
      <c r="F992" s="15" t="s">
        <v>46</v>
      </c>
      <c r="G992" s="15" t="s">
        <v>47</v>
      </c>
      <c r="H992" s="9" t="str">
        <f aca="false">TRIM(E992)</f>
        <v>NA</v>
      </c>
      <c r="I992" s="9" t="str">
        <f aca="false">TRIM(F992)</f>
        <v>NA</v>
      </c>
      <c r="J992" s="5" t="n">
        <f aca="false">IF(H992="NA",VALUE(AVERAGEIF($E$3:$E$1520,"&lt;&gt;NA")),VALUE(H992))</f>
        <v>164.344585511576</v>
      </c>
      <c r="K992" s="9" t="n">
        <f aca="false">IF(I992="NA",VALUE(AVERAGEIF($F$3:$F$1520,"&lt;&gt;NA")),VALUE(I992))</f>
        <v>58.7117910447761</v>
      </c>
      <c r="L992" s="16" t="n">
        <f aca="false">IF((AND(I992&gt;=Q998, I992&lt;Q997)),TRUE())</f>
        <v>0</v>
      </c>
      <c r="M992" s="0" t="n">
        <f aca="false">(J992-MIN($J$5:$J$1522)/(MAX($J$5:$J$1522)-MIN($J$5:$J$1522)))</f>
        <v>163.322113601463</v>
      </c>
      <c r="N992" s="0" t="n">
        <f aca="false">(K992-MIN($K$5:$K$1522)/(MAX($K$5:$K$1522)-MIN($K$5:$K$1522)))</f>
        <v>58.3411116645616</v>
      </c>
      <c r="O992" s="7" t="n">
        <f aca="false">K989/((J992/100)^2)</f>
        <v>18.5122498682626</v>
      </c>
    </row>
    <row r="993" customFormat="false" ht="15" hidden="false" customHeight="false" outlineLevel="0" collapsed="false">
      <c r="A993" s="13" t="n">
        <v>578</v>
      </c>
      <c r="B993" s="2" t="s">
        <v>1047</v>
      </c>
      <c r="C993" s="14" t="n">
        <v>33471</v>
      </c>
      <c r="D993" s="2" t="s">
        <v>50</v>
      </c>
      <c r="E993" s="15" t="n">
        <v>171</v>
      </c>
      <c r="F993" s="15" t="n">
        <v>68</v>
      </c>
      <c r="G993" s="15" t="s">
        <v>47</v>
      </c>
      <c r="H993" s="9" t="str">
        <f aca="false">TRIM(E993)</f>
        <v>171</v>
      </c>
      <c r="I993" s="9" t="str">
        <f aca="false">TRIM(F993)</f>
        <v>68</v>
      </c>
      <c r="J993" s="5" t="n">
        <f aca="false">IF(H993="NA",VALUE(AVERAGEIF($E$3:$E$1520,"&lt;&gt;NA")),VALUE(H993))</f>
        <v>171</v>
      </c>
      <c r="K993" s="9" t="n">
        <f aca="false">IF(I993="NA",VALUE(AVERAGEIF($F$3:$F$1520,"&lt;&gt;NA")),VALUE(I993))</f>
        <v>68</v>
      </c>
      <c r="L993" s="16" t="n">
        <f aca="false">IF((AND(I993&gt;=Q999, I993&lt;Q998)),TRUE())</f>
        <v>0</v>
      </c>
      <c r="M993" s="0" t="n">
        <f aca="false">(J993-MIN($J$5:$J$1522)/(MAX($J$5:$J$1522)-MIN($J$5:$J$1522)))</f>
        <v>169.977528089888</v>
      </c>
      <c r="N993" s="0" t="n">
        <f aca="false">(K993-MIN($K$5:$K$1522)/(MAX($K$5:$K$1522)-MIN($K$5:$K$1522)))</f>
        <v>67.6293206197855</v>
      </c>
      <c r="O993" s="7" t="n">
        <f aca="false">K990/((J993/100)^2)</f>
        <v>25.3069320474676</v>
      </c>
    </row>
    <row r="994" customFormat="false" ht="15" hidden="false" customHeight="false" outlineLevel="0" collapsed="false">
      <c r="A994" s="13" t="n">
        <v>428</v>
      </c>
      <c r="B994" s="2" t="s">
        <v>1048</v>
      </c>
      <c r="C994" s="14" t="n">
        <v>33681</v>
      </c>
      <c r="D994" s="2" t="s">
        <v>87</v>
      </c>
      <c r="E994" s="15" t="s">
        <v>46</v>
      </c>
      <c r="F994" s="15" t="s">
        <v>46</v>
      </c>
      <c r="G994" s="15" t="s">
        <v>47</v>
      </c>
      <c r="H994" s="9" t="str">
        <f aca="false">TRIM(E994)</f>
        <v>NA</v>
      </c>
      <c r="I994" s="9" t="str">
        <f aca="false">TRIM(F994)</f>
        <v>NA</v>
      </c>
      <c r="J994" s="5" t="n">
        <f aca="false">IF(H994="NA",VALUE(AVERAGEIF($E$3:$E$1520,"&lt;&gt;NA")),VALUE(H994))</f>
        <v>164.344585511576</v>
      </c>
      <c r="K994" s="9" t="n">
        <f aca="false">IF(I994="NA",VALUE(AVERAGEIF($F$3:$F$1520,"&lt;&gt;NA")),VALUE(I994))</f>
        <v>58.7117910447761</v>
      </c>
      <c r="L994" s="16" t="n">
        <f aca="false">IF((AND(I994&gt;=Q1000, I994&lt;Q999)),TRUE())</f>
        <v>0</v>
      </c>
      <c r="M994" s="0" t="n">
        <f aca="false">(J994-MIN($J$5:$J$1522)/(MAX($J$5:$J$1522)-MIN($J$5:$J$1522)))</f>
        <v>163.322113601463</v>
      </c>
      <c r="N994" s="0" t="n">
        <f aca="false">(K994-MIN($K$5:$K$1522)/(MAX($K$5:$K$1522)-MIN($K$5:$K$1522)))</f>
        <v>58.3411116645616</v>
      </c>
      <c r="O994" s="7" t="n">
        <f aca="false">K991/((J994/100)^2)</f>
        <v>28.5088647971243</v>
      </c>
    </row>
    <row r="995" customFormat="false" ht="15" hidden="false" customHeight="false" outlineLevel="0" collapsed="false">
      <c r="A995" s="13" t="n">
        <v>216</v>
      </c>
      <c r="B995" s="2" t="s">
        <v>1049</v>
      </c>
      <c r="C995" s="14" t="n">
        <v>33373</v>
      </c>
      <c r="D995" s="2" t="s">
        <v>42</v>
      </c>
      <c r="E995" s="15" t="n">
        <v>154.7</v>
      </c>
      <c r="F995" s="15" t="n">
        <v>47</v>
      </c>
      <c r="G995" s="15" t="s">
        <v>47</v>
      </c>
      <c r="H995" s="9" t="str">
        <f aca="false">TRIM(E995)</f>
        <v>154.7</v>
      </c>
      <c r="I995" s="9" t="str">
        <f aca="false">TRIM(F995)</f>
        <v>47</v>
      </c>
      <c r="J995" s="5" t="n">
        <f aca="false">IF(H995="NA",VALUE(AVERAGEIF($E$3:$E$1520,"&lt;&gt;NA")),VALUE(H995))</f>
        <v>154.7</v>
      </c>
      <c r="K995" s="9" t="n">
        <f aca="false">IF(I995="NA",VALUE(AVERAGEIF($F$3:$F$1520,"&lt;&gt;NA")),VALUE(I995))</f>
        <v>47</v>
      </c>
      <c r="L995" s="16" t="n">
        <f aca="false">IF((AND(I995&gt;=Q1001, I995&lt;Q1000)),TRUE())</f>
        <v>0</v>
      </c>
      <c r="M995" s="0" t="n">
        <f aca="false">(J995-MIN($J$5:$J$1522)/(MAX($J$5:$J$1522)-MIN($J$5:$J$1522)))</f>
        <v>153.677528089888</v>
      </c>
      <c r="N995" s="0" t="n">
        <f aca="false">(K995-MIN($K$5:$K$1522)/(MAX($K$5:$K$1522)-MIN($K$5:$K$1522)))</f>
        <v>46.6293206197855</v>
      </c>
      <c r="O995" s="7" t="n">
        <f aca="false">K992/((J995/100)^2)</f>
        <v>24.5326634843744</v>
      </c>
    </row>
    <row r="996" customFormat="false" ht="15" hidden="false" customHeight="false" outlineLevel="0" collapsed="false">
      <c r="A996" s="13" t="n">
        <v>654</v>
      </c>
      <c r="B996" s="2" t="s">
        <v>986</v>
      </c>
      <c r="C996" s="14" t="n">
        <v>33491</v>
      </c>
      <c r="D996" s="2" t="s">
        <v>176</v>
      </c>
      <c r="E996" s="15" t="n">
        <v>160.2</v>
      </c>
      <c r="F996" s="15" t="n">
        <v>58</v>
      </c>
      <c r="G996" s="15" t="s">
        <v>47</v>
      </c>
      <c r="H996" s="9" t="str">
        <f aca="false">TRIM(E996)</f>
        <v>160.2</v>
      </c>
      <c r="I996" s="9" t="str">
        <f aca="false">TRIM(F996)</f>
        <v>58</v>
      </c>
      <c r="J996" s="5" t="n">
        <f aca="false">IF(H996="NA",VALUE(AVERAGEIF($E$3:$E$1520,"&lt;&gt;NA")),VALUE(H996))</f>
        <v>160.2</v>
      </c>
      <c r="K996" s="9" t="n">
        <f aca="false">IF(I996="NA",VALUE(AVERAGEIF($F$3:$F$1520,"&lt;&gt;NA")),VALUE(I996))</f>
        <v>58</v>
      </c>
      <c r="L996" s="16" t="n">
        <f aca="false">IF((AND(I996&gt;=Q1002, I996&lt;Q1001)),TRUE())</f>
        <v>0</v>
      </c>
      <c r="M996" s="0" t="n">
        <f aca="false">(J996-MIN($J$5:$J$1522)/(MAX($J$5:$J$1522)-MIN($J$5:$J$1522)))</f>
        <v>159.177528089888</v>
      </c>
      <c r="N996" s="0" t="n">
        <f aca="false">(K996-MIN($K$5:$K$1522)/(MAX($K$5:$K$1522)-MIN($K$5:$K$1522)))</f>
        <v>57.6293206197855</v>
      </c>
      <c r="O996" s="7" t="n">
        <f aca="false">K993/((J996/100)^2)</f>
        <v>26.496218054523</v>
      </c>
    </row>
    <row r="997" customFormat="false" ht="15" hidden="false" customHeight="false" outlineLevel="0" collapsed="false">
      <c r="A997" s="13" t="n">
        <v>242</v>
      </c>
      <c r="B997" s="2" t="s">
        <v>1050</v>
      </c>
      <c r="C997" s="14" t="n">
        <v>33701</v>
      </c>
      <c r="D997" s="2" t="s">
        <v>87</v>
      </c>
      <c r="E997" s="15" t="s">
        <v>46</v>
      </c>
      <c r="F997" s="15" t="s">
        <v>46</v>
      </c>
      <c r="G997" s="15" t="s">
        <v>47</v>
      </c>
      <c r="H997" s="9" t="str">
        <f aca="false">TRIM(E997)</f>
        <v>NA</v>
      </c>
      <c r="I997" s="9" t="str">
        <f aca="false">TRIM(F997)</f>
        <v>NA</v>
      </c>
      <c r="J997" s="5" t="n">
        <f aca="false">IF(H997="NA",VALUE(AVERAGEIF($E$3:$E$1520,"&lt;&gt;NA")),VALUE(H997))</f>
        <v>164.344585511576</v>
      </c>
      <c r="K997" s="9" t="n">
        <f aca="false">IF(I997="NA",VALUE(AVERAGEIF($F$3:$F$1520,"&lt;&gt;NA")),VALUE(I997))</f>
        <v>58.7117910447761</v>
      </c>
      <c r="L997" s="16" t="n">
        <f aca="false">IF((AND(I997&gt;=Q1003, I997&lt;Q1002)),TRUE())</f>
        <v>0</v>
      </c>
      <c r="M997" s="0" t="n">
        <f aca="false">(J997-MIN($J$5:$J$1522)/(MAX($J$5:$J$1522)-MIN($J$5:$J$1522)))</f>
        <v>163.322113601463</v>
      </c>
      <c r="N997" s="0" t="n">
        <f aca="false">(K997-MIN($K$5:$K$1522)/(MAX($K$5:$K$1522)-MIN($K$5:$K$1522)))</f>
        <v>58.3411116645616</v>
      </c>
      <c r="O997" s="7" t="n">
        <f aca="false">K994/((J997/100)^2)</f>
        <v>21.7377469206823</v>
      </c>
    </row>
    <row r="998" customFormat="false" ht="15" hidden="false" customHeight="false" outlineLevel="0" collapsed="false">
      <c r="A998" s="13" t="n">
        <v>285</v>
      </c>
      <c r="B998" s="2" t="s">
        <v>1051</v>
      </c>
      <c r="C998" s="14" t="n">
        <v>33642</v>
      </c>
      <c r="D998" s="2" t="s">
        <v>74</v>
      </c>
      <c r="E998" s="15" t="s">
        <v>46</v>
      </c>
      <c r="F998" s="15" t="s">
        <v>46</v>
      </c>
      <c r="G998" s="15" t="s">
        <v>47</v>
      </c>
      <c r="H998" s="9" t="str">
        <f aca="false">TRIM(E998)</f>
        <v>NA</v>
      </c>
      <c r="I998" s="9" t="str">
        <f aca="false">TRIM(F998)</f>
        <v>NA</v>
      </c>
      <c r="J998" s="5" t="n">
        <f aca="false">IF(H998="NA",VALUE(AVERAGEIF($E$3:$E$1520,"&lt;&gt;NA")),VALUE(H998))</f>
        <v>164.344585511576</v>
      </c>
      <c r="K998" s="9" t="n">
        <f aca="false">IF(I998="NA",VALUE(AVERAGEIF($F$3:$F$1520,"&lt;&gt;NA")),VALUE(I998))</f>
        <v>58.7117910447761</v>
      </c>
      <c r="L998" s="16" t="n">
        <f aca="false">IF((AND(I998&gt;=Q1004, I998&lt;Q1003)),TRUE())</f>
        <v>0</v>
      </c>
      <c r="M998" s="0" t="n">
        <f aca="false">(J998-MIN($J$5:$J$1522)/(MAX($J$5:$J$1522)-MIN($J$5:$J$1522)))</f>
        <v>163.322113601463</v>
      </c>
      <c r="N998" s="0" t="n">
        <f aca="false">(K998-MIN($K$5:$K$1522)/(MAX($K$5:$K$1522)-MIN($K$5:$K$1522)))</f>
        <v>58.3411116645616</v>
      </c>
      <c r="O998" s="7" t="n">
        <f aca="false">K995/((J998/100)^2)</f>
        <v>17.4015148761668</v>
      </c>
    </row>
    <row r="999" customFormat="false" ht="15" hidden="false" customHeight="false" outlineLevel="0" collapsed="false">
      <c r="A999" s="13" t="n">
        <v>1151</v>
      </c>
      <c r="B999" s="2" t="s">
        <v>1052</v>
      </c>
      <c r="C999" s="14" t="n">
        <v>33778</v>
      </c>
      <c r="D999" s="2" t="s">
        <v>74</v>
      </c>
      <c r="E999" s="15" t="n">
        <v>165</v>
      </c>
      <c r="F999" s="15" t="n">
        <v>59</v>
      </c>
      <c r="G999" s="15" t="s">
        <v>43</v>
      </c>
      <c r="H999" s="9" t="str">
        <f aca="false">TRIM(E999)</f>
        <v>165</v>
      </c>
      <c r="I999" s="9" t="str">
        <f aca="false">TRIM(F999)</f>
        <v>59</v>
      </c>
      <c r="J999" s="5" t="n">
        <f aca="false">IF(H999="NA",VALUE(AVERAGEIF($E$3:$E$1520,"&lt;&gt;NA")),VALUE(H999))</f>
        <v>165</v>
      </c>
      <c r="K999" s="9" t="n">
        <f aca="false">IF(I999="NA",VALUE(AVERAGEIF($F$3:$F$1520,"&lt;&gt;NA")),VALUE(I999))</f>
        <v>59</v>
      </c>
      <c r="L999" s="16" t="n">
        <f aca="false">IF((AND(I999&gt;=Q1005, I999&lt;Q1004)),TRUE())</f>
        <v>0</v>
      </c>
      <c r="M999" s="0" t="n">
        <f aca="false">(J999-MIN($J$5:$J$1522)/(MAX($J$5:$J$1522)-MIN($J$5:$J$1522)))</f>
        <v>163.977528089888</v>
      </c>
      <c r="N999" s="0" t="n">
        <f aca="false">(K999-MIN($K$5:$K$1522)/(MAX($K$5:$K$1522)-MIN($K$5:$K$1522)))</f>
        <v>58.6293206197855</v>
      </c>
      <c r="O999" s="7" t="n">
        <f aca="false">K996/((J999/100)^2)</f>
        <v>21.3039485766758</v>
      </c>
    </row>
    <row r="1000" customFormat="false" ht="15" hidden="false" customHeight="false" outlineLevel="0" collapsed="false">
      <c r="A1000" s="13" t="n">
        <v>589</v>
      </c>
      <c r="B1000" s="2" t="s">
        <v>1053</v>
      </c>
      <c r="C1000" s="14" t="n">
        <v>33596</v>
      </c>
      <c r="D1000" s="2" t="s">
        <v>50</v>
      </c>
      <c r="E1000" s="15" t="n">
        <v>152</v>
      </c>
      <c r="F1000" s="15" t="n">
        <v>53.7</v>
      </c>
      <c r="G1000" s="15" t="s">
        <v>47</v>
      </c>
      <c r="H1000" s="9" t="str">
        <f aca="false">TRIM(E1000)</f>
        <v>152</v>
      </c>
      <c r="I1000" s="9" t="str">
        <f aca="false">TRIM(F1000)</f>
        <v>53.7</v>
      </c>
      <c r="J1000" s="5" t="n">
        <f aca="false">IF(H1000="NA",VALUE(AVERAGEIF($E$3:$E$1520,"&lt;&gt;NA")),VALUE(H1000))</f>
        <v>152</v>
      </c>
      <c r="K1000" s="9" t="n">
        <f aca="false">IF(I1000="NA",VALUE(AVERAGEIF($F$3:$F$1520,"&lt;&gt;NA")),VALUE(I1000))</f>
        <v>53.7</v>
      </c>
      <c r="L1000" s="16" t="n">
        <f aca="false">IF((AND(I1000&gt;=Q1006, I1000&lt;Q1005)),TRUE())</f>
        <v>0</v>
      </c>
      <c r="M1000" s="0" t="n">
        <f aca="false">(J1000-MIN($J$5:$J$1522)/(MAX($J$5:$J$1522)-MIN($J$5:$J$1522)))</f>
        <v>150.977528089888</v>
      </c>
      <c r="N1000" s="0" t="n">
        <f aca="false">(K1000-MIN($K$5:$K$1522)/(MAX($K$5:$K$1522)-MIN($K$5:$K$1522)))</f>
        <v>53.3293206197855</v>
      </c>
      <c r="O1000" s="7" t="n">
        <f aca="false">K997/((J1000/100)^2)</f>
        <v>25.4119594203498</v>
      </c>
    </row>
    <row r="1001" customFormat="false" ht="15" hidden="false" customHeight="false" outlineLevel="0" collapsed="false">
      <c r="A1001" s="13" t="n">
        <v>666</v>
      </c>
      <c r="B1001" s="2" t="s">
        <v>1054</v>
      </c>
      <c r="C1001" s="14" t="n">
        <v>33655</v>
      </c>
      <c r="D1001" s="2" t="s">
        <v>87</v>
      </c>
      <c r="E1001" s="15" t="n">
        <v>161.5</v>
      </c>
      <c r="F1001" s="15" t="n">
        <v>44</v>
      </c>
      <c r="G1001" s="15" t="s">
        <v>47</v>
      </c>
      <c r="H1001" s="9" t="str">
        <f aca="false">TRIM(E1001)</f>
        <v>161.5</v>
      </c>
      <c r="I1001" s="9" t="str">
        <f aca="false">TRIM(F1001)</f>
        <v>44</v>
      </c>
      <c r="J1001" s="5" t="n">
        <f aca="false">IF(H1001="NA",VALUE(AVERAGEIF($E$3:$E$1520,"&lt;&gt;NA")),VALUE(H1001))</f>
        <v>161.5</v>
      </c>
      <c r="K1001" s="9" t="n">
        <f aca="false">IF(I1001="NA",VALUE(AVERAGEIF($F$3:$F$1520,"&lt;&gt;NA")),VALUE(I1001))</f>
        <v>44</v>
      </c>
      <c r="L1001" s="16" t="n">
        <f aca="false">IF((AND(I1001&gt;=Q1007, I1001&lt;Q1006)),TRUE())</f>
        <v>0</v>
      </c>
      <c r="M1001" s="0" t="n">
        <f aca="false">(J1001-MIN($J$5:$J$1522)/(MAX($J$5:$J$1522)-MIN($J$5:$J$1522)))</f>
        <v>160.477528089888</v>
      </c>
      <c r="N1001" s="0" t="n">
        <f aca="false">(K1001-MIN($K$5:$K$1522)/(MAX($K$5:$K$1522)-MIN($K$5:$K$1522)))</f>
        <v>43.6293206197855</v>
      </c>
      <c r="O1001" s="7" t="n">
        <f aca="false">K998/((J1001/100)^2)</f>
        <v>22.5102477910365</v>
      </c>
    </row>
    <row r="1002" customFormat="false" ht="15" hidden="false" customHeight="false" outlineLevel="0" collapsed="false">
      <c r="A1002" s="13" t="n">
        <v>557</v>
      </c>
      <c r="B1002" s="2" t="s">
        <v>1055</v>
      </c>
      <c r="C1002" s="14" t="n">
        <v>32839</v>
      </c>
      <c r="D1002" s="2" t="s">
        <v>50</v>
      </c>
      <c r="E1002" s="15" t="n">
        <v>157</v>
      </c>
      <c r="F1002" s="15" t="n">
        <v>44.6</v>
      </c>
      <c r="G1002" s="15" t="s">
        <v>47</v>
      </c>
      <c r="H1002" s="9" t="str">
        <f aca="false">TRIM(E1002)</f>
        <v>157</v>
      </c>
      <c r="I1002" s="9" t="str">
        <f aca="false">TRIM(F1002)</f>
        <v>44.6</v>
      </c>
      <c r="J1002" s="5" t="n">
        <f aca="false">IF(H1002="NA",VALUE(AVERAGEIF($E$3:$E$1520,"&lt;&gt;NA")),VALUE(H1002))</f>
        <v>157</v>
      </c>
      <c r="K1002" s="9" t="n">
        <f aca="false">IF(I1002="NA",VALUE(AVERAGEIF($F$3:$F$1520,"&lt;&gt;NA")),VALUE(I1002))</f>
        <v>44.6</v>
      </c>
      <c r="L1002" s="16" t="n">
        <f aca="false">IF((AND(I1002&gt;=Q1008, I1002&lt;Q1007)),TRUE())</f>
        <v>0</v>
      </c>
      <c r="M1002" s="0" t="n">
        <f aca="false">(J1002-MIN($J$5:$J$1522)/(MAX($J$5:$J$1522)-MIN($J$5:$J$1522)))</f>
        <v>155.977528089888</v>
      </c>
      <c r="N1002" s="0" t="n">
        <f aca="false">(K1002-MIN($K$5:$K$1522)/(MAX($K$5:$K$1522)-MIN($K$5:$K$1522)))</f>
        <v>44.2293206197855</v>
      </c>
      <c r="O1002" s="7" t="n">
        <f aca="false">K999/((J1002/100)^2)</f>
        <v>23.9360623149012</v>
      </c>
    </row>
    <row r="1003" customFormat="false" ht="15" hidden="false" customHeight="false" outlineLevel="0" collapsed="false">
      <c r="A1003" s="13" t="n">
        <v>149</v>
      </c>
      <c r="B1003" s="2" t="s">
        <v>1056</v>
      </c>
      <c r="C1003" s="14" t="n">
        <v>33778</v>
      </c>
      <c r="D1003" s="2" t="s">
        <v>74</v>
      </c>
      <c r="E1003" s="15" t="n">
        <v>154.5</v>
      </c>
      <c r="F1003" s="15" t="n">
        <v>57</v>
      </c>
      <c r="G1003" s="15" t="s">
        <v>47</v>
      </c>
      <c r="H1003" s="9" t="str">
        <f aca="false">TRIM(E1003)</f>
        <v>154.5</v>
      </c>
      <c r="I1003" s="9" t="str">
        <f aca="false">TRIM(F1003)</f>
        <v>57</v>
      </c>
      <c r="J1003" s="5" t="n">
        <f aca="false">IF(H1003="NA",VALUE(AVERAGEIF($E$3:$E$1520,"&lt;&gt;NA")),VALUE(H1003))</f>
        <v>154.5</v>
      </c>
      <c r="K1003" s="9" t="n">
        <f aca="false">IF(I1003="NA",VALUE(AVERAGEIF($F$3:$F$1520,"&lt;&gt;NA")),VALUE(I1003))</f>
        <v>57</v>
      </c>
      <c r="L1003" s="16" t="n">
        <f aca="false">IF((AND(I1003&gt;=Q1009, I1003&lt;Q1008)),TRUE())</f>
        <v>0</v>
      </c>
      <c r="M1003" s="0" t="n">
        <f aca="false">(J1003-MIN($J$5:$J$1522)/(MAX($J$5:$J$1522)-MIN($J$5:$J$1522)))</f>
        <v>153.477528089888</v>
      </c>
      <c r="N1003" s="0" t="n">
        <f aca="false">(K1003-MIN($K$5:$K$1522)/(MAX($K$5:$K$1522)-MIN($K$5:$K$1522)))</f>
        <v>56.6293206197855</v>
      </c>
      <c r="O1003" s="7" t="n">
        <f aca="false">K1000/((J1003/100)^2)</f>
        <v>22.4966223646589</v>
      </c>
    </row>
    <row r="1004" customFormat="false" ht="15" hidden="false" customHeight="false" outlineLevel="0" collapsed="false">
      <c r="A1004" s="13" t="n">
        <v>607</v>
      </c>
      <c r="B1004" s="2" t="s">
        <v>1057</v>
      </c>
      <c r="C1004" s="14" t="n">
        <v>33698</v>
      </c>
      <c r="D1004" s="2" t="s">
        <v>50</v>
      </c>
      <c r="E1004" s="15" t="n">
        <v>149.3</v>
      </c>
      <c r="F1004" s="15" t="n">
        <v>59</v>
      </c>
      <c r="G1004" s="15" t="s">
        <v>47</v>
      </c>
      <c r="H1004" s="9" t="str">
        <f aca="false">TRIM(E1004)</f>
        <v>149.3</v>
      </c>
      <c r="I1004" s="9" t="str">
        <f aca="false">TRIM(F1004)</f>
        <v>59</v>
      </c>
      <c r="J1004" s="5" t="n">
        <f aca="false">IF(H1004="NA",VALUE(AVERAGEIF($E$3:$E$1520,"&lt;&gt;NA")),VALUE(H1004))</f>
        <v>149.3</v>
      </c>
      <c r="K1004" s="9" t="n">
        <f aca="false">IF(I1004="NA",VALUE(AVERAGEIF($F$3:$F$1520,"&lt;&gt;NA")),VALUE(I1004))</f>
        <v>59</v>
      </c>
      <c r="L1004" s="16" t="n">
        <f aca="false">IF((AND(I1004&gt;=Q1010, I1004&lt;Q1009)),TRUE())</f>
        <v>0</v>
      </c>
      <c r="M1004" s="0" t="n">
        <f aca="false">(J1004-MIN($J$5:$J$1522)/(MAX($J$5:$J$1522)-MIN($J$5:$J$1522)))</f>
        <v>148.277528089888</v>
      </c>
      <c r="N1004" s="0" t="n">
        <f aca="false">(K1004-MIN($K$5:$K$1522)/(MAX($K$5:$K$1522)-MIN($K$5:$K$1522)))</f>
        <v>58.6293206197855</v>
      </c>
      <c r="O1004" s="7" t="n">
        <f aca="false">K1001/((J1004/100)^2)</f>
        <v>19.7393597000335</v>
      </c>
    </row>
    <row r="1005" customFormat="false" ht="15" hidden="false" customHeight="false" outlineLevel="0" collapsed="false">
      <c r="A1005" s="13" t="n">
        <v>116</v>
      </c>
      <c r="B1005" s="2" t="s">
        <v>1058</v>
      </c>
      <c r="C1005" s="14" t="n">
        <v>33370</v>
      </c>
      <c r="D1005" s="2" t="s">
        <v>87</v>
      </c>
      <c r="E1005" s="15" t="s">
        <v>46</v>
      </c>
      <c r="F1005" s="15" t="s">
        <v>46</v>
      </c>
      <c r="G1005" s="15" t="s">
        <v>47</v>
      </c>
      <c r="H1005" s="9" t="str">
        <f aca="false">TRIM(E1005)</f>
        <v>NA</v>
      </c>
      <c r="I1005" s="9" t="str">
        <f aca="false">TRIM(F1005)</f>
        <v>NA</v>
      </c>
      <c r="J1005" s="5" t="n">
        <f aca="false">IF(H1005="NA",VALUE(AVERAGEIF($E$3:$E$1520,"&lt;&gt;NA")),VALUE(H1005))</f>
        <v>164.344585511576</v>
      </c>
      <c r="K1005" s="9" t="n">
        <f aca="false">IF(I1005="NA",VALUE(AVERAGEIF($F$3:$F$1520,"&lt;&gt;NA")),VALUE(I1005))</f>
        <v>58.7117910447761</v>
      </c>
      <c r="L1005" s="16" t="n">
        <f aca="false">IF((AND(I1005&gt;=Q1011, I1005&lt;Q1010)),TRUE())</f>
        <v>0</v>
      </c>
      <c r="M1005" s="0" t="n">
        <f aca="false">(J1005-MIN($J$5:$J$1522)/(MAX($J$5:$J$1522)-MIN($J$5:$J$1522)))</f>
        <v>163.322113601463</v>
      </c>
      <c r="N1005" s="0" t="n">
        <f aca="false">(K1005-MIN($K$5:$K$1522)/(MAX($K$5:$K$1522)-MIN($K$5:$K$1522)))</f>
        <v>58.3411116645616</v>
      </c>
      <c r="O1005" s="7" t="n">
        <f aca="false">K1002/((J1005/100)^2)</f>
        <v>16.5129268824902</v>
      </c>
    </row>
    <row r="1006" customFormat="false" ht="15" hidden="false" customHeight="false" outlineLevel="0" collapsed="false">
      <c r="A1006" s="13" t="n">
        <v>97</v>
      </c>
      <c r="B1006" s="2" t="s">
        <v>1059</v>
      </c>
      <c r="C1006" s="14" t="n">
        <v>33700</v>
      </c>
      <c r="D1006" s="2" t="s">
        <v>50</v>
      </c>
      <c r="E1006" s="15" t="s">
        <v>46</v>
      </c>
      <c r="F1006" s="15" t="s">
        <v>46</v>
      </c>
      <c r="G1006" s="15" t="s">
        <v>47</v>
      </c>
      <c r="H1006" s="9" t="str">
        <f aca="false">TRIM(E1006)</f>
        <v>NA</v>
      </c>
      <c r="I1006" s="9" t="str">
        <f aca="false">TRIM(F1006)</f>
        <v>NA</v>
      </c>
      <c r="J1006" s="5" t="n">
        <f aca="false">IF(H1006="NA",VALUE(AVERAGEIF($E$3:$E$1520,"&lt;&gt;NA")),VALUE(H1006))</f>
        <v>164.344585511576</v>
      </c>
      <c r="K1006" s="9" t="n">
        <f aca="false">IF(I1006="NA",VALUE(AVERAGEIF($F$3:$F$1520,"&lt;&gt;NA")),VALUE(I1006))</f>
        <v>58.7117910447761</v>
      </c>
      <c r="L1006" s="16" t="n">
        <f aca="false">IF((AND(I1006&gt;=Q1012, I1006&lt;Q1011)),TRUE())</f>
        <v>0</v>
      </c>
      <c r="M1006" s="0" t="n">
        <f aca="false">(J1006-MIN($J$5:$J$1522)/(MAX($J$5:$J$1522)-MIN($J$5:$J$1522)))</f>
        <v>163.322113601463</v>
      </c>
      <c r="N1006" s="0" t="n">
        <f aca="false">(K1006-MIN($K$5:$K$1522)/(MAX($K$5:$K$1522)-MIN($K$5:$K$1522)))</f>
        <v>58.3411116645616</v>
      </c>
      <c r="O1006" s="7" t="n">
        <f aca="false">K1003/((J1006/100)^2)</f>
        <v>21.1039648498193</v>
      </c>
    </row>
    <row r="1007" customFormat="false" ht="15" hidden="false" customHeight="false" outlineLevel="0" collapsed="false">
      <c r="A1007" s="13" t="n">
        <v>1093</v>
      </c>
      <c r="B1007" s="2" t="s">
        <v>1060</v>
      </c>
      <c r="C1007" s="14" t="n">
        <v>33237</v>
      </c>
      <c r="D1007" s="2" t="s">
        <v>74</v>
      </c>
      <c r="E1007" s="15" t="n">
        <v>184</v>
      </c>
      <c r="F1007" s="15" t="n">
        <v>68</v>
      </c>
      <c r="G1007" s="15" t="s">
        <v>43</v>
      </c>
      <c r="H1007" s="9" t="str">
        <f aca="false">TRIM(E1007)</f>
        <v>184</v>
      </c>
      <c r="I1007" s="9" t="str">
        <f aca="false">TRIM(F1007)</f>
        <v>68</v>
      </c>
      <c r="J1007" s="5" t="n">
        <f aca="false">IF(H1007="NA",VALUE(AVERAGEIF($E$3:$E$1520,"&lt;&gt;NA")),VALUE(H1007))</f>
        <v>184</v>
      </c>
      <c r="K1007" s="9" t="n">
        <f aca="false">IF(I1007="NA",VALUE(AVERAGEIF($F$3:$F$1520,"&lt;&gt;NA")),VALUE(I1007))</f>
        <v>68</v>
      </c>
      <c r="L1007" s="16" t="n">
        <f aca="false">IF((AND(I1007&gt;=Q1013, I1007&lt;Q1012)),TRUE())</f>
        <v>0</v>
      </c>
      <c r="M1007" s="0" t="n">
        <f aca="false">(J1007-MIN($J$5:$J$1522)/(MAX($J$5:$J$1522)-MIN($J$5:$J$1522)))</f>
        <v>182.977528089888</v>
      </c>
      <c r="N1007" s="0" t="n">
        <f aca="false">(K1007-MIN($K$5:$K$1522)/(MAX($K$5:$K$1522)-MIN($K$5:$K$1522)))</f>
        <v>67.6293206197855</v>
      </c>
      <c r="O1007" s="7" t="n">
        <f aca="false">K1004/((J1007/100)^2)</f>
        <v>17.4267485822306</v>
      </c>
    </row>
    <row r="1008" customFormat="false" ht="15" hidden="false" customHeight="false" outlineLevel="0" collapsed="false">
      <c r="A1008" s="13" t="n">
        <v>374</v>
      </c>
      <c r="B1008" s="2" t="s">
        <v>1061</v>
      </c>
      <c r="C1008" s="14" t="n">
        <v>33365</v>
      </c>
      <c r="D1008" s="2" t="s">
        <v>176</v>
      </c>
      <c r="E1008" s="15" t="n">
        <v>145</v>
      </c>
      <c r="F1008" s="15" t="n">
        <v>35.1</v>
      </c>
      <c r="G1008" s="15" t="s">
        <v>47</v>
      </c>
      <c r="H1008" s="9" t="str">
        <f aca="false">TRIM(E1008)</f>
        <v>145</v>
      </c>
      <c r="I1008" s="9" t="str">
        <f aca="false">TRIM(F1008)</f>
        <v>35.1</v>
      </c>
      <c r="J1008" s="5" t="n">
        <f aca="false">IF(H1008="NA",VALUE(AVERAGEIF($E$3:$E$1520,"&lt;&gt;NA")),VALUE(H1008))</f>
        <v>145</v>
      </c>
      <c r="K1008" s="9" t="n">
        <f aca="false">IF(I1008="NA",VALUE(AVERAGEIF($F$3:$F$1520,"&lt;&gt;NA")),VALUE(I1008))</f>
        <v>35.1</v>
      </c>
      <c r="L1008" s="16" t="n">
        <f aca="false">IF((AND(I1008&gt;=Q1014, I1008&lt;Q1013)),TRUE())</f>
        <v>0</v>
      </c>
      <c r="M1008" s="0" t="n">
        <f aca="false">(J1008-MIN($J$5:$J$1522)/(MAX($J$5:$J$1522)-MIN($J$5:$J$1522)))</f>
        <v>143.977528089888</v>
      </c>
      <c r="N1008" s="0" t="n">
        <f aca="false">(K1008-MIN($K$5:$K$1522)/(MAX($K$5:$K$1522)-MIN($K$5:$K$1522)))</f>
        <v>34.7293206197855</v>
      </c>
      <c r="O1008" s="7" t="n">
        <f aca="false">K1005/((J1008/100)^2)</f>
        <v>27.9247519832467</v>
      </c>
    </row>
    <row r="1009" customFormat="false" ht="15" hidden="false" customHeight="false" outlineLevel="0" collapsed="false">
      <c r="A1009" s="13" t="n">
        <v>1321</v>
      </c>
      <c r="B1009" s="2" t="s">
        <v>1062</v>
      </c>
      <c r="C1009" s="14" t="n">
        <v>33430</v>
      </c>
      <c r="D1009" s="2" t="s">
        <v>67</v>
      </c>
      <c r="E1009" s="15" t="n">
        <v>175</v>
      </c>
      <c r="F1009" s="15" t="n">
        <v>53</v>
      </c>
      <c r="G1009" s="15" t="s">
        <v>43</v>
      </c>
      <c r="H1009" s="9" t="str">
        <f aca="false">TRIM(E1009)</f>
        <v>175</v>
      </c>
      <c r="I1009" s="9" t="str">
        <f aca="false">TRIM(F1009)</f>
        <v>53</v>
      </c>
      <c r="J1009" s="5" t="n">
        <f aca="false">IF(H1009="NA",VALUE(AVERAGEIF($E$3:$E$1520,"&lt;&gt;NA")),VALUE(H1009))</f>
        <v>175</v>
      </c>
      <c r="K1009" s="9" t="n">
        <f aca="false">IF(I1009="NA",VALUE(AVERAGEIF($F$3:$F$1520,"&lt;&gt;NA")),VALUE(I1009))</f>
        <v>53</v>
      </c>
      <c r="L1009" s="16" t="n">
        <f aca="false">IF((AND(I1009&gt;=Q1015, I1009&lt;Q1014)),TRUE())</f>
        <v>0</v>
      </c>
      <c r="M1009" s="0" t="n">
        <f aca="false">(J1009-MIN($J$5:$J$1522)/(MAX($J$5:$J$1522)-MIN($J$5:$J$1522)))</f>
        <v>173.977528089888</v>
      </c>
      <c r="N1009" s="0" t="n">
        <f aca="false">(K1009-MIN($K$5:$K$1522)/(MAX($K$5:$K$1522)-MIN($K$5:$K$1522)))</f>
        <v>52.6293206197855</v>
      </c>
      <c r="O1009" s="7" t="n">
        <f aca="false">K1006/((J1009/100)^2)</f>
        <v>19.1711970758453</v>
      </c>
    </row>
    <row r="1010" customFormat="false" ht="15" hidden="false" customHeight="false" outlineLevel="0" collapsed="false">
      <c r="A1010" s="13" t="n">
        <v>1484</v>
      </c>
      <c r="B1010" s="2" t="s">
        <v>1063</v>
      </c>
      <c r="C1010" s="14" t="n">
        <v>33734</v>
      </c>
      <c r="D1010" s="2" t="s">
        <v>50</v>
      </c>
      <c r="E1010" s="15" t="n">
        <v>163</v>
      </c>
      <c r="F1010" s="15" t="n">
        <v>50</v>
      </c>
      <c r="G1010" s="15" t="s">
        <v>43</v>
      </c>
      <c r="H1010" s="9" t="str">
        <f aca="false">TRIM(E1010)</f>
        <v>163</v>
      </c>
      <c r="I1010" s="9" t="str">
        <f aca="false">TRIM(F1010)</f>
        <v>50</v>
      </c>
      <c r="J1010" s="5" t="n">
        <f aca="false">IF(H1010="NA",VALUE(AVERAGEIF($E$3:$E$1520,"&lt;&gt;NA")),VALUE(H1010))</f>
        <v>163</v>
      </c>
      <c r="K1010" s="9" t="n">
        <f aca="false">IF(I1010="NA",VALUE(AVERAGEIF($F$3:$F$1520,"&lt;&gt;NA")),VALUE(I1010))</f>
        <v>50</v>
      </c>
      <c r="L1010" s="16" t="n">
        <f aca="false">IF((AND(I1010&gt;=Q1016, I1010&lt;Q1015)),TRUE())</f>
        <v>0</v>
      </c>
      <c r="M1010" s="0" t="n">
        <f aca="false">(J1010-MIN($J$5:$J$1522)/(MAX($J$5:$J$1522)-MIN($J$5:$J$1522)))</f>
        <v>161.977528089888</v>
      </c>
      <c r="N1010" s="0" t="n">
        <f aca="false">(K1010-MIN($K$5:$K$1522)/(MAX($K$5:$K$1522)-MIN($K$5:$K$1522)))</f>
        <v>49.6293206197855</v>
      </c>
      <c r="O1010" s="7" t="n">
        <f aca="false">K1007/((J1010/100)^2)</f>
        <v>25.5937370619895</v>
      </c>
    </row>
    <row r="1011" customFormat="false" ht="15" hidden="false" customHeight="false" outlineLevel="0" collapsed="false">
      <c r="A1011" s="13" t="n">
        <v>836</v>
      </c>
      <c r="B1011" s="2" t="s">
        <v>1064</v>
      </c>
      <c r="C1011" s="14" t="n">
        <v>33036</v>
      </c>
      <c r="D1011" s="2" t="s">
        <v>93</v>
      </c>
      <c r="E1011" s="15" t="n">
        <v>170</v>
      </c>
      <c r="F1011" s="15" t="n">
        <v>47</v>
      </c>
      <c r="G1011" s="15" t="s">
        <v>43</v>
      </c>
      <c r="H1011" s="9" t="str">
        <f aca="false">TRIM(E1011)</f>
        <v>170</v>
      </c>
      <c r="I1011" s="9" t="str">
        <f aca="false">TRIM(F1011)</f>
        <v>47</v>
      </c>
      <c r="J1011" s="5" t="n">
        <f aca="false">IF(H1011="NA",VALUE(AVERAGEIF($E$3:$E$1520,"&lt;&gt;NA")),VALUE(H1011))</f>
        <v>170</v>
      </c>
      <c r="K1011" s="9" t="n">
        <f aca="false">IF(I1011="NA",VALUE(AVERAGEIF($F$3:$F$1520,"&lt;&gt;NA")),VALUE(I1011))</f>
        <v>47</v>
      </c>
      <c r="L1011" s="16" t="n">
        <f aca="false">IF((AND(I1011&gt;=Q1017, I1011&lt;Q1016)),TRUE())</f>
        <v>0</v>
      </c>
      <c r="M1011" s="0" t="n">
        <f aca="false">(J1011-MIN($J$5:$J$1522)/(MAX($J$5:$J$1522)-MIN($J$5:$J$1522)))</f>
        <v>168.977528089888</v>
      </c>
      <c r="N1011" s="0" t="n">
        <f aca="false">(K1011-MIN($K$5:$K$1522)/(MAX($K$5:$K$1522)-MIN($K$5:$K$1522)))</f>
        <v>46.6293206197855</v>
      </c>
      <c r="O1011" s="7" t="n">
        <f aca="false">K1008/((J1011/100)^2)</f>
        <v>12.1453287197232</v>
      </c>
    </row>
    <row r="1012" customFormat="false" ht="15" hidden="false" customHeight="false" outlineLevel="0" collapsed="false">
      <c r="A1012" s="13" t="n">
        <v>63</v>
      </c>
      <c r="B1012" s="2" t="s">
        <v>1065</v>
      </c>
      <c r="C1012" s="14" t="n">
        <v>33680</v>
      </c>
      <c r="D1012" s="2" t="s">
        <v>74</v>
      </c>
      <c r="E1012" s="15" t="n">
        <v>162.5</v>
      </c>
      <c r="F1012" s="15" t="n">
        <v>59</v>
      </c>
      <c r="G1012" s="15" t="s">
        <v>47</v>
      </c>
      <c r="H1012" s="9" t="str">
        <f aca="false">TRIM(E1012)</f>
        <v>162.5</v>
      </c>
      <c r="I1012" s="9" t="str">
        <f aca="false">TRIM(F1012)</f>
        <v>59</v>
      </c>
      <c r="J1012" s="5" t="n">
        <f aca="false">IF(H1012="NA",VALUE(AVERAGEIF($E$3:$E$1520,"&lt;&gt;NA")),VALUE(H1012))</f>
        <v>162.5</v>
      </c>
      <c r="K1012" s="9" t="n">
        <f aca="false">IF(I1012="NA",VALUE(AVERAGEIF($F$3:$F$1520,"&lt;&gt;NA")),VALUE(I1012))</f>
        <v>59</v>
      </c>
      <c r="L1012" s="16" t="n">
        <f aca="false">IF((AND(I1012&gt;=Q1018, I1012&lt;Q1017)),TRUE())</f>
        <v>0</v>
      </c>
      <c r="M1012" s="0" t="n">
        <f aca="false">(J1012-MIN($J$5:$J$1522)/(MAX($J$5:$J$1522)-MIN($J$5:$J$1522)))</f>
        <v>161.477528089888</v>
      </c>
      <c r="N1012" s="0" t="n">
        <f aca="false">(K1012-MIN($K$5:$K$1522)/(MAX($K$5:$K$1522)-MIN($K$5:$K$1522)))</f>
        <v>58.6293206197855</v>
      </c>
      <c r="O1012" s="7" t="n">
        <f aca="false">K1009/((J1012/100)^2)</f>
        <v>20.0710059171598</v>
      </c>
    </row>
    <row r="1013" customFormat="false" ht="15" hidden="false" customHeight="false" outlineLevel="0" collapsed="false">
      <c r="A1013" s="13" t="n">
        <v>742</v>
      </c>
      <c r="B1013" s="2" t="s">
        <v>1066</v>
      </c>
      <c r="C1013" s="14" t="n">
        <v>33694</v>
      </c>
      <c r="D1013" s="2" t="s">
        <v>77</v>
      </c>
      <c r="E1013" s="15" t="n">
        <v>166</v>
      </c>
      <c r="F1013" s="15" t="n">
        <v>53</v>
      </c>
      <c r="G1013" s="15" t="s">
        <v>47</v>
      </c>
      <c r="H1013" s="9" t="str">
        <f aca="false">TRIM(E1013)</f>
        <v>166</v>
      </c>
      <c r="I1013" s="9" t="str">
        <f aca="false">TRIM(F1013)</f>
        <v>53</v>
      </c>
      <c r="J1013" s="5" t="n">
        <f aca="false">IF(H1013="NA",VALUE(AVERAGEIF($E$3:$E$1520,"&lt;&gt;NA")),VALUE(H1013))</f>
        <v>166</v>
      </c>
      <c r="K1013" s="9" t="n">
        <f aca="false">IF(I1013="NA",VALUE(AVERAGEIF($F$3:$F$1520,"&lt;&gt;NA")),VALUE(I1013))</f>
        <v>53</v>
      </c>
      <c r="L1013" s="16" t="n">
        <f aca="false">IF((AND(I1013&gt;=Q1019, I1013&lt;Q1018)),TRUE())</f>
        <v>0</v>
      </c>
      <c r="M1013" s="0" t="n">
        <f aca="false">(J1013-MIN($J$5:$J$1522)/(MAX($J$5:$J$1522)-MIN($J$5:$J$1522)))</f>
        <v>164.977528089888</v>
      </c>
      <c r="N1013" s="0" t="n">
        <f aca="false">(K1013-MIN($K$5:$K$1522)/(MAX($K$5:$K$1522)-MIN($K$5:$K$1522)))</f>
        <v>52.6293206197855</v>
      </c>
      <c r="O1013" s="7" t="n">
        <f aca="false">K1010/((J1013/100)^2)</f>
        <v>18.1448686311511</v>
      </c>
    </row>
    <row r="1014" customFormat="false" ht="15" hidden="false" customHeight="false" outlineLevel="0" collapsed="false">
      <c r="A1014" s="13" t="n">
        <v>1375</v>
      </c>
      <c r="B1014" s="2" t="s">
        <v>1067</v>
      </c>
      <c r="C1014" s="14" t="n">
        <v>33310</v>
      </c>
      <c r="D1014" s="2" t="s">
        <v>77</v>
      </c>
      <c r="E1014" s="15" t="n">
        <v>187</v>
      </c>
      <c r="F1014" s="15" t="n">
        <v>81</v>
      </c>
      <c r="G1014" s="15" t="s">
        <v>43</v>
      </c>
      <c r="H1014" s="9" t="str">
        <f aca="false">TRIM(E1014)</f>
        <v>187</v>
      </c>
      <c r="I1014" s="9" t="str">
        <f aca="false">TRIM(F1014)</f>
        <v>81</v>
      </c>
      <c r="J1014" s="5" t="n">
        <f aca="false">IF(H1014="NA",VALUE(AVERAGEIF($E$3:$E$1520,"&lt;&gt;NA")),VALUE(H1014))</f>
        <v>187</v>
      </c>
      <c r="K1014" s="9" t="n">
        <f aca="false">IF(I1014="NA",VALUE(AVERAGEIF($F$3:$F$1520,"&lt;&gt;NA")),VALUE(I1014))</f>
        <v>81</v>
      </c>
      <c r="L1014" s="16" t="n">
        <f aca="false">IF((AND(I1014&gt;=Q1020, I1014&lt;Q1019)),TRUE())</f>
        <v>0</v>
      </c>
      <c r="M1014" s="0" t="n">
        <f aca="false">(J1014-MIN($J$5:$J$1522)/(MAX($J$5:$J$1522)-MIN($J$5:$J$1522)))</f>
        <v>185.977528089888</v>
      </c>
      <c r="N1014" s="0" t="n">
        <f aca="false">(K1014-MIN($K$5:$K$1522)/(MAX($K$5:$K$1522)-MIN($K$5:$K$1522)))</f>
        <v>80.6293206197855</v>
      </c>
      <c r="O1014" s="7" t="n">
        <f aca="false">K1011/((J1014/100)^2)</f>
        <v>13.4404758500386</v>
      </c>
    </row>
    <row r="1015" customFormat="false" ht="15" hidden="false" customHeight="false" outlineLevel="0" collapsed="false">
      <c r="A1015" s="13" t="n">
        <v>926</v>
      </c>
      <c r="B1015" s="2" t="s">
        <v>1068</v>
      </c>
      <c r="C1015" s="14" t="n">
        <v>34000</v>
      </c>
      <c r="D1015" s="2" t="s">
        <v>53</v>
      </c>
      <c r="E1015" s="15" t="n">
        <v>170</v>
      </c>
      <c r="F1015" s="15" t="n">
        <v>59</v>
      </c>
      <c r="G1015" s="15" t="s">
        <v>43</v>
      </c>
      <c r="H1015" s="9" t="str">
        <f aca="false">TRIM(E1015)</f>
        <v>170</v>
      </c>
      <c r="I1015" s="9" t="str">
        <f aca="false">TRIM(F1015)</f>
        <v>59</v>
      </c>
      <c r="J1015" s="5" t="n">
        <f aca="false">IF(H1015="NA",VALUE(AVERAGEIF($E$3:$E$1520,"&lt;&gt;NA")),VALUE(H1015))</f>
        <v>170</v>
      </c>
      <c r="K1015" s="9" t="n">
        <f aca="false">IF(I1015="NA",VALUE(AVERAGEIF($F$3:$F$1520,"&lt;&gt;NA")),VALUE(I1015))</f>
        <v>59</v>
      </c>
      <c r="L1015" s="16" t="n">
        <f aca="false">IF((AND(I1015&gt;=Q1021, I1015&lt;Q1020)),TRUE())</f>
        <v>0</v>
      </c>
      <c r="M1015" s="0" t="n">
        <f aca="false">(J1015-MIN($J$5:$J$1522)/(MAX($J$5:$J$1522)-MIN($J$5:$J$1522)))</f>
        <v>168.977528089888</v>
      </c>
      <c r="N1015" s="0" t="n">
        <f aca="false">(K1015-MIN($K$5:$K$1522)/(MAX($K$5:$K$1522)-MIN($K$5:$K$1522)))</f>
        <v>58.6293206197855</v>
      </c>
      <c r="O1015" s="7" t="n">
        <f aca="false">K1012/((J1015/100)^2)</f>
        <v>20.4152249134948</v>
      </c>
    </row>
    <row r="1016" customFormat="false" ht="15" hidden="false" customHeight="false" outlineLevel="0" collapsed="false">
      <c r="A1016" s="13" t="n">
        <v>1450</v>
      </c>
      <c r="B1016" s="2" t="s">
        <v>1069</v>
      </c>
      <c r="C1016" s="14" t="n">
        <v>33197</v>
      </c>
      <c r="D1016" s="2" t="s">
        <v>42</v>
      </c>
      <c r="E1016" s="15" t="n">
        <v>170</v>
      </c>
      <c r="F1016" s="15" t="n">
        <v>53</v>
      </c>
      <c r="G1016" s="15" t="s">
        <v>43</v>
      </c>
      <c r="H1016" s="9" t="str">
        <f aca="false">TRIM(E1016)</f>
        <v>170</v>
      </c>
      <c r="I1016" s="9" t="str">
        <f aca="false">TRIM(F1016)</f>
        <v>53</v>
      </c>
      <c r="J1016" s="5" t="n">
        <f aca="false">IF(H1016="NA",VALUE(AVERAGEIF($E$3:$E$1520,"&lt;&gt;NA")),VALUE(H1016))</f>
        <v>170</v>
      </c>
      <c r="K1016" s="9" t="n">
        <f aca="false">IF(I1016="NA",VALUE(AVERAGEIF($F$3:$F$1520,"&lt;&gt;NA")),VALUE(I1016))</f>
        <v>53</v>
      </c>
      <c r="L1016" s="16" t="n">
        <f aca="false">IF((AND(I1016&gt;=Q1022, I1016&lt;Q1021)),TRUE())</f>
        <v>0</v>
      </c>
      <c r="M1016" s="0" t="n">
        <f aca="false">(J1016-MIN($J$5:$J$1522)/(MAX($J$5:$J$1522)-MIN($J$5:$J$1522)))</f>
        <v>168.977528089888</v>
      </c>
      <c r="N1016" s="0" t="n">
        <f aca="false">(K1016-MIN($K$5:$K$1522)/(MAX($K$5:$K$1522)-MIN($K$5:$K$1522)))</f>
        <v>52.6293206197855</v>
      </c>
      <c r="O1016" s="7" t="n">
        <f aca="false">K1013/((J1016/100)^2)</f>
        <v>18.3391003460208</v>
      </c>
    </row>
    <row r="1017" customFormat="false" ht="15" hidden="false" customHeight="false" outlineLevel="0" collapsed="false">
      <c r="A1017" s="13" t="n">
        <v>340</v>
      </c>
      <c r="B1017" s="2" t="s">
        <v>1070</v>
      </c>
      <c r="C1017" s="14" t="n">
        <v>33701</v>
      </c>
      <c r="D1017" s="2" t="s">
        <v>74</v>
      </c>
      <c r="E1017" s="15" t="s">
        <v>46</v>
      </c>
      <c r="F1017" s="15" t="s">
        <v>46</v>
      </c>
      <c r="G1017" s="15" t="s">
        <v>47</v>
      </c>
      <c r="H1017" s="9" t="str">
        <f aca="false">TRIM(E1017)</f>
        <v>NA</v>
      </c>
      <c r="I1017" s="9" t="str">
        <f aca="false">TRIM(F1017)</f>
        <v>NA</v>
      </c>
      <c r="J1017" s="5" t="n">
        <f aca="false">IF(H1017="NA",VALUE(AVERAGEIF($E$3:$E$1520,"&lt;&gt;NA")),VALUE(H1017))</f>
        <v>164.344585511576</v>
      </c>
      <c r="K1017" s="9" t="n">
        <f aca="false">IF(I1017="NA",VALUE(AVERAGEIF($F$3:$F$1520,"&lt;&gt;NA")),VALUE(I1017))</f>
        <v>58.7117910447761</v>
      </c>
      <c r="L1017" s="16" t="n">
        <f aca="false">IF((AND(I1017&gt;=Q1023, I1017&lt;Q1022)),TRUE())</f>
        <v>0</v>
      </c>
      <c r="M1017" s="0" t="n">
        <f aca="false">(J1017-MIN($J$5:$J$1522)/(MAX($J$5:$J$1522)-MIN($J$5:$J$1522)))</f>
        <v>163.322113601463</v>
      </c>
      <c r="N1017" s="0" t="n">
        <f aca="false">(K1017-MIN($K$5:$K$1522)/(MAX($K$5:$K$1522)-MIN($K$5:$K$1522)))</f>
        <v>58.3411116645616</v>
      </c>
      <c r="O1017" s="7" t="n">
        <f aca="false">K1014/((J1017/100)^2)</f>
        <v>29.9898447865853</v>
      </c>
    </row>
    <row r="1018" customFormat="false" ht="15" hidden="false" customHeight="false" outlineLevel="0" collapsed="false">
      <c r="A1018" s="13" t="n">
        <v>210</v>
      </c>
      <c r="B1018" s="2" t="s">
        <v>1071</v>
      </c>
      <c r="C1018" s="14" t="n">
        <v>33683</v>
      </c>
      <c r="D1018" s="2" t="s">
        <v>87</v>
      </c>
      <c r="E1018" s="15" t="n">
        <v>152.5</v>
      </c>
      <c r="F1018" s="15" t="n">
        <v>59</v>
      </c>
      <c r="G1018" s="15" t="s">
        <v>47</v>
      </c>
      <c r="H1018" s="9" t="str">
        <f aca="false">TRIM(E1018)</f>
        <v>152.5</v>
      </c>
      <c r="I1018" s="9" t="str">
        <f aca="false">TRIM(F1018)</f>
        <v>59</v>
      </c>
      <c r="J1018" s="5" t="n">
        <f aca="false">IF(H1018="NA",VALUE(AVERAGEIF($E$3:$E$1520,"&lt;&gt;NA")),VALUE(H1018))</f>
        <v>152.5</v>
      </c>
      <c r="K1018" s="9" t="n">
        <f aca="false">IF(I1018="NA",VALUE(AVERAGEIF($F$3:$F$1520,"&lt;&gt;NA")),VALUE(I1018))</f>
        <v>59</v>
      </c>
      <c r="L1018" s="16" t="n">
        <f aca="false">IF((AND(I1018&gt;=Q1024, I1018&lt;Q1023)),TRUE())</f>
        <v>0</v>
      </c>
      <c r="M1018" s="0" t="n">
        <f aca="false">(J1018-MIN($J$5:$J$1522)/(MAX($J$5:$J$1522)-MIN($J$5:$J$1522)))</f>
        <v>151.477528089888</v>
      </c>
      <c r="N1018" s="0" t="n">
        <f aca="false">(K1018-MIN($K$5:$K$1522)/(MAX($K$5:$K$1522)-MIN($K$5:$K$1522)))</f>
        <v>58.6293206197855</v>
      </c>
      <c r="O1018" s="7" t="n">
        <f aca="false">K1015/((J1018/100)^2)</f>
        <v>25.369524321419</v>
      </c>
    </row>
    <row r="1019" customFormat="false" ht="15" hidden="false" customHeight="false" outlineLevel="0" collapsed="false">
      <c r="A1019" s="13" t="n">
        <v>1294</v>
      </c>
      <c r="B1019" s="2" t="s">
        <v>1072</v>
      </c>
      <c r="C1019" s="14" t="n">
        <v>33375</v>
      </c>
      <c r="D1019" s="2" t="s">
        <v>45</v>
      </c>
      <c r="E1019" s="15" t="n">
        <v>170</v>
      </c>
      <c r="F1019" s="15" t="n">
        <v>76</v>
      </c>
      <c r="G1019" s="15" t="s">
        <v>43</v>
      </c>
      <c r="H1019" s="9" t="str">
        <f aca="false">TRIM(E1019)</f>
        <v>170</v>
      </c>
      <c r="I1019" s="9" t="str">
        <f aca="false">TRIM(F1019)</f>
        <v>76</v>
      </c>
      <c r="J1019" s="5" t="n">
        <f aca="false">IF(H1019="NA",VALUE(AVERAGEIF($E$3:$E$1520,"&lt;&gt;NA")),VALUE(H1019))</f>
        <v>170</v>
      </c>
      <c r="K1019" s="9" t="n">
        <f aca="false">IF(I1019="NA",VALUE(AVERAGEIF($F$3:$F$1520,"&lt;&gt;NA")),VALUE(I1019))</f>
        <v>76</v>
      </c>
      <c r="L1019" s="16" t="n">
        <f aca="false">IF((AND(I1019&gt;=Q1025, I1019&lt;Q1024)),TRUE())</f>
        <v>0</v>
      </c>
      <c r="M1019" s="0" t="n">
        <f aca="false">(J1019-MIN($J$5:$J$1522)/(MAX($J$5:$J$1522)-MIN($J$5:$J$1522)))</f>
        <v>168.977528089888</v>
      </c>
      <c r="N1019" s="0" t="n">
        <f aca="false">(K1019-MIN($K$5:$K$1522)/(MAX($K$5:$K$1522)-MIN($K$5:$K$1522)))</f>
        <v>75.6293206197855</v>
      </c>
      <c r="O1019" s="7" t="n">
        <f aca="false">K1016/((J1019/100)^2)</f>
        <v>18.3391003460208</v>
      </c>
    </row>
    <row r="1020" customFormat="false" ht="15" hidden="false" customHeight="false" outlineLevel="0" collapsed="false">
      <c r="A1020" s="13" t="n">
        <v>231</v>
      </c>
      <c r="B1020" s="2" t="s">
        <v>1073</v>
      </c>
      <c r="C1020" s="14" t="n">
        <v>33729</v>
      </c>
      <c r="D1020" s="2" t="s">
        <v>50</v>
      </c>
      <c r="E1020" s="15" t="n">
        <v>159.8</v>
      </c>
      <c r="F1020" s="15" t="n">
        <v>44</v>
      </c>
      <c r="G1020" s="15" t="s">
        <v>47</v>
      </c>
      <c r="H1020" s="9" t="str">
        <f aca="false">TRIM(E1020)</f>
        <v>159.8</v>
      </c>
      <c r="I1020" s="9" t="str">
        <f aca="false">TRIM(F1020)</f>
        <v>44</v>
      </c>
      <c r="J1020" s="5" t="n">
        <f aca="false">IF(H1020="NA",VALUE(AVERAGEIF($E$3:$E$1520,"&lt;&gt;NA")),VALUE(H1020))</f>
        <v>159.8</v>
      </c>
      <c r="K1020" s="9" t="n">
        <f aca="false">IF(I1020="NA",VALUE(AVERAGEIF($F$3:$F$1520,"&lt;&gt;NA")),VALUE(I1020))</f>
        <v>44</v>
      </c>
      <c r="L1020" s="16" t="n">
        <f aca="false">IF((AND(I1020&gt;=Q1026, I1020&lt;Q1025)),TRUE())</f>
        <v>0</v>
      </c>
      <c r="M1020" s="0" t="n">
        <f aca="false">(J1020-MIN($J$5:$J$1522)/(MAX($J$5:$J$1522)-MIN($J$5:$J$1522)))</f>
        <v>158.777528089888</v>
      </c>
      <c r="N1020" s="0" t="n">
        <f aca="false">(K1020-MIN($K$5:$K$1522)/(MAX($K$5:$K$1522)-MIN($K$5:$K$1522)))</f>
        <v>43.6293206197855</v>
      </c>
      <c r="O1020" s="7" t="n">
        <f aca="false">K1017/((J1020/100)^2)</f>
        <v>22.9917367942626</v>
      </c>
    </row>
    <row r="1021" customFormat="false" ht="15" hidden="false" customHeight="false" outlineLevel="0" collapsed="false">
      <c r="A1021" s="13" t="n">
        <v>319</v>
      </c>
      <c r="B1021" s="2" t="s">
        <v>1074</v>
      </c>
      <c r="C1021" s="14" t="n">
        <v>33659</v>
      </c>
      <c r="D1021" s="2" t="s">
        <v>87</v>
      </c>
      <c r="E1021" s="15" t="n">
        <v>161</v>
      </c>
      <c r="F1021" s="15" t="n">
        <v>51</v>
      </c>
      <c r="G1021" s="15" t="s">
        <v>47</v>
      </c>
      <c r="H1021" s="9" t="str">
        <f aca="false">TRIM(E1021)</f>
        <v>161</v>
      </c>
      <c r="I1021" s="9" t="str">
        <f aca="false">TRIM(F1021)</f>
        <v>51</v>
      </c>
      <c r="J1021" s="5" t="n">
        <f aca="false">IF(H1021="NA",VALUE(AVERAGEIF($E$3:$E$1520,"&lt;&gt;NA")),VALUE(H1021))</f>
        <v>161</v>
      </c>
      <c r="K1021" s="9" t="n">
        <f aca="false">IF(I1021="NA",VALUE(AVERAGEIF($F$3:$F$1520,"&lt;&gt;NA")),VALUE(I1021))</f>
        <v>51</v>
      </c>
      <c r="L1021" s="16" t="n">
        <f aca="false">IF((AND(I1021&gt;=Q1027, I1021&lt;Q1026)),TRUE())</f>
        <v>0</v>
      </c>
      <c r="M1021" s="0" t="n">
        <f aca="false">(J1021-MIN($J$5:$J$1522)/(MAX($J$5:$J$1522)-MIN($J$5:$J$1522)))</f>
        <v>159.977528089888</v>
      </c>
      <c r="N1021" s="0" t="n">
        <f aca="false">(K1021-MIN($K$5:$K$1522)/(MAX($K$5:$K$1522)-MIN($K$5:$K$1522)))</f>
        <v>50.6293206197855</v>
      </c>
      <c r="O1021" s="7" t="n">
        <f aca="false">K1018/((J1021/100)^2)</f>
        <v>22.7614675359747</v>
      </c>
    </row>
    <row r="1022" customFormat="false" ht="15" hidden="false" customHeight="false" outlineLevel="0" collapsed="false">
      <c r="A1022" s="13" t="n">
        <v>1448</v>
      </c>
      <c r="B1022" s="2" t="s">
        <v>1075</v>
      </c>
      <c r="C1022" s="14" t="n">
        <v>33021</v>
      </c>
      <c r="D1022" s="2" t="s">
        <v>50</v>
      </c>
      <c r="E1022" s="15" t="n">
        <v>165</v>
      </c>
      <c r="F1022" s="15" t="n">
        <v>45</v>
      </c>
      <c r="G1022" s="15" t="s">
        <v>43</v>
      </c>
      <c r="H1022" s="9" t="str">
        <f aca="false">TRIM(E1022)</f>
        <v>165</v>
      </c>
      <c r="I1022" s="9" t="str">
        <f aca="false">TRIM(F1022)</f>
        <v>45</v>
      </c>
      <c r="J1022" s="5" t="n">
        <f aca="false">IF(H1022="NA",VALUE(AVERAGEIF($E$3:$E$1520,"&lt;&gt;NA")),VALUE(H1022))</f>
        <v>165</v>
      </c>
      <c r="K1022" s="9" t="n">
        <f aca="false">IF(I1022="NA",VALUE(AVERAGEIF($F$3:$F$1520,"&lt;&gt;NA")),VALUE(I1022))</f>
        <v>45</v>
      </c>
      <c r="L1022" s="16" t="n">
        <f aca="false">IF((AND(I1022&gt;=Q1028, I1022&lt;Q1027)),TRUE())</f>
        <v>0</v>
      </c>
      <c r="M1022" s="0" t="n">
        <f aca="false">(J1022-MIN($J$5:$J$1522)/(MAX($J$5:$J$1522)-MIN($J$5:$J$1522)))</f>
        <v>163.977528089888</v>
      </c>
      <c r="N1022" s="0" t="n">
        <f aca="false">(K1022-MIN($K$5:$K$1522)/(MAX($K$5:$K$1522)-MIN($K$5:$K$1522)))</f>
        <v>44.6293206197855</v>
      </c>
      <c r="O1022" s="7" t="n">
        <f aca="false">K1019/((J1022/100)^2)</f>
        <v>27.9155188246097</v>
      </c>
    </row>
    <row r="1023" customFormat="false" ht="15" hidden="false" customHeight="false" outlineLevel="0" collapsed="false">
      <c r="A1023" s="13" t="n">
        <v>43</v>
      </c>
      <c r="B1023" s="2" t="s">
        <v>1076</v>
      </c>
      <c r="C1023" s="14" t="n">
        <v>33772</v>
      </c>
      <c r="D1023" s="2" t="s">
        <v>74</v>
      </c>
      <c r="E1023" s="15" t="n">
        <v>156</v>
      </c>
      <c r="F1023" s="15" t="n">
        <v>60</v>
      </c>
      <c r="G1023" s="15" t="s">
        <v>47</v>
      </c>
      <c r="H1023" s="9" t="str">
        <f aca="false">TRIM(E1023)</f>
        <v>156</v>
      </c>
      <c r="I1023" s="9" t="str">
        <f aca="false">TRIM(F1023)</f>
        <v>60</v>
      </c>
      <c r="J1023" s="5" t="n">
        <f aca="false">IF(H1023="NA",VALUE(AVERAGEIF($E$3:$E$1520,"&lt;&gt;NA")),VALUE(H1023))</f>
        <v>156</v>
      </c>
      <c r="K1023" s="9" t="n">
        <f aca="false">IF(I1023="NA",VALUE(AVERAGEIF($F$3:$F$1520,"&lt;&gt;NA")),VALUE(I1023))</f>
        <v>60</v>
      </c>
      <c r="L1023" s="16" t="n">
        <f aca="false">IF((AND(I1023&gt;=Q1029, I1023&lt;Q1028)),TRUE())</f>
        <v>0</v>
      </c>
      <c r="M1023" s="0" t="n">
        <f aca="false">(J1023-MIN($J$5:$J$1522)/(MAX($J$5:$J$1522)-MIN($J$5:$J$1522)))</f>
        <v>154.977528089888</v>
      </c>
      <c r="N1023" s="0" t="n">
        <f aca="false">(K1023-MIN($K$5:$K$1522)/(MAX($K$5:$K$1522)-MIN($K$5:$K$1522)))</f>
        <v>59.6293206197855</v>
      </c>
      <c r="O1023" s="7" t="n">
        <f aca="false">K1020/((J1023/100)^2)</f>
        <v>18.0802103879027</v>
      </c>
    </row>
    <row r="1024" customFormat="false" ht="15" hidden="false" customHeight="false" outlineLevel="0" collapsed="false">
      <c r="A1024" s="13" t="n">
        <v>1191</v>
      </c>
      <c r="B1024" s="2" t="s">
        <v>1077</v>
      </c>
      <c r="C1024" s="14" t="n">
        <v>33327</v>
      </c>
      <c r="D1024" s="2" t="s">
        <v>87</v>
      </c>
      <c r="E1024" s="15" t="n">
        <v>184</v>
      </c>
      <c r="F1024" s="15" t="n">
        <v>61</v>
      </c>
      <c r="G1024" s="15" t="s">
        <v>43</v>
      </c>
      <c r="H1024" s="9" t="str">
        <f aca="false">TRIM(E1024)</f>
        <v>184</v>
      </c>
      <c r="I1024" s="9" t="str">
        <f aca="false">TRIM(F1024)</f>
        <v>61</v>
      </c>
      <c r="J1024" s="5" t="n">
        <f aca="false">IF(H1024="NA",VALUE(AVERAGEIF($E$3:$E$1520,"&lt;&gt;NA")),VALUE(H1024))</f>
        <v>184</v>
      </c>
      <c r="K1024" s="9" t="n">
        <f aca="false">IF(I1024="NA",VALUE(AVERAGEIF($F$3:$F$1520,"&lt;&gt;NA")),VALUE(I1024))</f>
        <v>61</v>
      </c>
      <c r="L1024" s="16" t="n">
        <f aca="false">IF((AND(I1024&gt;=Q1030, I1024&lt;Q1029)),TRUE())</f>
        <v>0</v>
      </c>
      <c r="M1024" s="0" t="n">
        <f aca="false">(J1024-MIN($J$5:$J$1522)/(MAX($J$5:$J$1522)-MIN($J$5:$J$1522)))</f>
        <v>182.977528089888</v>
      </c>
      <c r="N1024" s="0" t="n">
        <f aca="false">(K1024-MIN($K$5:$K$1522)/(MAX($K$5:$K$1522)-MIN($K$5:$K$1522)))</f>
        <v>60.6293206197855</v>
      </c>
      <c r="O1024" s="7" t="n">
        <f aca="false">K1021/((J1024/100)^2)</f>
        <v>15.0637996219282</v>
      </c>
    </row>
    <row r="1025" customFormat="false" ht="15" hidden="false" customHeight="false" outlineLevel="0" collapsed="false">
      <c r="A1025" s="13" t="n">
        <v>11</v>
      </c>
      <c r="B1025" s="2" t="s">
        <v>1078</v>
      </c>
      <c r="C1025" s="14" t="n">
        <v>33667</v>
      </c>
      <c r="D1025" s="2" t="s">
        <v>74</v>
      </c>
      <c r="E1025" s="15" t="n">
        <v>164.5</v>
      </c>
      <c r="F1025" s="15" t="n">
        <v>46</v>
      </c>
      <c r="G1025" s="15" t="s">
        <v>47</v>
      </c>
      <c r="H1025" s="9" t="str">
        <f aca="false">TRIM(E1025)</f>
        <v>164.5</v>
      </c>
      <c r="I1025" s="9" t="str">
        <f aca="false">TRIM(F1025)</f>
        <v>46</v>
      </c>
      <c r="J1025" s="5" t="n">
        <f aca="false">IF(H1025="NA",VALUE(AVERAGEIF($E$3:$E$1520,"&lt;&gt;NA")),VALUE(H1025))</f>
        <v>164.5</v>
      </c>
      <c r="K1025" s="9" t="n">
        <f aca="false">IF(I1025="NA",VALUE(AVERAGEIF($F$3:$F$1520,"&lt;&gt;NA")),VALUE(I1025))</f>
        <v>46</v>
      </c>
      <c r="L1025" s="16" t="n">
        <f aca="false">IF((AND(I1025&gt;=Q1031, I1025&lt;Q1030)),TRUE())</f>
        <v>0</v>
      </c>
      <c r="M1025" s="0" t="n">
        <f aca="false">(J1025-MIN($J$5:$J$1522)/(MAX($J$5:$J$1522)-MIN($J$5:$J$1522)))</f>
        <v>163.477528089888</v>
      </c>
      <c r="N1025" s="0" t="n">
        <f aca="false">(K1025-MIN($K$5:$K$1522)/(MAX($K$5:$K$1522)-MIN($K$5:$K$1522)))</f>
        <v>45.6293206197855</v>
      </c>
      <c r="O1025" s="7" t="n">
        <f aca="false">K1022/((J1025/100)^2)</f>
        <v>16.6295581156863</v>
      </c>
    </row>
    <row r="1026" customFormat="false" ht="15" hidden="false" customHeight="false" outlineLevel="0" collapsed="false">
      <c r="A1026" s="13" t="n">
        <v>1297</v>
      </c>
      <c r="B1026" s="2" t="s">
        <v>1079</v>
      </c>
      <c r="C1026" s="14" t="n">
        <v>33390</v>
      </c>
      <c r="D1026" s="2" t="s">
        <v>93</v>
      </c>
      <c r="E1026" s="15" t="n">
        <v>166</v>
      </c>
      <c r="F1026" s="15" t="n">
        <v>67</v>
      </c>
      <c r="G1026" s="15" t="s">
        <v>43</v>
      </c>
      <c r="H1026" s="9" t="str">
        <f aca="false">TRIM(E1026)</f>
        <v>166</v>
      </c>
      <c r="I1026" s="9" t="str">
        <f aca="false">TRIM(F1026)</f>
        <v>67</v>
      </c>
      <c r="J1026" s="5" t="n">
        <f aca="false">IF(H1026="NA",VALUE(AVERAGEIF($E$3:$E$1520,"&lt;&gt;NA")),VALUE(H1026))</f>
        <v>166</v>
      </c>
      <c r="K1026" s="9" t="n">
        <f aca="false">IF(I1026="NA",VALUE(AVERAGEIF($F$3:$F$1520,"&lt;&gt;NA")),VALUE(I1026))</f>
        <v>67</v>
      </c>
      <c r="L1026" s="16" t="n">
        <f aca="false">IF((AND(I1026&gt;=Q1032, I1026&lt;Q1031)),TRUE())</f>
        <v>0</v>
      </c>
      <c r="M1026" s="0" t="n">
        <f aca="false">(J1026-MIN($J$5:$J$1522)/(MAX($J$5:$J$1522)-MIN($J$5:$J$1522)))</f>
        <v>164.977528089888</v>
      </c>
      <c r="N1026" s="0" t="n">
        <f aca="false">(K1026-MIN($K$5:$K$1522)/(MAX($K$5:$K$1522)-MIN($K$5:$K$1522)))</f>
        <v>66.6293206197855</v>
      </c>
      <c r="O1026" s="7" t="n">
        <f aca="false">K1023/((J1026/100)^2)</f>
        <v>21.7738423573813</v>
      </c>
    </row>
    <row r="1027" customFormat="false" ht="15" hidden="false" customHeight="false" outlineLevel="0" collapsed="false">
      <c r="A1027" s="13" t="n">
        <v>392</v>
      </c>
      <c r="B1027" s="2" t="s">
        <v>1080</v>
      </c>
      <c r="C1027" s="14" t="n">
        <v>33776</v>
      </c>
      <c r="D1027" s="2" t="s">
        <v>45</v>
      </c>
      <c r="E1027" s="15" t="s">
        <v>46</v>
      </c>
      <c r="F1027" s="15" t="s">
        <v>46</v>
      </c>
      <c r="G1027" s="15" t="s">
        <v>47</v>
      </c>
      <c r="H1027" s="9" t="str">
        <f aca="false">TRIM(E1027)</f>
        <v>NA</v>
      </c>
      <c r="I1027" s="9" t="str">
        <f aca="false">TRIM(F1027)</f>
        <v>NA</v>
      </c>
      <c r="J1027" s="5" t="n">
        <f aca="false">IF(H1027="NA",VALUE(AVERAGEIF($E$3:$E$1520,"&lt;&gt;NA")),VALUE(H1027))</f>
        <v>164.344585511576</v>
      </c>
      <c r="K1027" s="9" t="n">
        <f aca="false">IF(I1027="NA",VALUE(AVERAGEIF($F$3:$F$1520,"&lt;&gt;NA")),VALUE(I1027))</f>
        <v>58.7117910447761</v>
      </c>
      <c r="L1027" s="16" t="n">
        <f aca="false">IF((AND(I1027&gt;=Q1033, I1027&lt;Q1032)),TRUE())</f>
        <v>0</v>
      </c>
      <c r="M1027" s="0" t="n">
        <f aca="false">(J1027-MIN($J$5:$J$1522)/(MAX($J$5:$J$1522)-MIN($J$5:$J$1522)))</f>
        <v>163.322113601463</v>
      </c>
      <c r="N1027" s="0" t="n">
        <f aca="false">(K1027-MIN($K$5:$K$1522)/(MAX($K$5:$K$1522)-MIN($K$5:$K$1522)))</f>
        <v>58.3411116645616</v>
      </c>
      <c r="O1027" s="7" t="n">
        <f aca="false">K1024/((J1027/100)^2)</f>
        <v>22.5849448392803</v>
      </c>
    </row>
    <row r="1028" customFormat="false" ht="15" hidden="false" customHeight="false" outlineLevel="0" collapsed="false">
      <c r="A1028" s="13" t="n">
        <v>1457</v>
      </c>
      <c r="B1028" s="2" t="s">
        <v>1081</v>
      </c>
      <c r="C1028" s="14" t="n">
        <v>33363</v>
      </c>
      <c r="D1028" s="2" t="s">
        <v>87</v>
      </c>
      <c r="E1028" s="15" t="n">
        <v>173</v>
      </c>
      <c r="F1028" s="15" t="n">
        <v>51</v>
      </c>
      <c r="G1028" s="15" t="s">
        <v>43</v>
      </c>
      <c r="H1028" s="9" t="str">
        <f aca="false">TRIM(E1028)</f>
        <v>173</v>
      </c>
      <c r="I1028" s="9" t="str">
        <f aca="false">TRIM(F1028)</f>
        <v>51</v>
      </c>
      <c r="J1028" s="5" t="n">
        <f aca="false">IF(H1028="NA",VALUE(AVERAGEIF($E$3:$E$1520,"&lt;&gt;NA")),VALUE(H1028))</f>
        <v>173</v>
      </c>
      <c r="K1028" s="9" t="n">
        <f aca="false">IF(I1028="NA",VALUE(AVERAGEIF($F$3:$F$1520,"&lt;&gt;NA")),VALUE(I1028))</f>
        <v>51</v>
      </c>
      <c r="L1028" s="16" t="n">
        <f aca="false">IF((AND(I1028&gt;=Q1034, I1028&lt;Q1033)),TRUE())</f>
        <v>0</v>
      </c>
      <c r="M1028" s="0" t="n">
        <f aca="false">(J1028-MIN($J$5:$J$1522)/(MAX($J$5:$J$1522)-MIN($J$5:$J$1522)))</f>
        <v>171.977528089888</v>
      </c>
      <c r="N1028" s="0" t="n">
        <f aca="false">(K1028-MIN($K$5:$K$1522)/(MAX($K$5:$K$1522)-MIN($K$5:$K$1522)))</f>
        <v>50.6293206197855</v>
      </c>
      <c r="O1028" s="7" t="n">
        <f aca="false">K1025/((J1028/100)^2)</f>
        <v>15.3697083096662</v>
      </c>
    </row>
    <row r="1029" customFormat="false" ht="15" hidden="false" customHeight="false" outlineLevel="0" collapsed="false">
      <c r="A1029" s="13" t="n">
        <v>404</v>
      </c>
      <c r="B1029" s="2" t="s">
        <v>1082</v>
      </c>
      <c r="C1029" s="14" t="n">
        <v>33732</v>
      </c>
      <c r="D1029" s="2" t="s">
        <v>98</v>
      </c>
      <c r="E1029" s="15" t="s">
        <v>46</v>
      </c>
      <c r="F1029" s="15" t="s">
        <v>46</v>
      </c>
      <c r="G1029" s="15" t="s">
        <v>47</v>
      </c>
      <c r="H1029" s="9" t="str">
        <f aca="false">TRIM(E1029)</f>
        <v>NA</v>
      </c>
      <c r="I1029" s="9" t="str">
        <f aca="false">TRIM(F1029)</f>
        <v>NA</v>
      </c>
      <c r="J1029" s="5" t="n">
        <f aca="false">IF(H1029="NA",VALUE(AVERAGEIF($E$3:$E$1520,"&lt;&gt;NA")),VALUE(H1029))</f>
        <v>164.344585511576</v>
      </c>
      <c r="K1029" s="9" t="n">
        <f aca="false">IF(I1029="NA",VALUE(AVERAGEIF($F$3:$F$1520,"&lt;&gt;NA")),VALUE(I1029))</f>
        <v>58.7117910447761</v>
      </c>
      <c r="L1029" s="16" t="n">
        <f aca="false">IF((AND(I1029&gt;=Q1035, I1029&lt;Q1034)),TRUE())</f>
        <v>0</v>
      </c>
      <c r="M1029" s="0" t="n">
        <f aca="false">(J1029-MIN($J$5:$J$1522)/(MAX($J$5:$J$1522)-MIN($J$5:$J$1522)))</f>
        <v>163.322113601463</v>
      </c>
      <c r="N1029" s="0" t="n">
        <f aca="false">(K1029-MIN($K$5:$K$1522)/(MAX($K$5:$K$1522)-MIN($K$5:$K$1522)))</f>
        <v>58.3411116645616</v>
      </c>
      <c r="O1029" s="7" t="n">
        <f aca="false">K1026/((J1029/100)^2)</f>
        <v>24.8064148234718</v>
      </c>
    </row>
    <row r="1030" customFormat="false" ht="15" hidden="false" customHeight="false" outlineLevel="0" collapsed="false">
      <c r="A1030" s="13" t="n">
        <v>1377</v>
      </c>
      <c r="B1030" s="2" t="s">
        <v>1083</v>
      </c>
      <c r="C1030" s="14" t="n">
        <v>33800</v>
      </c>
      <c r="D1030" s="2" t="s">
        <v>77</v>
      </c>
      <c r="E1030" s="15" t="n">
        <v>173</v>
      </c>
      <c r="F1030" s="15" t="n">
        <v>55</v>
      </c>
      <c r="G1030" s="15" t="s">
        <v>43</v>
      </c>
      <c r="H1030" s="9" t="str">
        <f aca="false">TRIM(E1030)</f>
        <v>173</v>
      </c>
      <c r="I1030" s="9" t="str">
        <f aca="false">TRIM(F1030)</f>
        <v>55</v>
      </c>
      <c r="J1030" s="5" t="n">
        <f aca="false">IF(H1030="NA",VALUE(AVERAGEIF($E$3:$E$1520,"&lt;&gt;NA")),VALUE(H1030))</f>
        <v>173</v>
      </c>
      <c r="K1030" s="9" t="n">
        <f aca="false">IF(I1030="NA",VALUE(AVERAGEIF($F$3:$F$1520,"&lt;&gt;NA")),VALUE(I1030))</f>
        <v>55</v>
      </c>
      <c r="L1030" s="16" t="n">
        <f aca="false">IF((AND(I1030&gt;=Q1036, I1030&lt;Q1035)),TRUE())</f>
        <v>0</v>
      </c>
      <c r="M1030" s="0" t="n">
        <f aca="false">(J1030-MIN($J$5:$J$1522)/(MAX($J$5:$J$1522)-MIN($J$5:$J$1522)))</f>
        <v>171.977528089888</v>
      </c>
      <c r="N1030" s="0" t="n">
        <f aca="false">(K1030-MIN($K$5:$K$1522)/(MAX($K$5:$K$1522)-MIN($K$5:$K$1522)))</f>
        <v>54.6293206197855</v>
      </c>
      <c r="O1030" s="7" t="n">
        <f aca="false">K1027/((J1030/100)^2)</f>
        <v>19.6170239716583</v>
      </c>
    </row>
    <row r="1031" customFormat="false" ht="15" hidden="false" customHeight="false" outlineLevel="0" collapsed="false">
      <c r="A1031" s="13" t="n">
        <v>184</v>
      </c>
      <c r="B1031" s="2" t="s">
        <v>1084</v>
      </c>
      <c r="C1031" s="14" t="n">
        <v>33606</v>
      </c>
      <c r="D1031" s="2" t="s">
        <v>45</v>
      </c>
      <c r="E1031" s="15" t="s">
        <v>46</v>
      </c>
      <c r="F1031" s="15" t="s">
        <v>46</v>
      </c>
      <c r="G1031" s="15" t="s">
        <v>47</v>
      </c>
      <c r="H1031" s="9" t="str">
        <f aca="false">TRIM(E1031)</f>
        <v>NA</v>
      </c>
      <c r="I1031" s="9" t="str">
        <f aca="false">TRIM(F1031)</f>
        <v>NA</v>
      </c>
      <c r="J1031" s="5" t="n">
        <f aca="false">IF(H1031="NA",VALUE(AVERAGEIF($E$3:$E$1520,"&lt;&gt;NA")),VALUE(H1031))</f>
        <v>164.344585511576</v>
      </c>
      <c r="K1031" s="9" t="n">
        <f aca="false">IF(I1031="NA",VALUE(AVERAGEIF($F$3:$F$1520,"&lt;&gt;NA")),VALUE(I1031))</f>
        <v>58.7117910447761</v>
      </c>
      <c r="L1031" s="16" t="n">
        <f aca="false">IF((AND(I1031&gt;=Q1037, I1031&lt;Q1036)),TRUE())</f>
        <v>0</v>
      </c>
      <c r="M1031" s="0" t="n">
        <f aca="false">(J1031-MIN($J$5:$J$1522)/(MAX($J$5:$J$1522)-MIN($J$5:$J$1522)))</f>
        <v>163.322113601463</v>
      </c>
      <c r="N1031" s="0" t="n">
        <f aca="false">(K1031-MIN($K$5:$K$1522)/(MAX($K$5:$K$1522)-MIN($K$5:$K$1522)))</f>
        <v>58.3411116645616</v>
      </c>
      <c r="O1031" s="7" t="n">
        <f aca="false">K1028/((J1031/100)^2)</f>
        <v>18.8824948656278</v>
      </c>
    </row>
    <row r="1032" customFormat="false" ht="15" hidden="false" customHeight="false" outlineLevel="0" collapsed="false">
      <c r="A1032" s="13" t="n">
        <v>358</v>
      </c>
      <c r="B1032" s="2" t="s">
        <v>1085</v>
      </c>
      <c r="C1032" s="14" t="n">
        <v>33623</v>
      </c>
      <c r="D1032" s="2" t="s">
        <v>87</v>
      </c>
      <c r="E1032" s="15" t="n">
        <v>157</v>
      </c>
      <c r="F1032" s="15" t="n">
        <v>54</v>
      </c>
      <c r="G1032" s="15" t="s">
        <v>47</v>
      </c>
      <c r="H1032" s="9" t="str">
        <f aca="false">TRIM(E1032)</f>
        <v>157</v>
      </c>
      <c r="I1032" s="9" t="str">
        <f aca="false">TRIM(F1032)</f>
        <v>54</v>
      </c>
      <c r="J1032" s="5" t="n">
        <f aca="false">IF(H1032="NA",VALUE(AVERAGEIF($E$3:$E$1520,"&lt;&gt;NA")),VALUE(H1032))</f>
        <v>157</v>
      </c>
      <c r="K1032" s="9" t="n">
        <f aca="false">IF(I1032="NA",VALUE(AVERAGEIF($F$3:$F$1520,"&lt;&gt;NA")),VALUE(I1032))</f>
        <v>54</v>
      </c>
      <c r="L1032" s="16" t="n">
        <f aca="false">IF((AND(I1032&gt;=Q1038, I1032&lt;Q1037)),TRUE())</f>
        <v>0</v>
      </c>
      <c r="M1032" s="0" t="n">
        <f aca="false">(J1032-MIN($J$5:$J$1522)/(MAX($J$5:$J$1522)-MIN($J$5:$J$1522)))</f>
        <v>155.977528089888</v>
      </c>
      <c r="N1032" s="0" t="n">
        <f aca="false">(K1032-MIN($K$5:$K$1522)/(MAX($K$5:$K$1522)-MIN($K$5:$K$1522)))</f>
        <v>53.6293206197855</v>
      </c>
      <c r="O1032" s="7" t="n">
        <f aca="false">K1029/((J1032/100)^2)</f>
        <v>23.8191371028342</v>
      </c>
    </row>
    <row r="1033" customFormat="false" ht="15" hidden="false" customHeight="false" outlineLevel="0" collapsed="false">
      <c r="A1033" s="13" t="n">
        <v>1442</v>
      </c>
      <c r="B1033" s="2" t="s">
        <v>1086</v>
      </c>
      <c r="C1033" s="14" t="n">
        <v>33830</v>
      </c>
      <c r="D1033" s="2" t="s">
        <v>77</v>
      </c>
      <c r="E1033" s="15" t="n">
        <v>165</v>
      </c>
      <c r="F1033" s="15" t="n">
        <v>62</v>
      </c>
      <c r="G1033" s="15" t="s">
        <v>43</v>
      </c>
      <c r="H1033" s="9" t="str">
        <f aca="false">TRIM(E1033)</f>
        <v>165</v>
      </c>
      <c r="I1033" s="9" t="str">
        <f aca="false">TRIM(F1033)</f>
        <v>62</v>
      </c>
      <c r="J1033" s="5" t="n">
        <f aca="false">IF(H1033="NA",VALUE(AVERAGEIF($E$3:$E$1520,"&lt;&gt;NA")),VALUE(H1033))</f>
        <v>165</v>
      </c>
      <c r="K1033" s="9" t="n">
        <f aca="false">IF(I1033="NA",VALUE(AVERAGEIF($F$3:$F$1520,"&lt;&gt;NA")),VALUE(I1033))</f>
        <v>62</v>
      </c>
      <c r="L1033" s="16" t="n">
        <f aca="false">IF((AND(I1033&gt;=Q1039, I1033&lt;Q1038)),TRUE())</f>
        <v>0</v>
      </c>
      <c r="M1033" s="0" t="n">
        <f aca="false">(J1033-MIN($J$5:$J$1522)/(MAX($J$5:$J$1522)-MIN($J$5:$J$1522)))</f>
        <v>163.977528089888</v>
      </c>
      <c r="N1033" s="0" t="n">
        <f aca="false">(K1033-MIN($K$5:$K$1522)/(MAX($K$5:$K$1522)-MIN($K$5:$K$1522)))</f>
        <v>61.6293206197855</v>
      </c>
      <c r="O1033" s="7" t="n">
        <f aca="false">K1030/((J1033/100)^2)</f>
        <v>20.2020202020202</v>
      </c>
    </row>
    <row r="1034" customFormat="false" ht="15" hidden="false" customHeight="false" outlineLevel="0" collapsed="false">
      <c r="A1034" s="13" t="n">
        <v>328</v>
      </c>
      <c r="B1034" s="2" t="s">
        <v>1087</v>
      </c>
      <c r="C1034" s="14" t="n">
        <v>33743</v>
      </c>
      <c r="D1034" s="2" t="s">
        <v>87</v>
      </c>
      <c r="E1034" s="15" t="n">
        <v>155.5</v>
      </c>
      <c r="F1034" s="15" t="n">
        <v>48.3</v>
      </c>
      <c r="G1034" s="15" t="s">
        <v>47</v>
      </c>
      <c r="H1034" s="9" t="str">
        <f aca="false">TRIM(E1034)</f>
        <v>155.5</v>
      </c>
      <c r="I1034" s="9" t="str">
        <f aca="false">TRIM(F1034)</f>
        <v>48.3</v>
      </c>
      <c r="J1034" s="5" t="n">
        <f aca="false">IF(H1034="NA",VALUE(AVERAGEIF($E$3:$E$1520,"&lt;&gt;NA")),VALUE(H1034))</f>
        <v>155.5</v>
      </c>
      <c r="K1034" s="9" t="n">
        <f aca="false">IF(I1034="NA",VALUE(AVERAGEIF($F$3:$F$1520,"&lt;&gt;NA")),VALUE(I1034))</f>
        <v>48.3</v>
      </c>
      <c r="L1034" s="16" t="n">
        <f aca="false">IF((AND(I1034&gt;=Q1040, I1034&lt;Q1039)),TRUE())</f>
        <v>0</v>
      </c>
      <c r="M1034" s="0" t="n">
        <f aca="false">(J1034-MIN($J$5:$J$1522)/(MAX($J$5:$J$1522)-MIN($J$5:$J$1522)))</f>
        <v>154.477528089888</v>
      </c>
      <c r="N1034" s="0" t="n">
        <f aca="false">(K1034-MIN($K$5:$K$1522)/(MAX($K$5:$K$1522)-MIN($K$5:$K$1522)))</f>
        <v>47.9293206197855</v>
      </c>
      <c r="O1034" s="7" t="n">
        <f aca="false">K1031/((J1034/100)^2)</f>
        <v>24.2808866925595</v>
      </c>
    </row>
    <row r="1035" customFormat="false" ht="15" hidden="false" customHeight="false" outlineLevel="0" collapsed="false">
      <c r="A1035" s="13" t="n">
        <v>1214</v>
      </c>
      <c r="B1035" s="2" t="s">
        <v>1088</v>
      </c>
      <c r="C1035" s="14" t="n">
        <v>33610</v>
      </c>
      <c r="D1035" s="2" t="s">
        <v>50</v>
      </c>
      <c r="E1035" s="15" t="n">
        <v>170</v>
      </c>
      <c r="F1035" s="15" t="n">
        <v>54</v>
      </c>
      <c r="G1035" s="15" t="s">
        <v>43</v>
      </c>
      <c r="H1035" s="9" t="str">
        <f aca="false">TRIM(E1035)</f>
        <v>170</v>
      </c>
      <c r="I1035" s="9" t="str">
        <f aca="false">TRIM(F1035)</f>
        <v>54</v>
      </c>
      <c r="J1035" s="5" t="n">
        <f aca="false">IF(H1035="NA",VALUE(AVERAGEIF($E$3:$E$1520,"&lt;&gt;NA")),VALUE(H1035))</f>
        <v>170</v>
      </c>
      <c r="K1035" s="9" t="n">
        <f aca="false">IF(I1035="NA",VALUE(AVERAGEIF($F$3:$F$1520,"&lt;&gt;NA")),VALUE(I1035))</f>
        <v>54</v>
      </c>
      <c r="L1035" s="16" t="n">
        <f aca="false">IF((AND(I1035&gt;=Q1041, I1035&lt;Q1040)),TRUE())</f>
        <v>0</v>
      </c>
      <c r="M1035" s="0" t="n">
        <f aca="false">(J1035-MIN($J$5:$J$1522)/(MAX($J$5:$J$1522)-MIN($J$5:$J$1522)))</f>
        <v>168.977528089888</v>
      </c>
      <c r="N1035" s="0" t="n">
        <f aca="false">(K1035-MIN($K$5:$K$1522)/(MAX($K$5:$K$1522)-MIN($K$5:$K$1522)))</f>
        <v>53.6293206197855</v>
      </c>
      <c r="O1035" s="7" t="n">
        <f aca="false">K1032/((J1035/100)^2)</f>
        <v>18.6851211072664</v>
      </c>
    </row>
    <row r="1036" customFormat="false" ht="15" hidden="false" customHeight="false" outlineLevel="0" collapsed="false">
      <c r="A1036" s="13" t="n">
        <v>1333</v>
      </c>
      <c r="B1036" s="2" t="s">
        <v>1089</v>
      </c>
      <c r="C1036" s="14" t="n">
        <v>33357</v>
      </c>
      <c r="D1036" s="2" t="s">
        <v>45</v>
      </c>
      <c r="E1036" s="15" t="n">
        <v>174</v>
      </c>
      <c r="F1036" s="15" t="n">
        <v>69</v>
      </c>
      <c r="G1036" s="15" t="s">
        <v>43</v>
      </c>
      <c r="H1036" s="9" t="str">
        <f aca="false">TRIM(E1036)</f>
        <v>174</v>
      </c>
      <c r="I1036" s="9" t="str">
        <f aca="false">TRIM(F1036)</f>
        <v>69</v>
      </c>
      <c r="J1036" s="5" t="n">
        <f aca="false">IF(H1036="NA",VALUE(AVERAGEIF($E$3:$E$1520,"&lt;&gt;NA")),VALUE(H1036))</f>
        <v>174</v>
      </c>
      <c r="K1036" s="9" t="n">
        <f aca="false">IF(I1036="NA",VALUE(AVERAGEIF($F$3:$F$1520,"&lt;&gt;NA")),VALUE(I1036))</f>
        <v>69</v>
      </c>
      <c r="L1036" s="16" t="n">
        <f aca="false">IF((AND(I1036&gt;=Q1042, I1036&lt;Q1041)),TRUE())</f>
        <v>0</v>
      </c>
      <c r="M1036" s="0" t="n">
        <f aca="false">(J1036-MIN($J$5:$J$1522)/(MAX($J$5:$J$1522)-MIN($J$5:$J$1522)))</f>
        <v>172.977528089888</v>
      </c>
      <c r="N1036" s="0" t="n">
        <f aca="false">(K1036-MIN($K$5:$K$1522)/(MAX($K$5:$K$1522)-MIN($K$5:$K$1522)))</f>
        <v>68.6293206197855</v>
      </c>
      <c r="O1036" s="7" t="n">
        <f aca="false">K1033/((J1036/100)^2)</f>
        <v>20.4782666138195</v>
      </c>
    </row>
    <row r="1037" customFormat="false" ht="15" hidden="false" customHeight="false" outlineLevel="0" collapsed="false">
      <c r="A1037" s="13" t="n">
        <v>801</v>
      </c>
      <c r="B1037" s="2" t="s">
        <v>152</v>
      </c>
      <c r="C1037" s="14" t="n">
        <v>33235</v>
      </c>
      <c r="D1037" s="2" t="s">
        <v>176</v>
      </c>
      <c r="E1037" s="15" t="n">
        <v>159</v>
      </c>
      <c r="F1037" s="15" t="n">
        <v>51</v>
      </c>
      <c r="G1037" s="15" t="s">
        <v>47</v>
      </c>
      <c r="H1037" s="9" t="str">
        <f aca="false">TRIM(E1037)</f>
        <v>159</v>
      </c>
      <c r="I1037" s="9" t="str">
        <f aca="false">TRIM(F1037)</f>
        <v>51</v>
      </c>
      <c r="J1037" s="5" t="n">
        <f aca="false">IF(H1037="NA",VALUE(AVERAGEIF($E$3:$E$1520,"&lt;&gt;NA")),VALUE(H1037))</f>
        <v>159</v>
      </c>
      <c r="K1037" s="9" t="n">
        <f aca="false">IF(I1037="NA",VALUE(AVERAGEIF($F$3:$F$1520,"&lt;&gt;NA")),VALUE(I1037))</f>
        <v>51</v>
      </c>
      <c r="L1037" s="16" t="n">
        <f aca="false">IF((AND(I1037&gt;=Q1043, I1037&lt;Q1042)),TRUE())</f>
        <v>0</v>
      </c>
      <c r="M1037" s="0" t="n">
        <f aca="false">(J1037-MIN($J$5:$J$1522)/(MAX($J$5:$J$1522)-MIN($J$5:$J$1522)))</f>
        <v>157.977528089888</v>
      </c>
      <c r="N1037" s="0" t="n">
        <f aca="false">(K1037-MIN($K$5:$K$1522)/(MAX($K$5:$K$1522)-MIN($K$5:$K$1522)))</f>
        <v>50.6293206197855</v>
      </c>
      <c r="O1037" s="7" t="n">
        <f aca="false">K1034/((J1037/100)^2)</f>
        <v>19.1052569123057</v>
      </c>
    </row>
    <row r="1038" customFormat="false" ht="15" hidden="false" customHeight="false" outlineLevel="0" collapsed="false">
      <c r="A1038" s="13" t="n">
        <v>72</v>
      </c>
      <c r="B1038" s="2" t="s">
        <v>1090</v>
      </c>
      <c r="C1038" s="14" t="n">
        <v>33251</v>
      </c>
      <c r="D1038" s="2" t="s">
        <v>45</v>
      </c>
      <c r="E1038" s="15" t="n">
        <v>161.5</v>
      </c>
      <c r="F1038" s="15" t="n">
        <v>60</v>
      </c>
      <c r="G1038" s="15" t="s">
        <v>47</v>
      </c>
      <c r="H1038" s="9" t="str">
        <f aca="false">TRIM(E1038)</f>
        <v>161.5</v>
      </c>
      <c r="I1038" s="9" t="str">
        <f aca="false">TRIM(F1038)</f>
        <v>60</v>
      </c>
      <c r="J1038" s="5" t="n">
        <f aca="false">IF(H1038="NA",VALUE(AVERAGEIF($E$3:$E$1520,"&lt;&gt;NA")),VALUE(H1038))</f>
        <v>161.5</v>
      </c>
      <c r="K1038" s="9" t="n">
        <f aca="false">IF(I1038="NA",VALUE(AVERAGEIF($F$3:$F$1520,"&lt;&gt;NA")),VALUE(I1038))</f>
        <v>60</v>
      </c>
      <c r="L1038" s="16" t="n">
        <f aca="false">IF((AND(I1038&gt;=Q1044, I1038&lt;Q1043)),TRUE())</f>
        <v>0</v>
      </c>
      <c r="M1038" s="0" t="n">
        <f aca="false">(J1038-MIN($J$5:$J$1522)/(MAX($J$5:$J$1522)-MIN($J$5:$J$1522)))</f>
        <v>160.477528089888</v>
      </c>
      <c r="N1038" s="0" t="n">
        <f aca="false">(K1038-MIN($K$5:$K$1522)/(MAX($K$5:$K$1522)-MIN($K$5:$K$1522)))</f>
        <v>59.6293206197855</v>
      </c>
      <c r="O1038" s="7" t="n">
        <f aca="false">K1035/((J1038/100)^2)</f>
        <v>20.7037352989102</v>
      </c>
    </row>
    <row r="1039" customFormat="false" ht="15" hidden="false" customHeight="false" outlineLevel="0" collapsed="false">
      <c r="A1039" s="13" t="n">
        <v>674</v>
      </c>
      <c r="B1039" s="2" t="s">
        <v>1091</v>
      </c>
      <c r="C1039" s="14" t="n">
        <v>33747</v>
      </c>
      <c r="D1039" s="2" t="s">
        <v>50</v>
      </c>
      <c r="E1039" s="15" t="n">
        <v>150.5</v>
      </c>
      <c r="F1039" s="15" t="n">
        <v>51.7</v>
      </c>
      <c r="G1039" s="15" t="s">
        <v>47</v>
      </c>
      <c r="H1039" s="9" t="str">
        <f aca="false">TRIM(E1039)</f>
        <v>150.5</v>
      </c>
      <c r="I1039" s="9" t="str">
        <f aca="false">TRIM(F1039)</f>
        <v>51.7</v>
      </c>
      <c r="J1039" s="5" t="n">
        <f aca="false">IF(H1039="NA",VALUE(AVERAGEIF($E$3:$E$1520,"&lt;&gt;NA")),VALUE(H1039))</f>
        <v>150.5</v>
      </c>
      <c r="K1039" s="9" t="n">
        <f aca="false">IF(I1039="NA",VALUE(AVERAGEIF($F$3:$F$1520,"&lt;&gt;NA")),VALUE(I1039))</f>
        <v>51.7</v>
      </c>
      <c r="L1039" s="16" t="n">
        <f aca="false">IF((AND(I1039&gt;=Q1045, I1039&lt;Q1044)),TRUE())</f>
        <v>0</v>
      </c>
      <c r="M1039" s="0" t="n">
        <f aca="false">(J1039-MIN($J$5:$J$1522)/(MAX($J$5:$J$1522)-MIN($J$5:$J$1522)))</f>
        <v>149.477528089888</v>
      </c>
      <c r="N1039" s="0" t="n">
        <f aca="false">(K1039-MIN($K$5:$K$1522)/(MAX($K$5:$K$1522)-MIN($K$5:$K$1522)))</f>
        <v>51.3293206197855</v>
      </c>
      <c r="O1039" s="7" t="n">
        <f aca="false">K1036/((J1039/100)^2)</f>
        <v>30.4632399200892</v>
      </c>
    </row>
    <row r="1040" customFormat="false" ht="15" hidden="false" customHeight="false" outlineLevel="0" collapsed="false">
      <c r="A1040" s="13" t="n">
        <v>546</v>
      </c>
      <c r="B1040" s="2" t="s">
        <v>1092</v>
      </c>
      <c r="C1040" s="14" t="n">
        <v>33578</v>
      </c>
      <c r="D1040" s="2" t="s">
        <v>50</v>
      </c>
      <c r="E1040" s="15" t="n">
        <v>158</v>
      </c>
      <c r="F1040" s="15" t="n">
        <v>69.7</v>
      </c>
      <c r="G1040" s="15" t="s">
        <v>47</v>
      </c>
      <c r="H1040" s="9" t="str">
        <f aca="false">TRIM(E1040)</f>
        <v>158</v>
      </c>
      <c r="I1040" s="9" t="str">
        <f aca="false">TRIM(F1040)</f>
        <v>69.7</v>
      </c>
      <c r="J1040" s="5" t="n">
        <f aca="false">IF(H1040="NA",VALUE(AVERAGEIF($E$3:$E$1520,"&lt;&gt;NA")),VALUE(H1040))</f>
        <v>158</v>
      </c>
      <c r="K1040" s="9" t="n">
        <f aca="false">IF(I1040="NA",VALUE(AVERAGEIF($F$3:$F$1520,"&lt;&gt;NA")),VALUE(I1040))</f>
        <v>69.7</v>
      </c>
      <c r="L1040" s="16" t="n">
        <f aca="false">IF((AND(I1040&gt;=Q1046, I1040&lt;Q1045)),TRUE())</f>
        <v>0</v>
      </c>
      <c r="M1040" s="0" t="n">
        <f aca="false">(J1040-MIN($J$5:$J$1522)/(MAX($J$5:$J$1522)-MIN($J$5:$J$1522)))</f>
        <v>156.977528089888</v>
      </c>
      <c r="N1040" s="0" t="n">
        <f aca="false">(K1040-MIN($K$5:$K$1522)/(MAX($K$5:$K$1522)-MIN($K$5:$K$1522)))</f>
        <v>69.3293206197855</v>
      </c>
      <c r="O1040" s="7" t="n">
        <f aca="false">K1037/((J1040/100)^2)</f>
        <v>20.4294183624419</v>
      </c>
    </row>
    <row r="1041" customFormat="false" ht="15" hidden="false" customHeight="false" outlineLevel="0" collapsed="false">
      <c r="A1041" s="13" t="n">
        <v>1183</v>
      </c>
      <c r="B1041" s="2" t="s">
        <v>1093</v>
      </c>
      <c r="C1041" s="14" t="n">
        <v>33436</v>
      </c>
      <c r="D1041" s="2" t="s">
        <v>87</v>
      </c>
      <c r="E1041" s="15" t="n">
        <v>175</v>
      </c>
      <c r="F1041" s="15" t="n">
        <v>55</v>
      </c>
      <c r="G1041" s="15" t="s">
        <v>43</v>
      </c>
      <c r="H1041" s="9" t="str">
        <f aca="false">TRIM(E1041)</f>
        <v>175</v>
      </c>
      <c r="I1041" s="9" t="str">
        <f aca="false">TRIM(F1041)</f>
        <v>55</v>
      </c>
      <c r="J1041" s="5" t="n">
        <f aca="false">IF(H1041="NA",VALUE(AVERAGEIF($E$3:$E$1520,"&lt;&gt;NA")),VALUE(H1041))</f>
        <v>175</v>
      </c>
      <c r="K1041" s="9" t="n">
        <f aca="false">IF(I1041="NA",VALUE(AVERAGEIF($F$3:$F$1520,"&lt;&gt;NA")),VALUE(I1041))</f>
        <v>55</v>
      </c>
      <c r="L1041" s="16" t="n">
        <f aca="false">IF((AND(I1041&gt;=Q1047, I1041&lt;Q1046)),TRUE())</f>
        <v>0</v>
      </c>
      <c r="M1041" s="0" t="n">
        <f aca="false">(J1041-MIN($J$5:$J$1522)/(MAX($J$5:$J$1522)-MIN($J$5:$J$1522)))</f>
        <v>173.977528089888</v>
      </c>
      <c r="N1041" s="0" t="n">
        <f aca="false">(K1041-MIN($K$5:$K$1522)/(MAX($K$5:$K$1522)-MIN($K$5:$K$1522)))</f>
        <v>54.6293206197855</v>
      </c>
      <c r="O1041" s="7" t="n">
        <f aca="false">K1038/((J1041/100)^2)</f>
        <v>19.5918367346939</v>
      </c>
    </row>
    <row r="1042" customFormat="false" ht="15" hidden="false" customHeight="false" outlineLevel="0" collapsed="false">
      <c r="A1042" s="13" t="n">
        <v>1291</v>
      </c>
      <c r="B1042" s="2" t="s">
        <v>1094</v>
      </c>
      <c r="C1042" s="14" t="n">
        <v>33073</v>
      </c>
      <c r="D1042" s="2" t="s">
        <v>50</v>
      </c>
      <c r="E1042" s="15" t="n">
        <v>172</v>
      </c>
      <c r="F1042" s="15" t="n">
        <v>57</v>
      </c>
      <c r="G1042" s="15" t="s">
        <v>43</v>
      </c>
      <c r="H1042" s="9" t="str">
        <f aca="false">TRIM(E1042)</f>
        <v>172</v>
      </c>
      <c r="I1042" s="9" t="str">
        <f aca="false">TRIM(F1042)</f>
        <v>57</v>
      </c>
      <c r="J1042" s="5" t="n">
        <f aca="false">IF(H1042="NA",VALUE(AVERAGEIF($E$3:$E$1520,"&lt;&gt;NA")),VALUE(H1042))</f>
        <v>172</v>
      </c>
      <c r="K1042" s="9" t="n">
        <f aca="false">IF(I1042="NA",VALUE(AVERAGEIF($F$3:$F$1520,"&lt;&gt;NA")),VALUE(I1042))</f>
        <v>57</v>
      </c>
      <c r="L1042" s="16" t="n">
        <f aca="false">IF((AND(I1042&gt;=Q1048, I1042&lt;Q1047)),TRUE())</f>
        <v>0</v>
      </c>
      <c r="M1042" s="0" t="n">
        <f aca="false">(J1042-MIN($J$5:$J$1522)/(MAX($J$5:$J$1522)-MIN($J$5:$J$1522)))</f>
        <v>170.977528089888</v>
      </c>
      <c r="N1042" s="0" t="n">
        <f aca="false">(K1042-MIN($K$5:$K$1522)/(MAX($K$5:$K$1522)-MIN($K$5:$K$1522)))</f>
        <v>56.6293206197855</v>
      </c>
      <c r="O1042" s="7" t="n">
        <f aca="false">K1039/((J1042/100)^2)</f>
        <v>17.4756625202812</v>
      </c>
    </row>
    <row r="1043" customFormat="false" ht="15" hidden="false" customHeight="false" outlineLevel="0" collapsed="false">
      <c r="A1043" s="13" t="n">
        <v>283</v>
      </c>
      <c r="B1043" s="2" t="s">
        <v>1095</v>
      </c>
      <c r="C1043" s="14" t="n">
        <v>33489</v>
      </c>
      <c r="D1043" s="2" t="s">
        <v>87</v>
      </c>
      <c r="E1043" s="15" t="s">
        <v>46</v>
      </c>
      <c r="F1043" s="15" t="s">
        <v>46</v>
      </c>
      <c r="G1043" s="15" t="s">
        <v>47</v>
      </c>
      <c r="H1043" s="9" t="str">
        <f aca="false">TRIM(E1043)</f>
        <v>NA</v>
      </c>
      <c r="I1043" s="9" t="str">
        <f aca="false">TRIM(F1043)</f>
        <v>NA</v>
      </c>
      <c r="J1043" s="5" t="n">
        <f aca="false">IF(H1043="NA",VALUE(AVERAGEIF($E$3:$E$1520,"&lt;&gt;NA")),VALUE(H1043))</f>
        <v>164.344585511576</v>
      </c>
      <c r="K1043" s="9" t="n">
        <f aca="false">IF(I1043="NA",VALUE(AVERAGEIF($F$3:$F$1520,"&lt;&gt;NA")),VALUE(I1043))</f>
        <v>58.7117910447761</v>
      </c>
      <c r="L1043" s="16" t="n">
        <f aca="false">IF((AND(I1043&gt;=Q1049, I1043&lt;Q1048)),TRUE())</f>
        <v>0</v>
      </c>
      <c r="M1043" s="0" t="n">
        <f aca="false">(J1043-MIN($J$5:$J$1522)/(MAX($J$5:$J$1522)-MIN($J$5:$J$1522)))</f>
        <v>163.322113601463</v>
      </c>
      <c r="N1043" s="0" t="n">
        <f aca="false">(K1043-MIN($K$5:$K$1522)/(MAX($K$5:$K$1522)-MIN($K$5:$K$1522)))</f>
        <v>58.3411116645616</v>
      </c>
      <c r="O1043" s="7" t="n">
        <f aca="false">K1040/((J1043/100)^2)</f>
        <v>25.806076316358</v>
      </c>
    </row>
    <row r="1044" customFormat="false" ht="15" hidden="false" customHeight="false" outlineLevel="0" collapsed="false">
      <c r="A1044" s="13" t="n">
        <v>1100</v>
      </c>
      <c r="B1044" s="2" t="s">
        <v>1096</v>
      </c>
      <c r="C1044" s="14" t="n">
        <v>33341</v>
      </c>
      <c r="D1044" s="2" t="s">
        <v>53</v>
      </c>
      <c r="E1044" s="15" t="n">
        <v>167</v>
      </c>
      <c r="F1044" s="15" t="n">
        <v>50</v>
      </c>
      <c r="G1044" s="15" t="s">
        <v>43</v>
      </c>
      <c r="H1044" s="9" t="str">
        <f aca="false">TRIM(E1044)</f>
        <v>167</v>
      </c>
      <c r="I1044" s="9" t="str">
        <f aca="false">TRIM(F1044)</f>
        <v>50</v>
      </c>
      <c r="J1044" s="5" t="n">
        <f aca="false">IF(H1044="NA",VALUE(AVERAGEIF($E$3:$E$1520,"&lt;&gt;NA")),VALUE(H1044))</f>
        <v>167</v>
      </c>
      <c r="K1044" s="9" t="n">
        <f aca="false">IF(I1044="NA",VALUE(AVERAGEIF($F$3:$F$1520,"&lt;&gt;NA")),VALUE(I1044))</f>
        <v>50</v>
      </c>
      <c r="L1044" s="16" t="n">
        <f aca="false">IF((AND(I1044&gt;=Q1050, I1044&lt;Q1049)),TRUE())</f>
        <v>0</v>
      </c>
      <c r="M1044" s="0" t="n">
        <f aca="false">(J1044-MIN($J$5:$J$1522)/(MAX($J$5:$J$1522)-MIN($J$5:$J$1522)))</f>
        <v>165.977528089888</v>
      </c>
      <c r="N1044" s="0" t="n">
        <f aca="false">(K1044-MIN($K$5:$K$1522)/(MAX($K$5:$K$1522)-MIN($K$5:$K$1522)))</f>
        <v>49.6293206197855</v>
      </c>
      <c r="O1044" s="7" t="n">
        <f aca="false">K1041/((J1044/100)^2)</f>
        <v>19.7210369679802</v>
      </c>
    </row>
    <row r="1045" customFormat="false" ht="15" hidden="false" customHeight="false" outlineLevel="0" collapsed="false">
      <c r="A1045" s="13" t="n">
        <v>1217</v>
      </c>
      <c r="B1045" s="2" t="s">
        <v>1097</v>
      </c>
      <c r="C1045" s="14" t="n">
        <v>33270</v>
      </c>
      <c r="D1045" s="2" t="s">
        <v>45</v>
      </c>
      <c r="E1045" s="15" t="n">
        <v>166</v>
      </c>
      <c r="F1045" s="15" t="n">
        <v>48</v>
      </c>
      <c r="G1045" s="15" t="s">
        <v>43</v>
      </c>
      <c r="H1045" s="9" t="str">
        <f aca="false">TRIM(E1045)</f>
        <v>166</v>
      </c>
      <c r="I1045" s="9" t="str">
        <f aca="false">TRIM(F1045)</f>
        <v>48</v>
      </c>
      <c r="J1045" s="5" t="n">
        <f aca="false">IF(H1045="NA",VALUE(AVERAGEIF($E$3:$E$1520,"&lt;&gt;NA")),VALUE(H1045))</f>
        <v>166</v>
      </c>
      <c r="K1045" s="9" t="n">
        <f aca="false">IF(I1045="NA",VALUE(AVERAGEIF($F$3:$F$1520,"&lt;&gt;NA")),VALUE(I1045))</f>
        <v>48</v>
      </c>
      <c r="L1045" s="16" t="n">
        <f aca="false">IF((AND(I1045&gt;=Q1051, I1045&lt;Q1050)),TRUE())</f>
        <v>0</v>
      </c>
      <c r="M1045" s="0" t="n">
        <f aca="false">(J1045-MIN($J$5:$J$1522)/(MAX($J$5:$J$1522)-MIN($J$5:$J$1522)))</f>
        <v>164.977528089888</v>
      </c>
      <c r="N1045" s="0" t="n">
        <f aca="false">(K1045-MIN($K$5:$K$1522)/(MAX($K$5:$K$1522)-MIN($K$5:$K$1522)))</f>
        <v>47.6293206197855</v>
      </c>
      <c r="O1045" s="7" t="n">
        <f aca="false">K1042/((J1045/100)^2)</f>
        <v>20.6851502395123</v>
      </c>
    </row>
    <row r="1046" customFormat="false" ht="15" hidden="false" customHeight="false" outlineLevel="0" collapsed="false">
      <c r="A1046" s="13" t="n">
        <v>878</v>
      </c>
      <c r="B1046" s="2" t="s">
        <v>1098</v>
      </c>
      <c r="C1046" s="14" t="n">
        <v>33134</v>
      </c>
      <c r="D1046" s="2" t="s">
        <v>45</v>
      </c>
      <c r="E1046" s="15" t="n">
        <v>178</v>
      </c>
      <c r="F1046" s="15" t="n">
        <v>62</v>
      </c>
      <c r="G1046" s="15" t="s">
        <v>43</v>
      </c>
      <c r="H1046" s="9" t="str">
        <f aca="false">TRIM(E1046)</f>
        <v>178</v>
      </c>
      <c r="I1046" s="9" t="str">
        <f aca="false">TRIM(F1046)</f>
        <v>62</v>
      </c>
      <c r="J1046" s="5" t="n">
        <f aca="false">IF(H1046="NA",VALUE(AVERAGEIF($E$3:$E$1520,"&lt;&gt;NA")),VALUE(H1046))</f>
        <v>178</v>
      </c>
      <c r="K1046" s="9" t="n">
        <f aca="false">IF(I1046="NA",VALUE(AVERAGEIF($F$3:$F$1520,"&lt;&gt;NA")),VALUE(I1046))</f>
        <v>62</v>
      </c>
      <c r="L1046" s="16" t="n">
        <f aca="false">IF((AND(I1046&gt;=Q1052, I1046&lt;Q1051)),TRUE())</f>
        <v>0</v>
      </c>
      <c r="M1046" s="0" t="n">
        <f aca="false">(J1046-MIN($J$5:$J$1522)/(MAX($J$5:$J$1522)-MIN($J$5:$J$1522)))</f>
        <v>176.977528089888</v>
      </c>
      <c r="N1046" s="0" t="n">
        <f aca="false">(K1046-MIN($K$5:$K$1522)/(MAX($K$5:$K$1522)-MIN($K$5:$K$1522)))</f>
        <v>61.6293206197855</v>
      </c>
      <c r="O1046" s="7" t="n">
        <f aca="false">K1043/((J1046/100)^2)</f>
        <v>18.5304226249136</v>
      </c>
    </row>
    <row r="1047" customFormat="false" ht="15" hidden="false" customHeight="false" outlineLevel="0" collapsed="false">
      <c r="A1047" s="13" t="n">
        <v>300</v>
      </c>
      <c r="B1047" s="2" t="s">
        <v>1099</v>
      </c>
      <c r="C1047" s="14" t="n">
        <v>33672</v>
      </c>
      <c r="D1047" s="2" t="s">
        <v>53</v>
      </c>
      <c r="E1047" s="15" t="s">
        <v>46</v>
      </c>
      <c r="F1047" s="15" t="s">
        <v>46</v>
      </c>
      <c r="G1047" s="15" t="s">
        <v>47</v>
      </c>
      <c r="H1047" s="9" t="str">
        <f aca="false">TRIM(E1047)</f>
        <v>NA</v>
      </c>
      <c r="I1047" s="9" t="str">
        <f aca="false">TRIM(F1047)</f>
        <v>NA</v>
      </c>
      <c r="J1047" s="5" t="n">
        <f aca="false">IF(H1047="NA",VALUE(AVERAGEIF($E$3:$E$1520,"&lt;&gt;NA")),VALUE(H1047))</f>
        <v>164.344585511576</v>
      </c>
      <c r="K1047" s="9" t="n">
        <f aca="false">IF(I1047="NA",VALUE(AVERAGEIF($F$3:$F$1520,"&lt;&gt;NA")),VALUE(I1047))</f>
        <v>58.7117910447761</v>
      </c>
      <c r="L1047" s="16" t="n">
        <f aca="false">IF((AND(I1047&gt;=Q1053, I1047&lt;Q1052)),TRUE())</f>
        <v>0</v>
      </c>
      <c r="M1047" s="0" t="n">
        <f aca="false">(J1047-MIN($J$5:$J$1522)/(MAX($J$5:$J$1522)-MIN($J$5:$J$1522)))</f>
        <v>163.322113601463</v>
      </c>
      <c r="N1047" s="0" t="n">
        <f aca="false">(K1047-MIN($K$5:$K$1522)/(MAX($K$5:$K$1522)-MIN($K$5:$K$1522)))</f>
        <v>58.3411116645616</v>
      </c>
      <c r="O1047" s="7" t="n">
        <f aca="false">K1044/((J1047/100)^2)</f>
        <v>18.5122498682626</v>
      </c>
    </row>
    <row r="1048" customFormat="false" ht="15" hidden="false" customHeight="false" outlineLevel="0" collapsed="false">
      <c r="A1048" s="13" t="n">
        <v>1316</v>
      </c>
      <c r="B1048" s="2" t="s">
        <v>1100</v>
      </c>
      <c r="C1048" s="14" t="n">
        <v>33289</v>
      </c>
      <c r="D1048" s="2" t="s">
        <v>87</v>
      </c>
      <c r="E1048" s="15" t="n">
        <v>175</v>
      </c>
      <c r="F1048" s="15" t="n">
        <v>59</v>
      </c>
      <c r="G1048" s="15" t="s">
        <v>43</v>
      </c>
      <c r="H1048" s="9" t="str">
        <f aca="false">TRIM(E1048)</f>
        <v>175</v>
      </c>
      <c r="I1048" s="9" t="str">
        <f aca="false">TRIM(F1048)</f>
        <v>59</v>
      </c>
      <c r="J1048" s="5" t="n">
        <f aca="false">IF(H1048="NA",VALUE(AVERAGEIF($E$3:$E$1520,"&lt;&gt;NA")),VALUE(H1048))</f>
        <v>175</v>
      </c>
      <c r="K1048" s="9" t="n">
        <f aca="false">IF(I1048="NA",VALUE(AVERAGEIF($F$3:$F$1520,"&lt;&gt;NA")),VALUE(I1048))</f>
        <v>59</v>
      </c>
      <c r="L1048" s="16" t="n">
        <f aca="false">IF((AND(I1048&gt;=Q1054, I1048&lt;Q1053)),TRUE())</f>
        <v>0</v>
      </c>
      <c r="M1048" s="0" t="n">
        <f aca="false">(J1048-MIN($J$5:$J$1522)/(MAX($J$5:$J$1522)-MIN($J$5:$J$1522)))</f>
        <v>173.977528089888</v>
      </c>
      <c r="N1048" s="0" t="n">
        <f aca="false">(K1048-MIN($K$5:$K$1522)/(MAX($K$5:$K$1522)-MIN($K$5:$K$1522)))</f>
        <v>58.6293206197855</v>
      </c>
      <c r="O1048" s="7" t="n">
        <f aca="false">K1045/((J1048/100)^2)</f>
        <v>15.6734693877551</v>
      </c>
    </row>
    <row r="1049" customFormat="false" ht="15" hidden="false" customHeight="false" outlineLevel="0" collapsed="false">
      <c r="A1049" s="13" t="n">
        <v>86</v>
      </c>
      <c r="B1049" s="2" t="s">
        <v>1101</v>
      </c>
      <c r="C1049" s="14" t="n">
        <v>33555</v>
      </c>
      <c r="D1049" s="2" t="s">
        <v>87</v>
      </c>
      <c r="E1049" s="15" t="n">
        <v>155</v>
      </c>
      <c r="F1049" s="15" t="n">
        <v>52</v>
      </c>
      <c r="G1049" s="15" t="s">
        <v>47</v>
      </c>
      <c r="H1049" s="9" t="str">
        <f aca="false">TRIM(E1049)</f>
        <v>155</v>
      </c>
      <c r="I1049" s="9" t="str">
        <f aca="false">TRIM(F1049)</f>
        <v>52</v>
      </c>
      <c r="J1049" s="5" t="n">
        <f aca="false">IF(H1049="NA",VALUE(AVERAGEIF($E$3:$E$1520,"&lt;&gt;NA")),VALUE(H1049))</f>
        <v>155</v>
      </c>
      <c r="K1049" s="9" t="n">
        <f aca="false">IF(I1049="NA",VALUE(AVERAGEIF($F$3:$F$1520,"&lt;&gt;NA")),VALUE(I1049))</f>
        <v>52</v>
      </c>
      <c r="L1049" s="16" t="n">
        <f aca="false">IF((AND(I1049&gt;=Q1055, I1049&lt;Q1054)),TRUE())</f>
        <v>0</v>
      </c>
      <c r="M1049" s="0" t="n">
        <f aca="false">(J1049-MIN($J$5:$J$1522)/(MAX($J$5:$J$1522)-MIN($J$5:$J$1522)))</f>
        <v>153.977528089888</v>
      </c>
      <c r="N1049" s="0" t="n">
        <f aca="false">(K1049-MIN($K$5:$K$1522)/(MAX($K$5:$K$1522)-MIN($K$5:$K$1522)))</f>
        <v>51.6293206197855</v>
      </c>
      <c r="O1049" s="7" t="n">
        <f aca="false">K1046/((J1049/100)^2)</f>
        <v>25.8064516129032</v>
      </c>
    </row>
    <row r="1050" customFormat="false" ht="15" hidden="false" customHeight="false" outlineLevel="0" collapsed="false">
      <c r="A1050" s="13" t="n">
        <v>505</v>
      </c>
      <c r="B1050" s="2" t="s">
        <v>1102</v>
      </c>
      <c r="C1050" s="14" t="n">
        <v>33446</v>
      </c>
      <c r="D1050" s="2" t="s">
        <v>87</v>
      </c>
      <c r="E1050" s="15" t="s">
        <v>46</v>
      </c>
      <c r="F1050" s="15" t="s">
        <v>46</v>
      </c>
      <c r="G1050" s="15" t="s">
        <v>47</v>
      </c>
      <c r="H1050" s="9" t="str">
        <f aca="false">TRIM(E1050)</f>
        <v>NA</v>
      </c>
      <c r="I1050" s="9" t="str">
        <f aca="false">TRIM(F1050)</f>
        <v>NA</v>
      </c>
      <c r="J1050" s="5" t="n">
        <f aca="false">IF(H1050="NA",VALUE(AVERAGEIF($E$3:$E$1520,"&lt;&gt;NA")),VALUE(H1050))</f>
        <v>164.344585511576</v>
      </c>
      <c r="K1050" s="9" t="n">
        <f aca="false">IF(I1050="NA",VALUE(AVERAGEIF($F$3:$F$1520,"&lt;&gt;NA")),VALUE(I1050))</f>
        <v>58.7117910447761</v>
      </c>
      <c r="L1050" s="16" t="n">
        <f aca="false">IF((AND(I1050&gt;=Q1056, I1050&lt;Q1055)),TRUE())</f>
        <v>0</v>
      </c>
      <c r="M1050" s="0" t="n">
        <f aca="false">(J1050-MIN($J$5:$J$1522)/(MAX($J$5:$J$1522)-MIN($J$5:$J$1522)))</f>
        <v>163.322113601463</v>
      </c>
      <c r="N1050" s="0" t="n">
        <f aca="false">(K1050-MIN($K$5:$K$1522)/(MAX($K$5:$K$1522)-MIN($K$5:$K$1522)))</f>
        <v>58.3411116645616</v>
      </c>
      <c r="O1050" s="7" t="n">
        <f aca="false">K1047/((J1050/100)^2)</f>
        <v>21.7377469206823</v>
      </c>
    </row>
    <row r="1051" customFormat="false" ht="15" hidden="false" customHeight="false" outlineLevel="0" collapsed="false">
      <c r="A1051" s="13" t="n">
        <v>746</v>
      </c>
      <c r="B1051" s="2" t="s">
        <v>1103</v>
      </c>
      <c r="C1051" s="14" t="n">
        <v>33693</v>
      </c>
      <c r="D1051" s="2" t="s">
        <v>77</v>
      </c>
      <c r="E1051" s="15" t="n">
        <v>160</v>
      </c>
      <c r="F1051" s="15" t="n">
        <v>48.6</v>
      </c>
      <c r="G1051" s="15" t="s">
        <v>47</v>
      </c>
      <c r="H1051" s="9" t="str">
        <f aca="false">TRIM(E1051)</f>
        <v>160</v>
      </c>
      <c r="I1051" s="9" t="str">
        <f aca="false">TRIM(F1051)</f>
        <v>48.6</v>
      </c>
      <c r="J1051" s="5" t="n">
        <f aca="false">IF(H1051="NA",VALUE(AVERAGEIF($E$3:$E$1520,"&lt;&gt;NA")),VALUE(H1051))</f>
        <v>160</v>
      </c>
      <c r="K1051" s="9" t="n">
        <f aca="false">IF(I1051="NA",VALUE(AVERAGEIF($F$3:$F$1520,"&lt;&gt;NA")),VALUE(I1051))</f>
        <v>48.6</v>
      </c>
      <c r="L1051" s="16" t="n">
        <f aca="false">IF((AND(I1051&gt;=Q1057, I1051&lt;Q1056)),TRUE())</f>
        <v>0</v>
      </c>
      <c r="M1051" s="0" t="n">
        <f aca="false">(J1051-MIN($J$5:$J$1522)/(MAX($J$5:$J$1522)-MIN($J$5:$J$1522)))</f>
        <v>158.977528089888</v>
      </c>
      <c r="N1051" s="0" t="n">
        <f aca="false">(K1051-MIN($K$5:$K$1522)/(MAX($K$5:$K$1522)-MIN($K$5:$K$1522)))</f>
        <v>48.2293206197855</v>
      </c>
      <c r="O1051" s="7" t="n">
        <f aca="false">K1048/((J1051/100)^2)</f>
        <v>23.046875</v>
      </c>
    </row>
    <row r="1052" customFormat="false" ht="15" hidden="false" customHeight="false" outlineLevel="0" collapsed="false">
      <c r="A1052" s="13" t="n">
        <v>81</v>
      </c>
      <c r="B1052" s="2" t="s">
        <v>1104</v>
      </c>
      <c r="C1052" s="14" t="n">
        <v>33615</v>
      </c>
      <c r="D1052" s="2" t="s">
        <v>45</v>
      </c>
      <c r="E1052" s="15" t="n">
        <v>158.9</v>
      </c>
      <c r="F1052" s="15" t="n">
        <v>68</v>
      </c>
      <c r="G1052" s="15" t="s">
        <v>47</v>
      </c>
      <c r="H1052" s="9" t="str">
        <f aca="false">TRIM(E1052)</f>
        <v>158.9</v>
      </c>
      <c r="I1052" s="9" t="str">
        <f aca="false">TRIM(F1052)</f>
        <v>68</v>
      </c>
      <c r="J1052" s="5" t="n">
        <f aca="false">IF(H1052="NA",VALUE(AVERAGEIF($E$3:$E$1520,"&lt;&gt;NA")),VALUE(H1052))</f>
        <v>158.9</v>
      </c>
      <c r="K1052" s="9" t="n">
        <f aca="false">IF(I1052="NA",VALUE(AVERAGEIF($F$3:$F$1520,"&lt;&gt;NA")),VALUE(I1052))</f>
        <v>68</v>
      </c>
      <c r="L1052" s="16" t="n">
        <f aca="false">IF((AND(I1052&gt;=Q1058, I1052&lt;Q1057)),TRUE())</f>
        <v>0</v>
      </c>
      <c r="M1052" s="0" t="n">
        <f aca="false">(J1052-MIN($J$5:$J$1522)/(MAX($J$5:$J$1522)-MIN($J$5:$J$1522)))</f>
        <v>157.877528089888</v>
      </c>
      <c r="N1052" s="0" t="n">
        <f aca="false">(K1052-MIN($K$5:$K$1522)/(MAX($K$5:$K$1522)-MIN($K$5:$K$1522)))</f>
        <v>67.6293206197855</v>
      </c>
      <c r="O1052" s="7" t="n">
        <f aca="false">K1049/((J1052/100)^2)</f>
        <v>20.5947037550878</v>
      </c>
    </row>
    <row r="1053" customFormat="false" ht="15" hidden="false" customHeight="false" outlineLevel="0" collapsed="false">
      <c r="A1053" s="13" t="n">
        <v>1391</v>
      </c>
      <c r="B1053" s="2" t="s">
        <v>1105</v>
      </c>
      <c r="C1053" s="14" t="n">
        <v>33029</v>
      </c>
      <c r="D1053" s="2" t="s">
        <v>42</v>
      </c>
      <c r="E1053" s="15" t="n">
        <v>180</v>
      </c>
      <c r="F1053" s="15" t="n">
        <v>60</v>
      </c>
      <c r="G1053" s="15" t="s">
        <v>43</v>
      </c>
      <c r="H1053" s="9" t="str">
        <f aca="false">TRIM(E1053)</f>
        <v>180</v>
      </c>
      <c r="I1053" s="9" t="str">
        <f aca="false">TRIM(F1053)</f>
        <v>60</v>
      </c>
      <c r="J1053" s="5" t="n">
        <f aca="false">IF(H1053="NA",VALUE(AVERAGEIF($E$3:$E$1520,"&lt;&gt;NA")),VALUE(H1053))</f>
        <v>180</v>
      </c>
      <c r="K1053" s="9" t="n">
        <f aca="false">IF(I1053="NA",VALUE(AVERAGEIF($F$3:$F$1520,"&lt;&gt;NA")),VALUE(I1053))</f>
        <v>60</v>
      </c>
      <c r="L1053" s="16" t="n">
        <f aca="false">IF((AND(I1053&gt;=Q1059, I1053&lt;Q1058)),TRUE())</f>
        <v>0</v>
      </c>
      <c r="M1053" s="0" t="n">
        <f aca="false">(J1053-MIN($J$5:$J$1522)/(MAX($J$5:$J$1522)-MIN($J$5:$J$1522)))</f>
        <v>178.977528089888</v>
      </c>
      <c r="N1053" s="0" t="n">
        <f aca="false">(K1053-MIN($K$5:$K$1522)/(MAX($K$5:$K$1522)-MIN($K$5:$K$1522)))</f>
        <v>59.6293206197855</v>
      </c>
      <c r="O1053" s="7" t="n">
        <f aca="false">K1050/((J1053/100)^2)</f>
        <v>18.1209231619679</v>
      </c>
    </row>
    <row r="1054" customFormat="false" ht="15" hidden="false" customHeight="false" outlineLevel="0" collapsed="false">
      <c r="A1054" s="13" t="n">
        <v>1247</v>
      </c>
      <c r="B1054" s="2" t="s">
        <v>1106</v>
      </c>
      <c r="C1054" s="14" t="n">
        <v>32968</v>
      </c>
      <c r="D1054" s="2" t="s">
        <v>74</v>
      </c>
      <c r="E1054" s="15" t="n">
        <v>170</v>
      </c>
      <c r="F1054" s="15" t="n">
        <v>65</v>
      </c>
      <c r="G1054" s="15" t="s">
        <v>43</v>
      </c>
      <c r="H1054" s="9" t="str">
        <f aca="false">TRIM(E1054)</f>
        <v>170</v>
      </c>
      <c r="I1054" s="9" t="str">
        <f aca="false">TRIM(F1054)</f>
        <v>65</v>
      </c>
      <c r="J1054" s="5" t="n">
        <f aca="false">IF(H1054="NA",VALUE(AVERAGEIF($E$3:$E$1520,"&lt;&gt;NA")),VALUE(H1054))</f>
        <v>170</v>
      </c>
      <c r="K1054" s="9" t="n">
        <f aca="false">IF(I1054="NA",VALUE(AVERAGEIF($F$3:$F$1520,"&lt;&gt;NA")),VALUE(I1054))</f>
        <v>65</v>
      </c>
      <c r="L1054" s="16" t="n">
        <f aca="false">IF((AND(I1054&gt;=Q1060, I1054&lt;Q1059)),TRUE())</f>
        <v>0</v>
      </c>
      <c r="M1054" s="0" t="n">
        <f aca="false">(J1054-MIN($J$5:$J$1522)/(MAX($J$5:$J$1522)-MIN($J$5:$J$1522)))</f>
        <v>168.977528089888</v>
      </c>
      <c r="N1054" s="0" t="n">
        <f aca="false">(K1054-MIN($K$5:$K$1522)/(MAX($K$5:$K$1522)-MIN($K$5:$K$1522)))</f>
        <v>64.6293206197855</v>
      </c>
      <c r="O1054" s="7" t="n">
        <f aca="false">K1051/((J1054/100)^2)</f>
        <v>16.8166089965398</v>
      </c>
    </row>
    <row r="1055" customFormat="false" ht="15" hidden="false" customHeight="false" outlineLevel="0" collapsed="false">
      <c r="A1055" s="13" t="n">
        <v>1379</v>
      </c>
      <c r="B1055" s="2" t="s">
        <v>1107</v>
      </c>
      <c r="C1055" s="14" t="n">
        <v>33220</v>
      </c>
      <c r="D1055" s="2" t="s">
        <v>45</v>
      </c>
      <c r="E1055" s="15" t="n">
        <v>165</v>
      </c>
      <c r="F1055" s="15" t="n">
        <v>66</v>
      </c>
      <c r="G1055" s="15" t="s">
        <v>43</v>
      </c>
      <c r="H1055" s="9" t="str">
        <f aca="false">TRIM(E1055)</f>
        <v>165</v>
      </c>
      <c r="I1055" s="9" t="str">
        <f aca="false">TRIM(F1055)</f>
        <v>66</v>
      </c>
      <c r="J1055" s="5" t="n">
        <f aca="false">IF(H1055="NA",VALUE(AVERAGEIF($E$3:$E$1520,"&lt;&gt;NA")),VALUE(H1055))</f>
        <v>165</v>
      </c>
      <c r="K1055" s="9" t="n">
        <f aca="false">IF(I1055="NA",VALUE(AVERAGEIF($F$3:$F$1520,"&lt;&gt;NA")),VALUE(I1055))</f>
        <v>66</v>
      </c>
      <c r="L1055" s="16" t="n">
        <f aca="false">IF((AND(I1055&gt;=Q1061, I1055&lt;Q1060)),TRUE())</f>
        <v>0</v>
      </c>
      <c r="M1055" s="0" t="n">
        <f aca="false">(J1055-MIN($J$5:$J$1522)/(MAX($J$5:$J$1522)-MIN($J$5:$J$1522)))</f>
        <v>163.977528089888</v>
      </c>
      <c r="N1055" s="0" t="n">
        <f aca="false">(K1055-MIN($K$5:$K$1522)/(MAX($K$5:$K$1522)-MIN($K$5:$K$1522)))</f>
        <v>65.6293206197855</v>
      </c>
      <c r="O1055" s="7" t="n">
        <f aca="false">K1052/((J1055/100)^2)</f>
        <v>24.9770431588613</v>
      </c>
    </row>
    <row r="1056" customFormat="false" ht="15" hidden="false" customHeight="false" outlineLevel="0" collapsed="false">
      <c r="A1056" s="13" t="n">
        <v>492</v>
      </c>
      <c r="B1056" s="2" t="s">
        <v>1108</v>
      </c>
      <c r="C1056" s="14" t="n">
        <v>33565</v>
      </c>
      <c r="D1056" s="2" t="s">
        <v>98</v>
      </c>
      <c r="E1056" s="15" t="s">
        <v>46</v>
      </c>
      <c r="F1056" s="15" t="s">
        <v>46</v>
      </c>
      <c r="G1056" s="15" t="s">
        <v>47</v>
      </c>
      <c r="H1056" s="9" t="str">
        <f aca="false">TRIM(E1056)</f>
        <v>NA</v>
      </c>
      <c r="I1056" s="9" t="str">
        <f aca="false">TRIM(F1056)</f>
        <v>NA</v>
      </c>
      <c r="J1056" s="5" t="n">
        <f aca="false">IF(H1056="NA",VALUE(AVERAGEIF($E$3:$E$1520,"&lt;&gt;NA")),VALUE(H1056))</f>
        <v>164.344585511576</v>
      </c>
      <c r="K1056" s="9" t="n">
        <f aca="false">IF(I1056="NA",VALUE(AVERAGEIF($F$3:$F$1520,"&lt;&gt;NA")),VALUE(I1056))</f>
        <v>58.7117910447761</v>
      </c>
      <c r="L1056" s="16" t="n">
        <f aca="false">IF((AND(I1056&gt;=Q1062, I1056&lt;Q1061)),TRUE())</f>
        <v>0</v>
      </c>
      <c r="M1056" s="0" t="n">
        <f aca="false">(J1056-MIN($J$5:$J$1522)/(MAX($J$5:$J$1522)-MIN($J$5:$J$1522)))</f>
        <v>163.322113601463</v>
      </c>
      <c r="N1056" s="0" t="n">
        <f aca="false">(K1056-MIN($K$5:$K$1522)/(MAX($K$5:$K$1522)-MIN($K$5:$K$1522)))</f>
        <v>58.3411116645616</v>
      </c>
      <c r="O1056" s="7" t="n">
        <f aca="false">K1053/((J1056/100)^2)</f>
        <v>22.2146998419151</v>
      </c>
    </row>
    <row r="1057" customFormat="false" ht="15" hidden="false" customHeight="false" outlineLevel="0" collapsed="false">
      <c r="A1057" s="13" t="n">
        <v>1083</v>
      </c>
      <c r="B1057" s="2" t="s">
        <v>1109</v>
      </c>
      <c r="C1057" s="14" t="n">
        <v>33606</v>
      </c>
      <c r="D1057" s="2" t="s">
        <v>67</v>
      </c>
      <c r="E1057" s="15" t="n">
        <v>176</v>
      </c>
      <c r="F1057" s="15" t="n">
        <v>53</v>
      </c>
      <c r="G1057" s="15" t="s">
        <v>43</v>
      </c>
      <c r="H1057" s="9" t="str">
        <f aca="false">TRIM(E1057)</f>
        <v>176</v>
      </c>
      <c r="I1057" s="9" t="str">
        <f aca="false">TRIM(F1057)</f>
        <v>53</v>
      </c>
      <c r="J1057" s="5" t="n">
        <f aca="false">IF(H1057="NA",VALUE(AVERAGEIF($E$3:$E$1520,"&lt;&gt;NA")),VALUE(H1057))</f>
        <v>176</v>
      </c>
      <c r="K1057" s="9" t="n">
        <f aca="false">IF(I1057="NA",VALUE(AVERAGEIF($F$3:$F$1520,"&lt;&gt;NA")),VALUE(I1057))</f>
        <v>53</v>
      </c>
      <c r="L1057" s="16" t="n">
        <f aca="false">IF((AND(I1057&gt;=Q1063, I1057&lt;Q1062)),TRUE())</f>
        <v>0</v>
      </c>
      <c r="M1057" s="0" t="n">
        <f aca="false">(J1057-MIN($J$5:$J$1522)/(MAX($J$5:$J$1522)-MIN($J$5:$J$1522)))</f>
        <v>174.977528089888</v>
      </c>
      <c r="N1057" s="0" t="n">
        <f aca="false">(K1057-MIN($K$5:$K$1522)/(MAX($K$5:$K$1522)-MIN($K$5:$K$1522)))</f>
        <v>52.6293206197855</v>
      </c>
      <c r="O1057" s="7" t="n">
        <f aca="false">K1054/((J1057/100)^2)</f>
        <v>20.9839876033058</v>
      </c>
    </row>
    <row r="1058" customFormat="false" ht="15" hidden="false" customHeight="false" outlineLevel="0" collapsed="false">
      <c r="A1058" s="13" t="n">
        <v>1076</v>
      </c>
      <c r="B1058" s="2" t="s">
        <v>1110</v>
      </c>
      <c r="C1058" s="14" t="n">
        <v>33339</v>
      </c>
      <c r="D1058" s="2" t="s">
        <v>107</v>
      </c>
      <c r="E1058" s="15" t="n">
        <v>168</v>
      </c>
      <c r="F1058" s="15" t="n">
        <v>60</v>
      </c>
      <c r="G1058" s="15" t="s">
        <v>43</v>
      </c>
      <c r="H1058" s="9" t="str">
        <f aca="false">TRIM(E1058)</f>
        <v>168</v>
      </c>
      <c r="I1058" s="9" t="str">
        <f aca="false">TRIM(F1058)</f>
        <v>60</v>
      </c>
      <c r="J1058" s="5" t="n">
        <f aca="false">IF(H1058="NA",VALUE(AVERAGEIF($E$3:$E$1520,"&lt;&gt;NA")),VALUE(H1058))</f>
        <v>168</v>
      </c>
      <c r="K1058" s="9" t="n">
        <f aca="false">IF(I1058="NA",VALUE(AVERAGEIF($F$3:$F$1520,"&lt;&gt;NA")),VALUE(I1058))</f>
        <v>60</v>
      </c>
      <c r="L1058" s="16" t="n">
        <f aca="false">IF((AND(I1058&gt;=Q1064, I1058&lt;Q1063)),TRUE())</f>
        <v>0</v>
      </c>
      <c r="M1058" s="0" t="n">
        <f aca="false">(J1058-MIN($J$5:$J$1522)/(MAX($J$5:$J$1522)-MIN($J$5:$J$1522)))</f>
        <v>166.977528089888</v>
      </c>
      <c r="N1058" s="0" t="n">
        <f aca="false">(K1058-MIN($K$5:$K$1522)/(MAX($K$5:$K$1522)-MIN($K$5:$K$1522)))</f>
        <v>59.6293206197855</v>
      </c>
      <c r="O1058" s="7" t="n">
        <f aca="false">K1055/((J1058/100)^2)</f>
        <v>23.3843537414966</v>
      </c>
    </row>
    <row r="1059" customFormat="false" ht="15" hidden="false" customHeight="false" outlineLevel="0" collapsed="false">
      <c r="A1059" s="13" t="n">
        <v>1025</v>
      </c>
      <c r="B1059" s="2" t="s">
        <v>1111</v>
      </c>
      <c r="C1059" s="14" t="n">
        <v>33162</v>
      </c>
      <c r="D1059" s="2" t="s">
        <v>45</v>
      </c>
      <c r="E1059" s="15" t="n">
        <v>182</v>
      </c>
      <c r="F1059" s="15" t="n">
        <v>87</v>
      </c>
      <c r="G1059" s="15" t="s">
        <v>43</v>
      </c>
      <c r="H1059" s="9" t="str">
        <f aca="false">TRIM(E1059)</f>
        <v>182</v>
      </c>
      <c r="I1059" s="9" t="str">
        <f aca="false">TRIM(F1059)</f>
        <v>87</v>
      </c>
      <c r="J1059" s="5" t="n">
        <f aca="false">IF(H1059="NA",VALUE(AVERAGEIF($E$3:$E$1520,"&lt;&gt;NA")),VALUE(H1059))</f>
        <v>182</v>
      </c>
      <c r="K1059" s="9" t="n">
        <f aca="false">IF(I1059="NA",VALUE(AVERAGEIF($F$3:$F$1520,"&lt;&gt;NA")),VALUE(I1059))</f>
        <v>87</v>
      </c>
      <c r="L1059" s="16" t="n">
        <f aca="false">IF((AND(I1059&gt;=Q1065, I1059&lt;Q1064)),TRUE())</f>
        <v>0</v>
      </c>
      <c r="M1059" s="0" t="n">
        <f aca="false">(J1059-MIN($J$5:$J$1522)/(MAX($J$5:$J$1522)-MIN($J$5:$J$1522)))</f>
        <v>180.977528089888</v>
      </c>
      <c r="N1059" s="0" t="n">
        <f aca="false">(K1059-MIN($K$5:$K$1522)/(MAX($K$5:$K$1522)-MIN($K$5:$K$1522)))</f>
        <v>86.6293206197855</v>
      </c>
      <c r="O1059" s="7" t="n">
        <f aca="false">K1056/((J1059/100)^2)</f>
        <v>17.7248493674605</v>
      </c>
    </row>
    <row r="1060" customFormat="false" ht="15" hidden="false" customHeight="false" outlineLevel="0" collapsed="false">
      <c r="A1060" s="13" t="n">
        <v>230</v>
      </c>
      <c r="B1060" s="2" t="s">
        <v>1112</v>
      </c>
      <c r="C1060" s="14" t="n">
        <v>33727</v>
      </c>
      <c r="D1060" s="2" t="s">
        <v>61</v>
      </c>
      <c r="E1060" s="15" t="n">
        <v>146.5</v>
      </c>
      <c r="F1060" s="15" t="n">
        <v>35</v>
      </c>
      <c r="G1060" s="15" t="s">
        <v>47</v>
      </c>
      <c r="H1060" s="9" t="str">
        <f aca="false">TRIM(E1060)</f>
        <v>146.5</v>
      </c>
      <c r="I1060" s="9" t="str">
        <f aca="false">TRIM(F1060)</f>
        <v>35</v>
      </c>
      <c r="J1060" s="5" t="n">
        <f aca="false">IF(H1060="NA",VALUE(AVERAGEIF($E$3:$E$1520,"&lt;&gt;NA")),VALUE(H1060))</f>
        <v>146.5</v>
      </c>
      <c r="K1060" s="9" t="n">
        <f aca="false">IF(I1060="NA",VALUE(AVERAGEIF($F$3:$F$1520,"&lt;&gt;NA")),VALUE(I1060))</f>
        <v>35</v>
      </c>
      <c r="L1060" s="16" t="n">
        <f aca="false">IF((AND(I1060&gt;=Q1066, I1060&lt;Q1065)),TRUE())</f>
        <v>0</v>
      </c>
      <c r="M1060" s="0" t="n">
        <f aca="false">(J1060-MIN($J$5:$J$1522)/(MAX($J$5:$J$1522)-MIN($J$5:$J$1522)))</f>
        <v>145.477528089888</v>
      </c>
      <c r="N1060" s="0" t="n">
        <f aca="false">(K1060-MIN($K$5:$K$1522)/(MAX($K$5:$K$1522)-MIN($K$5:$K$1522)))</f>
        <v>34.6293206197855</v>
      </c>
      <c r="O1060" s="7" t="n">
        <f aca="false">K1057/((J1060/100)^2)</f>
        <v>24.6945217766078</v>
      </c>
    </row>
    <row r="1061" customFormat="false" ht="15" hidden="false" customHeight="false" outlineLevel="0" collapsed="false">
      <c r="A1061" s="13" t="n">
        <v>774</v>
      </c>
      <c r="B1061" s="2" t="s">
        <v>1113</v>
      </c>
      <c r="C1061" s="14" t="n">
        <v>33580</v>
      </c>
      <c r="D1061" s="2" t="s">
        <v>87</v>
      </c>
      <c r="E1061" s="15" t="n">
        <v>163</v>
      </c>
      <c r="F1061" s="15" t="n">
        <v>49</v>
      </c>
      <c r="G1061" s="15" t="s">
        <v>47</v>
      </c>
      <c r="H1061" s="9" t="str">
        <f aca="false">TRIM(E1061)</f>
        <v>163</v>
      </c>
      <c r="I1061" s="9" t="str">
        <f aca="false">TRIM(F1061)</f>
        <v>49</v>
      </c>
      <c r="J1061" s="5" t="n">
        <f aca="false">IF(H1061="NA",VALUE(AVERAGEIF($E$3:$E$1520,"&lt;&gt;NA")),VALUE(H1061))</f>
        <v>163</v>
      </c>
      <c r="K1061" s="9" t="n">
        <f aca="false">IF(I1061="NA",VALUE(AVERAGEIF($F$3:$F$1520,"&lt;&gt;NA")),VALUE(I1061))</f>
        <v>49</v>
      </c>
      <c r="L1061" s="16" t="n">
        <f aca="false">IF((AND(I1061&gt;=Q1067, I1061&lt;Q1066)),TRUE())</f>
        <v>0</v>
      </c>
      <c r="M1061" s="0" t="n">
        <f aca="false">(J1061-MIN($J$5:$J$1522)/(MAX($J$5:$J$1522)-MIN($J$5:$J$1522)))</f>
        <v>161.977528089888</v>
      </c>
      <c r="N1061" s="0" t="n">
        <f aca="false">(K1061-MIN($K$5:$K$1522)/(MAX($K$5:$K$1522)-MIN($K$5:$K$1522)))</f>
        <v>48.6293206197855</v>
      </c>
      <c r="O1061" s="7" t="n">
        <f aca="false">K1058/((J1061/100)^2)</f>
        <v>22.5827091723437</v>
      </c>
    </row>
    <row r="1062" customFormat="false" ht="15" hidden="false" customHeight="false" outlineLevel="0" collapsed="false">
      <c r="A1062" s="13" t="n">
        <v>35</v>
      </c>
      <c r="B1062" s="2" t="s">
        <v>1114</v>
      </c>
      <c r="C1062" s="14" t="n">
        <v>33742</v>
      </c>
      <c r="D1062" s="2" t="s">
        <v>74</v>
      </c>
      <c r="E1062" s="15" t="n">
        <v>161.5</v>
      </c>
      <c r="F1062" s="15" t="n">
        <v>66</v>
      </c>
      <c r="G1062" s="15" t="s">
        <v>47</v>
      </c>
      <c r="H1062" s="9" t="str">
        <f aca="false">TRIM(E1062)</f>
        <v>161.5</v>
      </c>
      <c r="I1062" s="9" t="str">
        <f aca="false">TRIM(F1062)</f>
        <v>66</v>
      </c>
      <c r="J1062" s="5" t="n">
        <f aca="false">IF(H1062="NA",VALUE(AVERAGEIF($E$3:$E$1520,"&lt;&gt;NA")),VALUE(H1062))</f>
        <v>161.5</v>
      </c>
      <c r="K1062" s="9" t="n">
        <f aca="false">IF(I1062="NA",VALUE(AVERAGEIF($F$3:$F$1520,"&lt;&gt;NA")),VALUE(I1062))</f>
        <v>66</v>
      </c>
      <c r="L1062" s="16" t="n">
        <f aca="false">IF((AND(I1062&gt;=Q1068, I1062&lt;Q1067)),TRUE())</f>
        <v>0</v>
      </c>
      <c r="M1062" s="0" t="n">
        <f aca="false">(J1062-MIN($J$5:$J$1522)/(MAX($J$5:$J$1522)-MIN($J$5:$J$1522)))</f>
        <v>160.477528089888</v>
      </c>
      <c r="N1062" s="0" t="n">
        <f aca="false">(K1062-MIN($K$5:$K$1522)/(MAX($K$5:$K$1522)-MIN($K$5:$K$1522)))</f>
        <v>65.6293206197855</v>
      </c>
      <c r="O1062" s="7" t="n">
        <f aca="false">K1059/((J1062/100)^2)</f>
        <v>33.3560179815775</v>
      </c>
    </row>
    <row r="1063" customFormat="false" ht="15" hidden="false" customHeight="false" outlineLevel="0" collapsed="false">
      <c r="A1063" s="13" t="n">
        <v>27</v>
      </c>
      <c r="B1063" s="2" t="s">
        <v>1115</v>
      </c>
      <c r="C1063" s="14" t="n">
        <v>33375</v>
      </c>
      <c r="D1063" s="2" t="s">
        <v>53</v>
      </c>
      <c r="E1063" s="15" t="n">
        <v>169</v>
      </c>
      <c r="F1063" s="15" t="n">
        <v>50</v>
      </c>
      <c r="G1063" s="15" t="s">
        <v>47</v>
      </c>
      <c r="H1063" s="9" t="str">
        <f aca="false">TRIM(E1063)</f>
        <v>169</v>
      </c>
      <c r="I1063" s="9" t="str">
        <f aca="false">TRIM(F1063)</f>
        <v>50</v>
      </c>
      <c r="J1063" s="5" t="n">
        <f aca="false">IF(H1063="NA",VALUE(AVERAGEIF($E$3:$E$1520,"&lt;&gt;NA")),VALUE(H1063))</f>
        <v>169</v>
      </c>
      <c r="K1063" s="9" t="n">
        <f aca="false">IF(I1063="NA",VALUE(AVERAGEIF($F$3:$F$1520,"&lt;&gt;NA")),VALUE(I1063))</f>
        <v>50</v>
      </c>
      <c r="L1063" s="16" t="n">
        <f aca="false">IF((AND(I1063&gt;=Q1069, I1063&lt;Q1068)),TRUE())</f>
        <v>0</v>
      </c>
      <c r="M1063" s="0" t="n">
        <f aca="false">(J1063-MIN($J$5:$J$1522)/(MAX($J$5:$J$1522)-MIN($J$5:$J$1522)))</f>
        <v>167.977528089888</v>
      </c>
      <c r="N1063" s="0" t="n">
        <f aca="false">(K1063-MIN($K$5:$K$1522)/(MAX($K$5:$K$1522)-MIN($K$5:$K$1522)))</f>
        <v>49.6293206197855</v>
      </c>
      <c r="O1063" s="7" t="n">
        <f aca="false">K1060/((J1063/100)^2)</f>
        <v>12.2544728826022</v>
      </c>
    </row>
    <row r="1064" customFormat="false" ht="15" hidden="false" customHeight="false" outlineLevel="0" collapsed="false">
      <c r="A1064" s="13" t="n">
        <v>478</v>
      </c>
      <c r="B1064" s="2" t="s">
        <v>1116</v>
      </c>
      <c r="C1064" s="14" t="n">
        <v>33234</v>
      </c>
      <c r="D1064" s="2" t="s">
        <v>45</v>
      </c>
      <c r="E1064" s="15" t="s">
        <v>46</v>
      </c>
      <c r="F1064" s="15" t="s">
        <v>46</v>
      </c>
      <c r="G1064" s="15" t="s">
        <v>47</v>
      </c>
      <c r="H1064" s="9" t="str">
        <f aca="false">TRIM(E1064)</f>
        <v>NA</v>
      </c>
      <c r="I1064" s="9" t="str">
        <f aca="false">TRIM(F1064)</f>
        <v>NA</v>
      </c>
      <c r="J1064" s="5" t="n">
        <f aca="false">IF(H1064="NA",VALUE(AVERAGEIF($E$3:$E$1520,"&lt;&gt;NA")),VALUE(H1064))</f>
        <v>164.344585511576</v>
      </c>
      <c r="K1064" s="9" t="n">
        <f aca="false">IF(I1064="NA",VALUE(AVERAGEIF($F$3:$F$1520,"&lt;&gt;NA")),VALUE(I1064))</f>
        <v>58.7117910447761</v>
      </c>
      <c r="L1064" s="16" t="n">
        <f aca="false">IF((AND(I1064&gt;=Q1070, I1064&lt;Q1069)),TRUE())</f>
        <v>0</v>
      </c>
      <c r="M1064" s="0" t="n">
        <f aca="false">(J1064-MIN($J$5:$J$1522)/(MAX($J$5:$J$1522)-MIN($J$5:$J$1522)))</f>
        <v>163.322113601463</v>
      </c>
      <c r="N1064" s="0" t="n">
        <f aca="false">(K1064-MIN($K$5:$K$1522)/(MAX($K$5:$K$1522)-MIN($K$5:$K$1522)))</f>
        <v>58.3411116645616</v>
      </c>
      <c r="O1064" s="7" t="n">
        <f aca="false">K1061/((J1064/100)^2)</f>
        <v>18.1420048708973</v>
      </c>
    </row>
    <row r="1065" customFormat="false" ht="15" hidden="false" customHeight="false" outlineLevel="0" collapsed="false">
      <c r="A1065" s="13" t="n">
        <v>669</v>
      </c>
      <c r="B1065" s="2" t="s">
        <v>1117</v>
      </c>
      <c r="C1065" s="14" t="n">
        <v>33521</v>
      </c>
      <c r="D1065" s="2" t="s">
        <v>74</v>
      </c>
      <c r="E1065" s="15" t="n">
        <v>158</v>
      </c>
      <c r="F1065" s="15" t="n">
        <v>42</v>
      </c>
      <c r="G1065" s="15" t="s">
        <v>47</v>
      </c>
      <c r="H1065" s="9" t="str">
        <f aca="false">TRIM(E1065)</f>
        <v>158</v>
      </c>
      <c r="I1065" s="9" t="str">
        <f aca="false">TRIM(F1065)</f>
        <v>42</v>
      </c>
      <c r="J1065" s="5" t="n">
        <f aca="false">IF(H1065="NA",VALUE(AVERAGEIF($E$3:$E$1520,"&lt;&gt;NA")),VALUE(H1065))</f>
        <v>158</v>
      </c>
      <c r="K1065" s="9" t="n">
        <f aca="false">IF(I1065="NA",VALUE(AVERAGEIF($F$3:$F$1520,"&lt;&gt;NA")),VALUE(I1065))</f>
        <v>42</v>
      </c>
      <c r="L1065" s="16" t="n">
        <f aca="false">IF((AND(I1065&gt;=Q1071, I1065&lt;Q1070)),TRUE())</f>
        <v>0</v>
      </c>
      <c r="M1065" s="0" t="n">
        <f aca="false">(J1065-MIN($J$5:$J$1522)/(MAX($J$5:$J$1522)-MIN($J$5:$J$1522)))</f>
        <v>156.977528089888</v>
      </c>
      <c r="N1065" s="0" t="n">
        <f aca="false">(K1065-MIN($K$5:$K$1522)/(MAX($K$5:$K$1522)-MIN($K$5:$K$1522)))</f>
        <v>41.6293206197855</v>
      </c>
      <c r="O1065" s="7" t="n">
        <f aca="false">K1062/((J1065/100)^2)</f>
        <v>26.4380708219837</v>
      </c>
    </row>
    <row r="1066" customFormat="false" ht="15" hidden="false" customHeight="false" outlineLevel="0" collapsed="false">
      <c r="A1066" s="13" t="n">
        <v>1036</v>
      </c>
      <c r="B1066" s="2" t="s">
        <v>1118</v>
      </c>
      <c r="C1066" s="14" t="n">
        <v>33504</v>
      </c>
      <c r="D1066" s="2" t="s">
        <v>53</v>
      </c>
      <c r="E1066" s="15" t="n">
        <v>168</v>
      </c>
      <c r="F1066" s="15" t="n">
        <v>66</v>
      </c>
      <c r="G1066" s="15" t="s">
        <v>43</v>
      </c>
      <c r="H1066" s="9" t="str">
        <f aca="false">TRIM(E1066)</f>
        <v>168</v>
      </c>
      <c r="I1066" s="9" t="str">
        <f aca="false">TRIM(F1066)</f>
        <v>66</v>
      </c>
      <c r="J1066" s="5" t="n">
        <f aca="false">IF(H1066="NA",VALUE(AVERAGEIF($E$3:$E$1520,"&lt;&gt;NA")),VALUE(H1066))</f>
        <v>168</v>
      </c>
      <c r="K1066" s="9" t="n">
        <f aca="false">IF(I1066="NA",VALUE(AVERAGEIF($F$3:$F$1520,"&lt;&gt;NA")),VALUE(I1066))</f>
        <v>66</v>
      </c>
      <c r="L1066" s="16" t="n">
        <f aca="false">IF((AND(I1066&gt;=Q1072, I1066&lt;Q1071)),TRUE())</f>
        <v>0</v>
      </c>
      <c r="M1066" s="0" t="n">
        <f aca="false">(J1066-MIN($J$5:$J$1522)/(MAX($J$5:$J$1522)-MIN($J$5:$J$1522)))</f>
        <v>166.977528089888</v>
      </c>
      <c r="N1066" s="0" t="n">
        <f aca="false">(K1066-MIN($K$5:$K$1522)/(MAX($K$5:$K$1522)-MIN($K$5:$K$1522)))</f>
        <v>65.6293206197855</v>
      </c>
      <c r="O1066" s="7" t="n">
        <f aca="false">K1063/((J1066/100)^2)</f>
        <v>17.7154195011338</v>
      </c>
    </row>
    <row r="1067" customFormat="false" ht="15" hidden="false" customHeight="false" outlineLevel="0" collapsed="false">
      <c r="A1067" s="13" t="n">
        <v>444</v>
      </c>
      <c r="B1067" s="2" t="s">
        <v>1119</v>
      </c>
      <c r="C1067" s="14" t="n">
        <v>33731</v>
      </c>
      <c r="D1067" s="2" t="s">
        <v>87</v>
      </c>
      <c r="E1067" s="15" t="n">
        <v>153</v>
      </c>
      <c r="F1067" s="15" t="n">
        <v>51</v>
      </c>
      <c r="G1067" s="15" t="s">
        <v>47</v>
      </c>
      <c r="H1067" s="9" t="str">
        <f aca="false">TRIM(E1067)</f>
        <v>153</v>
      </c>
      <c r="I1067" s="9" t="str">
        <f aca="false">TRIM(F1067)</f>
        <v>51</v>
      </c>
      <c r="J1067" s="5" t="n">
        <f aca="false">IF(H1067="NA",VALUE(AVERAGEIF($E$3:$E$1520,"&lt;&gt;NA")),VALUE(H1067))</f>
        <v>153</v>
      </c>
      <c r="K1067" s="9" t="n">
        <f aca="false">IF(I1067="NA",VALUE(AVERAGEIF($F$3:$F$1520,"&lt;&gt;NA")),VALUE(I1067))</f>
        <v>51</v>
      </c>
      <c r="L1067" s="16" t="n">
        <f aca="false">IF((AND(I1067&gt;=Q1073, I1067&lt;Q1072)),TRUE())</f>
        <v>0</v>
      </c>
      <c r="M1067" s="0" t="n">
        <f aca="false">(J1067-MIN($J$5:$J$1522)/(MAX($J$5:$J$1522)-MIN($J$5:$J$1522)))</f>
        <v>151.977528089888</v>
      </c>
      <c r="N1067" s="0" t="n">
        <f aca="false">(K1067-MIN($K$5:$K$1522)/(MAX($K$5:$K$1522)-MIN($K$5:$K$1522)))</f>
        <v>50.6293206197855</v>
      </c>
      <c r="O1067" s="7" t="n">
        <f aca="false">K1064/((J1067/100)^2)</f>
        <v>25.0808625079141</v>
      </c>
    </row>
    <row r="1068" customFormat="false" ht="15" hidden="false" customHeight="false" outlineLevel="0" collapsed="false">
      <c r="A1068" s="13" t="n">
        <v>347</v>
      </c>
      <c r="B1068" s="2" t="s">
        <v>1120</v>
      </c>
      <c r="C1068" s="14" t="n">
        <v>33367</v>
      </c>
      <c r="D1068" s="2" t="s">
        <v>50</v>
      </c>
      <c r="E1068" s="15" t="s">
        <v>46</v>
      </c>
      <c r="F1068" s="15" t="s">
        <v>46</v>
      </c>
      <c r="G1068" s="15" t="s">
        <v>47</v>
      </c>
      <c r="H1068" s="9" t="str">
        <f aca="false">TRIM(E1068)</f>
        <v>NA</v>
      </c>
      <c r="I1068" s="9" t="str">
        <f aca="false">TRIM(F1068)</f>
        <v>NA</v>
      </c>
      <c r="J1068" s="5" t="n">
        <f aca="false">IF(H1068="NA",VALUE(AVERAGEIF($E$3:$E$1520,"&lt;&gt;NA")),VALUE(H1068))</f>
        <v>164.344585511576</v>
      </c>
      <c r="K1068" s="9" t="n">
        <f aca="false">IF(I1068="NA",VALUE(AVERAGEIF($F$3:$F$1520,"&lt;&gt;NA")),VALUE(I1068))</f>
        <v>58.7117910447761</v>
      </c>
      <c r="L1068" s="16" t="n">
        <f aca="false">IF((AND(I1068&gt;=Q1074, I1068&lt;Q1073)),TRUE())</f>
        <v>0</v>
      </c>
      <c r="M1068" s="0" t="n">
        <f aca="false">(J1068-MIN($J$5:$J$1522)/(MAX($J$5:$J$1522)-MIN($J$5:$J$1522)))</f>
        <v>163.322113601463</v>
      </c>
      <c r="N1068" s="0" t="n">
        <f aca="false">(K1068-MIN($K$5:$K$1522)/(MAX($K$5:$K$1522)-MIN($K$5:$K$1522)))</f>
        <v>58.3411116645616</v>
      </c>
      <c r="O1068" s="7" t="n">
        <f aca="false">K1065/((J1068/100)^2)</f>
        <v>15.5502898893405</v>
      </c>
    </row>
    <row r="1069" customFormat="false" ht="15" hidden="false" customHeight="false" outlineLevel="0" collapsed="false">
      <c r="A1069" s="13" t="n">
        <v>1359</v>
      </c>
      <c r="B1069" s="2" t="s">
        <v>1121</v>
      </c>
      <c r="C1069" s="14" t="n">
        <v>33389</v>
      </c>
      <c r="D1069" s="2" t="s">
        <v>77</v>
      </c>
      <c r="E1069" s="15" t="n">
        <v>177</v>
      </c>
      <c r="F1069" s="15" t="n">
        <v>65</v>
      </c>
      <c r="G1069" s="15" t="s">
        <v>43</v>
      </c>
      <c r="H1069" s="9" t="str">
        <f aca="false">TRIM(E1069)</f>
        <v>177</v>
      </c>
      <c r="I1069" s="9" t="str">
        <f aca="false">TRIM(F1069)</f>
        <v>65</v>
      </c>
      <c r="J1069" s="5" t="n">
        <f aca="false">IF(H1069="NA",VALUE(AVERAGEIF($E$3:$E$1520,"&lt;&gt;NA")),VALUE(H1069))</f>
        <v>177</v>
      </c>
      <c r="K1069" s="9" t="n">
        <f aca="false">IF(I1069="NA",VALUE(AVERAGEIF($F$3:$F$1520,"&lt;&gt;NA")),VALUE(I1069))</f>
        <v>65</v>
      </c>
      <c r="L1069" s="16" t="n">
        <f aca="false">IF((AND(I1069&gt;=Q1075, I1069&lt;Q1074)),TRUE())</f>
        <v>0</v>
      </c>
      <c r="M1069" s="0" t="n">
        <f aca="false">(J1069-MIN($J$5:$J$1522)/(MAX($J$5:$J$1522)-MIN($J$5:$J$1522)))</f>
        <v>175.977528089888</v>
      </c>
      <c r="N1069" s="0" t="n">
        <f aca="false">(K1069-MIN($K$5:$K$1522)/(MAX($K$5:$K$1522)-MIN($K$5:$K$1522)))</f>
        <v>64.6293206197855</v>
      </c>
      <c r="O1069" s="7" t="n">
        <f aca="false">K1066/((J1069/100)^2)</f>
        <v>21.0667432730058</v>
      </c>
    </row>
    <row r="1070" customFormat="false" ht="15" hidden="false" customHeight="false" outlineLevel="0" collapsed="false">
      <c r="A1070" s="13" t="n">
        <v>603</v>
      </c>
      <c r="B1070" s="2" t="s">
        <v>1122</v>
      </c>
      <c r="C1070" s="14" t="n">
        <v>33536</v>
      </c>
      <c r="D1070" s="2" t="s">
        <v>45</v>
      </c>
      <c r="E1070" s="15" t="n">
        <v>153</v>
      </c>
      <c r="F1070" s="15" t="n">
        <v>48</v>
      </c>
      <c r="G1070" s="15" t="s">
        <v>47</v>
      </c>
      <c r="H1070" s="9" t="str">
        <f aca="false">TRIM(E1070)</f>
        <v>153</v>
      </c>
      <c r="I1070" s="9" t="str">
        <f aca="false">TRIM(F1070)</f>
        <v>48</v>
      </c>
      <c r="J1070" s="5" t="n">
        <f aca="false">IF(H1070="NA",VALUE(AVERAGEIF($E$3:$E$1520,"&lt;&gt;NA")),VALUE(H1070))</f>
        <v>153</v>
      </c>
      <c r="K1070" s="9" t="n">
        <f aca="false">IF(I1070="NA",VALUE(AVERAGEIF($F$3:$F$1520,"&lt;&gt;NA")),VALUE(I1070))</f>
        <v>48</v>
      </c>
      <c r="L1070" s="16" t="n">
        <f aca="false">IF((AND(I1070&gt;=Q1076, I1070&lt;Q1075)),TRUE())</f>
        <v>0</v>
      </c>
      <c r="M1070" s="0" t="n">
        <f aca="false">(J1070-MIN($J$5:$J$1522)/(MAX($J$5:$J$1522)-MIN($J$5:$J$1522)))</f>
        <v>151.977528089888</v>
      </c>
      <c r="N1070" s="0" t="n">
        <f aca="false">(K1070-MIN($K$5:$K$1522)/(MAX($K$5:$K$1522)-MIN($K$5:$K$1522)))</f>
        <v>47.6293206197855</v>
      </c>
      <c r="O1070" s="7" t="n">
        <f aca="false">K1067/((J1070/100)^2)</f>
        <v>21.7864923747277</v>
      </c>
    </row>
    <row r="1071" customFormat="false" ht="15" hidden="false" customHeight="false" outlineLevel="0" collapsed="false">
      <c r="A1071" s="13" t="n">
        <v>749</v>
      </c>
      <c r="B1071" s="2" t="s">
        <v>1123</v>
      </c>
      <c r="C1071" s="14" t="n">
        <v>33554</v>
      </c>
      <c r="D1071" s="2" t="s">
        <v>87</v>
      </c>
      <c r="E1071" s="15" t="s">
        <v>46</v>
      </c>
      <c r="F1071" s="15" t="s">
        <v>46</v>
      </c>
      <c r="G1071" s="15" t="s">
        <v>47</v>
      </c>
      <c r="H1071" s="9" t="str">
        <f aca="false">TRIM(E1071)</f>
        <v>NA</v>
      </c>
      <c r="I1071" s="9" t="str">
        <f aca="false">TRIM(F1071)</f>
        <v>NA</v>
      </c>
      <c r="J1071" s="5" t="n">
        <f aca="false">IF(H1071="NA",VALUE(AVERAGEIF($E$3:$E$1520,"&lt;&gt;NA")),VALUE(H1071))</f>
        <v>164.344585511576</v>
      </c>
      <c r="K1071" s="9" t="n">
        <f aca="false">IF(I1071="NA",VALUE(AVERAGEIF($F$3:$F$1520,"&lt;&gt;NA")),VALUE(I1071))</f>
        <v>58.7117910447761</v>
      </c>
      <c r="L1071" s="16" t="n">
        <f aca="false">IF((AND(I1071&gt;=Q1077, I1071&lt;Q1076)),TRUE())</f>
        <v>0</v>
      </c>
      <c r="M1071" s="0" t="n">
        <f aca="false">(J1071-MIN($J$5:$J$1522)/(MAX($J$5:$J$1522)-MIN($J$5:$J$1522)))</f>
        <v>163.322113601463</v>
      </c>
      <c r="N1071" s="0" t="n">
        <f aca="false">(K1071-MIN($K$5:$K$1522)/(MAX($K$5:$K$1522)-MIN($K$5:$K$1522)))</f>
        <v>58.3411116645616</v>
      </c>
      <c r="O1071" s="7" t="n">
        <f aca="false">K1068/((J1071/100)^2)</f>
        <v>21.7377469206823</v>
      </c>
    </row>
    <row r="1072" customFormat="false" ht="15" hidden="false" customHeight="false" outlineLevel="0" collapsed="false">
      <c r="A1072" s="13" t="n">
        <v>837</v>
      </c>
      <c r="B1072" s="2" t="s">
        <v>1124</v>
      </c>
      <c r="C1072" s="14" t="n">
        <v>33361</v>
      </c>
      <c r="D1072" s="2" t="s">
        <v>93</v>
      </c>
      <c r="E1072" s="15" t="n">
        <v>152</v>
      </c>
      <c r="F1072" s="15" t="n">
        <v>45</v>
      </c>
      <c r="G1072" s="15" t="s">
        <v>43</v>
      </c>
      <c r="H1072" s="9" t="str">
        <f aca="false">TRIM(E1072)</f>
        <v>152</v>
      </c>
      <c r="I1072" s="9" t="str">
        <f aca="false">TRIM(F1072)</f>
        <v>45</v>
      </c>
      <c r="J1072" s="5" t="n">
        <f aca="false">IF(H1072="NA",VALUE(AVERAGEIF($E$3:$E$1520,"&lt;&gt;NA")),VALUE(H1072))</f>
        <v>152</v>
      </c>
      <c r="K1072" s="9" t="n">
        <f aca="false">IF(I1072="NA",VALUE(AVERAGEIF($F$3:$F$1520,"&lt;&gt;NA")),VALUE(I1072))</f>
        <v>45</v>
      </c>
      <c r="L1072" s="16" t="n">
        <f aca="false">IF((AND(I1072&gt;=Q1078, I1072&lt;Q1077)),TRUE())</f>
        <v>0</v>
      </c>
      <c r="M1072" s="0" t="n">
        <f aca="false">(J1072-MIN($J$5:$J$1522)/(MAX($J$5:$J$1522)-MIN($J$5:$J$1522)))</f>
        <v>150.977528089888</v>
      </c>
      <c r="N1072" s="0" t="n">
        <f aca="false">(K1072-MIN($K$5:$K$1522)/(MAX($K$5:$K$1522)-MIN($K$5:$K$1522)))</f>
        <v>44.6293206197855</v>
      </c>
      <c r="O1072" s="7" t="n">
        <f aca="false">K1069/((J1072/100)^2)</f>
        <v>28.1336565096953</v>
      </c>
    </row>
    <row r="1073" customFormat="false" ht="15" hidden="false" customHeight="false" outlineLevel="0" collapsed="false">
      <c r="A1073" s="13" t="n">
        <v>171</v>
      </c>
      <c r="B1073" s="2" t="s">
        <v>1125</v>
      </c>
      <c r="C1073" s="14" t="n">
        <v>33537</v>
      </c>
      <c r="D1073" s="2" t="s">
        <v>53</v>
      </c>
      <c r="E1073" s="15" t="n">
        <v>151</v>
      </c>
      <c r="F1073" s="15" t="n">
        <v>50</v>
      </c>
      <c r="G1073" s="15" t="s">
        <v>47</v>
      </c>
      <c r="H1073" s="9" t="str">
        <f aca="false">TRIM(E1073)</f>
        <v>151</v>
      </c>
      <c r="I1073" s="9" t="str">
        <f aca="false">TRIM(F1073)</f>
        <v>50</v>
      </c>
      <c r="J1073" s="5" t="n">
        <f aca="false">IF(H1073="NA",VALUE(AVERAGEIF($E$3:$E$1520,"&lt;&gt;NA")),VALUE(H1073))</f>
        <v>151</v>
      </c>
      <c r="K1073" s="9" t="n">
        <f aca="false">IF(I1073="NA",VALUE(AVERAGEIF($F$3:$F$1520,"&lt;&gt;NA")),VALUE(I1073))</f>
        <v>50</v>
      </c>
      <c r="L1073" s="16" t="n">
        <f aca="false">IF((AND(I1073&gt;=Q1079, I1073&lt;Q1078)),TRUE())</f>
        <v>0</v>
      </c>
      <c r="M1073" s="0" t="n">
        <f aca="false">(J1073-MIN($J$5:$J$1522)/(MAX($J$5:$J$1522)-MIN($J$5:$J$1522)))</f>
        <v>149.977528089888</v>
      </c>
      <c r="N1073" s="0" t="n">
        <f aca="false">(K1073-MIN($K$5:$K$1522)/(MAX($K$5:$K$1522)-MIN($K$5:$K$1522)))</f>
        <v>49.6293206197855</v>
      </c>
      <c r="O1073" s="7" t="n">
        <f aca="false">K1070/((J1073/100)^2)</f>
        <v>21.0517082584097</v>
      </c>
    </row>
    <row r="1074" customFormat="false" ht="15" hidden="false" customHeight="false" outlineLevel="0" collapsed="false">
      <c r="A1074" s="13" t="n">
        <v>803</v>
      </c>
      <c r="B1074" s="2" t="s">
        <v>1126</v>
      </c>
      <c r="C1074" s="14" t="n">
        <v>33111</v>
      </c>
      <c r="D1074" s="2" t="s">
        <v>45</v>
      </c>
      <c r="E1074" s="15" t="n">
        <v>157</v>
      </c>
      <c r="F1074" s="15" t="n">
        <v>46</v>
      </c>
      <c r="G1074" s="15" t="s">
        <v>47</v>
      </c>
      <c r="H1074" s="9" t="str">
        <f aca="false">TRIM(E1074)</f>
        <v>157</v>
      </c>
      <c r="I1074" s="9" t="str">
        <f aca="false">TRIM(F1074)</f>
        <v>46</v>
      </c>
      <c r="J1074" s="5" t="n">
        <f aca="false">IF(H1074="NA",VALUE(AVERAGEIF($E$3:$E$1520,"&lt;&gt;NA")),VALUE(H1074))</f>
        <v>157</v>
      </c>
      <c r="K1074" s="9" t="n">
        <f aca="false">IF(I1074="NA",VALUE(AVERAGEIF($F$3:$F$1520,"&lt;&gt;NA")),VALUE(I1074))</f>
        <v>46</v>
      </c>
      <c r="L1074" s="16" t="n">
        <f aca="false">IF((AND(I1074&gt;=Q1080, I1074&lt;Q1079)),TRUE())</f>
        <v>0</v>
      </c>
      <c r="M1074" s="0" t="n">
        <f aca="false">(J1074-MIN($J$5:$J$1522)/(MAX($J$5:$J$1522)-MIN($J$5:$J$1522)))</f>
        <v>155.977528089888</v>
      </c>
      <c r="N1074" s="0" t="n">
        <f aca="false">(K1074-MIN($K$5:$K$1522)/(MAX($K$5:$K$1522)-MIN($K$5:$K$1522)))</f>
        <v>45.6293206197855</v>
      </c>
      <c r="O1074" s="7" t="n">
        <f aca="false">K1071/((J1074/100)^2)</f>
        <v>23.8191371028342</v>
      </c>
    </row>
    <row r="1075" customFormat="false" ht="15" hidden="false" customHeight="false" outlineLevel="0" collapsed="false">
      <c r="A1075" s="13" t="n">
        <v>1411</v>
      </c>
      <c r="B1075" s="2" t="s">
        <v>1127</v>
      </c>
      <c r="C1075" s="14" t="n">
        <v>33479</v>
      </c>
      <c r="D1075" s="2" t="s">
        <v>50</v>
      </c>
      <c r="E1075" s="15" t="n">
        <v>181</v>
      </c>
      <c r="F1075" s="15" t="n">
        <v>53</v>
      </c>
      <c r="G1075" s="15" t="s">
        <v>43</v>
      </c>
      <c r="H1075" s="9" t="str">
        <f aca="false">TRIM(E1075)</f>
        <v>181</v>
      </c>
      <c r="I1075" s="9" t="str">
        <f aca="false">TRIM(F1075)</f>
        <v>53</v>
      </c>
      <c r="J1075" s="5" t="n">
        <f aca="false">IF(H1075="NA",VALUE(AVERAGEIF($E$3:$E$1520,"&lt;&gt;NA")),VALUE(H1075))</f>
        <v>181</v>
      </c>
      <c r="K1075" s="9" t="n">
        <f aca="false">IF(I1075="NA",VALUE(AVERAGEIF($F$3:$F$1520,"&lt;&gt;NA")),VALUE(I1075))</f>
        <v>53</v>
      </c>
      <c r="L1075" s="16" t="n">
        <f aca="false">IF((AND(I1075&gt;=Q1081, I1075&lt;Q1080)),TRUE())</f>
        <v>0</v>
      </c>
      <c r="M1075" s="0" t="n">
        <f aca="false">(J1075-MIN($J$5:$J$1522)/(MAX($J$5:$J$1522)-MIN($J$5:$J$1522)))</f>
        <v>179.977528089888</v>
      </c>
      <c r="N1075" s="0" t="n">
        <f aca="false">(K1075-MIN($K$5:$K$1522)/(MAX($K$5:$K$1522)-MIN($K$5:$K$1522)))</f>
        <v>52.6293206197855</v>
      </c>
      <c r="O1075" s="7" t="n">
        <f aca="false">K1072/((J1075/100)^2)</f>
        <v>13.7358444491926</v>
      </c>
    </row>
    <row r="1076" customFormat="false" ht="15" hidden="false" customHeight="false" outlineLevel="0" collapsed="false">
      <c r="A1076" s="13" t="n">
        <v>196</v>
      </c>
      <c r="B1076" s="2" t="s">
        <v>1128</v>
      </c>
      <c r="C1076" s="14" t="n">
        <v>33544</v>
      </c>
      <c r="D1076" s="2" t="s">
        <v>50</v>
      </c>
      <c r="E1076" s="15" t="n">
        <v>144</v>
      </c>
      <c r="F1076" s="15" t="n">
        <v>55</v>
      </c>
      <c r="G1076" s="15" t="s">
        <v>47</v>
      </c>
      <c r="H1076" s="9" t="str">
        <f aca="false">TRIM(E1076)</f>
        <v>144</v>
      </c>
      <c r="I1076" s="9" t="str">
        <f aca="false">TRIM(F1076)</f>
        <v>55</v>
      </c>
      <c r="J1076" s="5" t="n">
        <f aca="false">IF(H1076="NA",VALUE(AVERAGEIF($E$3:$E$1520,"&lt;&gt;NA")),VALUE(H1076))</f>
        <v>144</v>
      </c>
      <c r="K1076" s="9" t="n">
        <f aca="false">IF(I1076="NA",VALUE(AVERAGEIF($F$3:$F$1520,"&lt;&gt;NA")),VALUE(I1076))</f>
        <v>55</v>
      </c>
      <c r="L1076" s="16" t="n">
        <f aca="false">IF((AND(I1076&gt;=Q1082, I1076&lt;Q1081)),TRUE())</f>
        <v>0</v>
      </c>
      <c r="M1076" s="0" t="n">
        <f aca="false">(J1076-MIN($J$5:$J$1522)/(MAX($J$5:$J$1522)-MIN($J$5:$J$1522)))</f>
        <v>142.977528089888</v>
      </c>
      <c r="N1076" s="0" t="n">
        <f aca="false">(K1076-MIN($K$5:$K$1522)/(MAX($K$5:$K$1522)-MIN($K$5:$K$1522)))</f>
        <v>54.6293206197855</v>
      </c>
      <c r="O1076" s="7" t="n">
        <f aca="false">K1073/((J1076/100)^2)</f>
        <v>24.1126543209877</v>
      </c>
    </row>
    <row r="1077" customFormat="false" ht="15" hidden="false" customHeight="false" outlineLevel="0" collapsed="false">
      <c r="A1077" s="13" t="n">
        <v>1488</v>
      </c>
      <c r="B1077" s="2" t="s">
        <v>1129</v>
      </c>
      <c r="C1077" s="14" t="n">
        <v>32621</v>
      </c>
      <c r="D1077" s="2" t="s">
        <v>299</v>
      </c>
      <c r="E1077" s="15" t="n">
        <v>168</v>
      </c>
      <c r="F1077" s="15" t="n">
        <v>55</v>
      </c>
      <c r="G1077" s="15" t="s">
        <v>43</v>
      </c>
      <c r="H1077" s="9" t="str">
        <f aca="false">TRIM(E1077)</f>
        <v>168</v>
      </c>
      <c r="I1077" s="9" t="str">
        <f aca="false">TRIM(F1077)</f>
        <v>55</v>
      </c>
      <c r="J1077" s="5" t="n">
        <f aca="false">IF(H1077="NA",VALUE(AVERAGEIF($E$3:$E$1520,"&lt;&gt;NA")),VALUE(H1077))</f>
        <v>168</v>
      </c>
      <c r="K1077" s="9" t="n">
        <f aca="false">IF(I1077="NA",VALUE(AVERAGEIF($F$3:$F$1520,"&lt;&gt;NA")),VALUE(I1077))</f>
        <v>55</v>
      </c>
      <c r="L1077" s="16" t="n">
        <f aca="false">IF((AND(I1077&gt;=Q1083, I1077&lt;Q1082)),TRUE())</f>
        <v>0</v>
      </c>
      <c r="M1077" s="0" t="n">
        <f aca="false">(J1077-MIN($J$5:$J$1522)/(MAX($J$5:$J$1522)-MIN($J$5:$J$1522)))</f>
        <v>166.977528089888</v>
      </c>
      <c r="N1077" s="0" t="n">
        <f aca="false">(K1077-MIN($K$5:$K$1522)/(MAX($K$5:$K$1522)-MIN($K$5:$K$1522)))</f>
        <v>54.6293206197855</v>
      </c>
      <c r="O1077" s="7" t="n">
        <f aca="false">K1074/((J1077/100)^2)</f>
        <v>16.2981859410431</v>
      </c>
    </row>
    <row r="1078" customFormat="false" ht="15" hidden="false" customHeight="false" outlineLevel="0" collapsed="false">
      <c r="A1078" s="13" t="n">
        <v>1496</v>
      </c>
      <c r="B1078" s="2" t="s">
        <v>1130</v>
      </c>
      <c r="C1078" s="14" t="n">
        <v>32438</v>
      </c>
      <c r="D1078" s="2" t="s">
        <v>42</v>
      </c>
      <c r="E1078" s="15" t="n">
        <v>167</v>
      </c>
      <c r="F1078" s="15" t="n">
        <v>58</v>
      </c>
      <c r="G1078" s="15" t="s">
        <v>43</v>
      </c>
      <c r="H1078" s="9" t="str">
        <f aca="false">TRIM(E1078)</f>
        <v>167</v>
      </c>
      <c r="I1078" s="9" t="str">
        <f aca="false">TRIM(F1078)</f>
        <v>58</v>
      </c>
      <c r="J1078" s="5" t="n">
        <f aca="false">IF(H1078="NA",VALUE(AVERAGEIF($E$3:$E$1520,"&lt;&gt;NA")),VALUE(H1078))</f>
        <v>167</v>
      </c>
      <c r="K1078" s="9" t="n">
        <f aca="false">IF(I1078="NA",VALUE(AVERAGEIF($F$3:$F$1520,"&lt;&gt;NA")),VALUE(I1078))</f>
        <v>58</v>
      </c>
      <c r="L1078" s="16" t="n">
        <f aca="false">IF((AND(I1078&gt;=Q1084, I1078&lt;Q1083)),TRUE())</f>
        <v>0</v>
      </c>
      <c r="M1078" s="0" t="n">
        <f aca="false">(J1078-MIN($J$5:$J$1522)/(MAX($J$5:$J$1522)-MIN($J$5:$J$1522)))</f>
        <v>165.977528089888</v>
      </c>
      <c r="N1078" s="0" t="n">
        <f aca="false">(K1078-MIN($K$5:$K$1522)/(MAX($K$5:$K$1522)-MIN($K$5:$K$1522)))</f>
        <v>57.6293206197855</v>
      </c>
      <c r="O1078" s="7" t="n">
        <f aca="false">K1075/((J1078/100)^2)</f>
        <v>19.0039083509627</v>
      </c>
    </row>
    <row r="1079" customFormat="false" ht="15" hidden="false" customHeight="false" outlineLevel="0" collapsed="false">
      <c r="A1079" s="13" t="n">
        <v>1211</v>
      </c>
      <c r="B1079" s="2" t="s">
        <v>1131</v>
      </c>
      <c r="C1079" s="14" t="n">
        <v>33623</v>
      </c>
      <c r="D1079" s="2" t="s">
        <v>50</v>
      </c>
      <c r="E1079" s="15" t="n">
        <v>177</v>
      </c>
      <c r="F1079" s="15" t="n">
        <v>66</v>
      </c>
      <c r="G1079" s="15" t="s">
        <v>43</v>
      </c>
      <c r="H1079" s="9" t="str">
        <f aca="false">TRIM(E1079)</f>
        <v>177</v>
      </c>
      <c r="I1079" s="9" t="str">
        <f aca="false">TRIM(F1079)</f>
        <v>66</v>
      </c>
      <c r="J1079" s="5" t="n">
        <f aca="false">IF(H1079="NA",VALUE(AVERAGEIF($E$3:$E$1520,"&lt;&gt;NA")),VALUE(H1079))</f>
        <v>177</v>
      </c>
      <c r="K1079" s="9" t="n">
        <f aca="false">IF(I1079="NA",VALUE(AVERAGEIF($F$3:$F$1520,"&lt;&gt;NA")),VALUE(I1079))</f>
        <v>66</v>
      </c>
      <c r="L1079" s="16" t="n">
        <f aca="false">IF((AND(I1079&gt;=Q1085, I1079&lt;Q1084)),TRUE())</f>
        <v>0</v>
      </c>
      <c r="M1079" s="0" t="n">
        <f aca="false">(J1079-MIN($J$5:$J$1522)/(MAX($J$5:$J$1522)-MIN($J$5:$J$1522)))</f>
        <v>175.977528089888</v>
      </c>
      <c r="N1079" s="0" t="n">
        <f aca="false">(K1079-MIN($K$5:$K$1522)/(MAX($K$5:$K$1522)-MIN($K$5:$K$1522)))</f>
        <v>65.6293206197855</v>
      </c>
      <c r="O1079" s="7" t="n">
        <f aca="false">K1076/((J1079/100)^2)</f>
        <v>17.5556193941715</v>
      </c>
    </row>
    <row r="1080" customFormat="false" ht="15" hidden="false" customHeight="false" outlineLevel="0" collapsed="false">
      <c r="A1080" s="13" t="n">
        <v>439</v>
      </c>
      <c r="B1080" s="2" t="s">
        <v>1132</v>
      </c>
      <c r="C1080" s="14" t="n">
        <v>33499</v>
      </c>
      <c r="D1080" s="2" t="s">
        <v>67</v>
      </c>
      <c r="E1080" s="15" t="n">
        <v>154.2</v>
      </c>
      <c r="F1080" s="15" t="n">
        <v>49</v>
      </c>
      <c r="G1080" s="15" t="s">
        <v>47</v>
      </c>
      <c r="H1080" s="9" t="str">
        <f aca="false">TRIM(E1080)</f>
        <v>154.2</v>
      </c>
      <c r="I1080" s="9" t="str">
        <f aca="false">TRIM(F1080)</f>
        <v>49</v>
      </c>
      <c r="J1080" s="5" t="n">
        <f aca="false">IF(H1080="NA",VALUE(AVERAGEIF($E$3:$E$1520,"&lt;&gt;NA")),VALUE(H1080))</f>
        <v>154.2</v>
      </c>
      <c r="K1080" s="9" t="n">
        <f aca="false">IF(I1080="NA",VALUE(AVERAGEIF($F$3:$F$1520,"&lt;&gt;NA")),VALUE(I1080))</f>
        <v>49</v>
      </c>
      <c r="L1080" s="16" t="n">
        <f aca="false">IF((AND(I1080&gt;=Q1086, I1080&lt;Q1085)),TRUE())</f>
        <v>0</v>
      </c>
      <c r="M1080" s="0" t="n">
        <f aca="false">(J1080-MIN($J$5:$J$1522)/(MAX($J$5:$J$1522)-MIN($J$5:$J$1522)))</f>
        <v>153.177528089888</v>
      </c>
      <c r="N1080" s="0" t="n">
        <f aca="false">(K1080-MIN($K$5:$K$1522)/(MAX($K$5:$K$1522)-MIN($K$5:$K$1522)))</f>
        <v>48.6293206197855</v>
      </c>
      <c r="O1080" s="7" t="n">
        <f aca="false">K1077/((J1080/100)^2)</f>
        <v>23.1309751514448</v>
      </c>
    </row>
    <row r="1081" customFormat="false" ht="15" hidden="false" customHeight="false" outlineLevel="0" collapsed="false">
      <c r="A1081" s="13" t="n">
        <v>510</v>
      </c>
      <c r="B1081" s="2" t="s">
        <v>1133</v>
      </c>
      <c r="C1081" s="14" t="n">
        <v>33259</v>
      </c>
      <c r="D1081" s="2" t="s">
        <v>107</v>
      </c>
      <c r="E1081" s="15" t="n">
        <v>162</v>
      </c>
      <c r="F1081" s="15" t="n">
        <v>56.4</v>
      </c>
      <c r="G1081" s="15" t="s">
        <v>47</v>
      </c>
      <c r="H1081" s="9" t="str">
        <f aca="false">TRIM(E1081)</f>
        <v>162</v>
      </c>
      <c r="I1081" s="9" t="str">
        <f aca="false">TRIM(F1081)</f>
        <v>56.4</v>
      </c>
      <c r="J1081" s="5" t="n">
        <f aca="false">IF(H1081="NA",VALUE(AVERAGEIF($E$3:$E$1520,"&lt;&gt;NA")),VALUE(H1081))</f>
        <v>162</v>
      </c>
      <c r="K1081" s="9" t="n">
        <f aca="false">IF(I1081="NA",VALUE(AVERAGEIF($F$3:$F$1520,"&lt;&gt;NA")),VALUE(I1081))</f>
        <v>56.4</v>
      </c>
      <c r="L1081" s="16" t="n">
        <f aca="false">IF((AND(I1081&gt;=Q1087, I1081&lt;Q1086)),TRUE())</f>
        <v>0</v>
      </c>
      <c r="M1081" s="0" t="n">
        <f aca="false">(J1081-MIN($J$5:$J$1522)/(MAX($J$5:$J$1522)-MIN($J$5:$J$1522)))</f>
        <v>160.977528089888</v>
      </c>
      <c r="N1081" s="0" t="n">
        <f aca="false">(K1081-MIN($K$5:$K$1522)/(MAX($K$5:$K$1522)-MIN($K$5:$K$1522)))</f>
        <v>56.0293206197855</v>
      </c>
      <c r="O1081" s="7" t="n">
        <f aca="false">K1078/((J1081/100)^2)</f>
        <v>22.1002895900015</v>
      </c>
    </row>
    <row r="1082" customFormat="false" ht="15" hidden="false" customHeight="false" outlineLevel="0" collapsed="false">
      <c r="A1082" s="13" t="n">
        <v>1432</v>
      </c>
      <c r="B1082" s="2" t="s">
        <v>1134</v>
      </c>
      <c r="C1082" s="14" t="n">
        <v>33756</v>
      </c>
      <c r="D1082" s="2" t="s">
        <v>50</v>
      </c>
      <c r="E1082" s="15" t="n">
        <v>175</v>
      </c>
      <c r="F1082" s="15" t="n">
        <v>71</v>
      </c>
      <c r="G1082" s="15" t="s">
        <v>43</v>
      </c>
      <c r="H1082" s="9" t="str">
        <f aca="false">TRIM(E1082)</f>
        <v>175</v>
      </c>
      <c r="I1082" s="9" t="str">
        <f aca="false">TRIM(F1082)</f>
        <v>71</v>
      </c>
      <c r="J1082" s="5" t="n">
        <f aca="false">IF(H1082="NA",VALUE(AVERAGEIF($E$3:$E$1520,"&lt;&gt;NA")),VALUE(H1082))</f>
        <v>175</v>
      </c>
      <c r="K1082" s="9" t="n">
        <f aca="false">IF(I1082="NA",VALUE(AVERAGEIF($F$3:$F$1520,"&lt;&gt;NA")),VALUE(I1082))</f>
        <v>71</v>
      </c>
      <c r="L1082" s="16" t="n">
        <f aca="false">IF((AND(I1082&gt;=Q1088, I1082&lt;Q1087)),TRUE())</f>
        <v>0</v>
      </c>
      <c r="M1082" s="0" t="n">
        <f aca="false">(J1082-MIN($J$5:$J$1522)/(MAX($J$5:$J$1522)-MIN($J$5:$J$1522)))</f>
        <v>173.977528089888</v>
      </c>
      <c r="N1082" s="0" t="n">
        <f aca="false">(K1082-MIN($K$5:$K$1522)/(MAX($K$5:$K$1522)-MIN($K$5:$K$1522)))</f>
        <v>70.6293206197855</v>
      </c>
      <c r="O1082" s="7" t="n">
        <f aca="false">K1079/((J1082/100)^2)</f>
        <v>21.5510204081633</v>
      </c>
    </row>
    <row r="1083" customFormat="false" ht="15" hidden="false" customHeight="false" outlineLevel="0" collapsed="false">
      <c r="A1083" s="13" t="n">
        <v>1045</v>
      </c>
      <c r="B1083" s="2" t="s">
        <v>1135</v>
      </c>
      <c r="C1083" s="14" t="n">
        <v>32631</v>
      </c>
      <c r="D1083" s="2" t="s">
        <v>77</v>
      </c>
      <c r="E1083" s="15" t="n">
        <v>175</v>
      </c>
      <c r="F1083" s="15" t="n">
        <v>55</v>
      </c>
      <c r="G1083" s="15" t="s">
        <v>43</v>
      </c>
      <c r="H1083" s="9" t="str">
        <f aca="false">TRIM(E1083)</f>
        <v>175</v>
      </c>
      <c r="I1083" s="9" t="str">
        <f aca="false">TRIM(F1083)</f>
        <v>55</v>
      </c>
      <c r="J1083" s="5" t="n">
        <f aca="false">IF(H1083="NA",VALUE(AVERAGEIF($E$3:$E$1520,"&lt;&gt;NA")),VALUE(H1083))</f>
        <v>175</v>
      </c>
      <c r="K1083" s="9" t="n">
        <f aca="false">IF(I1083="NA",VALUE(AVERAGEIF($F$3:$F$1520,"&lt;&gt;NA")),VALUE(I1083))</f>
        <v>55</v>
      </c>
      <c r="L1083" s="16" t="n">
        <f aca="false">IF((AND(I1083&gt;=Q1089, I1083&lt;Q1088)),TRUE())</f>
        <v>0</v>
      </c>
      <c r="M1083" s="0" t="n">
        <f aca="false">(J1083-MIN($J$5:$J$1522)/(MAX($J$5:$J$1522)-MIN($J$5:$J$1522)))</f>
        <v>173.977528089888</v>
      </c>
      <c r="N1083" s="0" t="n">
        <f aca="false">(K1083-MIN($K$5:$K$1522)/(MAX($K$5:$K$1522)-MIN($K$5:$K$1522)))</f>
        <v>54.6293206197855</v>
      </c>
      <c r="O1083" s="7" t="n">
        <f aca="false">K1080/((J1083/100)^2)</f>
        <v>16</v>
      </c>
    </row>
    <row r="1084" customFormat="false" ht="15" hidden="false" customHeight="false" outlineLevel="0" collapsed="false">
      <c r="A1084" s="13" t="n">
        <v>243</v>
      </c>
      <c r="B1084" s="2" t="s">
        <v>1136</v>
      </c>
      <c r="C1084" s="14" t="n">
        <v>33572</v>
      </c>
      <c r="D1084" s="2" t="s">
        <v>61</v>
      </c>
      <c r="E1084" s="15" t="s">
        <v>46</v>
      </c>
      <c r="F1084" s="15" t="s">
        <v>46</v>
      </c>
      <c r="G1084" s="15" t="s">
        <v>47</v>
      </c>
      <c r="H1084" s="9" t="str">
        <f aca="false">TRIM(E1084)</f>
        <v>NA</v>
      </c>
      <c r="I1084" s="9" t="str">
        <f aca="false">TRIM(F1084)</f>
        <v>NA</v>
      </c>
      <c r="J1084" s="5" t="n">
        <f aca="false">IF(H1084="NA",VALUE(AVERAGEIF($E$3:$E$1520,"&lt;&gt;NA")),VALUE(H1084))</f>
        <v>164.344585511576</v>
      </c>
      <c r="K1084" s="9" t="n">
        <f aca="false">IF(I1084="NA",VALUE(AVERAGEIF($F$3:$F$1520,"&lt;&gt;NA")),VALUE(I1084))</f>
        <v>58.7117910447761</v>
      </c>
      <c r="L1084" s="16" t="n">
        <f aca="false">IF((AND(I1084&gt;=Q1090, I1084&lt;Q1089)),TRUE())</f>
        <v>0</v>
      </c>
      <c r="M1084" s="0" t="n">
        <f aca="false">(J1084-MIN($J$5:$J$1522)/(MAX($J$5:$J$1522)-MIN($J$5:$J$1522)))</f>
        <v>163.322113601463</v>
      </c>
      <c r="N1084" s="0" t="n">
        <f aca="false">(K1084-MIN($K$5:$K$1522)/(MAX($K$5:$K$1522)-MIN($K$5:$K$1522)))</f>
        <v>58.3411116645616</v>
      </c>
      <c r="O1084" s="7" t="n">
        <f aca="false">K1081/((J1084/100)^2)</f>
        <v>20.8818178514002</v>
      </c>
    </row>
    <row r="1085" customFormat="false" ht="15" hidden="false" customHeight="false" outlineLevel="0" collapsed="false">
      <c r="A1085" s="13" t="n">
        <v>1220</v>
      </c>
      <c r="B1085" s="2" t="s">
        <v>1137</v>
      </c>
      <c r="C1085" s="14" t="n">
        <v>33395</v>
      </c>
      <c r="D1085" s="2" t="s">
        <v>77</v>
      </c>
      <c r="E1085" s="15" t="n">
        <v>171</v>
      </c>
      <c r="F1085" s="15" t="n">
        <v>58</v>
      </c>
      <c r="G1085" s="15" t="s">
        <v>43</v>
      </c>
      <c r="H1085" s="9" t="str">
        <f aca="false">TRIM(E1085)</f>
        <v>171</v>
      </c>
      <c r="I1085" s="9" t="str">
        <f aca="false">TRIM(F1085)</f>
        <v>58</v>
      </c>
      <c r="J1085" s="5" t="n">
        <f aca="false">IF(H1085="NA",VALUE(AVERAGEIF($E$3:$E$1520,"&lt;&gt;NA")),VALUE(H1085))</f>
        <v>171</v>
      </c>
      <c r="K1085" s="9" t="n">
        <f aca="false">IF(I1085="NA",VALUE(AVERAGEIF($F$3:$F$1520,"&lt;&gt;NA")),VALUE(I1085))</f>
        <v>58</v>
      </c>
      <c r="L1085" s="16" t="n">
        <f aca="false">IF((AND(I1085&gt;=Q1091, I1085&lt;Q1090)),TRUE())</f>
        <v>0</v>
      </c>
      <c r="M1085" s="0" t="n">
        <f aca="false">(J1085-MIN($J$5:$J$1522)/(MAX($J$5:$J$1522)-MIN($J$5:$J$1522)))</f>
        <v>169.977528089888</v>
      </c>
      <c r="N1085" s="0" t="n">
        <f aca="false">(K1085-MIN($K$5:$K$1522)/(MAX($K$5:$K$1522)-MIN($K$5:$K$1522)))</f>
        <v>57.6293206197855</v>
      </c>
      <c r="O1085" s="7" t="n">
        <f aca="false">K1082/((J1085/100)^2)</f>
        <v>24.2809753428405</v>
      </c>
    </row>
    <row r="1086" customFormat="false" ht="15" hidden="false" customHeight="false" outlineLevel="0" collapsed="false">
      <c r="A1086" s="13" t="n">
        <v>1371</v>
      </c>
      <c r="B1086" s="2" t="s">
        <v>1138</v>
      </c>
      <c r="C1086" s="14" t="n">
        <v>33427</v>
      </c>
      <c r="D1086" s="2" t="s">
        <v>74</v>
      </c>
      <c r="E1086" s="15" t="n">
        <v>159</v>
      </c>
      <c r="F1086" s="15" t="n">
        <v>53</v>
      </c>
      <c r="G1086" s="15" t="s">
        <v>43</v>
      </c>
      <c r="H1086" s="9" t="str">
        <f aca="false">TRIM(E1086)</f>
        <v>159</v>
      </c>
      <c r="I1086" s="9" t="str">
        <f aca="false">TRIM(F1086)</f>
        <v>53</v>
      </c>
      <c r="J1086" s="5" t="n">
        <f aca="false">IF(H1086="NA",VALUE(AVERAGEIF($E$3:$E$1520,"&lt;&gt;NA")),VALUE(H1086))</f>
        <v>159</v>
      </c>
      <c r="K1086" s="9" t="n">
        <f aca="false">IF(I1086="NA",VALUE(AVERAGEIF($F$3:$F$1520,"&lt;&gt;NA")),VALUE(I1086))</f>
        <v>53</v>
      </c>
      <c r="L1086" s="16" t="n">
        <f aca="false">IF((AND(I1086&gt;=Q1092, I1086&lt;Q1091)),TRUE())</f>
        <v>0</v>
      </c>
      <c r="M1086" s="0" t="n">
        <f aca="false">(J1086-MIN($J$5:$J$1522)/(MAX($J$5:$J$1522)-MIN($J$5:$J$1522)))</f>
        <v>157.977528089888</v>
      </c>
      <c r="N1086" s="0" t="n">
        <f aca="false">(K1086-MIN($K$5:$K$1522)/(MAX($K$5:$K$1522)-MIN($K$5:$K$1522)))</f>
        <v>52.6293206197855</v>
      </c>
      <c r="O1086" s="7" t="n">
        <f aca="false">K1083/((J1086/100)^2)</f>
        <v>21.7554685336814</v>
      </c>
    </row>
    <row r="1087" customFormat="false" ht="15" hidden="false" customHeight="false" outlineLevel="0" collapsed="false">
      <c r="A1087" s="13" t="n">
        <v>983</v>
      </c>
      <c r="B1087" s="2" t="s">
        <v>1139</v>
      </c>
      <c r="C1087" s="14" t="n">
        <v>33198</v>
      </c>
      <c r="D1087" s="2" t="s">
        <v>45</v>
      </c>
      <c r="E1087" s="15" t="n">
        <v>168</v>
      </c>
      <c r="F1087" s="15" t="n">
        <v>65</v>
      </c>
      <c r="G1087" s="15" t="s">
        <v>43</v>
      </c>
      <c r="H1087" s="9" t="str">
        <f aca="false">TRIM(E1087)</f>
        <v>168</v>
      </c>
      <c r="I1087" s="9" t="str">
        <f aca="false">TRIM(F1087)</f>
        <v>65</v>
      </c>
      <c r="J1087" s="5" t="n">
        <f aca="false">IF(H1087="NA",VALUE(AVERAGEIF($E$3:$E$1520,"&lt;&gt;NA")),VALUE(H1087))</f>
        <v>168</v>
      </c>
      <c r="K1087" s="9" t="n">
        <f aca="false">IF(I1087="NA",VALUE(AVERAGEIF($F$3:$F$1520,"&lt;&gt;NA")),VALUE(I1087))</f>
        <v>65</v>
      </c>
      <c r="L1087" s="16" t="n">
        <f aca="false">IF((AND(I1087&gt;=Q1093, I1087&lt;Q1092)),TRUE())</f>
        <v>0</v>
      </c>
      <c r="M1087" s="0" t="n">
        <f aca="false">(J1087-MIN($J$5:$J$1522)/(MAX($J$5:$J$1522)-MIN($J$5:$J$1522)))</f>
        <v>166.977528089888</v>
      </c>
      <c r="N1087" s="0" t="n">
        <f aca="false">(K1087-MIN($K$5:$K$1522)/(MAX($K$5:$K$1522)-MIN($K$5:$K$1522)))</f>
        <v>64.6293206197855</v>
      </c>
      <c r="O1087" s="7" t="n">
        <f aca="false">K1084/((J1087/100)^2)</f>
        <v>20.8020801604224</v>
      </c>
    </row>
    <row r="1088" customFormat="false" ht="15" hidden="false" customHeight="false" outlineLevel="0" collapsed="false">
      <c r="A1088" s="13" t="n">
        <v>964</v>
      </c>
      <c r="B1088" s="2" t="s">
        <v>1140</v>
      </c>
      <c r="C1088" s="14" t="n">
        <v>33576</v>
      </c>
      <c r="D1088" s="2" t="s">
        <v>50</v>
      </c>
      <c r="E1088" s="15" t="n">
        <v>177</v>
      </c>
      <c r="F1088" s="15" t="n">
        <v>69</v>
      </c>
      <c r="G1088" s="15" t="s">
        <v>43</v>
      </c>
      <c r="H1088" s="9" t="str">
        <f aca="false">TRIM(E1088)</f>
        <v>177</v>
      </c>
      <c r="I1088" s="9" t="str">
        <f aca="false">TRIM(F1088)</f>
        <v>69</v>
      </c>
      <c r="J1088" s="5" t="n">
        <f aca="false">IF(H1088="NA",VALUE(AVERAGEIF($E$3:$E$1520,"&lt;&gt;NA")),VALUE(H1088))</f>
        <v>177</v>
      </c>
      <c r="K1088" s="9" t="n">
        <f aca="false">IF(I1088="NA",VALUE(AVERAGEIF($F$3:$F$1520,"&lt;&gt;NA")),VALUE(I1088))</f>
        <v>69</v>
      </c>
      <c r="L1088" s="16" t="n">
        <f aca="false">IF((AND(I1088&gt;=Q1094, I1088&lt;Q1093)),TRUE())</f>
        <v>0</v>
      </c>
      <c r="M1088" s="0" t="n">
        <f aca="false">(J1088-MIN($J$5:$J$1522)/(MAX($J$5:$J$1522)-MIN($J$5:$J$1522)))</f>
        <v>175.977528089888</v>
      </c>
      <c r="N1088" s="0" t="n">
        <f aca="false">(K1088-MIN($K$5:$K$1522)/(MAX($K$5:$K$1522)-MIN($K$5:$K$1522)))</f>
        <v>68.6293206197855</v>
      </c>
      <c r="O1088" s="7" t="n">
        <f aca="false">K1085/((J1088/100)^2)</f>
        <v>18.5131986338536</v>
      </c>
    </row>
    <row r="1089" customFormat="false" ht="15" hidden="false" customHeight="false" outlineLevel="0" collapsed="false">
      <c r="A1089" s="13" t="n">
        <v>12</v>
      </c>
      <c r="B1089" s="2" t="s">
        <v>1141</v>
      </c>
      <c r="C1089" s="14" t="n">
        <v>33468</v>
      </c>
      <c r="D1089" s="2" t="s">
        <v>71</v>
      </c>
      <c r="E1089" s="15" t="n">
        <v>151.5</v>
      </c>
      <c r="F1089" s="15" t="n">
        <v>41</v>
      </c>
      <c r="G1089" s="15" t="s">
        <v>47</v>
      </c>
      <c r="H1089" s="9" t="str">
        <f aca="false">TRIM(E1089)</f>
        <v>151.5</v>
      </c>
      <c r="I1089" s="9" t="str">
        <f aca="false">TRIM(F1089)</f>
        <v>41</v>
      </c>
      <c r="J1089" s="5" t="n">
        <f aca="false">IF(H1089="NA",VALUE(AVERAGEIF($E$3:$E$1520,"&lt;&gt;NA")),VALUE(H1089))</f>
        <v>151.5</v>
      </c>
      <c r="K1089" s="9" t="n">
        <f aca="false">IF(I1089="NA",VALUE(AVERAGEIF($F$3:$F$1520,"&lt;&gt;NA")),VALUE(I1089))</f>
        <v>41</v>
      </c>
      <c r="L1089" s="16" t="n">
        <f aca="false">IF((AND(I1089&gt;=Q1095, I1089&lt;Q1094)),TRUE())</f>
        <v>0</v>
      </c>
      <c r="M1089" s="0" t="n">
        <f aca="false">(J1089-MIN($J$5:$J$1522)/(MAX($J$5:$J$1522)-MIN($J$5:$J$1522)))</f>
        <v>150.477528089888</v>
      </c>
      <c r="N1089" s="0" t="n">
        <f aca="false">(K1089-MIN($K$5:$K$1522)/(MAX($K$5:$K$1522)-MIN($K$5:$K$1522)))</f>
        <v>40.6293206197855</v>
      </c>
      <c r="O1089" s="7" t="n">
        <f aca="false">K1086/((J1089/100)^2)</f>
        <v>23.0914180526964</v>
      </c>
    </row>
    <row r="1090" customFormat="false" ht="15" hidden="false" customHeight="false" outlineLevel="0" collapsed="false">
      <c r="A1090" s="13" t="n">
        <v>692</v>
      </c>
      <c r="B1090" s="2" t="s">
        <v>1142</v>
      </c>
      <c r="C1090" s="14" t="n">
        <v>33583</v>
      </c>
      <c r="D1090" s="2" t="s">
        <v>50</v>
      </c>
      <c r="E1090" s="15" t="n">
        <v>164</v>
      </c>
      <c r="F1090" s="15" t="n">
        <v>52.4</v>
      </c>
      <c r="G1090" s="15" t="s">
        <v>47</v>
      </c>
      <c r="H1090" s="9" t="str">
        <f aca="false">TRIM(E1090)</f>
        <v>164</v>
      </c>
      <c r="I1090" s="9" t="str">
        <f aca="false">TRIM(F1090)</f>
        <v>52.4</v>
      </c>
      <c r="J1090" s="5" t="n">
        <f aca="false">IF(H1090="NA",VALUE(AVERAGEIF($E$3:$E$1520,"&lt;&gt;NA")),VALUE(H1090))</f>
        <v>164</v>
      </c>
      <c r="K1090" s="9" t="n">
        <f aca="false">IF(I1090="NA",VALUE(AVERAGEIF($F$3:$F$1520,"&lt;&gt;NA")),VALUE(I1090))</f>
        <v>52.4</v>
      </c>
      <c r="L1090" s="16" t="n">
        <f aca="false">IF((AND(I1090&gt;=Q1096, I1090&lt;Q1095)),TRUE())</f>
        <v>0</v>
      </c>
      <c r="M1090" s="0" t="n">
        <f aca="false">(J1090-MIN($J$5:$J$1522)/(MAX($J$5:$J$1522)-MIN($J$5:$J$1522)))</f>
        <v>162.977528089888</v>
      </c>
      <c r="N1090" s="0" t="n">
        <f aca="false">(K1090-MIN($K$5:$K$1522)/(MAX($K$5:$K$1522)-MIN($K$5:$K$1522)))</f>
        <v>52.0293206197855</v>
      </c>
      <c r="O1090" s="7" t="n">
        <f aca="false">K1087/((J1090/100)^2)</f>
        <v>24.1671624033314</v>
      </c>
    </row>
    <row r="1091" customFormat="false" ht="15" hidden="false" customHeight="false" outlineLevel="0" collapsed="false">
      <c r="A1091" s="13" t="n">
        <v>1155</v>
      </c>
      <c r="B1091" s="2" t="s">
        <v>1143</v>
      </c>
      <c r="C1091" s="14" t="n">
        <v>33099</v>
      </c>
      <c r="D1091" s="2" t="s">
        <v>45</v>
      </c>
      <c r="E1091" s="15" t="n">
        <v>171</v>
      </c>
      <c r="F1091" s="15" t="n">
        <v>79</v>
      </c>
      <c r="G1091" s="15" t="s">
        <v>43</v>
      </c>
      <c r="H1091" s="9" t="str">
        <f aca="false">TRIM(E1091)</f>
        <v>171</v>
      </c>
      <c r="I1091" s="9" t="str">
        <f aca="false">TRIM(F1091)</f>
        <v>79</v>
      </c>
      <c r="J1091" s="5" t="n">
        <f aca="false">IF(H1091="NA",VALUE(AVERAGEIF($E$3:$E$1520,"&lt;&gt;NA")),VALUE(H1091))</f>
        <v>171</v>
      </c>
      <c r="K1091" s="9" t="n">
        <f aca="false">IF(I1091="NA",VALUE(AVERAGEIF($F$3:$F$1520,"&lt;&gt;NA")),VALUE(I1091))</f>
        <v>79</v>
      </c>
      <c r="L1091" s="16" t="n">
        <f aca="false">IF((AND(I1091&gt;=Q1097, I1091&lt;Q1096)),TRUE())</f>
        <v>0</v>
      </c>
      <c r="M1091" s="0" t="n">
        <f aca="false">(J1091-MIN($J$5:$J$1522)/(MAX($J$5:$J$1522)-MIN($J$5:$J$1522)))</f>
        <v>169.977528089888</v>
      </c>
      <c r="N1091" s="0" t="n">
        <f aca="false">(K1091-MIN($K$5:$K$1522)/(MAX($K$5:$K$1522)-MIN($K$5:$K$1522)))</f>
        <v>78.6293206197855</v>
      </c>
      <c r="O1091" s="7" t="n">
        <f aca="false">K1088/((J1091/100)^2)</f>
        <v>23.5970042064225</v>
      </c>
    </row>
    <row r="1092" customFormat="false" ht="15" hidden="false" customHeight="false" outlineLevel="0" collapsed="false">
      <c r="A1092" s="13" t="n">
        <v>619</v>
      </c>
      <c r="B1092" s="2" t="s">
        <v>1144</v>
      </c>
      <c r="C1092" s="14" t="n">
        <v>33685</v>
      </c>
      <c r="D1092" s="2" t="s">
        <v>50</v>
      </c>
      <c r="E1092" s="15" t="n">
        <v>162</v>
      </c>
      <c r="F1092" s="15" t="n">
        <v>75.4</v>
      </c>
      <c r="G1092" s="15" t="s">
        <v>47</v>
      </c>
      <c r="H1092" s="9" t="str">
        <f aca="false">TRIM(E1092)</f>
        <v>162</v>
      </c>
      <c r="I1092" s="9" t="str">
        <f aca="false">TRIM(F1092)</f>
        <v>75.4</v>
      </c>
      <c r="J1092" s="5" t="n">
        <f aca="false">IF(H1092="NA",VALUE(AVERAGEIF($E$3:$E$1520,"&lt;&gt;NA")),VALUE(H1092))</f>
        <v>162</v>
      </c>
      <c r="K1092" s="9" t="n">
        <f aca="false">IF(I1092="NA",VALUE(AVERAGEIF($F$3:$F$1520,"&lt;&gt;NA")),VALUE(I1092))</f>
        <v>75.4</v>
      </c>
      <c r="L1092" s="16" t="n">
        <f aca="false">IF((AND(I1092&gt;=Q1098, I1092&lt;Q1097)),TRUE())</f>
        <v>0</v>
      </c>
      <c r="M1092" s="0" t="n">
        <f aca="false">(J1092-MIN($J$5:$J$1522)/(MAX($J$5:$J$1522)-MIN($J$5:$J$1522)))</f>
        <v>160.977528089888</v>
      </c>
      <c r="N1092" s="0" t="n">
        <f aca="false">(K1092-MIN($K$5:$K$1522)/(MAX($K$5:$K$1522)-MIN($K$5:$K$1522)))</f>
        <v>75.0293206197855</v>
      </c>
      <c r="O1092" s="7" t="n">
        <f aca="false">K1089/((J1092/100)^2)</f>
        <v>15.6226185032769</v>
      </c>
    </row>
    <row r="1093" customFormat="false" ht="15" hidden="false" customHeight="false" outlineLevel="0" collapsed="false">
      <c r="A1093" s="13" t="n">
        <v>189</v>
      </c>
      <c r="B1093" s="2" t="s">
        <v>1145</v>
      </c>
      <c r="C1093" s="14" t="n">
        <v>33478</v>
      </c>
      <c r="D1093" s="2" t="s">
        <v>53</v>
      </c>
      <c r="E1093" s="15" t="s">
        <v>46</v>
      </c>
      <c r="F1093" s="15" t="s">
        <v>46</v>
      </c>
      <c r="G1093" s="15" t="s">
        <v>47</v>
      </c>
      <c r="H1093" s="9" t="str">
        <f aca="false">TRIM(E1093)</f>
        <v>NA</v>
      </c>
      <c r="I1093" s="9" t="str">
        <f aca="false">TRIM(F1093)</f>
        <v>NA</v>
      </c>
      <c r="J1093" s="5" t="n">
        <f aca="false">IF(H1093="NA",VALUE(AVERAGEIF($E$3:$E$1520,"&lt;&gt;NA")),VALUE(H1093))</f>
        <v>164.344585511576</v>
      </c>
      <c r="K1093" s="9" t="n">
        <f aca="false">IF(I1093="NA",VALUE(AVERAGEIF($F$3:$F$1520,"&lt;&gt;NA")),VALUE(I1093))</f>
        <v>58.7117910447761</v>
      </c>
      <c r="L1093" s="16" t="n">
        <f aca="false">IF((AND(I1093&gt;=Q1099, I1093&lt;Q1098)),TRUE())</f>
        <v>0</v>
      </c>
      <c r="M1093" s="0" t="n">
        <f aca="false">(J1093-MIN($J$5:$J$1522)/(MAX($J$5:$J$1522)-MIN($J$5:$J$1522)))</f>
        <v>163.322113601463</v>
      </c>
      <c r="N1093" s="0" t="n">
        <f aca="false">(K1093-MIN($K$5:$K$1522)/(MAX($K$5:$K$1522)-MIN($K$5:$K$1522)))</f>
        <v>58.3411116645616</v>
      </c>
      <c r="O1093" s="7" t="n">
        <f aca="false">K1090/((J1093/100)^2)</f>
        <v>19.4008378619392</v>
      </c>
    </row>
    <row r="1094" customFormat="false" ht="15" hidden="false" customHeight="false" outlineLevel="0" collapsed="false">
      <c r="A1094" s="13" t="n">
        <v>924</v>
      </c>
      <c r="B1094" s="2" t="s">
        <v>1146</v>
      </c>
      <c r="C1094" s="14" t="n">
        <v>33119</v>
      </c>
      <c r="D1094" s="2" t="s">
        <v>45</v>
      </c>
      <c r="E1094" s="15" t="n">
        <v>174</v>
      </c>
      <c r="F1094" s="15" t="n">
        <v>56</v>
      </c>
      <c r="G1094" s="15" t="s">
        <v>43</v>
      </c>
      <c r="H1094" s="9" t="str">
        <f aca="false">TRIM(E1094)</f>
        <v>174</v>
      </c>
      <c r="I1094" s="9" t="str">
        <f aca="false">TRIM(F1094)</f>
        <v>56</v>
      </c>
      <c r="J1094" s="5" t="n">
        <f aca="false">IF(H1094="NA",VALUE(AVERAGEIF($E$3:$E$1520,"&lt;&gt;NA")),VALUE(H1094))</f>
        <v>174</v>
      </c>
      <c r="K1094" s="9" t="n">
        <f aca="false">IF(I1094="NA",VALUE(AVERAGEIF($F$3:$F$1520,"&lt;&gt;NA")),VALUE(I1094))</f>
        <v>56</v>
      </c>
      <c r="L1094" s="16" t="n">
        <f aca="false">IF((AND(I1094&gt;=Q1100, I1094&lt;Q1099)),TRUE())</f>
        <v>0</v>
      </c>
      <c r="M1094" s="0" t="n">
        <f aca="false">(J1094-MIN($J$5:$J$1522)/(MAX($J$5:$J$1522)-MIN($J$5:$J$1522)))</f>
        <v>172.977528089888</v>
      </c>
      <c r="N1094" s="0" t="n">
        <f aca="false">(K1094-MIN($K$5:$K$1522)/(MAX($K$5:$K$1522)-MIN($K$5:$K$1522)))</f>
        <v>55.6293206197855</v>
      </c>
      <c r="O1094" s="7" t="n">
        <f aca="false">K1091/((J1094/100)^2)</f>
        <v>26.0932752014797</v>
      </c>
    </row>
    <row r="1095" customFormat="false" ht="15" hidden="false" customHeight="false" outlineLevel="0" collapsed="false">
      <c r="A1095" s="13" t="n">
        <v>766</v>
      </c>
      <c r="B1095" s="2" t="s">
        <v>1147</v>
      </c>
      <c r="C1095" s="14" t="n">
        <v>33390</v>
      </c>
      <c r="D1095" s="2" t="s">
        <v>176</v>
      </c>
      <c r="E1095" s="15" t="n">
        <v>166</v>
      </c>
      <c r="F1095" s="15" t="n">
        <v>43.2</v>
      </c>
      <c r="G1095" s="15" t="s">
        <v>47</v>
      </c>
      <c r="H1095" s="9" t="str">
        <f aca="false">TRIM(E1095)</f>
        <v>166</v>
      </c>
      <c r="I1095" s="9" t="str">
        <f aca="false">TRIM(F1095)</f>
        <v>43.2</v>
      </c>
      <c r="J1095" s="5" t="n">
        <f aca="false">IF(H1095="NA",VALUE(AVERAGEIF($E$3:$E$1520,"&lt;&gt;NA")),VALUE(H1095))</f>
        <v>166</v>
      </c>
      <c r="K1095" s="9" t="n">
        <f aca="false">IF(I1095="NA",VALUE(AVERAGEIF($F$3:$F$1520,"&lt;&gt;NA")),VALUE(I1095))</f>
        <v>43.2</v>
      </c>
      <c r="L1095" s="16" t="n">
        <f aca="false">IF((AND(I1095&gt;=Q1101, I1095&lt;Q1100)),TRUE())</f>
        <v>0</v>
      </c>
      <c r="M1095" s="0" t="n">
        <f aca="false">(J1095-MIN($J$5:$J$1522)/(MAX($J$5:$J$1522)-MIN($J$5:$J$1522)))</f>
        <v>164.977528089888</v>
      </c>
      <c r="N1095" s="0" t="n">
        <f aca="false">(K1095-MIN($K$5:$K$1522)/(MAX($K$5:$K$1522)-MIN($K$5:$K$1522)))</f>
        <v>42.8293206197855</v>
      </c>
      <c r="O1095" s="7" t="n">
        <f aca="false">K1092/((J1095/100)^2)</f>
        <v>27.3624618957759</v>
      </c>
    </row>
    <row r="1096" customFormat="false" ht="15" hidden="false" customHeight="false" outlineLevel="0" collapsed="false">
      <c r="A1096" s="13" t="n">
        <v>1201</v>
      </c>
      <c r="B1096" s="2" t="s">
        <v>1148</v>
      </c>
      <c r="C1096" s="14" t="n">
        <v>33096</v>
      </c>
      <c r="D1096" s="2" t="s">
        <v>45</v>
      </c>
      <c r="E1096" s="15" t="n">
        <v>166</v>
      </c>
      <c r="F1096" s="15" t="n">
        <v>62</v>
      </c>
      <c r="G1096" s="15" t="s">
        <v>43</v>
      </c>
      <c r="H1096" s="9" t="str">
        <f aca="false">TRIM(E1096)</f>
        <v>166</v>
      </c>
      <c r="I1096" s="9" t="str">
        <f aca="false">TRIM(F1096)</f>
        <v>62</v>
      </c>
      <c r="J1096" s="5" t="n">
        <f aca="false">IF(H1096="NA",VALUE(AVERAGEIF($E$3:$E$1520,"&lt;&gt;NA")),VALUE(H1096))</f>
        <v>166</v>
      </c>
      <c r="K1096" s="9" t="n">
        <f aca="false">IF(I1096="NA",VALUE(AVERAGEIF($F$3:$F$1520,"&lt;&gt;NA")),VALUE(I1096))</f>
        <v>62</v>
      </c>
      <c r="L1096" s="16" t="n">
        <f aca="false">IF((AND(I1096&gt;=Q1102, I1096&lt;Q1101)),TRUE())</f>
        <v>0</v>
      </c>
      <c r="M1096" s="0" t="n">
        <f aca="false">(J1096-MIN($J$5:$J$1522)/(MAX($J$5:$J$1522)-MIN($J$5:$J$1522)))</f>
        <v>164.977528089888</v>
      </c>
      <c r="N1096" s="0" t="n">
        <f aca="false">(K1096-MIN($K$5:$K$1522)/(MAX($K$5:$K$1522)-MIN($K$5:$K$1522)))</f>
        <v>61.6293206197855</v>
      </c>
      <c r="O1096" s="7" t="n">
        <f aca="false">K1093/((J1096/100)^2)</f>
        <v>21.3063547121411</v>
      </c>
    </row>
    <row r="1097" customFormat="false" ht="15" hidden="false" customHeight="false" outlineLevel="0" collapsed="false">
      <c r="A1097" s="13" t="n">
        <v>22</v>
      </c>
      <c r="B1097" s="2" t="s">
        <v>1149</v>
      </c>
      <c r="C1097" s="14" t="n">
        <v>33408</v>
      </c>
      <c r="D1097" s="2" t="s">
        <v>71</v>
      </c>
      <c r="E1097" s="15" t="n">
        <v>151.5</v>
      </c>
      <c r="F1097" s="15" t="n">
        <v>49</v>
      </c>
      <c r="G1097" s="15" t="s">
        <v>47</v>
      </c>
      <c r="H1097" s="9" t="str">
        <f aca="false">TRIM(E1097)</f>
        <v>151.5</v>
      </c>
      <c r="I1097" s="9" t="str">
        <f aca="false">TRIM(F1097)</f>
        <v>49</v>
      </c>
      <c r="J1097" s="5" t="n">
        <f aca="false">IF(H1097="NA",VALUE(AVERAGEIF($E$3:$E$1520,"&lt;&gt;NA")),VALUE(H1097))</f>
        <v>151.5</v>
      </c>
      <c r="K1097" s="9" t="n">
        <f aca="false">IF(I1097="NA",VALUE(AVERAGEIF($F$3:$F$1520,"&lt;&gt;NA")),VALUE(I1097))</f>
        <v>49</v>
      </c>
      <c r="L1097" s="16" t="n">
        <f aca="false">IF((AND(I1097&gt;=Q1103, I1097&lt;Q1102)),TRUE())</f>
        <v>0</v>
      </c>
      <c r="M1097" s="0" t="n">
        <f aca="false">(J1097-MIN($J$5:$J$1522)/(MAX($J$5:$J$1522)-MIN($J$5:$J$1522)))</f>
        <v>150.477528089888</v>
      </c>
      <c r="N1097" s="0" t="n">
        <f aca="false">(K1097-MIN($K$5:$K$1522)/(MAX($K$5:$K$1522)-MIN($K$5:$K$1522)))</f>
        <v>48.6293206197855</v>
      </c>
      <c r="O1097" s="7" t="n">
        <f aca="false">K1094/((J1097/100)^2)</f>
        <v>24.3984794519056</v>
      </c>
    </row>
    <row r="1098" customFormat="false" ht="15" hidden="false" customHeight="false" outlineLevel="0" collapsed="false">
      <c r="A1098" s="13" t="n">
        <v>1184</v>
      </c>
      <c r="B1098" s="2" t="s">
        <v>1150</v>
      </c>
      <c r="C1098" s="14" t="n">
        <v>33695</v>
      </c>
      <c r="D1098" s="2" t="s">
        <v>87</v>
      </c>
      <c r="E1098" s="15" t="n">
        <v>179</v>
      </c>
      <c r="F1098" s="15" t="n">
        <v>54</v>
      </c>
      <c r="G1098" s="15" t="s">
        <v>43</v>
      </c>
      <c r="H1098" s="9" t="str">
        <f aca="false">TRIM(E1098)</f>
        <v>179</v>
      </c>
      <c r="I1098" s="9" t="str">
        <f aca="false">TRIM(F1098)</f>
        <v>54</v>
      </c>
      <c r="J1098" s="5" t="n">
        <f aca="false">IF(H1098="NA",VALUE(AVERAGEIF($E$3:$E$1520,"&lt;&gt;NA")),VALUE(H1098))</f>
        <v>179</v>
      </c>
      <c r="K1098" s="9" t="n">
        <f aca="false">IF(I1098="NA",VALUE(AVERAGEIF($F$3:$F$1520,"&lt;&gt;NA")),VALUE(I1098))</f>
        <v>54</v>
      </c>
      <c r="L1098" s="16" t="n">
        <f aca="false">IF((AND(I1098&gt;=Q1104, I1098&lt;Q1103)),TRUE())</f>
        <v>0</v>
      </c>
      <c r="M1098" s="0" t="n">
        <f aca="false">(J1098-MIN($J$5:$J$1522)/(MAX($J$5:$J$1522)-MIN($J$5:$J$1522)))</f>
        <v>177.977528089888</v>
      </c>
      <c r="N1098" s="0" t="n">
        <f aca="false">(K1098-MIN($K$5:$K$1522)/(MAX($K$5:$K$1522)-MIN($K$5:$K$1522)))</f>
        <v>53.6293206197855</v>
      </c>
      <c r="O1098" s="7" t="n">
        <f aca="false">K1095/((J1098/100)^2)</f>
        <v>13.4827252582629</v>
      </c>
    </row>
    <row r="1099" customFormat="false" ht="15" hidden="false" customHeight="false" outlineLevel="0" collapsed="false">
      <c r="A1099" s="13" t="n">
        <v>1081</v>
      </c>
      <c r="B1099" s="2" t="s">
        <v>1151</v>
      </c>
      <c r="C1099" s="14" t="n">
        <v>32542</v>
      </c>
      <c r="D1099" s="2" t="s">
        <v>238</v>
      </c>
      <c r="E1099" s="15" t="n">
        <v>182</v>
      </c>
      <c r="F1099" s="15" t="n">
        <v>81</v>
      </c>
      <c r="G1099" s="15" t="s">
        <v>43</v>
      </c>
      <c r="H1099" s="9" t="str">
        <f aca="false">TRIM(E1099)</f>
        <v>182</v>
      </c>
      <c r="I1099" s="9" t="str">
        <f aca="false">TRIM(F1099)</f>
        <v>81</v>
      </c>
      <c r="J1099" s="5" t="n">
        <f aca="false">IF(H1099="NA",VALUE(AVERAGEIF($E$3:$E$1520,"&lt;&gt;NA")),VALUE(H1099))</f>
        <v>182</v>
      </c>
      <c r="K1099" s="9" t="n">
        <f aca="false">IF(I1099="NA",VALUE(AVERAGEIF($F$3:$F$1520,"&lt;&gt;NA")),VALUE(I1099))</f>
        <v>81</v>
      </c>
      <c r="L1099" s="16" t="n">
        <f aca="false">IF((AND(I1099&gt;=Q1105, I1099&lt;Q1104)),TRUE())</f>
        <v>0</v>
      </c>
      <c r="M1099" s="0" t="n">
        <f aca="false">(J1099-MIN($J$5:$J$1522)/(MAX($J$5:$J$1522)-MIN($J$5:$J$1522)))</f>
        <v>180.977528089888</v>
      </c>
      <c r="N1099" s="0" t="n">
        <f aca="false">(K1099-MIN($K$5:$K$1522)/(MAX($K$5:$K$1522)-MIN($K$5:$K$1522)))</f>
        <v>80.6293206197855</v>
      </c>
      <c r="O1099" s="7" t="n">
        <f aca="false">K1096/((J1099/100)^2)</f>
        <v>18.7175461900737</v>
      </c>
    </row>
    <row r="1100" customFormat="false" ht="15" hidden="false" customHeight="false" outlineLevel="0" collapsed="false">
      <c r="A1100" s="13" t="n">
        <v>911</v>
      </c>
      <c r="B1100" s="2" t="s">
        <v>1152</v>
      </c>
      <c r="C1100" s="14" t="n">
        <v>32470</v>
      </c>
      <c r="D1100" s="2" t="s">
        <v>53</v>
      </c>
      <c r="E1100" s="15" t="n">
        <v>170</v>
      </c>
      <c r="F1100" s="15" t="n">
        <v>84</v>
      </c>
      <c r="G1100" s="15" t="s">
        <v>43</v>
      </c>
      <c r="H1100" s="9" t="str">
        <f aca="false">TRIM(E1100)</f>
        <v>170</v>
      </c>
      <c r="I1100" s="9" t="str">
        <f aca="false">TRIM(F1100)</f>
        <v>84</v>
      </c>
      <c r="J1100" s="5" t="n">
        <f aca="false">IF(H1100="NA",VALUE(AVERAGEIF($E$3:$E$1520,"&lt;&gt;NA")),VALUE(H1100))</f>
        <v>170</v>
      </c>
      <c r="K1100" s="9" t="n">
        <f aca="false">IF(I1100="NA",VALUE(AVERAGEIF($F$3:$F$1520,"&lt;&gt;NA")),VALUE(I1100))</f>
        <v>84</v>
      </c>
      <c r="L1100" s="16" t="n">
        <f aca="false">IF((AND(I1100&gt;=Q1106, I1100&lt;Q1105)),TRUE())</f>
        <v>0</v>
      </c>
      <c r="M1100" s="0" t="n">
        <f aca="false">(J1100-MIN($J$5:$J$1522)/(MAX($J$5:$J$1522)-MIN($J$5:$J$1522)))</f>
        <v>168.977528089888</v>
      </c>
      <c r="N1100" s="0" t="n">
        <f aca="false">(K1100-MIN($K$5:$K$1522)/(MAX($K$5:$K$1522)-MIN($K$5:$K$1522)))</f>
        <v>83.6293206197855</v>
      </c>
      <c r="O1100" s="7" t="n">
        <f aca="false">K1097/((J1100/100)^2)</f>
        <v>16.9550173010381</v>
      </c>
    </row>
    <row r="1101" customFormat="false" ht="15" hidden="false" customHeight="false" outlineLevel="0" collapsed="false">
      <c r="A1101" s="13" t="n">
        <v>214</v>
      </c>
      <c r="B1101" s="2" t="s">
        <v>1153</v>
      </c>
      <c r="C1101" s="14" t="n">
        <v>33378</v>
      </c>
      <c r="D1101" s="2" t="s">
        <v>42</v>
      </c>
      <c r="E1101" s="15" t="n">
        <v>156</v>
      </c>
      <c r="F1101" s="15" t="n">
        <v>54</v>
      </c>
      <c r="G1101" s="15" t="s">
        <v>47</v>
      </c>
      <c r="H1101" s="9" t="str">
        <f aca="false">TRIM(E1101)</f>
        <v>156</v>
      </c>
      <c r="I1101" s="9" t="str">
        <f aca="false">TRIM(F1101)</f>
        <v>54</v>
      </c>
      <c r="J1101" s="5" t="n">
        <f aca="false">IF(H1101="NA",VALUE(AVERAGEIF($E$3:$E$1520,"&lt;&gt;NA")),VALUE(H1101))</f>
        <v>156</v>
      </c>
      <c r="K1101" s="9" t="n">
        <f aca="false">IF(I1101="NA",VALUE(AVERAGEIF($F$3:$F$1520,"&lt;&gt;NA")),VALUE(I1101))</f>
        <v>54</v>
      </c>
      <c r="L1101" s="16" t="n">
        <f aca="false">IF((AND(I1101&gt;=Q1107, I1101&lt;Q1106)),TRUE())</f>
        <v>0</v>
      </c>
      <c r="M1101" s="0" t="n">
        <f aca="false">(J1101-MIN($J$5:$J$1522)/(MAX($J$5:$J$1522)-MIN($J$5:$J$1522)))</f>
        <v>154.977528089888</v>
      </c>
      <c r="N1101" s="0" t="n">
        <f aca="false">(K1101-MIN($K$5:$K$1522)/(MAX($K$5:$K$1522)-MIN($K$5:$K$1522)))</f>
        <v>53.6293206197855</v>
      </c>
      <c r="O1101" s="7" t="n">
        <f aca="false">K1098/((J1101/100)^2)</f>
        <v>22.189349112426</v>
      </c>
    </row>
    <row r="1102" customFormat="false" ht="15" hidden="false" customHeight="false" outlineLevel="0" collapsed="false">
      <c r="A1102" s="13" t="n">
        <v>523</v>
      </c>
      <c r="B1102" s="2" t="s">
        <v>1154</v>
      </c>
      <c r="C1102" s="14" t="n">
        <v>33281</v>
      </c>
      <c r="D1102" s="2" t="s">
        <v>87</v>
      </c>
      <c r="E1102" s="15" t="n">
        <v>153.3</v>
      </c>
      <c r="F1102" s="15" t="n">
        <v>46.2</v>
      </c>
      <c r="G1102" s="15" t="s">
        <v>47</v>
      </c>
      <c r="H1102" s="9" t="str">
        <f aca="false">TRIM(E1102)</f>
        <v>153.3</v>
      </c>
      <c r="I1102" s="9" t="str">
        <f aca="false">TRIM(F1102)</f>
        <v>46.2</v>
      </c>
      <c r="J1102" s="5" t="n">
        <f aca="false">IF(H1102="NA",VALUE(AVERAGEIF($E$3:$E$1520,"&lt;&gt;NA")),VALUE(H1102))</f>
        <v>153.3</v>
      </c>
      <c r="K1102" s="9" t="n">
        <f aca="false">IF(I1102="NA",VALUE(AVERAGEIF($F$3:$F$1520,"&lt;&gt;NA")),VALUE(I1102))</f>
        <v>46.2</v>
      </c>
      <c r="L1102" s="16" t="n">
        <f aca="false">IF((AND(I1102&gt;=Q1108, I1102&lt;Q1107)),TRUE())</f>
        <v>0</v>
      </c>
      <c r="M1102" s="0" t="n">
        <f aca="false">(J1102-MIN($J$5:$J$1522)/(MAX($J$5:$J$1522)-MIN($J$5:$J$1522)))</f>
        <v>152.277528089888</v>
      </c>
      <c r="N1102" s="0" t="n">
        <f aca="false">(K1102-MIN($K$5:$K$1522)/(MAX($K$5:$K$1522)-MIN($K$5:$K$1522)))</f>
        <v>45.8293206197855</v>
      </c>
      <c r="O1102" s="7" t="n">
        <f aca="false">K1099/((J1102/100)^2)</f>
        <v>34.4667797687662</v>
      </c>
    </row>
    <row r="1103" customFormat="false" ht="15" hidden="false" customHeight="false" outlineLevel="0" collapsed="false">
      <c r="A1103" s="13" t="n">
        <v>1221</v>
      </c>
      <c r="B1103" s="2" t="s">
        <v>1155</v>
      </c>
      <c r="C1103" s="14" t="n">
        <v>33615</v>
      </c>
      <c r="D1103" s="2" t="s">
        <v>125</v>
      </c>
      <c r="E1103" s="15" t="n">
        <v>171</v>
      </c>
      <c r="F1103" s="15" t="n">
        <v>62</v>
      </c>
      <c r="G1103" s="15" t="s">
        <v>43</v>
      </c>
      <c r="H1103" s="9" t="str">
        <f aca="false">TRIM(E1103)</f>
        <v>171</v>
      </c>
      <c r="I1103" s="9" t="str">
        <f aca="false">TRIM(F1103)</f>
        <v>62</v>
      </c>
      <c r="J1103" s="5" t="n">
        <f aca="false">IF(H1103="NA",VALUE(AVERAGEIF($E$3:$E$1520,"&lt;&gt;NA")),VALUE(H1103))</f>
        <v>171</v>
      </c>
      <c r="K1103" s="9" t="n">
        <f aca="false">IF(I1103="NA",VALUE(AVERAGEIF($F$3:$F$1520,"&lt;&gt;NA")),VALUE(I1103))</f>
        <v>62</v>
      </c>
      <c r="L1103" s="16" t="n">
        <f aca="false">IF((AND(I1103&gt;=Q1109, I1103&lt;Q1108)),TRUE())</f>
        <v>0</v>
      </c>
      <c r="M1103" s="0" t="n">
        <f aca="false">(J1103-MIN($J$5:$J$1522)/(MAX($J$5:$J$1522)-MIN($J$5:$J$1522)))</f>
        <v>169.977528089888</v>
      </c>
      <c r="N1103" s="0" t="n">
        <f aca="false">(K1103-MIN($K$5:$K$1522)/(MAX($K$5:$K$1522)-MIN($K$5:$K$1522)))</f>
        <v>61.6293206197855</v>
      </c>
      <c r="O1103" s="7" t="n">
        <f aca="false">K1100/((J1103/100)^2)</f>
        <v>28.7267877295578</v>
      </c>
    </row>
    <row r="1104" customFormat="false" ht="15" hidden="false" customHeight="false" outlineLevel="0" collapsed="false">
      <c r="A1104" s="13" t="n">
        <v>833</v>
      </c>
      <c r="B1104" s="2" t="s">
        <v>1156</v>
      </c>
      <c r="C1104" s="14" t="n">
        <v>33097</v>
      </c>
      <c r="D1104" s="2" t="s">
        <v>42</v>
      </c>
      <c r="E1104" s="15" t="n">
        <v>184</v>
      </c>
      <c r="F1104" s="15" t="n">
        <v>55</v>
      </c>
      <c r="G1104" s="15" t="s">
        <v>43</v>
      </c>
      <c r="H1104" s="9" t="str">
        <f aca="false">TRIM(E1104)</f>
        <v>184</v>
      </c>
      <c r="I1104" s="9" t="str">
        <f aca="false">TRIM(F1104)</f>
        <v>55</v>
      </c>
      <c r="J1104" s="5" t="n">
        <f aca="false">IF(H1104="NA",VALUE(AVERAGEIF($E$3:$E$1520,"&lt;&gt;NA")),VALUE(H1104))</f>
        <v>184</v>
      </c>
      <c r="K1104" s="9" t="n">
        <f aca="false">IF(I1104="NA",VALUE(AVERAGEIF($F$3:$F$1520,"&lt;&gt;NA")),VALUE(I1104))</f>
        <v>55</v>
      </c>
      <c r="L1104" s="16" t="n">
        <f aca="false">IF((AND(I1104&gt;=Q1110, I1104&lt;Q1109)),TRUE())</f>
        <v>0</v>
      </c>
      <c r="M1104" s="0" t="n">
        <f aca="false">(J1104-MIN($J$5:$J$1522)/(MAX($J$5:$J$1522)-MIN($J$5:$J$1522)))</f>
        <v>182.977528089888</v>
      </c>
      <c r="N1104" s="0" t="n">
        <f aca="false">(K1104-MIN($K$5:$K$1522)/(MAX($K$5:$K$1522)-MIN($K$5:$K$1522)))</f>
        <v>54.6293206197855</v>
      </c>
      <c r="O1104" s="7" t="n">
        <f aca="false">K1101/((J1104/100)^2)</f>
        <v>15.9499054820416</v>
      </c>
    </row>
    <row r="1105" customFormat="false" ht="15" hidden="false" customHeight="false" outlineLevel="0" collapsed="false">
      <c r="A1105" s="13" t="n">
        <v>1176</v>
      </c>
      <c r="B1105" s="2" t="s">
        <v>1157</v>
      </c>
      <c r="C1105" s="14" t="n">
        <v>33736</v>
      </c>
      <c r="D1105" s="2" t="s">
        <v>87</v>
      </c>
      <c r="E1105" s="15" t="n">
        <v>169</v>
      </c>
      <c r="F1105" s="15" t="n">
        <v>68</v>
      </c>
      <c r="G1105" s="15" t="s">
        <v>43</v>
      </c>
      <c r="H1105" s="9" t="str">
        <f aca="false">TRIM(E1105)</f>
        <v>169</v>
      </c>
      <c r="I1105" s="9" t="str">
        <f aca="false">TRIM(F1105)</f>
        <v>68</v>
      </c>
      <c r="J1105" s="5" t="n">
        <f aca="false">IF(H1105="NA",VALUE(AVERAGEIF($E$3:$E$1520,"&lt;&gt;NA")),VALUE(H1105))</f>
        <v>169</v>
      </c>
      <c r="K1105" s="9" t="n">
        <f aca="false">IF(I1105="NA",VALUE(AVERAGEIF($F$3:$F$1520,"&lt;&gt;NA")),VALUE(I1105))</f>
        <v>68</v>
      </c>
      <c r="L1105" s="16" t="n">
        <f aca="false">IF((AND(I1105&gt;=Q1111, I1105&lt;Q1110)),TRUE())</f>
        <v>0</v>
      </c>
      <c r="M1105" s="0" t="n">
        <f aca="false">(J1105-MIN($J$5:$J$1522)/(MAX($J$5:$J$1522)-MIN($J$5:$J$1522)))</f>
        <v>167.977528089888</v>
      </c>
      <c r="N1105" s="0" t="n">
        <f aca="false">(K1105-MIN($K$5:$K$1522)/(MAX($K$5:$K$1522)-MIN($K$5:$K$1522)))</f>
        <v>67.6293206197855</v>
      </c>
      <c r="O1105" s="7" t="n">
        <f aca="false">K1102/((J1105/100)^2)</f>
        <v>16.1759042050348</v>
      </c>
    </row>
    <row r="1106" customFormat="false" ht="15" hidden="false" customHeight="false" outlineLevel="0" collapsed="false">
      <c r="A1106" s="13" t="n">
        <v>1303</v>
      </c>
      <c r="B1106" s="2" t="s">
        <v>1158</v>
      </c>
      <c r="C1106" s="14" t="n">
        <v>33134</v>
      </c>
      <c r="D1106" s="2" t="s">
        <v>45</v>
      </c>
      <c r="E1106" s="15" t="n">
        <v>174</v>
      </c>
      <c r="F1106" s="15" t="n">
        <v>50</v>
      </c>
      <c r="G1106" s="15" t="s">
        <v>43</v>
      </c>
      <c r="H1106" s="9" t="str">
        <f aca="false">TRIM(E1106)</f>
        <v>174</v>
      </c>
      <c r="I1106" s="9" t="str">
        <f aca="false">TRIM(F1106)</f>
        <v>50</v>
      </c>
      <c r="J1106" s="5" t="n">
        <f aca="false">IF(H1106="NA",VALUE(AVERAGEIF($E$3:$E$1520,"&lt;&gt;NA")),VALUE(H1106))</f>
        <v>174</v>
      </c>
      <c r="K1106" s="9" t="n">
        <f aca="false">IF(I1106="NA",VALUE(AVERAGEIF($F$3:$F$1520,"&lt;&gt;NA")),VALUE(I1106))</f>
        <v>50</v>
      </c>
      <c r="L1106" s="16" t="n">
        <f aca="false">IF((AND(I1106&gt;=Q1112, I1106&lt;Q1111)),TRUE())</f>
        <v>0</v>
      </c>
      <c r="M1106" s="0" t="n">
        <f aca="false">(J1106-MIN($J$5:$J$1522)/(MAX($J$5:$J$1522)-MIN($J$5:$J$1522)))</f>
        <v>172.977528089888</v>
      </c>
      <c r="N1106" s="0" t="n">
        <f aca="false">(K1106-MIN($K$5:$K$1522)/(MAX($K$5:$K$1522)-MIN($K$5:$K$1522)))</f>
        <v>49.6293206197855</v>
      </c>
      <c r="O1106" s="7" t="n">
        <f aca="false">K1103/((J1106/100)^2)</f>
        <v>20.4782666138195</v>
      </c>
    </row>
    <row r="1107" customFormat="false" ht="15" hidden="false" customHeight="false" outlineLevel="0" collapsed="false">
      <c r="A1107" s="13" t="n">
        <v>62</v>
      </c>
      <c r="B1107" s="2" t="s">
        <v>1159</v>
      </c>
      <c r="C1107" s="14" t="n">
        <v>33629</v>
      </c>
      <c r="D1107" s="2" t="s">
        <v>45</v>
      </c>
      <c r="E1107" s="15" t="n">
        <v>150.5</v>
      </c>
      <c r="F1107" s="15" t="n">
        <v>52</v>
      </c>
      <c r="G1107" s="15" t="s">
        <v>47</v>
      </c>
      <c r="H1107" s="9" t="str">
        <f aca="false">TRIM(E1107)</f>
        <v>150.5</v>
      </c>
      <c r="I1107" s="9" t="str">
        <f aca="false">TRIM(F1107)</f>
        <v>52</v>
      </c>
      <c r="J1107" s="5" t="n">
        <f aca="false">IF(H1107="NA",VALUE(AVERAGEIF($E$3:$E$1520,"&lt;&gt;NA")),VALUE(H1107))</f>
        <v>150.5</v>
      </c>
      <c r="K1107" s="9" t="n">
        <f aca="false">IF(I1107="NA",VALUE(AVERAGEIF($F$3:$F$1520,"&lt;&gt;NA")),VALUE(I1107))</f>
        <v>52</v>
      </c>
      <c r="L1107" s="16" t="n">
        <f aca="false">IF((AND(I1107&gt;=Q1113, I1107&lt;Q1112)),TRUE())</f>
        <v>0</v>
      </c>
      <c r="M1107" s="0" t="n">
        <f aca="false">(J1107-MIN($J$5:$J$1522)/(MAX($J$5:$J$1522)-MIN($J$5:$J$1522)))</f>
        <v>149.477528089888</v>
      </c>
      <c r="N1107" s="0" t="n">
        <f aca="false">(K1107-MIN($K$5:$K$1522)/(MAX($K$5:$K$1522)-MIN($K$5:$K$1522)))</f>
        <v>51.6293206197855</v>
      </c>
      <c r="O1107" s="7" t="n">
        <f aca="false">K1104/((J1107/100)^2)</f>
        <v>24.2822926899262</v>
      </c>
    </row>
    <row r="1108" customFormat="false" ht="15" hidden="false" customHeight="false" outlineLevel="0" collapsed="false">
      <c r="A1108" s="13" t="n">
        <v>1032</v>
      </c>
      <c r="B1108" s="2" t="s">
        <v>1160</v>
      </c>
      <c r="C1108" s="14" t="n">
        <v>33180</v>
      </c>
      <c r="D1108" s="2" t="s">
        <v>45</v>
      </c>
      <c r="E1108" s="15" t="n">
        <v>160</v>
      </c>
      <c r="F1108" s="15" t="n">
        <v>45</v>
      </c>
      <c r="G1108" s="15" t="s">
        <v>43</v>
      </c>
      <c r="H1108" s="9" t="str">
        <f aca="false">TRIM(E1108)</f>
        <v>160</v>
      </c>
      <c r="I1108" s="9" t="str">
        <f aca="false">TRIM(F1108)</f>
        <v>45</v>
      </c>
      <c r="J1108" s="5" t="n">
        <f aca="false">IF(H1108="NA",VALUE(AVERAGEIF($E$3:$E$1520,"&lt;&gt;NA")),VALUE(H1108))</f>
        <v>160</v>
      </c>
      <c r="K1108" s="9" t="n">
        <f aca="false">IF(I1108="NA",VALUE(AVERAGEIF($F$3:$F$1520,"&lt;&gt;NA")),VALUE(I1108))</f>
        <v>45</v>
      </c>
      <c r="L1108" s="16" t="n">
        <f aca="false">IF((AND(I1108&gt;=Q1114, I1108&lt;Q1113)),TRUE())</f>
        <v>0</v>
      </c>
      <c r="M1108" s="0" t="n">
        <f aca="false">(J1108-MIN($J$5:$J$1522)/(MAX($J$5:$J$1522)-MIN($J$5:$J$1522)))</f>
        <v>158.977528089888</v>
      </c>
      <c r="N1108" s="0" t="n">
        <f aca="false">(K1108-MIN($K$5:$K$1522)/(MAX($K$5:$K$1522)-MIN($K$5:$K$1522)))</f>
        <v>44.6293206197855</v>
      </c>
      <c r="O1108" s="7" t="n">
        <f aca="false">K1105/((J1108/100)^2)</f>
        <v>26.5625</v>
      </c>
    </row>
    <row r="1109" customFormat="false" ht="15" hidden="false" customHeight="false" outlineLevel="0" collapsed="false">
      <c r="A1109" s="13" t="n">
        <v>1464</v>
      </c>
      <c r="B1109" s="2" t="s">
        <v>1161</v>
      </c>
      <c r="C1109" s="14" t="n">
        <v>33601</v>
      </c>
      <c r="D1109" s="2" t="s">
        <v>50</v>
      </c>
      <c r="E1109" s="15" t="n">
        <v>169</v>
      </c>
      <c r="F1109" s="15" t="n">
        <v>50</v>
      </c>
      <c r="G1109" s="15" t="s">
        <v>43</v>
      </c>
      <c r="H1109" s="9" t="str">
        <f aca="false">TRIM(E1109)</f>
        <v>169</v>
      </c>
      <c r="I1109" s="9" t="str">
        <f aca="false">TRIM(F1109)</f>
        <v>50</v>
      </c>
      <c r="J1109" s="5" t="n">
        <f aca="false">IF(H1109="NA",VALUE(AVERAGEIF($E$3:$E$1520,"&lt;&gt;NA")),VALUE(H1109))</f>
        <v>169</v>
      </c>
      <c r="K1109" s="9" t="n">
        <f aca="false">IF(I1109="NA",VALUE(AVERAGEIF($F$3:$F$1520,"&lt;&gt;NA")),VALUE(I1109))</f>
        <v>50</v>
      </c>
      <c r="L1109" s="16" t="n">
        <f aca="false">IF((AND(I1109&gt;=Q1115, I1109&lt;Q1114)),TRUE())</f>
        <v>0</v>
      </c>
      <c r="M1109" s="0" t="n">
        <f aca="false">(J1109-MIN($J$5:$J$1522)/(MAX($J$5:$J$1522)-MIN($J$5:$J$1522)))</f>
        <v>167.977528089888</v>
      </c>
      <c r="N1109" s="0" t="n">
        <f aca="false">(K1109-MIN($K$5:$K$1522)/(MAX($K$5:$K$1522)-MIN($K$5:$K$1522)))</f>
        <v>49.6293206197855</v>
      </c>
      <c r="O1109" s="7" t="n">
        <f aca="false">K1106/((J1109/100)^2)</f>
        <v>17.5063898322888</v>
      </c>
    </row>
    <row r="1110" customFormat="false" ht="15" hidden="false" customHeight="false" outlineLevel="0" collapsed="false">
      <c r="A1110" s="13" t="n">
        <v>612</v>
      </c>
      <c r="B1110" s="2" t="s">
        <v>1162</v>
      </c>
      <c r="C1110" s="14" t="n">
        <v>32957</v>
      </c>
      <c r="D1110" s="2" t="s">
        <v>61</v>
      </c>
      <c r="E1110" s="15" t="n">
        <v>154</v>
      </c>
      <c r="F1110" s="15" t="n">
        <v>63</v>
      </c>
      <c r="G1110" s="15" t="s">
        <v>47</v>
      </c>
      <c r="H1110" s="9" t="str">
        <f aca="false">TRIM(E1110)</f>
        <v>154</v>
      </c>
      <c r="I1110" s="9" t="str">
        <f aca="false">TRIM(F1110)</f>
        <v>63</v>
      </c>
      <c r="J1110" s="5" t="n">
        <f aca="false">IF(H1110="NA",VALUE(AVERAGEIF($E$3:$E$1520,"&lt;&gt;NA")),VALUE(H1110))</f>
        <v>154</v>
      </c>
      <c r="K1110" s="9" t="n">
        <f aca="false">IF(I1110="NA",VALUE(AVERAGEIF($F$3:$F$1520,"&lt;&gt;NA")),VALUE(I1110))</f>
        <v>63</v>
      </c>
      <c r="L1110" s="16" t="n">
        <f aca="false">IF((AND(I1110&gt;=Q1116, I1110&lt;Q1115)),TRUE())</f>
        <v>0</v>
      </c>
      <c r="M1110" s="0" t="n">
        <f aca="false">(J1110-MIN($J$5:$J$1522)/(MAX($J$5:$J$1522)-MIN($J$5:$J$1522)))</f>
        <v>152.977528089888</v>
      </c>
      <c r="N1110" s="0" t="n">
        <f aca="false">(K1110-MIN($K$5:$K$1522)/(MAX($K$5:$K$1522)-MIN($K$5:$K$1522)))</f>
        <v>62.6293206197855</v>
      </c>
      <c r="O1110" s="7" t="n">
        <f aca="false">K1107/((J1110/100)^2)</f>
        <v>21.9261258222297</v>
      </c>
    </row>
    <row r="1111" customFormat="false" ht="15" hidden="false" customHeight="false" outlineLevel="0" collapsed="false">
      <c r="A1111" s="13" t="n">
        <v>411</v>
      </c>
      <c r="B1111" s="2" t="s">
        <v>1163</v>
      </c>
      <c r="C1111" s="14" t="n">
        <v>32644</v>
      </c>
      <c r="D1111" s="2" t="s">
        <v>42</v>
      </c>
      <c r="E1111" s="15" t="n">
        <v>156</v>
      </c>
      <c r="F1111" s="15" t="n">
        <v>48.2</v>
      </c>
      <c r="G1111" s="15" t="s">
        <v>47</v>
      </c>
      <c r="H1111" s="9" t="str">
        <f aca="false">TRIM(E1111)</f>
        <v>156</v>
      </c>
      <c r="I1111" s="9" t="str">
        <f aca="false">TRIM(F1111)</f>
        <v>48.2</v>
      </c>
      <c r="J1111" s="5" t="n">
        <f aca="false">IF(H1111="NA",VALUE(AVERAGEIF($E$3:$E$1520,"&lt;&gt;NA")),VALUE(H1111))</f>
        <v>156</v>
      </c>
      <c r="K1111" s="9" t="n">
        <f aca="false">IF(I1111="NA",VALUE(AVERAGEIF($F$3:$F$1520,"&lt;&gt;NA")),VALUE(I1111))</f>
        <v>48.2</v>
      </c>
      <c r="L1111" s="16" t="n">
        <f aca="false">IF((AND(I1111&gt;=Q1117, I1111&lt;Q1116)),TRUE())</f>
        <v>0</v>
      </c>
      <c r="M1111" s="0" t="n">
        <f aca="false">(J1111-MIN($J$5:$J$1522)/(MAX($J$5:$J$1522)-MIN($J$5:$J$1522)))</f>
        <v>154.977528089888</v>
      </c>
      <c r="N1111" s="0" t="n">
        <f aca="false">(K1111-MIN($K$5:$K$1522)/(MAX($K$5:$K$1522)-MIN($K$5:$K$1522)))</f>
        <v>47.8293206197855</v>
      </c>
      <c r="O1111" s="7" t="n">
        <f aca="false">K1108/((J1111/100)^2)</f>
        <v>18.491124260355</v>
      </c>
    </row>
    <row r="1112" customFormat="false" ht="15" hidden="false" customHeight="false" outlineLevel="0" collapsed="false">
      <c r="A1112" s="13" t="n">
        <v>270</v>
      </c>
      <c r="B1112" s="2" t="s">
        <v>1164</v>
      </c>
      <c r="C1112" s="14" t="n">
        <v>33076</v>
      </c>
      <c r="D1112" s="2" t="s">
        <v>42</v>
      </c>
      <c r="E1112" s="15" t="s">
        <v>46</v>
      </c>
      <c r="F1112" s="15" t="s">
        <v>46</v>
      </c>
      <c r="G1112" s="15" t="s">
        <v>47</v>
      </c>
      <c r="H1112" s="9" t="str">
        <f aca="false">TRIM(E1112)</f>
        <v>NA</v>
      </c>
      <c r="I1112" s="9" t="str">
        <f aca="false">TRIM(F1112)</f>
        <v>NA</v>
      </c>
      <c r="J1112" s="5" t="n">
        <f aca="false">IF(H1112="NA",VALUE(AVERAGEIF($E$3:$E$1520,"&lt;&gt;NA")),VALUE(H1112))</f>
        <v>164.344585511576</v>
      </c>
      <c r="K1112" s="9" t="n">
        <f aca="false">IF(I1112="NA",VALUE(AVERAGEIF($F$3:$F$1520,"&lt;&gt;NA")),VALUE(I1112))</f>
        <v>58.7117910447761</v>
      </c>
      <c r="L1112" s="16" t="n">
        <f aca="false">IF((AND(I1112&gt;=Q1118, I1112&lt;Q1117)),TRUE())</f>
        <v>0</v>
      </c>
      <c r="M1112" s="0" t="n">
        <f aca="false">(J1112-MIN($J$5:$J$1522)/(MAX($J$5:$J$1522)-MIN($J$5:$J$1522)))</f>
        <v>163.322113601463</v>
      </c>
      <c r="N1112" s="0" t="n">
        <f aca="false">(K1112-MIN($K$5:$K$1522)/(MAX($K$5:$K$1522)-MIN($K$5:$K$1522)))</f>
        <v>58.3411116645616</v>
      </c>
      <c r="O1112" s="7" t="n">
        <f aca="false">K1109/((J1112/100)^2)</f>
        <v>18.5122498682626</v>
      </c>
    </row>
    <row r="1113" customFormat="false" ht="15" hidden="false" customHeight="false" outlineLevel="0" collapsed="false">
      <c r="A1113" s="13" t="n">
        <v>820</v>
      </c>
      <c r="B1113" s="2" t="s">
        <v>1165</v>
      </c>
      <c r="C1113" s="14" t="n">
        <v>33578</v>
      </c>
      <c r="D1113" s="2" t="s">
        <v>93</v>
      </c>
      <c r="E1113" s="15" t="s">
        <v>46</v>
      </c>
      <c r="F1113" s="15" t="s">
        <v>46</v>
      </c>
      <c r="G1113" s="15" t="s">
        <v>47</v>
      </c>
      <c r="H1113" s="9" t="str">
        <f aca="false">TRIM(E1113)</f>
        <v>NA</v>
      </c>
      <c r="I1113" s="9" t="str">
        <f aca="false">TRIM(F1113)</f>
        <v>NA</v>
      </c>
      <c r="J1113" s="5" t="n">
        <f aca="false">IF(H1113="NA",VALUE(AVERAGEIF($E$3:$E$1520,"&lt;&gt;NA")),VALUE(H1113))</f>
        <v>164.344585511576</v>
      </c>
      <c r="K1113" s="9" t="n">
        <f aca="false">IF(I1113="NA",VALUE(AVERAGEIF($F$3:$F$1520,"&lt;&gt;NA")),VALUE(I1113))</f>
        <v>58.7117910447761</v>
      </c>
      <c r="L1113" s="16" t="n">
        <f aca="false">IF((AND(I1113&gt;=Q1119, I1113&lt;Q1118)),TRUE())</f>
        <v>0</v>
      </c>
      <c r="M1113" s="0" t="n">
        <f aca="false">(J1113-MIN($J$5:$J$1522)/(MAX($J$5:$J$1522)-MIN($J$5:$J$1522)))</f>
        <v>163.322113601463</v>
      </c>
      <c r="N1113" s="0" t="n">
        <f aca="false">(K1113-MIN($K$5:$K$1522)/(MAX($K$5:$K$1522)-MIN($K$5:$K$1522)))</f>
        <v>58.3411116645616</v>
      </c>
      <c r="O1113" s="7" t="n">
        <f aca="false">K1110/((J1113/100)^2)</f>
        <v>23.3254348340108</v>
      </c>
    </row>
    <row r="1114" customFormat="false" ht="15" hidden="false" customHeight="false" outlineLevel="0" collapsed="false">
      <c r="A1114" s="13" t="n">
        <v>1234</v>
      </c>
      <c r="B1114" s="2" t="s">
        <v>1166</v>
      </c>
      <c r="C1114" s="14" t="n">
        <v>33229</v>
      </c>
      <c r="D1114" s="2" t="s">
        <v>245</v>
      </c>
      <c r="E1114" s="15" t="n">
        <v>170</v>
      </c>
      <c r="F1114" s="15" t="n">
        <v>89</v>
      </c>
      <c r="G1114" s="15" t="s">
        <v>43</v>
      </c>
      <c r="H1114" s="9" t="str">
        <f aca="false">TRIM(E1114)</f>
        <v>170</v>
      </c>
      <c r="I1114" s="9" t="str">
        <f aca="false">TRIM(F1114)</f>
        <v>89</v>
      </c>
      <c r="J1114" s="5" t="n">
        <f aca="false">IF(H1114="NA",VALUE(AVERAGEIF($E$3:$E$1520,"&lt;&gt;NA")),VALUE(H1114))</f>
        <v>170</v>
      </c>
      <c r="K1114" s="9" t="n">
        <f aca="false">IF(I1114="NA",VALUE(AVERAGEIF($F$3:$F$1520,"&lt;&gt;NA")),VALUE(I1114))</f>
        <v>89</v>
      </c>
      <c r="L1114" s="16" t="n">
        <f aca="false">IF((AND(I1114&gt;=Q1120, I1114&lt;Q1119)),TRUE())</f>
        <v>0</v>
      </c>
      <c r="M1114" s="0" t="n">
        <f aca="false">(J1114-MIN($J$5:$J$1522)/(MAX($J$5:$J$1522)-MIN($J$5:$J$1522)))</f>
        <v>168.977528089888</v>
      </c>
      <c r="N1114" s="0" t="n">
        <f aca="false">(K1114-MIN($K$5:$K$1522)/(MAX($K$5:$K$1522)-MIN($K$5:$K$1522)))</f>
        <v>88.6293206197855</v>
      </c>
      <c r="O1114" s="7" t="n">
        <f aca="false">K1111/((J1114/100)^2)</f>
        <v>16.6782006920415</v>
      </c>
    </row>
    <row r="1115" customFormat="false" ht="15" hidden="false" customHeight="false" outlineLevel="0" collapsed="false">
      <c r="A1115" s="13" t="n">
        <v>1349</v>
      </c>
      <c r="B1115" s="2" t="s">
        <v>1167</v>
      </c>
      <c r="C1115" s="14" t="n">
        <v>32937</v>
      </c>
      <c r="D1115" s="2" t="s">
        <v>53</v>
      </c>
      <c r="E1115" s="15" t="n">
        <v>170</v>
      </c>
      <c r="F1115" s="15" t="n">
        <v>81</v>
      </c>
      <c r="G1115" s="15" t="s">
        <v>43</v>
      </c>
      <c r="H1115" s="9" t="str">
        <f aca="false">TRIM(E1115)</f>
        <v>170</v>
      </c>
      <c r="I1115" s="9" t="str">
        <f aca="false">TRIM(F1115)</f>
        <v>81</v>
      </c>
      <c r="J1115" s="5" t="n">
        <f aca="false">IF(H1115="NA",VALUE(AVERAGEIF($E$3:$E$1520,"&lt;&gt;NA")),VALUE(H1115))</f>
        <v>170</v>
      </c>
      <c r="K1115" s="9" t="n">
        <f aca="false">IF(I1115="NA",VALUE(AVERAGEIF($F$3:$F$1520,"&lt;&gt;NA")),VALUE(I1115))</f>
        <v>81</v>
      </c>
      <c r="L1115" s="16" t="n">
        <f aca="false">IF((AND(I1115&gt;=Q1121, I1115&lt;Q1120)),TRUE())</f>
        <v>0</v>
      </c>
      <c r="M1115" s="0" t="n">
        <f aca="false">(J1115-MIN($J$5:$J$1522)/(MAX($J$5:$J$1522)-MIN($J$5:$J$1522)))</f>
        <v>168.977528089888</v>
      </c>
      <c r="N1115" s="0" t="n">
        <f aca="false">(K1115-MIN($K$5:$K$1522)/(MAX($K$5:$K$1522)-MIN($K$5:$K$1522)))</f>
        <v>80.6293206197855</v>
      </c>
      <c r="O1115" s="7" t="n">
        <f aca="false">K1112/((J1115/100)^2)</f>
        <v>20.3154986314104</v>
      </c>
    </row>
    <row r="1116" customFormat="false" ht="15" hidden="false" customHeight="false" outlineLevel="0" collapsed="false">
      <c r="A1116" s="13" t="n">
        <v>531</v>
      </c>
      <c r="B1116" s="2" t="s">
        <v>1168</v>
      </c>
      <c r="C1116" s="14" t="n">
        <v>33600</v>
      </c>
      <c r="D1116" s="2" t="s">
        <v>74</v>
      </c>
      <c r="E1116" s="15" t="n">
        <v>153</v>
      </c>
      <c r="F1116" s="15" t="n">
        <v>45.7</v>
      </c>
      <c r="G1116" s="15" t="s">
        <v>47</v>
      </c>
      <c r="H1116" s="9" t="str">
        <f aca="false">TRIM(E1116)</f>
        <v>153</v>
      </c>
      <c r="I1116" s="9" t="str">
        <f aca="false">TRIM(F1116)</f>
        <v>45.7</v>
      </c>
      <c r="J1116" s="5" t="n">
        <f aca="false">IF(H1116="NA",VALUE(AVERAGEIF($E$3:$E$1520,"&lt;&gt;NA")),VALUE(H1116))</f>
        <v>153</v>
      </c>
      <c r="K1116" s="9" t="n">
        <f aca="false">IF(I1116="NA",VALUE(AVERAGEIF($F$3:$F$1520,"&lt;&gt;NA")),VALUE(I1116))</f>
        <v>45.7</v>
      </c>
      <c r="L1116" s="16" t="n">
        <f aca="false">IF((AND(I1116&gt;=Q1122, I1116&lt;Q1121)),TRUE())</f>
        <v>0</v>
      </c>
      <c r="M1116" s="0" t="n">
        <f aca="false">(J1116-MIN($J$5:$J$1522)/(MAX($J$5:$J$1522)-MIN($J$5:$J$1522)))</f>
        <v>151.977528089888</v>
      </c>
      <c r="N1116" s="0" t="n">
        <f aca="false">(K1116-MIN($K$5:$K$1522)/(MAX($K$5:$K$1522)-MIN($K$5:$K$1522)))</f>
        <v>45.3293206197855</v>
      </c>
      <c r="O1116" s="7" t="n">
        <f aca="false">K1113/((J1116/100)^2)</f>
        <v>25.0808625079141</v>
      </c>
    </row>
    <row r="1117" customFormat="false" ht="15" hidden="false" customHeight="false" outlineLevel="0" collapsed="false">
      <c r="A1117" s="13" t="n">
        <v>1478</v>
      </c>
      <c r="B1117" s="2" t="s">
        <v>1169</v>
      </c>
      <c r="C1117" s="14" t="n">
        <v>33740</v>
      </c>
      <c r="D1117" s="2" t="s">
        <v>50</v>
      </c>
      <c r="E1117" s="15" t="n">
        <v>175</v>
      </c>
      <c r="F1117" s="15" t="n">
        <v>75</v>
      </c>
      <c r="G1117" s="15" t="s">
        <v>43</v>
      </c>
      <c r="H1117" s="9" t="str">
        <f aca="false">TRIM(E1117)</f>
        <v>175</v>
      </c>
      <c r="I1117" s="9" t="str">
        <f aca="false">TRIM(F1117)</f>
        <v>75</v>
      </c>
      <c r="J1117" s="5" t="n">
        <f aca="false">IF(H1117="NA",VALUE(AVERAGEIF($E$3:$E$1520,"&lt;&gt;NA")),VALUE(H1117))</f>
        <v>175</v>
      </c>
      <c r="K1117" s="9" t="n">
        <f aca="false">IF(I1117="NA",VALUE(AVERAGEIF($F$3:$F$1520,"&lt;&gt;NA")),VALUE(I1117))</f>
        <v>75</v>
      </c>
      <c r="L1117" s="16" t="n">
        <f aca="false">IF((AND(I1117&gt;=Q1123, I1117&lt;Q1122)),TRUE())</f>
        <v>0</v>
      </c>
      <c r="M1117" s="0" t="n">
        <f aca="false">(J1117-MIN($J$5:$J$1522)/(MAX($J$5:$J$1522)-MIN($J$5:$J$1522)))</f>
        <v>173.977528089888</v>
      </c>
      <c r="N1117" s="0" t="n">
        <f aca="false">(K1117-MIN($K$5:$K$1522)/(MAX($K$5:$K$1522)-MIN($K$5:$K$1522)))</f>
        <v>74.6293206197855</v>
      </c>
      <c r="O1117" s="7" t="n">
        <f aca="false">K1114/((J1117/100)^2)</f>
        <v>29.0612244897959</v>
      </c>
    </row>
    <row r="1118" customFormat="false" ht="15" hidden="false" customHeight="false" outlineLevel="0" collapsed="false">
      <c r="A1118" s="13" t="n">
        <v>1005</v>
      </c>
      <c r="B1118" s="2" t="s">
        <v>1170</v>
      </c>
      <c r="C1118" s="14" t="n">
        <v>33546</v>
      </c>
      <c r="D1118" s="2" t="s">
        <v>74</v>
      </c>
      <c r="E1118" s="15" t="n">
        <v>163</v>
      </c>
      <c r="F1118" s="15" t="n">
        <v>58</v>
      </c>
      <c r="G1118" s="15" t="s">
        <v>43</v>
      </c>
      <c r="H1118" s="9" t="str">
        <f aca="false">TRIM(E1118)</f>
        <v>163</v>
      </c>
      <c r="I1118" s="9" t="str">
        <f aca="false">TRIM(F1118)</f>
        <v>58</v>
      </c>
      <c r="J1118" s="5" t="n">
        <f aca="false">IF(H1118="NA",VALUE(AVERAGEIF($E$3:$E$1520,"&lt;&gt;NA")),VALUE(H1118))</f>
        <v>163</v>
      </c>
      <c r="K1118" s="9" t="n">
        <f aca="false">IF(I1118="NA",VALUE(AVERAGEIF($F$3:$F$1520,"&lt;&gt;NA")),VALUE(I1118))</f>
        <v>58</v>
      </c>
      <c r="L1118" s="16" t="n">
        <f aca="false">IF((AND(I1118&gt;=Q1124, I1118&lt;Q1123)),TRUE())</f>
        <v>0</v>
      </c>
      <c r="M1118" s="0" t="n">
        <f aca="false">(J1118-MIN($J$5:$J$1522)/(MAX($J$5:$J$1522)-MIN($J$5:$J$1522)))</f>
        <v>161.977528089888</v>
      </c>
      <c r="N1118" s="0" t="n">
        <f aca="false">(K1118-MIN($K$5:$K$1522)/(MAX($K$5:$K$1522)-MIN($K$5:$K$1522)))</f>
        <v>57.6293206197855</v>
      </c>
      <c r="O1118" s="7" t="n">
        <f aca="false">K1115/((J1118/100)^2)</f>
        <v>30.486657382664</v>
      </c>
    </row>
    <row r="1119" customFormat="false" ht="15" hidden="false" customHeight="false" outlineLevel="0" collapsed="false">
      <c r="A1119" s="13" t="n">
        <v>60</v>
      </c>
      <c r="B1119" s="2" t="s">
        <v>1171</v>
      </c>
      <c r="C1119" s="14" t="n">
        <v>33186</v>
      </c>
      <c r="D1119" s="2" t="s">
        <v>45</v>
      </c>
      <c r="E1119" s="15" t="n">
        <v>149</v>
      </c>
      <c r="F1119" s="15" t="n">
        <v>45</v>
      </c>
      <c r="G1119" s="15" t="s">
        <v>47</v>
      </c>
      <c r="H1119" s="9" t="str">
        <f aca="false">TRIM(E1119)</f>
        <v>149</v>
      </c>
      <c r="I1119" s="9" t="str">
        <f aca="false">TRIM(F1119)</f>
        <v>45</v>
      </c>
      <c r="J1119" s="5" t="n">
        <f aca="false">IF(H1119="NA",VALUE(AVERAGEIF($E$3:$E$1520,"&lt;&gt;NA")),VALUE(H1119))</f>
        <v>149</v>
      </c>
      <c r="K1119" s="9" t="n">
        <f aca="false">IF(I1119="NA",VALUE(AVERAGEIF($F$3:$F$1520,"&lt;&gt;NA")),VALUE(I1119))</f>
        <v>45</v>
      </c>
      <c r="L1119" s="16" t="n">
        <f aca="false">IF((AND(I1119&gt;=Q1125, I1119&lt;Q1124)),TRUE())</f>
        <v>0</v>
      </c>
      <c r="M1119" s="0" t="n">
        <f aca="false">(J1119-MIN($J$5:$J$1522)/(MAX($J$5:$J$1522)-MIN($J$5:$J$1522)))</f>
        <v>147.977528089888</v>
      </c>
      <c r="N1119" s="0" t="n">
        <f aca="false">(K1119-MIN($K$5:$K$1522)/(MAX($K$5:$K$1522)-MIN($K$5:$K$1522)))</f>
        <v>44.6293206197855</v>
      </c>
      <c r="O1119" s="7" t="n">
        <f aca="false">K1116/((J1119/100)^2)</f>
        <v>20.584658348723</v>
      </c>
    </row>
    <row r="1120" customFormat="false" ht="15" hidden="false" customHeight="false" outlineLevel="0" collapsed="false">
      <c r="A1120" s="13" t="n">
        <v>1412</v>
      </c>
      <c r="B1120" s="2" t="s">
        <v>1172</v>
      </c>
      <c r="C1120" s="14" t="n">
        <v>33814</v>
      </c>
      <c r="D1120" s="2" t="s">
        <v>74</v>
      </c>
      <c r="E1120" s="15" t="n">
        <v>167</v>
      </c>
      <c r="F1120" s="15" t="n">
        <v>54</v>
      </c>
      <c r="G1120" s="15" t="s">
        <v>43</v>
      </c>
      <c r="H1120" s="9" t="str">
        <f aca="false">TRIM(E1120)</f>
        <v>167</v>
      </c>
      <c r="I1120" s="9" t="str">
        <f aca="false">TRIM(F1120)</f>
        <v>54</v>
      </c>
      <c r="J1120" s="5" t="n">
        <f aca="false">IF(H1120="NA",VALUE(AVERAGEIF($E$3:$E$1520,"&lt;&gt;NA")),VALUE(H1120))</f>
        <v>167</v>
      </c>
      <c r="K1120" s="9" t="n">
        <f aca="false">IF(I1120="NA",VALUE(AVERAGEIF($F$3:$F$1520,"&lt;&gt;NA")),VALUE(I1120))</f>
        <v>54</v>
      </c>
      <c r="L1120" s="16" t="n">
        <f aca="false">IF((AND(I1120&gt;=Q1126, I1120&lt;Q1125)),TRUE())</f>
        <v>0</v>
      </c>
      <c r="M1120" s="0" t="n">
        <f aca="false">(J1120-MIN($J$5:$J$1522)/(MAX($J$5:$J$1522)-MIN($J$5:$J$1522)))</f>
        <v>165.977528089888</v>
      </c>
      <c r="N1120" s="0" t="n">
        <f aca="false">(K1120-MIN($K$5:$K$1522)/(MAX($K$5:$K$1522)-MIN($K$5:$K$1522)))</f>
        <v>53.6293206197855</v>
      </c>
      <c r="O1120" s="7" t="n">
        <f aca="false">K1117/((J1120/100)^2)</f>
        <v>26.8923231381548</v>
      </c>
    </row>
    <row r="1121" customFormat="false" ht="15" hidden="false" customHeight="false" outlineLevel="0" collapsed="false">
      <c r="A1121" s="13" t="n">
        <v>862</v>
      </c>
      <c r="B1121" s="2" t="s">
        <v>1173</v>
      </c>
      <c r="C1121" s="14" t="n">
        <v>33476</v>
      </c>
      <c r="D1121" s="2" t="s">
        <v>50</v>
      </c>
      <c r="E1121" s="15" t="n">
        <v>180</v>
      </c>
      <c r="F1121" s="15" t="n">
        <v>64</v>
      </c>
      <c r="G1121" s="15" t="s">
        <v>43</v>
      </c>
      <c r="H1121" s="9" t="str">
        <f aca="false">TRIM(E1121)</f>
        <v>180</v>
      </c>
      <c r="I1121" s="9" t="str">
        <f aca="false">TRIM(F1121)</f>
        <v>64</v>
      </c>
      <c r="J1121" s="5" t="n">
        <f aca="false">IF(H1121="NA",VALUE(AVERAGEIF($E$3:$E$1520,"&lt;&gt;NA")),VALUE(H1121))</f>
        <v>180</v>
      </c>
      <c r="K1121" s="9" t="n">
        <f aca="false">IF(I1121="NA",VALUE(AVERAGEIF($F$3:$F$1520,"&lt;&gt;NA")),VALUE(I1121))</f>
        <v>64</v>
      </c>
      <c r="L1121" s="16" t="n">
        <f aca="false">IF((AND(I1121&gt;=Q1127, I1121&lt;Q1126)),TRUE())</f>
        <v>0</v>
      </c>
      <c r="M1121" s="0" t="n">
        <f aca="false">(J1121-MIN($J$5:$J$1522)/(MAX($J$5:$J$1522)-MIN($J$5:$J$1522)))</f>
        <v>178.977528089888</v>
      </c>
      <c r="N1121" s="0" t="n">
        <f aca="false">(K1121-MIN($K$5:$K$1522)/(MAX($K$5:$K$1522)-MIN($K$5:$K$1522)))</f>
        <v>63.6293206197855</v>
      </c>
      <c r="O1121" s="7" t="n">
        <f aca="false">K1118/((J1121/100)^2)</f>
        <v>17.9012345679012</v>
      </c>
    </row>
    <row r="1122" customFormat="false" ht="15" hidden="false" customHeight="false" outlineLevel="0" collapsed="false">
      <c r="A1122" s="13" t="n">
        <v>965</v>
      </c>
      <c r="B1122" s="2" t="s">
        <v>1174</v>
      </c>
      <c r="C1122" s="14" t="n">
        <v>33012</v>
      </c>
      <c r="D1122" s="2" t="s">
        <v>53</v>
      </c>
      <c r="E1122" s="15" t="n">
        <v>175</v>
      </c>
      <c r="F1122" s="15" t="n">
        <v>75</v>
      </c>
      <c r="G1122" s="15" t="s">
        <v>43</v>
      </c>
      <c r="H1122" s="9" t="str">
        <f aca="false">TRIM(E1122)</f>
        <v>175</v>
      </c>
      <c r="I1122" s="9" t="str">
        <f aca="false">TRIM(F1122)</f>
        <v>75</v>
      </c>
      <c r="J1122" s="5" t="n">
        <f aca="false">IF(H1122="NA",VALUE(AVERAGEIF($E$3:$E$1520,"&lt;&gt;NA")),VALUE(H1122))</f>
        <v>175</v>
      </c>
      <c r="K1122" s="9" t="n">
        <f aca="false">IF(I1122="NA",VALUE(AVERAGEIF($F$3:$F$1520,"&lt;&gt;NA")),VALUE(I1122))</f>
        <v>75</v>
      </c>
      <c r="L1122" s="16" t="n">
        <f aca="false">IF((AND(I1122&gt;=Q1128, I1122&lt;Q1127)),TRUE())</f>
        <v>0</v>
      </c>
      <c r="M1122" s="0" t="n">
        <f aca="false">(J1122-MIN($J$5:$J$1522)/(MAX($J$5:$J$1522)-MIN($J$5:$J$1522)))</f>
        <v>173.977528089888</v>
      </c>
      <c r="N1122" s="0" t="n">
        <f aca="false">(K1122-MIN($K$5:$K$1522)/(MAX($K$5:$K$1522)-MIN($K$5:$K$1522)))</f>
        <v>74.6293206197855</v>
      </c>
      <c r="O1122" s="7" t="n">
        <f aca="false">K1119/((J1122/100)^2)</f>
        <v>14.6938775510204</v>
      </c>
    </row>
    <row r="1123" customFormat="false" ht="15" hidden="false" customHeight="false" outlineLevel="0" collapsed="false">
      <c r="A1123" s="13" t="n">
        <v>205</v>
      </c>
      <c r="B1123" s="2" t="s">
        <v>1175</v>
      </c>
      <c r="C1123" s="14" t="n">
        <v>33284</v>
      </c>
      <c r="D1123" s="2" t="s">
        <v>45</v>
      </c>
      <c r="E1123" s="15" t="n">
        <v>164</v>
      </c>
      <c r="F1123" s="15" t="n">
        <v>56</v>
      </c>
      <c r="G1123" s="15" t="s">
        <v>47</v>
      </c>
      <c r="H1123" s="9" t="str">
        <f aca="false">TRIM(E1123)</f>
        <v>164</v>
      </c>
      <c r="I1123" s="9" t="str">
        <f aca="false">TRIM(F1123)</f>
        <v>56</v>
      </c>
      <c r="J1123" s="5" t="n">
        <f aca="false">IF(H1123="NA",VALUE(AVERAGEIF($E$3:$E$1520,"&lt;&gt;NA")),VALUE(H1123))</f>
        <v>164</v>
      </c>
      <c r="K1123" s="9" t="n">
        <f aca="false">IF(I1123="NA",VALUE(AVERAGEIF($F$3:$F$1520,"&lt;&gt;NA")),VALUE(I1123))</f>
        <v>56</v>
      </c>
      <c r="L1123" s="16" t="n">
        <f aca="false">IF((AND(I1123&gt;=Q1129, I1123&lt;Q1128)),TRUE())</f>
        <v>0</v>
      </c>
      <c r="M1123" s="0" t="n">
        <f aca="false">(J1123-MIN($J$5:$J$1522)/(MAX($J$5:$J$1522)-MIN($J$5:$J$1522)))</f>
        <v>162.977528089888</v>
      </c>
      <c r="N1123" s="0" t="n">
        <f aca="false">(K1123-MIN($K$5:$K$1522)/(MAX($K$5:$K$1522)-MIN($K$5:$K$1522)))</f>
        <v>55.6293206197855</v>
      </c>
      <c r="O1123" s="7" t="n">
        <f aca="false">K1120/((J1123/100)^2)</f>
        <v>20.0773349196907</v>
      </c>
    </row>
    <row r="1124" customFormat="false" ht="15" hidden="false" customHeight="false" outlineLevel="0" collapsed="false">
      <c r="A1124" s="13" t="n">
        <v>648</v>
      </c>
      <c r="B1124" s="2" t="s">
        <v>1176</v>
      </c>
      <c r="C1124" s="14" t="n">
        <v>33565</v>
      </c>
      <c r="D1124" s="2" t="s">
        <v>176</v>
      </c>
      <c r="E1124" s="15" t="n">
        <v>165</v>
      </c>
      <c r="F1124" s="15" t="n">
        <v>58.1</v>
      </c>
      <c r="G1124" s="15" t="s">
        <v>47</v>
      </c>
      <c r="H1124" s="9" t="str">
        <f aca="false">TRIM(E1124)</f>
        <v>165</v>
      </c>
      <c r="I1124" s="9" t="str">
        <f aca="false">TRIM(F1124)</f>
        <v>58.1</v>
      </c>
      <c r="J1124" s="5" t="n">
        <f aca="false">IF(H1124="NA",VALUE(AVERAGEIF($E$3:$E$1520,"&lt;&gt;NA")),VALUE(H1124))</f>
        <v>165</v>
      </c>
      <c r="K1124" s="9" t="n">
        <f aca="false">IF(I1124="NA",VALUE(AVERAGEIF($F$3:$F$1520,"&lt;&gt;NA")),VALUE(I1124))</f>
        <v>58.1</v>
      </c>
      <c r="L1124" s="16" t="n">
        <f aca="false">IF((AND(I1124&gt;=Q1130, I1124&lt;Q1129)),TRUE())</f>
        <v>0</v>
      </c>
      <c r="M1124" s="0" t="n">
        <f aca="false">(J1124-MIN($J$5:$J$1522)/(MAX($J$5:$J$1522)-MIN($J$5:$J$1522)))</f>
        <v>163.977528089888</v>
      </c>
      <c r="N1124" s="0" t="n">
        <f aca="false">(K1124-MIN($K$5:$K$1522)/(MAX($K$5:$K$1522)-MIN($K$5:$K$1522)))</f>
        <v>57.7293206197855</v>
      </c>
      <c r="O1124" s="7" t="n">
        <f aca="false">K1121/((J1124/100)^2)</f>
        <v>23.5078053259871</v>
      </c>
    </row>
    <row r="1125" customFormat="false" ht="15" hidden="false" customHeight="false" outlineLevel="0" collapsed="false">
      <c r="A1125" s="13" t="n">
        <v>367</v>
      </c>
      <c r="B1125" s="2" t="s">
        <v>1177</v>
      </c>
      <c r="C1125" s="14" t="n">
        <v>33232</v>
      </c>
      <c r="D1125" s="2" t="s">
        <v>45</v>
      </c>
      <c r="E1125" s="15" t="n">
        <v>160</v>
      </c>
      <c r="F1125" s="15" t="n">
        <v>50.2</v>
      </c>
      <c r="G1125" s="15" t="s">
        <v>47</v>
      </c>
      <c r="H1125" s="9" t="str">
        <f aca="false">TRIM(E1125)</f>
        <v>160</v>
      </c>
      <c r="I1125" s="9" t="str">
        <f aca="false">TRIM(F1125)</f>
        <v>50.2</v>
      </c>
      <c r="J1125" s="5" t="n">
        <f aca="false">IF(H1125="NA",VALUE(AVERAGEIF($E$3:$E$1520,"&lt;&gt;NA")),VALUE(H1125))</f>
        <v>160</v>
      </c>
      <c r="K1125" s="9" t="n">
        <f aca="false">IF(I1125="NA",VALUE(AVERAGEIF($F$3:$F$1520,"&lt;&gt;NA")),VALUE(I1125))</f>
        <v>50.2</v>
      </c>
      <c r="L1125" s="16" t="n">
        <f aca="false">IF((AND(I1125&gt;=Q1131, I1125&lt;Q1130)),TRUE())</f>
        <v>0</v>
      </c>
      <c r="M1125" s="0" t="n">
        <f aca="false">(J1125-MIN($J$5:$J$1522)/(MAX($J$5:$J$1522)-MIN($J$5:$J$1522)))</f>
        <v>158.977528089888</v>
      </c>
      <c r="N1125" s="0" t="n">
        <f aca="false">(K1125-MIN($K$5:$K$1522)/(MAX($K$5:$K$1522)-MIN($K$5:$K$1522)))</f>
        <v>49.8293206197855</v>
      </c>
      <c r="O1125" s="7" t="n">
        <f aca="false">K1122/((J1125/100)^2)</f>
        <v>29.296875</v>
      </c>
    </row>
    <row r="1126" customFormat="false" ht="15" hidden="false" customHeight="false" outlineLevel="0" collapsed="false">
      <c r="A1126" s="13" t="n">
        <v>132</v>
      </c>
      <c r="B1126" s="2" t="s">
        <v>1178</v>
      </c>
      <c r="C1126" s="14" t="n">
        <v>33531</v>
      </c>
      <c r="D1126" s="2" t="s">
        <v>45</v>
      </c>
      <c r="E1126" s="15" t="s">
        <v>46</v>
      </c>
      <c r="F1126" s="15" t="s">
        <v>46</v>
      </c>
      <c r="G1126" s="15" t="s">
        <v>47</v>
      </c>
      <c r="H1126" s="9" t="str">
        <f aca="false">TRIM(E1126)</f>
        <v>NA</v>
      </c>
      <c r="I1126" s="9" t="str">
        <f aca="false">TRIM(F1126)</f>
        <v>NA</v>
      </c>
      <c r="J1126" s="5" t="n">
        <f aca="false">IF(H1126="NA",VALUE(AVERAGEIF($E$3:$E$1520,"&lt;&gt;NA")),VALUE(H1126))</f>
        <v>164.344585511576</v>
      </c>
      <c r="K1126" s="9" t="n">
        <f aca="false">IF(I1126="NA",VALUE(AVERAGEIF($F$3:$F$1520,"&lt;&gt;NA")),VALUE(I1126))</f>
        <v>58.7117910447761</v>
      </c>
      <c r="L1126" s="16" t="n">
        <f aca="false">IF((AND(I1126&gt;=Q1132, I1126&lt;Q1131)),TRUE())</f>
        <v>0</v>
      </c>
      <c r="M1126" s="0" t="n">
        <f aca="false">(J1126-MIN($J$5:$J$1522)/(MAX($J$5:$J$1522)-MIN($J$5:$J$1522)))</f>
        <v>163.322113601463</v>
      </c>
      <c r="N1126" s="0" t="n">
        <f aca="false">(K1126-MIN($K$5:$K$1522)/(MAX($K$5:$K$1522)-MIN($K$5:$K$1522)))</f>
        <v>58.3411116645616</v>
      </c>
      <c r="O1126" s="7" t="n">
        <f aca="false">K1123/((J1126/100)^2)</f>
        <v>20.7337198524541</v>
      </c>
    </row>
    <row r="1127" customFormat="false" ht="15" hidden="false" customHeight="false" outlineLevel="0" collapsed="false">
      <c r="A1127" s="13" t="n">
        <v>1131</v>
      </c>
      <c r="B1127" s="2" t="s">
        <v>1179</v>
      </c>
      <c r="C1127" s="14" t="n">
        <v>32536</v>
      </c>
      <c r="D1127" s="2" t="s">
        <v>87</v>
      </c>
      <c r="E1127" s="15" t="n">
        <v>170</v>
      </c>
      <c r="F1127" s="15" t="n">
        <v>84</v>
      </c>
      <c r="G1127" s="15" t="s">
        <v>43</v>
      </c>
      <c r="H1127" s="9" t="str">
        <f aca="false">TRIM(E1127)</f>
        <v>170</v>
      </c>
      <c r="I1127" s="9" t="str">
        <f aca="false">TRIM(F1127)</f>
        <v>84</v>
      </c>
      <c r="J1127" s="5" t="n">
        <f aca="false">IF(H1127="NA",VALUE(AVERAGEIF($E$3:$E$1520,"&lt;&gt;NA")),VALUE(H1127))</f>
        <v>170</v>
      </c>
      <c r="K1127" s="9" t="n">
        <f aca="false">IF(I1127="NA",VALUE(AVERAGEIF($F$3:$F$1520,"&lt;&gt;NA")),VALUE(I1127))</f>
        <v>84</v>
      </c>
      <c r="L1127" s="16" t="n">
        <f aca="false">IF((AND(I1127&gt;=Q1133, I1127&lt;Q1132)),TRUE())</f>
        <v>0</v>
      </c>
      <c r="M1127" s="0" t="n">
        <f aca="false">(J1127-MIN($J$5:$J$1522)/(MAX($J$5:$J$1522)-MIN($J$5:$J$1522)))</f>
        <v>168.977528089888</v>
      </c>
      <c r="N1127" s="0" t="n">
        <f aca="false">(K1127-MIN($K$5:$K$1522)/(MAX($K$5:$K$1522)-MIN($K$5:$K$1522)))</f>
        <v>83.6293206197855</v>
      </c>
      <c r="O1127" s="7" t="n">
        <f aca="false">K1124/((J1127/100)^2)</f>
        <v>20.1038062283737</v>
      </c>
    </row>
    <row r="1128" customFormat="false" ht="15" hidden="false" customHeight="false" outlineLevel="0" collapsed="false">
      <c r="A1128" s="13" t="n">
        <v>1070</v>
      </c>
      <c r="B1128" s="2" t="s">
        <v>1180</v>
      </c>
      <c r="C1128" s="14" t="n">
        <v>33224</v>
      </c>
      <c r="D1128" s="2" t="s">
        <v>50</v>
      </c>
      <c r="E1128" s="15" t="n">
        <v>160</v>
      </c>
      <c r="F1128" s="15" t="n">
        <v>52</v>
      </c>
      <c r="G1128" s="15" t="s">
        <v>43</v>
      </c>
      <c r="H1128" s="9" t="str">
        <f aca="false">TRIM(E1128)</f>
        <v>160</v>
      </c>
      <c r="I1128" s="9" t="str">
        <f aca="false">TRIM(F1128)</f>
        <v>52</v>
      </c>
      <c r="J1128" s="5" t="n">
        <f aca="false">IF(H1128="NA",VALUE(AVERAGEIF($E$3:$E$1520,"&lt;&gt;NA")),VALUE(H1128))</f>
        <v>160</v>
      </c>
      <c r="K1128" s="9" t="n">
        <f aca="false">IF(I1128="NA",VALUE(AVERAGEIF($F$3:$F$1520,"&lt;&gt;NA")),VALUE(I1128))</f>
        <v>52</v>
      </c>
      <c r="L1128" s="16" t="n">
        <f aca="false">IF((AND(I1128&gt;=Q1134, I1128&lt;Q1133)),TRUE())</f>
        <v>0</v>
      </c>
      <c r="M1128" s="0" t="n">
        <f aca="false">(J1128-MIN($J$5:$J$1522)/(MAX($J$5:$J$1522)-MIN($J$5:$J$1522)))</f>
        <v>158.977528089888</v>
      </c>
      <c r="N1128" s="0" t="n">
        <f aca="false">(K1128-MIN($K$5:$K$1522)/(MAX($K$5:$K$1522)-MIN($K$5:$K$1522)))</f>
        <v>51.6293206197855</v>
      </c>
      <c r="O1128" s="7" t="n">
        <f aca="false">K1125/((J1128/100)^2)</f>
        <v>19.609375</v>
      </c>
    </row>
    <row r="1129" customFormat="false" ht="15" hidden="false" customHeight="false" outlineLevel="0" collapsed="false">
      <c r="A1129" s="13" t="n">
        <v>676</v>
      </c>
      <c r="B1129" s="2" t="s">
        <v>1181</v>
      </c>
      <c r="C1129" s="14" t="n">
        <v>33133</v>
      </c>
      <c r="D1129" s="2" t="s">
        <v>74</v>
      </c>
      <c r="E1129" s="15" t="n">
        <v>160</v>
      </c>
      <c r="F1129" s="15" t="n">
        <v>45.9</v>
      </c>
      <c r="G1129" s="15" t="s">
        <v>47</v>
      </c>
      <c r="H1129" s="9" t="str">
        <f aca="false">TRIM(E1129)</f>
        <v>160</v>
      </c>
      <c r="I1129" s="9" t="str">
        <f aca="false">TRIM(F1129)</f>
        <v>45.9</v>
      </c>
      <c r="J1129" s="5" t="n">
        <f aca="false">IF(H1129="NA",VALUE(AVERAGEIF($E$3:$E$1520,"&lt;&gt;NA")),VALUE(H1129))</f>
        <v>160</v>
      </c>
      <c r="K1129" s="9" t="n">
        <f aca="false">IF(I1129="NA",VALUE(AVERAGEIF($F$3:$F$1520,"&lt;&gt;NA")),VALUE(I1129))</f>
        <v>45.9</v>
      </c>
      <c r="L1129" s="16" t="n">
        <f aca="false">IF((AND(I1129&gt;=Q1135, I1129&lt;Q1134)),TRUE())</f>
        <v>0</v>
      </c>
      <c r="M1129" s="0" t="n">
        <f aca="false">(J1129-MIN($J$5:$J$1522)/(MAX($J$5:$J$1522)-MIN($J$5:$J$1522)))</f>
        <v>158.977528089888</v>
      </c>
      <c r="N1129" s="0" t="n">
        <f aca="false">(K1129-MIN($K$5:$K$1522)/(MAX($K$5:$K$1522)-MIN($K$5:$K$1522)))</f>
        <v>45.5293206197855</v>
      </c>
      <c r="O1129" s="7" t="n">
        <f aca="false">K1126/((J1129/100)^2)</f>
        <v>22.9342933768657</v>
      </c>
    </row>
    <row r="1130" customFormat="false" ht="15" hidden="false" customHeight="false" outlineLevel="0" collapsed="false">
      <c r="A1130" s="13" t="n">
        <v>1298</v>
      </c>
      <c r="B1130" s="2" t="s">
        <v>1182</v>
      </c>
      <c r="C1130" s="14" t="n">
        <v>33141</v>
      </c>
      <c r="D1130" s="2" t="s">
        <v>45</v>
      </c>
      <c r="E1130" s="15" t="n">
        <v>174</v>
      </c>
      <c r="F1130" s="15" t="n">
        <v>61</v>
      </c>
      <c r="G1130" s="15" t="s">
        <v>43</v>
      </c>
      <c r="H1130" s="9" t="str">
        <f aca="false">TRIM(E1130)</f>
        <v>174</v>
      </c>
      <c r="I1130" s="9" t="str">
        <f aca="false">TRIM(F1130)</f>
        <v>61</v>
      </c>
      <c r="J1130" s="5" t="n">
        <f aca="false">IF(H1130="NA",VALUE(AVERAGEIF($E$3:$E$1520,"&lt;&gt;NA")),VALUE(H1130))</f>
        <v>174</v>
      </c>
      <c r="K1130" s="9" t="n">
        <f aca="false">IF(I1130="NA",VALUE(AVERAGEIF($F$3:$F$1520,"&lt;&gt;NA")),VALUE(I1130))</f>
        <v>61</v>
      </c>
      <c r="L1130" s="16" t="n">
        <f aca="false">IF((AND(I1130&gt;=Q1136, I1130&lt;Q1135)),TRUE())</f>
        <v>0</v>
      </c>
      <c r="M1130" s="0" t="n">
        <f aca="false">(J1130-MIN($J$5:$J$1522)/(MAX($J$5:$J$1522)-MIN($J$5:$J$1522)))</f>
        <v>172.977528089888</v>
      </c>
      <c r="N1130" s="0" t="n">
        <f aca="false">(K1130-MIN($K$5:$K$1522)/(MAX($K$5:$K$1522)-MIN($K$5:$K$1522)))</f>
        <v>60.6293206197855</v>
      </c>
      <c r="O1130" s="7" t="n">
        <f aca="false">K1127/((J1130/100)^2)</f>
        <v>27.7447483154974</v>
      </c>
    </row>
    <row r="1131" customFormat="false" ht="15" hidden="false" customHeight="false" outlineLevel="0" collapsed="false">
      <c r="A1131" s="13" t="n">
        <v>1479</v>
      </c>
      <c r="B1131" s="2" t="s">
        <v>1183</v>
      </c>
      <c r="C1131" s="14" t="n">
        <v>33429</v>
      </c>
      <c r="D1131" s="2" t="s">
        <v>238</v>
      </c>
      <c r="E1131" s="15" t="n">
        <v>178</v>
      </c>
      <c r="F1131" s="15" t="n">
        <v>80</v>
      </c>
      <c r="G1131" s="15" t="s">
        <v>43</v>
      </c>
      <c r="H1131" s="9" t="str">
        <f aca="false">TRIM(E1131)</f>
        <v>178</v>
      </c>
      <c r="I1131" s="9" t="str">
        <f aca="false">TRIM(F1131)</f>
        <v>80</v>
      </c>
      <c r="J1131" s="5" t="n">
        <f aca="false">IF(H1131="NA",VALUE(AVERAGEIF($E$3:$E$1520,"&lt;&gt;NA")),VALUE(H1131))</f>
        <v>178</v>
      </c>
      <c r="K1131" s="9" t="n">
        <f aca="false">IF(I1131="NA",VALUE(AVERAGEIF($F$3:$F$1520,"&lt;&gt;NA")),VALUE(I1131))</f>
        <v>80</v>
      </c>
      <c r="L1131" s="16" t="n">
        <f aca="false">IF((AND(I1131&gt;=Q1137, I1131&lt;Q1136)),TRUE())</f>
        <v>0</v>
      </c>
      <c r="M1131" s="0" t="n">
        <f aca="false">(J1131-MIN($J$5:$J$1522)/(MAX($J$5:$J$1522)-MIN($J$5:$J$1522)))</f>
        <v>176.977528089888</v>
      </c>
      <c r="N1131" s="0" t="n">
        <f aca="false">(K1131-MIN($K$5:$K$1522)/(MAX($K$5:$K$1522)-MIN($K$5:$K$1522)))</f>
        <v>79.6293206197855</v>
      </c>
      <c r="O1131" s="7" t="n">
        <f aca="false">K1128/((J1131/100)^2)</f>
        <v>16.4120691831839</v>
      </c>
    </row>
    <row r="1132" customFormat="false" ht="15" hidden="false" customHeight="false" outlineLevel="0" collapsed="false">
      <c r="A1132" s="13" t="n">
        <v>180</v>
      </c>
      <c r="B1132" s="2" t="s">
        <v>1184</v>
      </c>
      <c r="C1132" s="14" t="n">
        <v>33849</v>
      </c>
      <c r="D1132" s="2" t="s">
        <v>98</v>
      </c>
      <c r="E1132" s="15" t="s">
        <v>46</v>
      </c>
      <c r="F1132" s="15" t="s">
        <v>46</v>
      </c>
      <c r="G1132" s="15" t="s">
        <v>47</v>
      </c>
      <c r="H1132" s="9" t="str">
        <f aca="false">TRIM(E1132)</f>
        <v>NA</v>
      </c>
      <c r="I1132" s="9" t="str">
        <f aca="false">TRIM(F1132)</f>
        <v>NA</v>
      </c>
      <c r="J1132" s="5" t="n">
        <f aca="false">IF(H1132="NA",VALUE(AVERAGEIF($E$3:$E$1520,"&lt;&gt;NA")),VALUE(H1132))</f>
        <v>164.344585511576</v>
      </c>
      <c r="K1132" s="9" t="n">
        <f aca="false">IF(I1132="NA",VALUE(AVERAGEIF($F$3:$F$1520,"&lt;&gt;NA")),VALUE(I1132))</f>
        <v>58.7117910447761</v>
      </c>
      <c r="L1132" s="16" t="n">
        <f aca="false">IF((AND(I1132&gt;=Q1138, I1132&lt;Q1137)),TRUE())</f>
        <v>0</v>
      </c>
      <c r="M1132" s="0" t="n">
        <f aca="false">(J1132-MIN($J$5:$J$1522)/(MAX($J$5:$J$1522)-MIN($J$5:$J$1522)))</f>
        <v>163.322113601463</v>
      </c>
      <c r="N1132" s="0" t="n">
        <f aca="false">(K1132-MIN($K$5:$K$1522)/(MAX($K$5:$K$1522)-MIN($K$5:$K$1522)))</f>
        <v>58.3411116645616</v>
      </c>
      <c r="O1132" s="7" t="n">
        <f aca="false">K1129/((J1132/100)^2)</f>
        <v>16.994245379065</v>
      </c>
    </row>
    <row r="1133" customFormat="false" ht="15" hidden="false" customHeight="false" outlineLevel="0" collapsed="false">
      <c r="A1133" s="13" t="n">
        <v>1187</v>
      </c>
      <c r="B1133" s="2" t="s">
        <v>1185</v>
      </c>
      <c r="C1133" s="14" t="n">
        <v>32621</v>
      </c>
      <c r="D1133" s="2" t="s">
        <v>50</v>
      </c>
      <c r="E1133" s="15" t="n">
        <v>175</v>
      </c>
      <c r="F1133" s="15" t="n">
        <v>72</v>
      </c>
      <c r="G1133" s="15" t="s">
        <v>43</v>
      </c>
      <c r="H1133" s="9" t="str">
        <f aca="false">TRIM(E1133)</f>
        <v>175</v>
      </c>
      <c r="I1133" s="9" t="str">
        <f aca="false">TRIM(F1133)</f>
        <v>72</v>
      </c>
      <c r="J1133" s="5" t="n">
        <f aca="false">IF(H1133="NA",VALUE(AVERAGEIF($E$3:$E$1520,"&lt;&gt;NA")),VALUE(H1133))</f>
        <v>175</v>
      </c>
      <c r="K1133" s="9" t="n">
        <f aca="false">IF(I1133="NA",VALUE(AVERAGEIF($F$3:$F$1520,"&lt;&gt;NA")),VALUE(I1133))</f>
        <v>72</v>
      </c>
      <c r="L1133" s="16" t="n">
        <f aca="false">IF((AND(I1133&gt;=Q1139, I1133&lt;Q1138)),TRUE())</f>
        <v>0</v>
      </c>
      <c r="M1133" s="0" t="n">
        <f aca="false">(J1133-MIN($J$5:$J$1522)/(MAX($J$5:$J$1522)-MIN($J$5:$J$1522)))</f>
        <v>173.977528089888</v>
      </c>
      <c r="N1133" s="0" t="n">
        <f aca="false">(K1133-MIN($K$5:$K$1522)/(MAX($K$5:$K$1522)-MIN($K$5:$K$1522)))</f>
        <v>71.6293206197855</v>
      </c>
      <c r="O1133" s="7" t="n">
        <f aca="false">K1130/((J1133/100)^2)</f>
        <v>19.9183673469388</v>
      </c>
    </row>
    <row r="1134" customFormat="false" ht="15" hidden="false" customHeight="false" outlineLevel="0" collapsed="false">
      <c r="A1134" s="13" t="n">
        <v>56</v>
      </c>
      <c r="B1134" s="2" t="s">
        <v>1186</v>
      </c>
      <c r="C1134" s="14" t="n">
        <v>33858</v>
      </c>
      <c r="D1134" s="2" t="s">
        <v>74</v>
      </c>
      <c r="E1134" s="15" t="n">
        <v>147.5</v>
      </c>
      <c r="F1134" s="15" t="n">
        <v>78</v>
      </c>
      <c r="G1134" s="15" t="s">
        <v>47</v>
      </c>
      <c r="H1134" s="9" t="str">
        <f aca="false">TRIM(E1134)</f>
        <v>147.5</v>
      </c>
      <c r="I1134" s="9" t="str">
        <f aca="false">TRIM(F1134)</f>
        <v>78</v>
      </c>
      <c r="J1134" s="5" t="n">
        <f aca="false">IF(H1134="NA",VALUE(AVERAGEIF($E$3:$E$1520,"&lt;&gt;NA")),VALUE(H1134))</f>
        <v>147.5</v>
      </c>
      <c r="K1134" s="9" t="n">
        <f aca="false">IF(I1134="NA",VALUE(AVERAGEIF($F$3:$F$1520,"&lt;&gt;NA")),VALUE(I1134))</f>
        <v>78</v>
      </c>
      <c r="L1134" s="16" t="n">
        <f aca="false">IF((AND(I1134&gt;=Q1140, I1134&lt;Q1139)),TRUE())</f>
        <v>0</v>
      </c>
      <c r="M1134" s="0" t="n">
        <f aca="false">(J1134-MIN($J$5:$J$1522)/(MAX($J$5:$J$1522)-MIN($J$5:$J$1522)))</f>
        <v>146.477528089888</v>
      </c>
      <c r="N1134" s="0" t="n">
        <f aca="false">(K1134-MIN($K$5:$K$1522)/(MAX($K$5:$K$1522)-MIN($K$5:$K$1522)))</f>
        <v>77.6293206197855</v>
      </c>
      <c r="O1134" s="7" t="n">
        <f aca="false">K1131/((J1134/100)^2)</f>
        <v>36.771042803792</v>
      </c>
    </row>
    <row r="1135" customFormat="false" ht="15" hidden="false" customHeight="false" outlineLevel="0" collapsed="false">
      <c r="A1135" s="13" t="n">
        <v>737</v>
      </c>
      <c r="B1135" s="2" t="s">
        <v>1187</v>
      </c>
      <c r="C1135" s="14" t="n">
        <v>33150</v>
      </c>
      <c r="D1135" s="2" t="s">
        <v>87</v>
      </c>
      <c r="E1135" s="15" t="n">
        <v>151</v>
      </c>
      <c r="F1135" s="15" t="n">
        <v>63.7</v>
      </c>
      <c r="G1135" s="15" t="s">
        <v>47</v>
      </c>
      <c r="H1135" s="9" t="str">
        <f aca="false">TRIM(E1135)</f>
        <v>151</v>
      </c>
      <c r="I1135" s="9" t="str">
        <f aca="false">TRIM(F1135)</f>
        <v>63.7</v>
      </c>
      <c r="J1135" s="5" t="n">
        <f aca="false">IF(H1135="NA",VALUE(AVERAGEIF($E$3:$E$1520,"&lt;&gt;NA")),VALUE(H1135))</f>
        <v>151</v>
      </c>
      <c r="K1135" s="9" t="n">
        <f aca="false">IF(I1135="NA",VALUE(AVERAGEIF($F$3:$F$1520,"&lt;&gt;NA")),VALUE(I1135))</f>
        <v>63.7</v>
      </c>
      <c r="L1135" s="16" t="n">
        <f aca="false">IF((AND(I1135&gt;=Q1141, I1135&lt;Q1140)),TRUE())</f>
        <v>0</v>
      </c>
      <c r="M1135" s="0" t="n">
        <f aca="false">(J1135-MIN($J$5:$J$1522)/(MAX($J$5:$J$1522)-MIN($J$5:$J$1522)))</f>
        <v>149.977528089888</v>
      </c>
      <c r="N1135" s="0" t="n">
        <f aca="false">(K1135-MIN($K$5:$K$1522)/(MAX($K$5:$K$1522)-MIN($K$5:$K$1522)))</f>
        <v>63.3293206197855</v>
      </c>
      <c r="O1135" s="7" t="n">
        <f aca="false">K1132/((J1135/100)^2)</f>
        <v>25.7496561750696</v>
      </c>
    </row>
    <row r="1136" customFormat="false" ht="15" hidden="false" customHeight="false" outlineLevel="0" collapsed="false">
      <c r="A1136" s="13" t="n">
        <v>252</v>
      </c>
      <c r="B1136" s="2" t="s">
        <v>1188</v>
      </c>
      <c r="C1136" s="14" t="n">
        <v>33473</v>
      </c>
      <c r="D1136" s="2" t="s">
        <v>77</v>
      </c>
      <c r="E1136" s="15" t="s">
        <v>46</v>
      </c>
      <c r="F1136" s="15" t="s">
        <v>46</v>
      </c>
      <c r="G1136" s="15" t="s">
        <v>47</v>
      </c>
      <c r="H1136" s="9" t="str">
        <f aca="false">TRIM(E1136)</f>
        <v>NA</v>
      </c>
      <c r="I1136" s="9" t="str">
        <f aca="false">TRIM(F1136)</f>
        <v>NA</v>
      </c>
      <c r="J1136" s="5" t="n">
        <f aca="false">IF(H1136="NA",VALUE(AVERAGEIF($E$3:$E$1520,"&lt;&gt;NA")),VALUE(H1136))</f>
        <v>164.344585511576</v>
      </c>
      <c r="K1136" s="9" t="n">
        <f aca="false">IF(I1136="NA",VALUE(AVERAGEIF($F$3:$F$1520,"&lt;&gt;NA")),VALUE(I1136))</f>
        <v>58.7117910447761</v>
      </c>
      <c r="L1136" s="16" t="n">
        <f aca="false">IF((AND(I1136&gt;=Q1142, I1136&lt;Q1141)),TRUE())</f>
        <v>0</v>
      </c>
      <c r="M1136" s="0" t="n">
        <f aca="false">(J1136-MIN($J$5:$J$1522)/(MAX($J$5:$J$1522)-MIN($J$5:$J$1522)))</f>
        <v>163.322113601463</v>
      </c>
      <c r="N1136" s="0" t="n">
        <f aca="false">(K1136-MIN($K$5:$K$1522)/(MAX($K$5:$K$1522)-MIN($K$5:$K$1522)))</f>
        <v>58.3411116645616</v>
      </c>
      <c r="O1136" s="7" t="n">
        <f aca="false">K1133/((J1136/100)^2)</f>
        <v>26.6576398102981</v>
      </c>
    </row>
    <row r="1137" customFormat="false" ht="15" hidden="false" customHeight="false" outlineLevel="0" collapsed="false">
      <c r="A1137" s="13" t="n">
        <v>848</v>
      </c>
      <c r="B1137" s="2" t="s">
        <v>1189</v>
      </c>
      <c r="C1137" s="14" t="n">
        <v>33391</v>
      </c>
      <c r="D1137" s="2" t="s">
        <v>53</v>
      </c>
      <c r="E1137" s="15" t="n">
        <v>170</v>
      </c>
      <c r="F1137" s="15" t="n">
        <v>48</v>
      </c>
      <c r="G1137" s="15" t="s">
        <v>43</v>
      </c>
      <c r="H1137" s="9" t="str">
        <f aca="false">TRIM(E1137)</f>
        <v>170</v>
      </c>
      <c r="I1137" s="9" t="str">
        <f aca="false">TRIM(F1137)</f>
        <v>48</v>
      </c>
      <c r="J1137" s="5" t="n">
        <f aca="false">IF(H1137="NA",VALUE(AVERAGEIF($E$3:$E$1520,"&lt;&gt;NA")),VALUE(H1137))</f>
        <v>170</v>
      </c>
      <c r="K1137" s="9" t="n">
        <f aca="false">IF(I1137="NA",VALUE(AVERAGEIF($F$3:$F$1520,"&lt;&gt;NA")),VALUE(I1137))</f>
        <v>48</v>
      </c>
      <c r="L1137" s="16" t="n">
        <f aca="false">IF((AND(I1137&gt;=Q1143, I1137&lt;Q1142)),TRUE())</f>
        <v>0</v>
      </c>
      <c r="M1137" s="0" t="n">
        <f aca="false">(J1137-MIN($J$5:$J$1522)/(MAX($J$5:$J$1522)-MIN($J$5:$J$1522)))</f>
        <v>168.977528089888</v>
      </c>
      <c r="N1137" s="0" t="n">
        <f aca="false">(K1137-MIN($K$5:$K$1522)/(MAX($K$5:$K$1522)-MIN($K$5:$K$1522)))</f>
        <v>47.6293206197855</v>
      </c>
      <c r="O1137" s="7" t="n">
        <f aca="false">K1134/((J1137/100)^2)</f>
        <v>26.9896193771626</v>
      </c>
    </row>
    <row r="1138" customFormat="false" ht="15" hidden="false" customHeight="false" outlineLevel="0" collapsed="false">
      <c r="A1138" s="13" t="n">
        <v>952</v>
      </c>
      <c r="B1138" s="2" t="s">
        <v>1190</v>
      </c>
      <c r="C1138" s="14" t="n">
        <v>33109</v>
      </c>
      <c r="D1138" s="2" t="s">
        <v>87</v>
      </c>
      <c r="E1138" s="15" t="n">
        <v>178</v>
      </c>
      <c r="F1138" s="15" t="n">
        <v>98</v>
      </c>
      <c r="G1138" s="15" t="s">
        <v>43</v>
      </c>
      <c r="H1138" s="9" t="str">
        <f aca="false">TRIM(E1138)</f>
        <v>178</v>
      </c>
      <c r="I1138" s="9" t="str">
        <f aca="false">TRIM(F1138)</f>
        <v>98</v>
      </c>
      <c r="J1138" s="5" t="n">
        <f aca="false">IF(H1138="NA",VALUE(AVERAGEIF($E$3:$E$1520,"&lt;&gt;NA")),VALUE(H1138))</f>
        <v>178</v>
      </c>
      <c r="K1138" s="9" t="n">
        <f aca="false">IF(I1138="NA",VALUE(AVERAGEIF($F$3:$F$1520,"&lt;&gt;NA")),VALUE(I1138))</f>
        <v>98</v>
      </c>
      <c r="L1138" s="16" t="n">
        <f aca="false">IF((AND(I1138&gt;=Q1144, I1138&lt;Q1143)),TRUE())</f>
        <v>0</v>
      </c>
      <c r="M1138" s="0" t="n">
        <f aca="false">(J1138-MIN($J$5:$J$1522)/(MAX($J$5:$J$1522)-MIN($J$5:$J$1522)))</f>
        <v>176.977528089888</v>
      </c>
      <c r="N1138" s="0" t="n">
        <f aca="false">(K1138-MIN($K$5:$K$1522)/(MAX($K$5:$K$1522)-MIN($K$5:$K$1522)))</f>
        <v>97.6293206197855</v>
      </c>
      <c r="O1138" s="7" t="n">
        <f aca="false">K1135/((J1138/100)^2)</f>
        <v>20.1047847494003</v>
      </c>
    </row>
    <row r="1139" customFormat="false" ht="15" hidden="false" customHeight="false" outlineLevel="0" collapsed="false">
      <c r="A1139" s="13" t="n">
        <v>658</v>
      </c>
      <c r="B1139" s="2" t="s">
        <v>924</v>
      </c>
      <c r="C1139" s="14" t="n">
        <v>33845</v>
      </c>
      <c r="D1139" s="2" t="s">
        <v>42</v>
      </c>
      <c r="E1139" s="15" t="n">
        <v>156</v>
      </c>
      <c r="F1139" s="15" t="n">
        <v>56</v>
      </c>
      <c r="G1139" s="15" t="s">
        <v>47</v>
      </c>
      <c r="H1139" s="9" t="str">
        <f aca="false">TRIM(E1139)</f>
        <v>156</v>
      </c>
      <c r="I1139" s="9" t="str">
        <f aca="false">TRIM(F1139)</f>
        <v>56</v>
      </c>
      <c r="J1139" s="5" t="n">
        <f aca="false">IF(H1139="NA",VALUE(AVERAGEIF($E$3:$E$1520,"&lt;&gt;NA")),VALUE(H1139))</f>
        <v>156</v>
      </c>
      <c r="K1139" s="9" t="n">
        <f aca="false">IF(I1139="NA",VALUE(AVERAGEIF($F$3:$F$1520,"&lt;&gt;NA")),VALUE(I1139))</f>
        <v>56</v>
      </c>
      <c r="L1139" s="16" t="n">
        <f aca="false">IF((AND(I1139&gt;=Q1145, I1139&lt;Q1144)),TRUE())</f>
        <v>0</v>
      </c>
      <c r="M1139" s="0" t="n">
        <f aca="false">(J1139-MIN($J$5:$J$1522)/(MAX($J$5:$J$1522)-MIN($J$5:$J$1522)))</f>
        <v>154.977528089888</v>
      </c>
      <c r="N1139" s="0" t="n">
        <f aca="false">(K1139-MIN($K$5:$K$1522)/(MAX($K$5:$K$1522)-MIN($K$5:$K$1522)))</f>
        <v>55.6293206197855</v>
      </c>
      <c r="O1139" s="7" t="n">
        <f aca="false">K1136/((J1139/100)^2)</f>
        <v>24.1254894168212</v>
      </c>
    </row>
    <row r="1140" customFormat="false" ht="15" hidden="false" customHeight="false" outlineLevel="0" collapsed="false">
      <c r="A1140" s="13" t="n">
        <v>568</v>
      </c>
      <c r="B1140" s="2" t="s">
        <v>1191</v>
      </c>
      <c r="C1140" s="14" t="n">
        <v>33025</v>
      </c>
      <c r="D1140" s="2" t="s">
        <v>45</v>
      </c>
      <c r="E1140" s="15" t="n">
        <v>164</v>
      </c>
      <c r="F1140" s="15" t="n">
        <v>72</v>
      </c>
      <c r="G1140" s="15" t="s">
        <v>47</v>
      </c>
      <c r="H1140" s="9" t="str">
        <f aca="false">TRIM(E1140)</f>
        <v>164</v>
      </c>
      <c r="I1140" s="9" t="str">
        <f aca="false">TRIM(F1140)</f>
        <v>72</v>
      </c>
      <c r="J1140" s="5" t="n">
        <f aca="false">IF(H1140="NA",VALUE(AVERAGEIF($E$3:$E$1520,"&lt;&gt;NA")),VALUE(H1140))</f>
        <v>164</v>
      </c>
      <c r="K1140" s="9" t="n">
        <f aca="false">IF(I1140="NA",VALUE(AVERAGEIF($F$3:$F$1520,"&lt;&gt;NA")),VALUE(I1140))</f>
        <v>72</v>
      </c>
      <c r="L1140" s="16" t="n">
        <f aca="false">IF((AND(I1140&gt;=Q1146, I1140&lt;Q1145)),TRUE())</f>
        <v>0</v>
      </c>
      <c r="M1140" s="0" t="n">
        <f aca="false">(J1140-MIN($J$5:$J$1522)/(MAX($J$5:$J$1522)-MIN($J$5:$J$1522)))</f>
        <v>162.977528089888</v>
      </c>
      <c r="N1140" s="0" t="n">
        <f aca="false">(K1140-MIN($K$5:$K$1522)/(MAX($K$5:$K$1522)-MIN($K$5:$K$1522)))</f>
        <v>71.6293206197855</v>
      </c>
      <c r="O1140" s="7" t="n">
        <f aca="false">K1137/((J1140/100)^2)</f>
        <v>17.8465199286139</v>
      </c>
    </row>
    <row r="1141" customFormat="false" ht="15" hidden="false" customHeight="false" outlineLevel="0" collapsed="false">
      <c r="A1141" s="13" t="n">
        <v>153</v>
      </c>
      <c r="B1141" s="2" t="s">
        <v>1192</v>
      </c>
      <c r="C1141" s="14" t="n">
        <v>33744</v>
      </c>
      <c r="D1141" s="2" t="s">
        <v>93</v>
      </c>
      <c r="E1141" s="15" t="s">
        <v>46</v>
      </c>
      <c r="F1141" s="15" t="s">
        <v>46</v>
      </c>
      <c r="G1141" s="15" t="s">
        <v>47</v>
      </c>
      <c r="H1141" s="9" t="str">
        <f aca="false">TRIM(E1141)</f>
        <v>NA</v>
      </c>
      <c r="I1141" s="9" t="str">
        <f aca="false">TRIM(F1141)</f>
        <v>NA</v>
      </c>
      <c r="J1141" s="5" t="n">
        <f aca="false">IF(H1141="NA",VALUE(AVERAGEIF($E$3:$E$1520,"&lt;&gt;NA")),VALUE(H1141))</f>
        <v>164.344585511576</v>
      </c>
      <c r="K1141" s="9" t="n">
        <f aca="false">IF(I1141="NA",VALUE(AVERAGEIF($F$3:$F$1520,"&lt;&gt;NA")),VALUE(I1141))</f>
        <v>58.7117910447761</v>
      </c>
      <c r="L1141" s="16" t="n">
        <f aca="false">IF((AND(I1141&gt;=Q1147, I1141&lt;Q1146)),TRUE())</f>
        <v>0</v>
      </c>
      <c r="M1141" s="0" t="n">
        <f aca="false">(J1141-MIN($J$5:$J$1522)/(MAX($J$5:$J$1522)-MIN($J$5:$J$1522)))</f>
        <v>163.322113601463</v>
      </c>
      <c r="N1141" s="0" t="n">
        <f aca="false">(K1141-MIN($K$5:$K$1522)/(MAX($K$5:$K$1522)-MIN($K$5:$K$1522)))</f>
        <v>58.3411116645616</v>
      </c>
      <c r="O1141" s="7" t="n">
        <f aca="false">K1138/((J1141/100)^2)</f>
        <v>36.2840097417946</v>
      </c>
    </row>
    <row r="1142" customFormat="false" ht="15" hidden="false" customHeight="false" outlineLevel="0" collapsed="false">
      <c r="A1142" s="13" t="n">
        <v>127</v>
      </c>
      <c r="B1142" s="2" t="s">
        <v>1193</v>
      </c>
      <c r="C1142" s="14" t="n">
        <v>33489</v>
      </c>
      <c r="D1142" s="2" t="s">
        <v>45</v>
      </c>
      <c r="E1142" s="15" t="n">
        <v>152.5</v>
      </c>
      <c r="F1142" s="15" t="n">
        <v>40</v>
      </c>
      <c r="G1142" s="15" t="s">
        <v>47</v>
      </c>
      <c r="H1142" s="9" t="str">
        <f aca="false">TRIM(E1142)</f>
        <v>152.5</v>
      </c>
      <c r="I1142" s="9" t="str">
        <f aca="false">TRIM(F1142)</f>
        <v>40</v>
      </c>
      <c r="J1142" s="5" t="n">
        <f aca="false">IF(H1142="NA",VALUE(AVERAGEIF($E$3:$E$1520,"&lt;&gt;NA")),VALUE(H1142))</f>
        <v>152.5</v>
      </c>
      <c r="K1142" s="9" t="n">
        <f aca="false">IF(I1142="NA",VALUE(AVERAGEIF($F$3:$F$1520,"&lt;&gt;NA")),VALUE(I1142))</f>
        <v>40</v>
      </c>
      <c r="L1142" s="16" t="n">
        <f aca="false">IF((AND(I1142&gt;=Q1148, I1142&lt;Q1147)),TRUE())</f>
        <v>0</v>
      </c>
      <c r="M1142" s="0" t="n">
        <f aca="false">(J1142-MIN($J$5:$J$1522)/(MAX($J$5:$J$1522)-MIN($J$5:$J$1522)))</f>
        <v>151.477528089888</v>
      </c>
      <c r="N1142" s="0" t="n">
        <f aca="false">(K1142-MIN($K$5:$K$1522)/(MAX($K$5:$K$1522)-MIN($K$5:$K$1522)))</f>
        <v>39.6293206197855</v>
      </c>
      <c r="O1142" s="7" t="n">
        <f aca="false">K1139/((J1142/100)^2)</f>
        <v>24.0795485084655</v>
      </c>
    </row>
    <row r="1143" customFormat="false" ht="15" hidden="false" customHeight="false" outlineLevel="0" collapsed="false">
      <c r="A1143" s="13" t="n">
        <v>1326</v>
      </c>
      <c r="B1143" s="2" t="s">
        <v>1194</v>
      </c>
      <c r="C1143" s="14" t="n">
        <v>32769</v>
      </c>
      <c r="D1143" s="2" t="s">
        <v>45</v>
      </c>
      <c r="E1143" s="15" t="n">
        <v>178</v>
      </c>
      <c r="F1143" s="15" t="n">
        <v>102</v>
      </c>
      <c r="G1143" s="15" t="s">
        <v>43</v>
      </c>
      <c r="H1143" s="9" t="str">
        <f aca="false">TRIM(E1143)</f>
        <v>178</v>
      </c>
      <c r="I1143" s="9" t="str">
        <f aca="false">TRIM(F1143)</f>
        <v>102</v>
      </c>
      <c r="J1143" s="5" t="n">
        <f aca="false">IF(H1143="NA",VALUE(AVERAGEIF($E$3:$E$1520,"&lt;&gt;NA")),VALUE(H1143))</f>
        <v>178</v>
      </c>
      <c r="K1143" s="9" t="n">
        <f aca="false">IF(I1143="NA",VALUE(AVERAGEIF($F$3:$F$1520,"&lt;&gt;NA")),VALUE(I1143))</f>
        <v>102</v>
      </c>
      <c r="L1143" s="16" t="n">
        <f aca="false">IF((AND(I1143&gt;=Q1149, I1143&lt;Q1148)),TRUE())</f>
        <v>0</v>
      </c>
      <c r="M1143" s="0" t="n">
        <f aca="false">(J1143-MIN($J$5:$J$1522)/(MAX($J$5:$J$1522)-MIN($J$5:$J$1522)))</f>
        <v>176.977528089888</v>
      </c>
      <c r="N1143" s="0" t="n">
        <f aca="false">(K1143-MIN($K$5:$K$1522)/(MAX($K$5:$K$1522)-MIN($K$5:$K$1522)))</f>
        <v>101.629320619785</v>
      </c>
      <c r="O1143" s="7" t="n">
        <f aca="false">K1140/((J1143/100)^2)</f>
        <v>22.7244034844085</v>
      </c>
    </row>
    <row r="1144" customFormat="false" ht="15" hidden="false" customHeight="false" outlineLevel="0" collapsed="false">
      <c r="A1144" s="13" t="n">
        <v>752</v>
      </c>
      <c r="B1144" s="2" t="s">
        <v>1195</v>
      </c>
      <c r="C1144" s="14" t="n">
        <v>33195</v>
      </c>
      <c r="D1144" s="2" t="s">
        <v>45</v>
      </c>
      <c r="E1144" s="15" t="n">
        <v>162</v>
      </c>
      <c r="F1144" s="15" t="n">
        <v>55</v>
      </c>
      <c r="G1144" s="15" t="s">
        <v>47</v>
      </c>
      <c r="H1144" s="9" t="str">
        <f aca="false">TRIM(E1144)</f>
        <v>162</v>
      </c>
      <c r="I1144" s="9" t="str">
        <f aca="false">TRIM(F1144)</f>
        <v>55</v>
      </c>
      <c r="J1144" s="5" t="n">
        <f aca="false">IF(H1144="NA",VALUE(AVERAGEIF($E$3:$E$1520,"&lt;&gt;NA")),VALUE(H1144))</f>
        <v>162</v>
      </c>
      <c r="K1144" s="9" t="n">
        <f aca="false">IF(I1144="NA",VALUE(AVERAGEIF($F$3:$F$1520,"&lt;&gt;NA")),VALUE(I1144))</f>
        <v>55</v>
      </c>
      <c r="L1144" s="16" t="n">
        <f aca="false">IF((AND(I1144&gt;=Q1150, I1144&lt;Q1149)),TRUE())</f>
        <v>0</v>
      </c>
      <c r="M1144" s="0" t="n">
        <f aca="false">(J1144-MIN($J$5:$J$1522)/(MAX($J$5:$J$1522)-MIN($J$5:$J$1522)))</f>
        <v>160.977528089888</v>
      </c>
      <c r="N1144" s="0" t="n">
        <f aca="false">(K1144-MIN($K$5:$K$1522)/(MAX($K$5:$K$1522)-MIN($K$5:$K$1522)))</f>
        <v>54.6293206197855</v>
      </c>
      <c r="O1144" s="7" t="n">
        <f aca="false">K1141/((J1144/100)^2)</f>
        <v>22.3715100765036</v>
      </c>
    </row>
    <row r="1145" customFormat="false" ht="15" hidden="false" customHeight="false" outlineLevel="0" collapsed="false">
      <c r="A1145" s="13" t="n">
        <v>165</v>
      </c>
      <c r="B1145" s="2" t="s">
        <v>1196</v>
      </c>
      <c r="C1145" s="14" t="n">
        <v>33421</v>
      </c>
      <c r="D1145" s="2" t="s">
        <v>87</v>
      </c>
      <c r="E1145" s="15" t="n">
        <v>150</v>
      </c>
      <c r="F1145" s="15" t="n">
        <v>47</v>
      </c>
      <c r="G1145" s="15" t="s">
        <v>47</v>
      </c>
      <c r="H1145" s="9" t="str">
        <f aca="false">TRIM(E1145)</f>
        <v>150</v>
      </c>
      <c r="I1145" s="9" t="str">
        <f aca="false">TRIM(F1145)</f>
        <v>47</v>
      </c>
      <c r="J1145" s="5" t="n">
        <f aca="false">IF(H1145="NA",VALUE(AVERAGEIF($E$3:$E$1520,"&lt;&gt;NA")),VALUE(H1145))</f>
        <v>150</v>
      </c>
      <c r="K1145" s="9" t="n">
        <f aca="false">IF(I1145="NA",VALUE(AVERAGEIF($F$3:$F$1520,"&lt;&gt;NA")),VALUE(I1145))</f>
        <v>47</v>
      </c>
      <c r="L1145" s="16" t="n">
        <f aca="false">IF((AND(I1145&gt;=Q1151, I1145&lt;Q1150)),TRUE())</f>
        <v>0</v>
      </c>
      <c r="M1145" s="0" t="n">
        <f aca="false">(J1145-MIN($J$5:$J$1522)/(MAX($J$5:$J$1522)-MIN($J$5:$J$1522)))</f>
        <v>148.977528089888</v>
      </c>
      <c r="N1145" s="0" t="n">
        <f aca="false">(K1145-MIN($K$5:$K$1522)/(MAX($K$5:$K$1522)-MIN($K$5:$K$1522)))</f>
        <v>46.6293206197855</v>
      </c>
      <c r="O1145" s="7" t="n">
        <f aca="false">K1142/((J1145/100)^2)</f>
        <v>17.7777777777778</v>
      </c>
    </row>
    <row r="1146" customFormat="false" ht="15" hidden="false" customHeight="false" outlineLevel="0" collapsed="false">
      <c r="A1146" s="13" t="n">
        <v>162</v>
      </c>
      <c r="B1146" s="2" t="s">
        <v>1197</v>
      </c>
      <c r="C1146" s="14" t="n">
        <v>33369</v>
      </c>
      <c r="D1146" s="2" t="s">
        <v>50</v>
      </c>
      <c r="E1146" s="15" t="n">
        <v>164.5</v>
      </c>
      <c r="F1146" s="15" t="n">
        <v>56</v>
      </c>
      <c r="G1146" s="15" t="s">
        <v>47</v>
      </c>
      <c r="H1146" s="9" t="str">
        <f aca="false">TRIM(E1146)</f>
        <v>164.5</v>
      </c>
      <c r="I1146" s="9" t="str">
        <f aca="false">TRIM(F1146)</f>
        <v>56</v>
      </c>
      <c r="J1146" s="5" t="n">
        <f aca="false">IF(H1146="NA",VALUE(AVERAGEIF($E$3:$E$1520,"&lt;&gt;NA")),VALUE(H1146))</f>
        <v>164.5</v>
      </c>
      <c r="K1146" s="9" t="n">
        <f aca="false">IF(I1146="NA",VALUE(AVERAGEIF($F$3:$F$1520,"&lt;&gt;NA")),VALUE(I1146))</f>
        <v>56</v>
      </c>
      <c r="L1146" s="16" t="n">
        <f aca="false">IF((AND(I1146&gt;=Q1152, I1146&lt;Q1151)),TRUE())</f>
        <v>0</v>
      </c>
      <c r="M1146" s="0" t="n">
        <f aca="false">(J1146-MIN($J$5:$J$1522)/(MAX($J$5:$J$1522)-MIN($J$5:$J$1522)))</f>
        <v>163.477528089888</v>
      </c>
      <c r="N1146" s="0" t="n">
        <f aca="false">(K1146-MIN($K$5:$K$1522)/(MAX($K$5:$K$1522)-MIN($K$5:$K$1522)))</f>
        <v>55.6293206197855</v>
      </c>
      <c r="O1146" s="7" t="n">
        <f aca="false">K1143/((J1146/100)^2)</f>
        <v>37.6936650622223</v>
      </c>
    </row>
    <row r="1147" customFormat="false" ht="15" hidden="false" customHeight="false" outlineLevel="0" collapsed="false">
      <c r="A1147" s="13" t="n">
        <v>119</v>
      </c>
      <c r="B1147" s="2" t="s">
        <v>1198</v>
      </c>
      <c r="C1147" s="14" t="n">
        <v>33290</v>
      </c>
      <c r="D1147" s="2" t="s">
        <v>45</v>
      </c>
      <c r="E1147" s="15" t="n">
        <v>151</v>
      </c>
      <c r="F1147" s="15" t="n">
        <v>44</v>
      </c>
      <c r="G1147" s="15" t="s">
        <v>47</v>
      </c>
      <c r="H1147" s="9" t="str">
        <f aca="false">TRIM(E1147)</f>
        <v>151</v>
      </c>
      <c r="I1147" s="9" t="str">
        <f aca="false">TRIM(F1147)</f>
        <v>44</v>
      </c>
      <c r="J1147" s="5" t="n">
        <f aca="false">IF(H1147="NA",VALUE(AVERAGEIF($E$3:$E$1520,"&lt;&gt;NA")),VALUE(H1147))</f>
        <v>151</v>
      </c>
      <c r="K1147" s="9" t="n">
        <f aca="false">IF(I1147="NA",VALUE(AVERAGEIF($F$3:$F$1520,"&lt;&gt;NA")),VALUE(I1147))</f>
        <v>44</v>
      </c>
      <c r="L1147" s="16" t="n">
        <f aca="false">IF((AND(I1147&gt;=Q1153, I1147&lt;Q1152)),TRUE())</f>
        <v>0</v>
      </c>
      <c r="M1147" s="0" t="n">
        <f aca="false">(J1147-MIN($J$5:$J$1522)/(MAX($J$5:$J$1522)-MIN($J$5:$J$1522)))</f>
        <v>149.977528089888</v>
      </c>
      <c r="N1147" s="0" t="n">
        <f aca="false">(K1147-MIN($K$5:$K$1522)/(MAX($K$5:$K$1522)-MIN($K$5:$K$1522)))</f>
        <v>43.6293206197855</v>
      </c>
      <c r="O1147" s="7" t="n">
        <f aca="false">K1144/((J1147/100)^2)</f>
        <v>24.1217490460945</v>
      </c>
    </row>
    <row r="1148" customFormat="false" ht="15" hidden="false" customHeight="false" outlineLevel="0" collapsed="false">
      <c r="A1148" s="13" t="n">
        <v>1251</v>
      </c>
      <c r="B1148" s="2" t="s">
        <v>1199</v>
      </c>
      <c r="C1148" s="14" t="n">
        <v>33840</v>
      </c>
      <c r="D1148" s="2" t="s">
        <v>77</v>
      </c>
      <c r="E1148" s="15" t="n">
        <v>170</v>
      </c>
      <c r="F1148" s="15" t="n">
        <v>57</v>
      </c>
      <c r="G1148" s="15" t="s">
        <v>43</v>
      </c>
      <c r="H1148" s="9" t="str">
        <f aca="false">TRIM(E1148)</f>
        <v>170</v>
      </c>
      <c r="I1148" s="9" t="str">
        <f aca="false">TRIM(F1148)</f>
        <v>57</v>
      </c>
      <c r="J1148" s="5" t="n">
        <f aca="false">IF(H1148="NA",VALUE(AVERAGEIF($E$3:$E$1520,"&lt;&gt;NA")),VALUE(H1148))</f>
        <v>170</v>
      </c>
      <c r="K1148" s="9" t="n">
        <f aca="false">IF(I1148="NA",VALUE(AVERAGEIF($F$3:$F$1520,"&lt;&gt;NA")),VALUE(I1148))</f>
        <v>57</v>
      </c>
      <c r="L1148" s="16" t="n">
        <f aca="false">IF((AND(I1148&gt;=Q1154, I1148&lt;Q1153)),TRUE())</f>
        <v>0</v>
      </c>
      <c r="M1148" s="0" t="n">
        <f aca="false">(J1148-MIN($J$5:$J$1522)/(MAX($J$5:$J$1522)-MIN($J$5:$J$1522)))</f>
        <v>168.977528089888</v>
      </c>
      <c r="N1148" s="0" t="n">
        <f aca="false">(K1148-MIN($K$5:$K$1522)/(MAX($K$5:$K$1522)-MIN($K$5:$K$1522)))</f>
        <v>56.6293206197855</v>
      </c>
      <c r="O1148" s="7" t="n">
        <f aca="false">K1145/((J1148/100)^2)</f>
        <v>16.2629757785467</v>
      </c>
    </row>
    <row r="1149" customFormat="false" ht="15" hidden="false" customHeight="false" outlineLevel="0" collapsed="false">
      <c r="A1149" s="13" t="n">
        <v>999</v>
      </c>
      <c r="B1149" s="2" t="s">
        <v>1200</v>
      </c>
      <c r="C1149" s="14" t="n">
        <v>33142</v>
      </c>
      <c r="D1149" s="2" t="s">
        <v>45</v>
      </c>
      <c r="E1149" s="15" t="n">
        <v>179</v>
      </c>
      <c r="F1149" s="15" t="n">
        <v>66</v>
      </c>
      <c r="G1149" s="15" t="s">
        <v>43</v>
      </c>
      <c r="H1149" s="9" t="str">
        <f aca="false">TRIM(E1149)</f>
        <v>179</v>
      </c>
      <c r="I1149" s="9" t="str">
        <f aca="false">TRIM(F1149)</f>
        <v>66</v>
      </c>
      <c r="J1149" s="5" t="n">
        <f aca="false">IF(H1149="NA",VALUE(AVERAGEIF($E$3:$E$1520,"&lt;&gt;NA")),VALUE(H1149))</f>
        <v>179</v>
      </c>
      <c r="K1149" s="9" t="n">
        <f aca="false">IF(I1149="NA",VALUE(AVERAGEIF($F$3:$F$1520,"&lt;&gt;NA")),VALUE(I1149))</f>
        <v>66</v>
      </c>
      <c r="L1149" s="16" t="n">
        <f aca="false">IF((AND(I1149&gt;=Q1155, I1149&lt;Q1154)),TRUE())</f>
        <v>0</v>
      </c>
      <c r="M1149" s="0" t="n">
        <f aca="false">(J1149-MIN($J$5:$J$1522)/(MAX($J$5:$J$1522)-MIN($J$5:$J$1522)))</f>
        <v>177.977528089888</v>
      </c>
      <c r="N1149" s="0" t="n">
        <f aca="false">(K1149-MIN($K$5:$K$1522)/(MAX($K$5:$K$1522)-MIN($K$5:$K$1522)))</f>
        <v>65.6293206197855</v>
      </c>
      <c r="O1149" s="7" t="n">
        <f aca="false">K1146/((J1149/100)^2)</f>
        <v>17.4776068162667</v>
      </c>
    </row>
    <row r="1150" customFormat="false" ht="15" hidden="false" customHeight="false" outlineLevel="0" collapsed="false">
      <c r="A1150" s="13" t="n">
        <v>295</v>
      </c>
      <c r="B1150" s="2" t="s">
        <v>1201</v>
      </c>
      <c r="C1150" s="14" t="n">
        <v>33206</v>
      </c>
      <c r="D1150" s="2" t="s">
        <v>61</v>
      </c>
      <c r="E1150" s="15" t="s">
        <v>46</v>
      </c>
      <c r="F1150" s="15" t="s">
        <v>46</v>
      </c>
      <c r="G1150" s="15" t="s">
        <v>47</v>
      </c>
      <c r="H1150" s="9" t="str">
        <f aca="false">TRIM(E1150)</f>
        <v>NA</v>
      </c>
      <c r="I1150" s="9" t="str">
        <f aca="false">TRIM(F1150)</f>
        <v>NA</v>
      </c>
      <c r="J1150" s="5" t="n">
        <f aca="false">IF(H1150="NA",VALUE(AVERAGEIF($E$3:$E$1520,"&lt;&gt;NA")),VALUE(H1150))</f>
        <v>164.344585511576</v>
      </c>
      <c r="K1150" s="9" t="n">
        <f aca="false">IF(I1150="NA",VALUE(AVERAGEIF($F$3:$F$1520,"&lt;&gt;NA")),VALUE(I1150))</f>
        <v>58.7117910447761</v>
      </c>
      <c r="L1150" s="16" t="n">
        <f aca="false">IF((AND(I1150&gt;=Q1156, I1150&lt;Q1155)),TRUE())</f>
        <v>0</v>
      </c>
      <c r="M1150" s="0" t="n">
        <f aca="false">(J1150-MIN($J$5:$J$1522)/(MAX($J$5:$J$1522)-MIN($J$5:$J$1522)))</f>
        <v>163.322113601463</v>
      </c>
      <c r="N1150" s="0" t="n">
        <f aca="false">(K1150-MIN($K$5:$K$1522)/(MAX($K$5:$K$1522)-MIN($K$5:$K$1522)))</f>
        <v>58.3411116645616</v>
      </c>
      <c r="O1150" s="7" t="n">
        <f aca="false">K1147/((J1150/100)^2)</f>
        <v>16.290779884071</v>
      </c>
    </row>
    <row r="1151" customFormat="false" ht="15" hidden="false" customHeight="false" outlineLevel="0" collapsed="false">
      <c r="A1151" s="13" t="n">
        <v>553</v>
      </c>
      <c r="B1151" s="2" t="s">
        <v>1202</v>
      </c>
      <c r="C1151" s="14" t="n">
        <v>33252</v>
      </c>
      <c r="D1151" s="2" t="s">
        <v>50</v>
      </c>
      <c r="E1151" s="15" t="n">
        <v>157</v>
      </c>
      <c r="F1151" s="15" t="n">
        <v>51.9</v>
      </c>
      <c r="G1151" s="15" t="s">
        <v>47</v>
      </c>
      <c r="H1151" s="9" t="str">
        <f aca="false">TRIM(E1151)</f>
        <v>157</v>
      </c>
      <c r="I1151" s="9" t="str">
        <f aca="false">TRIM(F1151)</f>
        <v>51.9</v>
      </c>
      <c r="J1151" s="5" t="n">
        <f aca="false">IF(H1151="NA",VALUE(AVERAGEIF($E$3:$E$1520,"&lt;&gt;NA")),VALUE(H1151))</f>
        <v>157</v>
      </c>
      <c r="K1151" s="9" t="n">
        <f aca="false">IF(I1151="NA",VALUE(AVERAGEIF($F$3:$F$1520,"&lt;&gt;NA")),VALUE(I1151))</f>
        <v>51.9</v>
      </c>
      <c r="L1151" s="16" t="n">
        <f aca="false">IF((AND(I1151&gt;=Q1157, I1151&lt;Q1156)),TRUE())</f>
        <v>0</v>
      </c>
      <c r="M1151" s="0" t="n">
        <f aca="false">(J1151-MIN($J$5:$J$1522)/(MAX($J$5:$J$1522)-MIN($J$5:$J$1522)))</f>
        <v>155.977528089888</v>
      </c>
      <c r="N1151" s="0" t="n">
        <f aca="false">(K1151-MIN($K$5:$K$1522)/(MAX($K$5:$K$1522)-MIN($K$5:$K$1522)))</f>
        <v>51.5293206197855</v>
      </c>
      <c r="O1151" s="7" t="n">
        <f aca="false">K1148/((J1151/100)^2)</f>
        <v>23.1246703720232</v>
      </c>
    </row>
    <row r="1152" customFormat="false" ht="15" hidden="false" customHeight="false" outlineLevel="0" collapsed="false">
      <c r="A1152" s="13" t="n">
        <v>1236</v>
      </c>
      <c r="B1152" s="2" t="s">
        <v>1203</v>
      </c>
      <c r="C1152" s="14" t="n">
        <v>33504</v>
      </c>
      <c r="D1152" s="2" t="s">
        <v>125</v>
      </c>
      <c r="E1152" s="15" t="n">
        <v>175</v>
      </c>
      <c r="F1152" s="15" t="n">
        <v>82</v>
      </c>
      <c r="G1152" s="15" t="s">
        <v>43</v>
      </c>
      <c r="H1152" s="9" t="str">
        <f aca="false">TRIM(E1152)</f>
        <v>175</v>
      </c>
      <c r="I1152" s="9" t="str">
        <f aca="false">TRIM(F1152)</f>
        <v>82</v>
      </c>
      <c r="J1152" s="5" t="n">
        <f aca="false">IF(H1152="NA",VALUE(AVERAGEIF($E$3:$E$1520,"&lt;&gt;NA")),VALUE(H1152))</f>
        <v>175</v>
      </c>
      <c r="K1152" s="9" t="n">
        <f aca="false">IF(I1152="NA",VALUE(AVERAGEIF($F$3:$F$1520,"&lt;&gt;NA")),VALUE(I1152))</f>
        <v>82</v>
      </c>
      <c r="L1152" s="16" t="n">
        <f aca="false">IF((AND(I1152&gt;=Q1158, I1152&lt;Q1157)),TRUE())</f>
        <v>0</v>
      </c>
      <c r="M1152" s="0" t="n">
        <f aca="false">(J1152-MIN($J$5:$J$1522)/(MAX($J$5:$J$1522)-MIN($J$5:$J$1522)))</f>
        <v>173.977528089888</v>
      </c>
      <c r="N1152" s="0" t="n">
        <f aca="false">(K1152-MIN($K$5:$K$1522)/(MAX($K$5:$K$1522)-MIN($K$5:$K$1522)))</f>
        <v>81.6293206197855</v>
      </c>
      <c r="O1152" s="7" t="n">
        <f aca="false">K1149/((J1152/100)^2)</f>
        <v>21.5510204081633</v>
      </c>
    </row>
    <row r="1153" customFormat="false" ht="15" hidden="false" customHeight="false" outlineLevel="0" collapsed="false">
      <c r="A1153" s="13" t="n">
        <v>514</v>
      </c>
      <c r="B1153" s="2" t="s">
        <v>1204</v>
      </c>
      <c r="C1153" s="14" t="n">
        <v>33158</v>
      </c>
      <c r="D1153" s="2" t="s">
        <v>107</v>
      </c>
      <c r="E1153" s="15" t="n">
        <v>165</v>
      </c>
      <c r="F1153" s="15" t="n">
        <v>43.1</v>
      </c>
      <c r="G1153" s="15" t="s">
        <v>47</v>
      </c>
      <c r="H1153" s="9" t="str">
        <f aca="false">TRIM(E1153)</f>
        <v>165</v>
      </c>
      <c r="I1153" s="9" t="str">
        <f aca="false">TRIM(F1153)</f>
        <v>43.1</v>
      </c>
      <c r="J1153" s="5" t="n">
        <f aca="false">IF(H1153="NA",VALUE(AVERAGEIF($E$3:$E$1520,"&lt;&gt;NA")),VALUE(H1153))</f>
        <v>165</v>
      </c>
      <c r="K1153" s="9" t="n">
        <f aca="false">IF(I1153="NA",VALUE(AVERAGEIF($F$3:$F$1520,"&lt;&gt;NA")),VALUE(I1153))</f>
        <v>43.1</v>
      </c>
      <c r="L1153" s="16" t="n">
        <f aca="false">IF((AND(I1153&gt;=Q1159, I1153&lt;Q1158)),TRUE())</f>
        <v>0</v>
      </c>
      <c r="M1153" s="0" t="n">
        <f aca="false">(J1153-MIN($J$5:$J$1522)/(MAX($J$5:$J$1522)-MIN($J$5:$J$1522)))</f>
        <v>163.977528089888</v>
      </c>
      <c r="N1153" s="0" t="n">
        <f aca="false">(K1153-MIN($K$5:$K$1522)/(MAX($K$5:$K$1522)-MIN($K$5:$K$1522)))</f>
        <v>42.7293206197855</v>
      </c>
      <c r="O1153" s="7" t="n">
        <f aca="false">K1150/((J1153/100)^2)</f>
        <v>21.5653961596974</v>
      </c>
    </row>
    <row r="1154" customFormat="false" ht="15" hidden="false" customHeight="false" outlineLevel="0" collapsed="false">
      <c r="A1154" s="13" t="n">
        <v>1396</v>
      </c>
      <c r="B1154" s="2" t="s">
        <v>1205</v>
      </c>
      <c r="C1154" s="14" t="n">
        <v>33441</v>
      </c>
      <c r="D1154" s="2" t="s">
        <v>71</v>
      </c>
      <c r="E1154" s="15" t="n">
        <v>161</v>
      </c>
      <c r="F1154" s="15" t="n">
        <v>53</v>
      </c>
      <c r="G1154" s="15" t="s">
        <v>43</v>
      </c>
      <c r="H1154" s="9" t="str">
        <f aca="false">TRIM(E1154)</f>
        <v>161</v>
      </c>
      <c r="I1154" s="9" t="str">
        <f aca="false">TRIM(F1154)</f>
        <v>53</v>
      </c>
      <c r="J1154" s="5" t="n">
        <f aca="false">IF(H1154="NA",VALUE(AVERAGEIF($E$3:$E$1520,"&lt;&gt;NA")),VALUE(H1154))</f>
        <v>161</v>
      </c>
      <c r="K1154" s="9" t="n">
        <f aca="false">IF(I1154="NA",VALUE(AVERAGEIF($F$3:$F$1520,"&lt;&gt;NA")),VALUE(I1154))</f>
        <v>53</v>
      </c>
      <c r="L1154" s="16" t="n">
        <f aca="false">IF((AND(I1154&gt;=Q1160, I1154&lt;Q1159)),TRUE())</f>
        <v>0</v>
      </c>
      <c r="M1154" s="0" t="n">
        <f aca="false">(J1154-MIN($J$5:$J$1522)/(MAX($J$5:$J$1522)-MIN($J$5:$J$1522)))</f>
        <v>159.977528089888</v>
      </c>
      <c r="N1154" s="0" t="n">
        <f aca="false">(K1154-MIN($K$5:$K$1522)/(MAX($K$5:$K$1522)-MIN($K$5:$K$1522)))</f>
        <v>52.6293206197855</v>
      </c>
      <c r="O1154" s="7" t="n">
        <f aca="false">K1151/((J1154/100)^2)</f>
        <v>20.0223756799506</v>
      </c>
    </row>
    <row r="1155" customFormat="false" ht="15" hidden="false" customHeight="false" outlineLevel="0" collapsed="false">
      <c r="A1155" s="13" t="n">
        <v>185</v>
      </c>
      <c r="B1155" s="2" t="s">
        <v>1206</v>
      </c>
      <c r="C1155" s="14" t="n">
        <v>33473</v>
      </c>
      <c r="D1155" s="2" t="s">
        <v>77</v>
      </c>
      <c r="E1155" s="15" t="s">
        <v>46</v>
      </c>
      <c r="F1155" s="15" t="s">
        <v>46</v>
      </c>
      <c r="G1155" s="15" t="s">
        <v>47</v>
      </c>
      <c r="H1155" s="9" t="str">
        <f aca="false">TRIM(E1155)</f>
        <v>NA</v>
      </c>
      <c r="I1155" s="9" t="str">
        <f aca="false">TRIM(F1155)</f>
        <v>NA</v>
      </c>
      <c r="J1155" s="5" t="n">
        <f aca="false">IF(H1155="NA",VALUE(AVERAGEIF($E$3:$E$1520,"&lt;&gt;NA")),VALUE(H1155))</f>
        <v>164.344585511576</v>
      </c>
      <c r="K1155" s="9" t="n">
        <f aca="false">IF(I1155="NA",VALUE(AVERAGEIF($F$3:$F$1520,"&lt;&gt;NA")),VALUE(I1155))</f>
        <v>58.7117910447761</v>
      </c>
      <c r="L1155" s="16" t="n">
        <f aca="false">IF((AND(I1155&gt;=Q1161, I1155&lt;Q1160)),TRUE())</f>
        <v>0</v>
      </c>
      <c r="M1155" s="0" t="n">
        <f aca="false">(J1155-MIN($J$5:$J$1522)/(MAX($J$5:$J$1522)-MIN($J$5:$J$1522)))</f>
        <v>163.322113601463</v>
      </c>
      <c r="N1155" s="0" t="n">
        <f aca="false">(K1155-MIN($K$5:$K$1522)/(MAX($K$5:$K$1522)-MIN($K$5:$K$1522)))</f>
        <v>58.3411116645616</v>
      </c>
      <c r="O1155" s="7" t="n">
        <f aca="false">K1152/((J1155/100)^2)</f>
        <v>30.3600897839506</v>
      </c>
    </row>
    <row r="1156" customFormat="false" ht="15" hidden="false" customHeight="false" outlineLevel="0" collapsed="false">
      <c r="A1156" s="13" t="n">
        <v>815</v>
      </c>
      <c r="B1156" s="2" t="s">
        <v>1207</v>
      </c>
      <c r="C1156" s="14" t="n">
        <v>33208</v>
      </c>
      <c r="D1156" s="2" t="s">
        <v>125</v>
      </c>
      <c r="E1156" s="15" t="s">
        <v>46</v>
      </c>
      <c r="F1156" s="15" t="s">
        <v>46</v>
      </c>
      <c r="G1156" s="15" t="s">
        <v>47</v>
      </c>
      <c r="H1156" s="9" t="str">
        <f aca="false">TRIM(E1156)</f>
        <v>NA</v>
      </c>
      <c r="I1156" s="9" t="str">
        <f aca="false">TRIM(F1156)</f>
        <v>NA</v>
      </c>
      <c r="J1156" s="5" t="n">
        <f aca="false">IF(H1156="NA",VALUE(AVERAGEIF($E$3:$E$1520,"&lt;&gt;NA")),VALUE(H1156))</f>
        <v>164.344585511576</v>
      </c>
      <c r="K1156" s="9" t="n">
        <f aca="false">IF(I1156="NA",VALUE(AVERAGEIF($F$3:$F$1520,"&lt;&gt;NA")),VALUE(I1156))</f>
        <v>58.7117910447761</v>
      </c>
      <c r="L1156" s="16" t="n">
        <f aca="false">IF((AND(I1156&gt;=Q1162, I1156&lt;Q1161)),TRUE())</f>
        <v>0</v>
      </c>
      <c r="M1156" s="0" t="n">
        <f aca="false">(J1156-MIN($J$5:$J$1522)/(MAX($J$5:$J$1522)-MIN($J$5:$J$1522)))</f>
        <v>163.322113601463</v>
      </c>
      <c r="N1156" s="0" t="n">
        <f aca="false">(K1156-MIN($K$5:$K$1522)/(MAX($K$5:$K$1522)-MIN($K$5:$K$1522)))</f>
        <v>58.3411116645616</v>
      </c>
      <c r="O1156" s="7" t="n">
        <f aca="false">K1153/((J1156/100)^2)</f>
        <v>15.9575593864423</v>
      </c>
    </row>
    <row r="1157" customFormat="false" ht="15" hidden="false" customHeight="false" outlineLevel="0" collapsed="false">
      <c r="A1157" s="13" t="n">
        <v>54</v>
      </c>
      <c r="B1157" s="2" t="s">
        <v>1208</v>
      </c>
      <c r="C1157" s="14" t="n">
        <v>33554</v>
      </c>
      <c r="D1157" s="2" t="s">
        <v>98</v>
      </c>
      <c r="E1157" s="15" t="n">
        <v>157</v>
      </c>
      <c r="F1157" s="15" t="n">
        <v>51</v>
      </c>
      <c r="G1157" s="15" t="s">
        <v>47</v>
      </c>
      <c r="H1157" s="9" t="str">
        <f aca="false">TRIM(E1157)</f>
        <v>157</v>
      </c>
      <c r="I1157" s="9" t="str">
        <f aca="false">TRIM(F1157)</f>
        <v>51</v>
      </c>
      <c r="J1157" s="5" t="n">
        <f aca="false">IF(H1157="NA",VALUE(AVERAGEIF($E$3:$E$1520,"&lt;&gt;NA")),VALUE(H1157))</f>
        <v>157</v>
      </c>
      <c r="K1157" s="9" t="n">
        <f aca="false">IF(I1157="NA",VALUE(AVERAGEIF($F$3:$F$1520,"&lt;&gt;NA")),VALUE(I1157))</f>
        <v>51</v>
      </c>
      <c r="L1157" s="16" t="n">
        <f aca="false">IF((AND(I1157&gt;=Q1163, I1157&lt;Q1162)),TRUE())</f>
        <v>0</v>
      </c>
      <c r="M1157" s="0" t="n">
        <f aca="false">(J1157-MIN($J$5:$J$1522)/(MAX($J$5:$J$1522)-MIN($J$5:$J$1522)))</f>
        <v>155.977528089888</v>
      </c>
      <c r="N1157" s="0" t="n">
        <f aca="false">(K1157-MIN($K$5:$K$1522)/(MAX($K$5:$K$1522)-MIN($K$5:$K$1522)))</f>
        <v>50.6293206197855</v>
      </c>
      <c r="O1157" s="7" t="n">
        <f aca="false">K1154/((J1157/100)^2)</f>
        <v>21.5018864862672</v>
      </c>
    </row>
    <row r="1158" customFormat="false" ht="15" hidden="false" customHeight="false" outlineLevel="0" collapsed="false">
      <c r="A1158" s="13" t="n">
        <v>377</v>
      </c>
      <c r="B1158" s="2" t="s">
        <v>1209</v>
      </c>
      <c r="C1158" s="14" t="n">
        <v>33615</v>
      </c>
      <c r="D1158" s="2" t="s">
        <v>74</v>
      </c>
      <c r="E1158" s="15" t="s">
        <v>46</v>
      </c>
      <c r="F1158" s="15" t="s">
        <v>46</v>
      </c>
      <c r="G1158" s="15" t="s">
        <v>47</v>
      </c>
      <c r="H1158" s="9" t="str">
        <f aca="false">TRIM(E1158)</f>
        <v>NA</v>
      </c>
      <c r="I1158" s="9" t="str">
        <f aca="false">TRIM(F1158)</f>
        <v>NA</v>
      </c>
      <c r="J1158" s="5" t="n">
        <f aca="false">IF(H1158="NA",VALUE(AVERAGEIF($E$3:$E$1520,"&lt;&gt;NA")),VALUE(H1158))</f>
        <v>164.344585511576</v>
      </c>
      <c r="K1158" s="9" t="n">
        <f aca="false">IF(I1158="NA",VALUE(AVERAGEIF($F$3:$F$1520,"&lt;&gt;NA")),VALUE(I1158))</f>
        <v>58.7117910447761</v>
      </c>
      <c r="L1158" s="16" t="n">
        <f aca="false">IF((AND(I1158&gt;=Q1164, I1158&lt;Q1163)),TRUE())</f>
        <v>0</v>
      </c>
      <c r="M1158" s="0" t="n">
        <f aca="false">(J1158-MIN($J$5:$J$1522)/(MAX($J$5:$J$1522)-MIN($J$5:$J$1522)))</f>
        <v>163.322113601463</v>
      </c>
      <c r="N1158" s="0" t="n">
        <f aca="false">(K1158-MIN($K$5:$K$1522)/(MAX($K$5:$K$1522)-MIN($K$5:$K$1522)))</f>
        <v>58.3411116645616</v>
      </c>
      <c r="O1158" s="7" t="n">
        <f aca="false">K1155/((J1158/100)^2)</f>
        <v>21.7377469206823</v>
      </c>
    </row>
    <row r="1159" customFormat="false" ht="15" hidden="false" customHeight="false" outlineLevel="0" collapsed="false">
      <c r="A1159" s="13" t="n">
        <v>493</v>
      </c>
      <c r="B1159" s="2" t="s">
        <v>1210</v>
      </c>
      <c r="C1159" s="14" t="n">
        <v>33369</v>
      </c>
      <c r="D1159" s="2" t="s">
        <v>45</v>
      </c>
      <c r="E1159" s="15" t="n">
        <v>155</v>
      </c>
      <c r="F1159" s="15" t="n">
        <v>52.4</v>
      </c>
      <c r="G1159" s="15" t="s">
        <v>47</v>
      </c>
      <c r="H1159" s="9" t="str">
        <f aca="false">TRIM(E1159)</f>
        <v>155</v>
      </c>
      <c r="I1159" s="9" t="str">
        <f aca="false">TRIM(F1159)</f>
        <v>52.4</v>
      </c>
      <c r="J1159" s="5" t="n">
        <f aca="false">IF(H1159="NA",VALUE(AVERAGEIF($E$3:$E$1520,"&lt;&gt;NA")),VALUE(H1159))</f>
        <v>155</v>
      </c>
      <c r="K1159" s="9" t="n">
        <f aca="false">IF(I1159="NA",VALUE(AVERAGEIF($F$3:$F$1520,"&lt;&gt;NA")),VALUE(I1159))</f>
        <v>52.4</v>
      </c>
      <c r="L1159" s="16" t="n">
        <f aca="false">IF((AND(I1159&gt;=Q1165, I1159&lt;Q1164)),TRUE())</f>
        <v>0</v>
      </c>
      <c r="M1159" s="0" t="n">
        <f aca="false">(J1159-MIN($J$5:$J$1522)/(MAX($J$5:$J$1522)-MIN($J$5:$J$1522)))</f>
        <v>153.977528089888</v>
      </c>
      <c r="N1159" s="0" t="n">
        <f aca="false">(K1159-MIN($K$5:$K$1522)/(MAX($K$5:$K$1522)-MIN($K$5:$K$1522)))</f>
        <v>52.0293206197855</v>
      </c>
      <c r="O1159" s="7" t="n">
        <f aca="false">K1156/((J1159/100)^2)</f>
        <v>24.4377902371597</v>
      </c>
    </row>
    <row r="1160" customFormat="false" ht="15" hidden="false" customHeight="false" outlineLevel="0" collapsed="false">
      <c r="A1160" s="13" t="n">
        <v>913</v>
      </c>
      <c r="B1160" s="2" t="s">
        <v>1211</v>
      </c>
      <c r="C1160" s="14" t="n">
        <v>33119</v>
      </c>
      <c r="D1160" s="2" t="s">
        <v>45</v>
      </c>
      <c r="E1160" s="15" t="n">
        <v>176</v>
      </c>
      <c r="F1160" s="15" t="n">
        <v>65</v>
      </c>
      <c r="G1160" s="15" t="s">
        <v>43</v>
      </c>
      <c r="H1160" s="9" t="str">
        <f aca="false">TRIM(E1160)</f>
        <v>176</v>
      </c>
      <c r="I1160" s="9" t="str">
        <f aca="false">TRIM(F1160)</f>
        <v>65</v>
      </c>
      <c r="J1160" s="5" t="n">
        <f aca="false">IF(H1160="NA",VALUE(AVERAGEIF($E$3:$E$1520,"&lt;&gt;NA")),VALUE(H1160))</f>
        <v>176</v>
      </c>
      <c r="K1160" s="9" t="n">
        <f aca="false">IF(I1160="NA",VALUE(AVERAGEIF($F$3:$F$1520,"&lt;&gt;NA")),VALUE(I1160))</f>
        <v>65</v>
      </c>
      <c r="L1160" s="16" t="n">
        <f aca="false">IF((AND(I1160&gt;=Q1166, I1160&lt;Q1165)),TRUE())</f>
        <v>0</v>
      </c>
      <c r="M1160" s="0" t="n">
        <f aca="false">(J1160-MIN($J$5:$J$1522)/(MAX($J$5:$J$1522)-MIN($J$5:$J$1522)))</f>
        <v>174.977528089888</v>
      </c>
      <c r="N1160" s="0" t="n">
        <f aca="false">(K1160-MIN($K$5:$K$1522)/(MAX($K$5:$K$1522)-MIN($K$5:$K$1522)))</f>
        <v>64.6293206197855</v>
      </c>
      <c r="O1160" s="7" t="n">
        <f aca="false">K1157/((J1160/100)^2)</f>
        <v>16.4643595041322</v>
      </c>
    </row>
    <row r="1161" customFormat="false" ht="15" hidden="false" customHeight="false" outlineLevel="0" collapsed="false">
      <c r="A1161" s="13" t="n">
        <v>893</v>
      </c>
      <c r="B1161" s="2" t="s">
        <v>1212</v>
      </c>
      <c r="C1161" s="14" t="n">
        <v>33259</v>
      </c>
      <c r="D1161" s="2" t="s">
        <v>56</v>
      </c>
      <c r="E1161" s="15" t="n">
        <v>170</v>
      </c>
      <c r="F1161" s="15" t="n">
        <v>76</v>
      </c>
      <c r="G1161" s="15" t="s">
        <v>43</v>
      </c>
      <c r="H1161" s="9" t="str">
        <f aca="false">TRIM(E1161)</f>
        <v>170</v>
      </c>
      <c r="I1161" s="9" t="str">
        <f aca="false">TRIM(F1161)</f>
        <v>76</v>
      </c>
      <c r="J1161" s="5" t="n">
        <f aca="false">IF(H1161="NA",VALUE(AVERAGEIF($E$3:$E$1520,"&lt;&gt;NA")),VALUE(H1161))</f>
        <v>170</v>
      </c>
      <c r="K1161" s="9" t="n">
        <f aca="false">IF(I1161="NA",VALUE(AVERAGEIF($F$3:$F$1520,"&lt;&gt;NA")),VALUE(I1161))</f>
        <v>76</v>
      </c>
      <c r="L1161" s="16" t="n">
        <f aca="false">IF((AND(I1161&gt;=Q1167, I1161&lt;Q1166)),TRUE())</f>
        <v>0</v>
      </c>
      <c r="M1161" s="0" t="n">
        <f aca="false">(J1161-MIN($J$5:$J$1522)/(MAX($J$5:$J$1522)-MIN($J$5:$J$1522)))</f>
        <v>168.977528089888</v>
      </c>
      <c r="N1161" s="0" t="n">
        <f aca="false">(K1161-MIN($K$5:$K$1522)/(MAX($K$5:$K$1522)-MIN($K$5:$K$1522)))</f>
        <v>75.6293206197855</v>
      </c>
      <c r="O1161" s="7" t="n">
        <f aca="false">K1158/((J1161/100)^2)</f>
        <v>20.3154986314104</v>
      </c>
    </row>
    <row r="1162" customFormat="false" ht="15" hidden="false" customHeight="false" outlineLevel="0" collapsed="false">
      <c r="A1162" s="13" t="n">
        <v>582</v>
      </c>
      <c r="B1162" s="2" t="s">
        <v>1213</v>
      </c>
      <c r="C1162" s="14" t="n">
        <v>33361</v>
      </c>
      <c r="D1162" s="2" t="s">
        <v>50</v>
      </c>
      <c r="E1162" s="15" t="n">
        <v>161</v>
      </c>
      <c r="F1162" s="15" t="n">
        <v>52</v>
      </c>
      <c r="G1162" s="15" t="s">
        <v>47</v>
      </c>
      <c r="H1162" s="9" t="str">
        <f aca="false">TRIM(E1162)</f>
        <v>161</v>
      </c>
      <c r="I1162" s="9" t="str">
        <f aca="false">TRIM(F1162)</f>
        <v>52</v>
      </c>
      <c r="J1162" s="5" t="n">
        <f aca="false">IF(H1162="NA",VALUE(AVERAGEIF($E$3:$E$1520,"&lt;&gt;NA")),VALUE(H1162))</f>
        <v>161</v>
      </c>
      <c r="K1162" s="9" t="n">
        <f aca="false">IF(I1162="NA",VALUE(AVERAGEIF($F$3:$F$1520,"&lt;&gt;NA")),VALUE(I1162))</f>
        <v>52</v>
      </c>
      <c r="L1162" s="16" t="n">
        <f aca="false">IF((AND(I1162&gt;=Q1168, I1162&lt;Q1167)),TRUE())</f>
        <v>0</v>
      </c>
      <c r="M1162" s="0" t="n">
        <f aca="false">(J1162-MIN($J$5:$J$1522)/(MAX($J$5:$J$1522)-MIN($J$5:$J$1522)))</f>
        <v>159.977528089888</v>
      </c>
      <c r="N1162" s="0" t="n">
        <f aca="false">(K1162-MIN($K$5:$K$1522)/(MAX($K$5:$K$1522)-MIN($K$5:$K$1522)))</f>
        <v>51.6293206197855</v>
      </c>
      <c r="O1162" s="7" t="n">
        <f aca="false">K1159/((J1162/100)^2)</f>
        <v>20.2152694726284</v>
      </c>
    </row>
    <row r="1163" customFormat="false" ht="15" hidden="false" customHeight="false" outlineLevel="0" collapsed="false">
      <c r="A1163" s="13" t="n">
        <v>783</v>
      </c>
      <c r="B1163" s="2" t="s">
        <v>1214</v>
      </c>
      <c r="C1163" s="14" t="n">
        <v>33677</v>
      </c>
      <c r="D1163" s="2" t="s">
        <v>77</v>
      </c>
      <c r="E1163" s="15" t="n">
        <v>162</v>
      </c>
      <c r="F1163" s="15" t="n">
        <v>44</v>
      </c>
      <c r="G1163" s="15" t="s">
        <v>47</v>
      </c>
      <c r="H1163" s="9" t="str">
        <f aca="false">TRIM(E1163)</f>
        <v>162</v>
      </c>
      <c r="I1163" s="9" t="str">
        <f aca="false">TRIM(F1163)</f>
        <v>44</v>
      </c>
      <c r="J1163" s="5" t="n">
        <f aca="false">IF(H1163="NA",VALUE(AVERAGEIF($E$3:$E$1520,"&lt;&gt;NA")),VALUE(H1163))</f>
        <v>162</v>
      </c>
      <c r="K1163" s="9" t="n">
        <f aca="false">IF(I1163="NA",VALUE(AVERAGEIF($F$3:$F$1520,"&lt;&gt;NA")),VALUE(I1163))</f>
        <v>44</v>
      </c>
      <c r="L1163" s="16" t="n">
        <f aca="false">IF((AND(I1163&gt;=Q1169, I1163&lt;Q1168)),TRUE())</f>
        <v>0</v>
      </c>
      <c r="M1163" s="0" t="n">
        <f aca="false">(J1163-MIN($J$5:$J$1522)/(MAX($J$5:$J$1522)-MIN($J$5:$J$1522)))</f>
        <v>160.977528089888</v>
      </c>
      <c r="N1163" s="0" t="n">
        <f aca="false">(K1163-MIN($K$5:$K$1522)/(MAX($K$5:$K$1522)-MIN($K$5:$K$1522)))</f>
        <v>43.6293206197855</v>
      </c>
      <c r="O1163" s="7" t="n">
        <f aca="false">K1160/((J1163/100)^2)</f>
        <v>24.7675659198293</v>
      </c>
    </row>
    <row r="1164" customFormat="false" ht="15" hidden="false" customHeight="false" outlineLevel="0" collapsed="false">
      <c r="A1164" s="13" t="n">
        <v>1314</v>
      </c>
      <c r="B1164" s="2" t="s">
        <v>1215</v>
      </c>
      <c r="C1164" s="14" t="n">
        <v>32697</v>
      </c>
      <c r="D1164" s="2" t="s">
        <v>93</v>
      </c>
      <c r="E1164" s="15" t="n">
        <v>165</v>
      </c>
      <c r="F1164" s="15" t="n">
        <v>68</v>
      </c>
      <c r="G1164" s="15" t="s">
        <v>43</v>
      </c>
      <c r="H1164" s="9" t="str">
        <f aca="false">TRIM(E1164)</f>
        <v>165</v>
      </c>
      <c r="I1164" s="9" t="str">
        <f aca="false">TRIM(F1164)</f>
        <v>68</v>
      </c>
      <c r="J1164" s="5" t="n">
        <f aca="false">IF(H1164="NA",VALUE(AVERAGEIF($E$3:$E$1520,"&lt;&gt;NA")),VALUE(H1164))</f>
        <v>165</v>
      </c>
      <c r="K1164" s="9" t="n">
        <f aca="false">IF(I1164="NA",VALUE(AVERAGEIF($F$3:$F$1520,"&lt;&gt;NA")),VALUE(I1164))</f>
        <v>68</v>
      </c>
      <c r="L1164" s="16" t="n">
        <f aca="false">IF((AND(I1164&gt;=Q1170, I1164&lt;Q1169)),TRUE())</f>
        <v>0</v>
      </c>
      <c r="M1164" s="0" t="n">
        <f aca="false">(J1164-MIN($J$5:$J$1522)/(MAX($J$5:$J$1522)-MIN($J$5:$J$1522)))</f>
        <v>163.977528089888</v>
      </c>
      <c r="N1164" s="0" t="n">
        <f aca="false">(K1164-MIN($K$5:$K$1522)/(MAX($K$5:$K$1522)-MIN($K$5:$K$1522)))</f>
        <v>67.6293206197855</v>
      </c>
      <c r="O1164" s="7" t="n">
        <f aca="false">K1161/((J1164/100)^2)</f>
        <v>27.9155188246097</v>
      </c>
    </row>
    <row r="1165" customFormat="false" ht="15" hidden="false" customHeight="false" outlineLevel="0" collapsed="false">
      <c r="A1165" s="13" t="n">
        <v>1330</v>
      </c>
      <c r="B1165" s="2" t="s">
        <v>1216</v>
      </c>
      <c r="C1165" s="14" t="n">
        <v>33555</v>
      </c>
      <c r="D1165" s="2" t="s">
        <v>77</v>
      </c>
      <c r="E1165" s="15" t="n">
        <v>172</v>
      </c>
      <c r="F1165" s="15" t="n">
        <v>55</v>
      </c>
      <c r="G1165" s="15" t="s">
        <v>43</v>
      </c>
      <c r="H1165" s="9" t="str">
        <f aca="false">TRIM(E1165)</f>
        <v>172</v>
      </c>
      <c r="I1165" s="9" t="str">
        <f aca="false">TRIM(F1165)</f>
        <v>55</v>
      </c>
      <c r="J1165" s="5" t="n">
        <f aca="false">IF(H1165="NA",VALUE(AVERAGEIF($E$3:$E$1520,"&lt;&gt;NA")),VALUE(H1165))</f>
        <v>172</v>
      </c>
      <c r="K1165" s="9" t="n">
        <f aca="false">IF(I1165="NA",VALUE(AVERAGEIF($F$3:$F$1520,"&lt;&gt;NA")),VALUE(I1165))</f>
        <v>55</v>
      </c>
      <c r="L1165" s="16" t="n">
        <f aca="false">IF((AND(I1165&gt;=Q1171, I1165&lt;Q1170)),TRUE())</f>
        <v>0</v>
      </c>
      <c r="M1165" s="0" t="n">
        <f aca="false">(J1165-MIN($J$5:$J$1522)/(MAX($J$5:$J$1522)-MIN($J$5:$J$1522)))</f>
        <v>170.977528089888</v>
      </c>
      <c r="N1165" s="0" t="n">
        <f aca="false">(K1165-MIN($K$5:$K$1522)/(MAX($K$5:$K$1522)-MIN($K$5:$K$1522)))</f>
        <v>54.6293206197855</v>
      </c>
      <c r="O1165" s="7" t="n">
        <f aca="false">K1162/((J1165/100)^2)</f>
        <v>17.5770686857761</v>
      </c>
    </row>
    <row r="1166" customFormat="false" ht="15" hidden="false" customHeight="false" outlineLevel="0" collapsed="false">
      <c r="A1166" s="13" t="n">
        <v>255</v>
      </c>
      <c r="B1166" s="2" t="s">
        <v>1217</v>
      </c>
      <c r="C1166" s="14" t="n">
        <v>33650</v>
      </c>
      <c r="D1166" s="2" t="s">
        <v>74</v>
      </c>
      <c r="E1166" s="15" t="s">
        <v>46</v>
      </c>
      <c r="F1166" s="15" t="s">
        <v>46</v>
      </c>
      <c r="G1166" s="15" t="s">
        <v>47</v>
      </c>
      <c r="H1166" s="9" t="str">
        <f aca="false">TRIM(E1166)</f>
        <v>NA</v>
      </c>
      <c r="I1166" s="9" t="str">
        <f aca="false">TRIM(F1166)</f>
        <v>NA</v>
      </c>
      <c r="J1166" s="5" t="n">
        <f aca="false">IF(H1166="NA",VALUE(AVERAGEIF($E$3:$E$1520,"&lt;&gt;NA")),VALUE(H1166))</f>
        <v>164.344585511576</v>
      </c>
      <c r="K1166" s="9" t="n">
        <f aca="false">IF(I1166="NA",VALUE(AVERAGEIF($F$3:$F$1520,"&lt;&gt;NA")),VALUE(I1166))</f>
        <v>58.7117910447761</v>
      </c>
      <c r="L1166" s="16" t="n">
        <f aca="false">IF((AND(I1166&gt;=Q1172, I1166&lt;Q1171)),TRUE())</f>
        <v>0</v>
      </c>
      <c r="M1166" s="0" t="n">
        <f aca="false">(J1166-MIN($J$5:$J$1522)/(MAX($J$5:$J$1522)-MIN($J$5:$J$1522)))</f>
        <v>163.322113601463</v>
      </c>
      <c r="N1166" s="0" t="n">
        <f aca="false">(K1166-MIN($K$5:$K$1522)/(MAX($K$5:$K$1522)-MIN($K$5:$K$1522)))</f>
        <v>58.3411116645616</v>
      </c>
      <c r="O1166" s="7" t="n">
        <f aca="false">K1163/((J1166/100)^2)</f>
        <v>16.290779884071</v>
      </c>
    </row>
    <row r="1167" customFormat="false" ht="15" hidden="false" customHeight="false" outlineLevel="0" collapsed="false">
      <c r="A1167" s="13" t="n">
        <v>30</v>
      </c>
      <c r="B1167" s="2" t="s">
        <v>1218</v>
      </c>
      <c r="C1167" s="14" t="n">
        <v>33556</v>
      </c>
      <c r="D1167" s="2" t="s">
        <v>77</v>
      </c>
      <c r="E1167" s="15" t="n">
        <v>160.5</v>
      </c>
      <c r="F1167" s="15" t="n">
        <v>60</v>
      </c>
      <c r="G1167" s="15" t="s">
        <v>47</v>
      </c>
      <c r="H1167" s="9" t="str">
        <f aca="false">TRIM(E1167)</f>
        <v>160.5</v>
      </c>
      <c r="I1167" s="9" t="str">
        <f aca="false">TRIM(F1167)</f>
        <v>60</v>
      </c>
      <c r="J1167" s="5" t="n">
        <f aca="false">IF(H1167="NA",VALUE(AVERAGEIF($E$3:$E$1520,"&lt;&gt;NA")),VALUE(H1167))</f>
        <v>160.5</v>
      </c>
      <c r="K1167" s="9" t="n">
        <f aca="false">IF(I1167="NA",VALUE(AVERAGEIF($F$3:$F$1520,"&lt;&gt;NA")),VALUE(I1167))</f>
        <v>60</v>
      </c>
      <c r="L1167" s="16" t="n">
        <f aca="false">IF((AND(I1167&gt;=Q1173, I1167&lt;Q1172)),TRUE())</f>
        <v>0</v>
      </c>
      <c r="M1167" s="0" t="n">
        <f aca="false">(J1167-MIN($J$5:$J$1522)/(MAX($J$5:$J$1522)-MIN($J$5:$J$1522)))</f>
        <v>159.477528089888</v>
      </c>
      <c r="N1167" s="0" t="n">
        <f aca="false">(K1167-MIN($K$5:$K$1522)/(MAX($K$5:$K$1522)-MIN($K$5:$K$1522)))</f>
        <v>59.6293206197855</v>
      </c>
      <c r="O1167" s="7" t="n">
        <f aca="false">K1164/((J1167/100)^2)</f>
        <v>26.3972593433682</v>
      </c>
    </row>
    <row r="1168" customFormat="false" ht="15" hidden="false" customHeight="false" outlineLevel="0" collapsed="false">
      <c r="A1168" s="13" t="n">
        <v>100</v>
      </c>
      <c r="B1168" s="2" t="s">
        <v>1219</v>
      </c>
      <c r="C1168" s="14" t="n">
        <v>33573</v>
      </c>
      <c r="D1168" s="2" t="s">
        <v>74</v>
      </c>
      <c r="E1168" s="15" t="n">
        <v>163.2</v>
      </c>
      <c r="F1168" s="15" t="n">
        <v>58</v>
      </c>
      <c r="G1168" s="15" t="s">
        <v>47</v>
      </c>
      <c r="H1168" s="9" t="str">
        <f aca="false">TRIM(E1168)</f>
        <v>163.2</v>
      </c>
      <c r="I1168" s="9" t="str">
        <f aca="false">TRIM(F1168)</f>
        <v>58</v>
      </c>
      <c r="J1168" s="5" t="n">
        <f aca="false">IF(H1168="NA",VALUE(AVERAGEIF($E$3:$E$1520,"&lt;&gt;NA")),VALUE(H1168))</f>
        <v>163.2</v>
      </c>
      <c r="K1168" s="9" t="n">
        <f aca="false">IF(I1168="NA",VALUE(AVERAGEIF($F$3:$F$1520,"&lt;&gt;NA")),VALUE(I1168))</f>
        <v>58</v>
      </c>
      <c r="L1168" s="16" t="n">
        <f aca="false">IF((AND(I1168&gt;=Q1174, I1168&lt;Q1173)),TRUE())</f>
        <v>0</v>
      </c>
      <c r="M1168" s="0" t="n">
        <f aca="false">(J1168-MIN($J$5:$J$1522)/(MAX($J$5:$J$1522)-MIN($J$5:$J$1522)))</f>
        <v>162.177528089888</v>
      </c>
      <c r="N1168" s="0" t="n">
        <f aca="false">(K1168-MIN($K$5:$K$1522)/(MAX($K$5:$K$1522)-MIN($K$5:$K$1522)))</f>
        <v>57.6293206197855</v>
      </c>
      <c r="O1168" s="7" t="n">
        <f aca="false">K1165/((J1168/100)^2)</f>
        <v>20.6501105344098</v>
      </c>
    </row>
    <row r="1169" customFormat="false" ht="15" hidden="false" customHeight="false" outlineLevel="0" collapsed="false">
      <c r="A1169" s="13" t="n">
        <v>760</v>
      </c>
      <c r="B1169" s="2" t="s">
        <v>1220</v>
      </c>
      <c r="C1169" s="14" t="n">
        <v>33775</v>
      </c>
      <c r="D1169" s="2" t="s">
        <v>74</v>
      </c>
      <c r="E1169" s="15" t="n">
        <v>156</v>
      </c>
      <c r="F1169" s="15" t="n">
        <v>37.6</v>
      </c>
      <c r="G1169" s="15" t="s">
        <v>47</v>
      </c>
      <c r="H1169" s="9" t="str">
        <f aca="false">TRIM(E1169)</f>
        <v>156</v>
      </c>
      <c r="I1169" s="9" t="str">
        <f aca="false">TRIM(F1169)</f>
        <v>37.6</v>
      </c>
      <c r="J1169" s="5" t="n">
        <f aca="false">IF(H1169="NA",VALUE(AVERAGEIF($E$3:$E$1520,"&lt;&gt;NA")),VALUE(H1169))</f>
        <v>156</v>
      </c>
      <c r="K1169" s="9" t="n">
        <f aca="false">IF(I1169="NA",VALUE(AVERAGEIF($F$3:$F$1520,"&lt;&gt;NA")),VALUE(I1169))</f>
        <v>37.6</v>
      </c>
      <c r="L1169" s="16" t="n">
        <f aca="false">IF((AND(I1169&gt;=Q1175, I1169&lt;Q1174)),TRUE())</f>
        <v>0</v>
      </c>
      <c r="M1169" s="0" t="n">
        <f aca="false">(J1169-MIN($J$5:$J$1522)/(MAX($J$5:$J$1522)-MIN($J$5:$J$1522)))</f>
        <v>154.977528089888</v>
      </c>
      <c r="N1169" s="0" t="n">
        <f aca="false">(K1169-MIN($K$5:$K$1522)/(MAX($K$5:$K$1522)-MIN($K$5:$K$1522)))</f>
        <v>37.2293206197855</v>
      </c>
      <c r="O1169" s="7" t="n">
        <f aca="false">K1166/((J1169/100)^2)</f>
        <v>24.1254894168212</v>
      </c>
    </row>
    <row r="1170" customFormat="false" ht="15" hidden="false" customHeight="false" outlineLevel="0" collapsed="false">
      <c r="A1170" s="13" t="n">
        <v>496</v>
      </c>
      <c r="B1170" s="2" t="s">
        <v>1221</v>
      </c>
      <c r="C1170" s="14" t="n">
        <v>32399</v>
      </c>
      <c r="D1170" s="2" t="s">
        <v>45</v>
      </c>
      <c r="E1170" s="15" t="n">
        <v>147</v>
      </c>
      <c r="F1170" s="15" t="n">
        <v>61.2</v>
      </c>
      <c r="G1170" s="15" t="s">
        <v>47</v>
      </c>
      <c r="H1170" s="9" t="str">
        <f aca="false">TRIM(E1170)</f>
        <v>147</v>
      </c>
      <c r="I1170" s="9" t="str">
        <f aca="false">TRIM(F1170)</f>
        <v>61.2</v>
      </c>
      <c r="J1170" s="5" t="n">
        <f aca="false">IF(H1170="NA",VALUE(AVERAGEIF($E$3:$E$1520,"&lt;&gt;NA")),VALUE(H1170))</f>
        <v>147</v>
      </c>
      <c r="K1170" s="9" t="n">
        <f aca="false">IF(I1170="NA",VALUE(AVERAGEIF($F$3:$F$1520,"&lt;&gt;NA")),VALUE(I1170))</f>
        <v>61.2</v>
      </c>
      <c r="L1170" s="16" t="n">
        <f aca="false">IF((AND(I1170&gt;=Q1176, I1170&lt;Q1175)),TRUE())</f>
        <v>0</v>
      </c>
      <c r="M1170" s="0" t="n">
        <f aca="false">(J1170-MIN($J$5:$J$1522)/(MAX($J$5:$J$1522)-MIN($J$5:$J$1522)))</f>
        <v>145.977528089888</v>
      </c>
      <c r="N1170" s="0" t="n">
        <f aca="false">(K1170-MIN($K$5:$K$1522)/(MAX($K$5:$K$1522)-MIN($K$5:$K$1522)))</f>
        <v>60.8293206197855</v>
      </c>
      <c r="O1170" s="7" t="n">
        <f aca="false">K1167/((J1170/100)^2)</f>
        <v>27.766208524226</v>
      </c>
    </row>
    <row r="1171" customFormat="false" ht="15" hidden="false" customHeight="false" outlineLevel="0" collapsed="false">
      <c r="A1171" s="13" t="n">
        <v>1096</v>
      </c>
      <c r="B1171" s="2" t="s">
        <v>1222</v>
      </c>
      <c r="C1171" s="14" t="n">
        <v>33081</v>
      </c>
      <c r="D1171" s="2" t="s">
        <v>87</v>
      </c>
      <c r="E1171" s="15" t="n">
        <v>170</v>
      </c>
      <c r="F1171" s="15" t="n">
        <v>69</v>
      </c>
      <c r="G1171" s="15" t="s">
        <v>43</v>
      </c>
      <c r="H1171" s="9" t="str">
        <f aca="false">TRIM(E1171)</f>
        <v>170</v>
      </c>
      <c r="I1171" s="9" t="str">
        <f aca="false">TRIM(F1171)</f>
        <v>69</v>
      </c>
      <c r="J1171" s="5" t="n">
        <f aca="false">IF(H1171="NA",VALUE(AVERAGEIF($E$3:$E$1520,"&lt;&gt;NA")),VALUE(H1171))</f>
        <v>170</v>
      </c>
      <c r="K1171" s="9" t="n">
        <f aca="false">IF(I1171="NA",VALUE(AVERAGEIF($F$3:$F$1520,"&lt;&gt;NA")),VALUE(I1171))</f>
        <v>69</v>
      </c>
      <c r="L1171" s="16" t="n">
        <f aca="false">IF((AND(I1171&gt;=Q1177, I1171&lt;Q1176)),TRUE())</f>
        <v>0</v>
      </c>
      <c r="M1171" s="0" t="n">
        <f aca="false">(J1171-MIN($J$5:$J$1522)/(MAX($J$5:$J$1522)-MIN($J$5:$J$1522)))</f>
        <v>168.977528089888</v>
      </c>
      <c r="N1171" s="0" t="n">
        <f aca="false">(K1171-MIN($K$5:$K$1522)/(MAX($K$5:$K$1522)-MIN($K$5:$K$1522)))</f>
        <v>68.6293206197855</v>
      </c>
      <c r="O1171" s="7" t="n">
        <f aca="false">K1168/((J1171/100)^2)</f>
        <v>20.0692041522491</v>
      </c>
    </row>
    <row r="1172" customFormat="false" ht="15" hidden="false" customHeight="false" outlineLevel="0" collapsed="false">
      <c r="A1172" s="13" t="n">
        <v>921</v>
      </c>
      <c r="B1172" s="2" t="s">
        <v>1223</v>
      </c>
      <c r="C1172" s="14" t="n">
        <v>33785</v>
      </c>
      <c r="D1172" s="2" t="s">
        <v>45</v>
      </c>
      <c r="E1172" s="15" t="n">
        <v>167</v>
      </c>
      <c r="F1172" s="15" t="n">
        <v>55</v>
      </c>
      <c r="G1172" s="15" t="s">
        <v>43</v>
      </c>
      <c r="H1172" s="9" t="str">
        <f aca="false">TRIM(E1172)</f>
        <v>167</v>
      </c>
      <c r="I1172" s="9" t="str">
        <f aca="false">TRIM(F1172)</f>
        <v>55</v>
      </c>
      <c r="J1172" s="5" t="n">
        <f aca="false">IF(H1172="NA",VALUE(AVERAGEIF($E$3:$E$1520,"&lt;&gt;NA")),VALUE(H1172))</f>
        <v>167</v>
      </c>
      <c r="K1172" s="9" t="n">
        <f aca="false">IF(I1172="NA",VALUE(AVERAGEIF($F$3:$F$1520,"&lt;&gt;NA")),VALUE(I1172))</f>
        <v>55</v>
      </c>
      <c r="L1172" s="16" t="n">
        <f aca="false">IF((AND(I1172&gt;=Q1178, I1172&lt;Q1177)),TRUE())</f>
        <v>0</v>
      </c>
      <c r="M1172" s="0" t="n">
        <f aca="false">(J1172-MIN($J$5:$J$1522)/(MAX($J$5:$J$1522)-MIN($J$5:$J$1522)))</f>
        <v>165.977528089888</v>
      </c>
      <c r="N1172" s="0" t="n">
        <f aca="false">(K1172-MIN($K$5:$K$1522)/(MAX($K$5:$K$1522)-MIN($K$5:$K$1522)))</f>
        <v>54.6293206197855</v>
      </c>
      <c r="O1172" s="7" t="n">
        <f aca="false">K1169/((J1172/100)^2)</f>
        <v>13.4820179999283</v>
      </c>
    </row>
    <row r="1173" customFormat="false" ht="15" hidden="false" customHeight="false" outlineLevel="0" collapsed="false">
      <c r="A1173" s="13" t="n">
        <v>388</v>
      </c>
      <c r="B1173" s="2" t="s">
        <v>1224</v>
      </c>
      <c r="C1173" s="14" t="n">
        <v>33835</v>
      </c>
      <c r="D1173" s="2" t="s">
        <v>87</v>
      </c>
      <c r="E1173" s="15" t="n">
        <v>150</v>
      </c>
      <c r="F1173" s="15" t="n">
        <v>48</v>
      </c>
      <c r="G1173" s="15" t="s">
        <v>47</v>
      </c>
      <c r="H1173" s="9" t="str">
        <f aca="false">TRIM(E1173)</f>
        <v>150</v>
      </c>
      <c r="I1173" s="9" t="str">
        <f aca="false">TRIM(F1173)</f>
        <v>48</v>
      </c>
      <c r="J1173" s="5" t="n">
        <f aca="false">IF(H1173="NA",VALUE(AVERAGEIF($E$3:$E$1520,"&lt;&gt;NA")),VALUE(H1173))</f>
        <v>150</v>
      </c>
      <c r="K1173" s="9" t="n">
        <f aca="false">IF(I1173="NA",VALUE(AVERAGEIF($F$3:$F$1520,"&lt;&gt;NA")),VALUE(I1173))</f>
        <v>48</v>
      </c>
      <c r="L1173" s="16" t="n">
        <f aca="false">IF((AND(I1173&gt;=Q1179, I1173&lt;Q1178)),TRUE())</f>
        <v>0</v>
      </c>
      <c r="M1173" s="0" t="n">
        <f aca="false">(J1173-MIN($J$5:$J$1522)/(MAX($J$5:$J$1522)-MIN($J$5:$J$1522)))</f>
        <v>148.977528089888</v>
      </c>
      <c r="N1173" s="0" t="n">
        <f aca="false">(K1173-MIN($K$5:$K$1522)/(MAX($K$5:$K$1522)-MIN($K$5:$K$1522)))</f>
        <v>47.6293206197855</v>
      </c>
      <c r="O1173" s="7" t="n">
        <f aca="false">K1170/((J1173/100)^2)</f>
        <v>27.2</v>
      </c>
    </row>
    <row r="1174" customFormat="false" ht="15" hidden="false" customHeight="false" outlineLevel="0" collapsed="false">
      <c r="A1174" s="13" t="n">
        <v>650</v>
      </c>
      <c r="B1174" s="2" t="s">
        <v>1225</v>
      </c>
      <c r="C1174" s="14" t="n">
        <v>33412</v>
      </c>
      <c r="D1174" s="2" t="s">
        <v>77</v>
      </c>
      <c r="E1174" s="15" t="n">
        <v>158</v>
      </c>
      <c r="F1174" s="15" t="n">
        <v>48.6</v>
      </c>
      <c r="G1174" s="15" t="s">
        <v>47</v>
      </c>
      <c r="H1174" s="9" t="str">
        <f aca="false">TRIM(E1174)</f>
        <v>158</v>
      </c>
      <c r="I1174" s="9" t="str">
        <f aca="false">TRIM(F1174)</f>
        <v>48.6</v>
      </c>
      <c r="J1174" s="5" t="n">
        <f aca="false">IF(H1174="NA",VALUE(AVERAGEIF($E$3:$E$1520,"&lt;&gt;NA")),VALUE(H1174))</f>
        <v>158</v>
      </c>
      <c r="K1174" s="9" t="n">
        <f aca="false">IF(I1174="NA",VALUE(AVERAGEIF($F$3:$F$1520,"&lt;&gt;NA")),VALUE(I1174))</f>
        <v>48.6</v>
      </c>
      <c r="L1174" s="16" t="n">
        <f aca="false">IF((AND(I1174&gt;=Q1180, I1174&lt;Q1179)),TRUE())</f>
        <v>0</v>
      </c>
      <c r="M1174" s="0" t="n">
        <f aca="false">(J1174-MIN($J$5:$J$1522)/(MAX($J$5:$J$1522)-MIN($J$5:$J$1522)))</f>
        <v>156.977528089888</v>
      </c>
      <c r="N1174" s="0" t="n">
        <f aca="false">(K1174-MIN($K$5:$K$1522)/(MAX($K$5:$K$1522)-MIN($K$5:$K$1522)))</f>
        <v>48.2293206197855</v>
      </c>
      <c r="O1174" s="7" t="n">
        <f aca="false">K1171/((J1174/100)^2)</f>
        <v>27.639801313892</v>
      </c>
    </row>
    <row r="1175" customFormat="false" ht="15" hidden="false" customHeight="false" outlineLevel="0" collapsed="false">
      <c r="A1175" s="13" t="n">
        <v>1433</v>
      </c>
      <c r="B1175" s="2" t="s">
        <v>1226</v>
      </c>
      <c r="C1175" s="14" t="n">
        <v>33386</v>
      </c>
      <c r="D1175" s="2" t="s">
        <v>50</v>
      </c>
      <c r="E1175" s="15" t="n">
        <v>174</v>
      </c>
      <c r="F1175" s="15" t="n">
        <v>73</v>
      </c>
      <c r="G1175" s="15" t="s">
        <v>43</v>
      </c>
      <c r="H1175" s="9" t="str">
        <f aca="false">TRIM(E1175)</f>
        <v>174</v>
      </c>
      <c r="I1175" s="9" t="str">
        <f aca="false">TRIM(F1175)</f>
        <v>73</v>
      </c>
      <c r="J1175" s="5" t="n">
        <f aca="false">IF(H1175="NA",VALUE(AVERAGEIF($E$3:$E$1520,"&lt;&gt;NA")),VALUE(H1175))</f>
        <v>174</v>
      </c>
      <c r="K1175" s="9" t="n">
        <f aca="false">IF(I1175="NA",VALUE(AVERAGEIF($F$3:$F$1520,"&lt;&gt;NA")),VALUE(I1175))</f>
        <v>73</v>
      </c>
      <c r="L1175" s="16" t="n">
        <f aca="false">IF((AND(I1175&gt;=Q1181, I1175&lt;Q1180)),TRUE())</f>
        <v>0</v>
      </c>
      <c r="M1175" s="0" t="n">
        <f aca="false">(J1175-MIN($J$5:$J$1522)/(MAX($J$5:$J$1522)-MIN($J$5:$J$1522)))</f>
        <v>172.977528089888</v>
      </c>
      <c r="N1175" s="0" t="n">
        <f aca="false">(K1175-MIN($K$5:$K$1522)/(MAX($K$5:$K$1522)-MIN($K$5:$K$1522)))</f>
        <v>72.6293206197855</v>
      </c>
      <c r="O1175" s="7" t="n">
        <f aca="false">K1172/((J1175/100)^2)</f>
        <v>18.1662042541947</v>
      </c>
    </row>
    <row r="1176" customFormat="false" ht="15" hidden="false" customHeight="false" outlineLevel="0" collapsed="false">
      <c r="A1176" s="13" t="n">
        <v>517</v>
      </c>
      <c r="B1176" s="2" t="s">
        <v>1227</v>
      </c>
      <c r="C1176" s="14" t="n">
        <v>33590</v>
      </c>
      <c r="D1176" s="2" t="s">
        <v>87</v>
      </c>
      <c r="E1176" s="15" t="n">
        <v>156</v>
      </c>
      <c r="F1176" s="15" t="n">
        <v>40.8</v>
      </c>
      <c r="G1176" s="15" t="s">
        <v>47</v>
      </c>
      <c r="H1176" s="9" t="str">
        <f aca="false">TRIM(E1176)</f>
        <v>156</v>
      </c>
      <c r="I1176" s="9" t="str">
        <f aca="false">TRIM(F1176)</f>
        <v>40.8</v>
      </c>
      <c r="J1176" s="5" t="n">
        <f aca="false">IF(H1176="NA",VALUE(AVERAGEIF($E$3:$E$1520,"&lt;&gt;NA")),VALUE(H1176))</f>
        <v>156</v>
      </c>
      <c r="K1176" s="9" t="n">
        <f aca="false">IF(I1176="NA",VALUE(AVERAGEIF($F$3:$F$1520,"&lt;&gt;NA")),VALUE(I1176))</f>
        <v>40.8</v>
      </c>
      <c r="L1176" s="16" t="n">
        <f aca="false">IF((AND(I1176&gt;=Q1182, I1176&lt;Q1181)),TRUE())</f>
        <v>0</v>
      </c>
      <c r="M1176" s="0" t="n">
        <f aca="false">(J1176-MIN($J$5:$J$1522)/(MAX($J$5:$J$1522)-MIN($J$5:$J$1522)))</f>
        <v>154.977528089888</v>
      </c>
      <c r="N1176" s="0" t="n">
        <f aca="false">(K1176-MIN($K$5:$K$1522)/(MAX($K$5:$K$1522)-MIN($K$5:$K$1522)))</f>
        <v>40.4293206197855</v>
      </c>
      <c r="O1176" s="7" t="n">
        <f aca="false">K1173/((J1176/100)^2)</f>
        <v>19.723865877712</v>
      </c>
    </row>
    <row r="1177" customFormat="false" ht="15" hidden="false" customHeight="false" outlineLevel="0" collapsed="false">
      <c r="A1177" s="13" t="n">
        <v>1230</v>
      </c>
      <c r="B1177" s="2" t="s">
        <v>1121</v>
      </c>
      <c r="C1177" s="14" t="n">
        <v>33615</v>
      </c>
      <c r="D1177" s="2" t="s">
        <v>61</v>
      </c>
      <c r="E1177" s="15" t="n">
        <v>172</v>
      </c>
      <c r="F1177" s="15" t="n">
        <v>55</v>
      </c>
      <c r="G1177" s="15" t="s">
        <v>43</v>
      </c>
      <c r="H1177" s="9" t="str">
        <f aca="false">TRIM(E1177)</f>
        <v>172</v>
      </c>
      <c r="I1177" s="9" t="str">
        <f aca="false">TRIM(F1177)</f>
        <v>55</v>
      </c>
      <c r="J1177" s="5" t="n">
        <f aca="false">IF(H1177="NA",VALUE(AVERAGEIF($E$3:$E$1520,"&lt;&gt;NA")),VALUE(H1177))</f>
        <v>172</v>
      </c>
      <c r="K1177" s="9" t="n">
        <f aca="false">IF(I1177="NA",VALUE(AVERAGEIF($F$3:$F$1520,"&lt;&gt;NA")),VALUE(I1177))</f>
        <v>55</v>
      </c>
      <c r="L1177" s="16" t="n">
        <f aca="false">IF((AND(I1177&gt;=Q1183, I1177&lt;Q1182)),TRUE())</f>
        <v>0</v>
      </c>
      <c r="M1177" s="0" t="n">
        <f aca="false">(J1177-MIN($J$5:$J$1522)/(MAX($J$5:$J$1522)-MIN($J$5:$J$1522)))</f>
        <v>170.977528089888</v>
      </c>
      <c r="N1177" s="0" t="n">
        <f aca="false">(K1177-MIN($K$5:$K$1522)/(MAX($K$5:$K$1522)-MIN($K$5:$K$1522)))</f>
        <v>54.6293206197855</v>
      </c>
      <c r="O1177" s="7" t="n">
        <f aca="false">K1174/((J1177/100)^2)</f>
        <v>16.4277988101677</v>
      </c>
    </row>
    <row r="1178" customFormat="false" ht="15" hidden="false" customHeight="false" outlineLevel="0" collapsed="false">
      <c r="A1178" s="13" t="n">
        <v>1397</v>
      </c>
      <c r="B1178" s="2" t="s">
        <v>1228</v>
      </c>
      <c r="C1178" s="14" t="n">
        <v>33041</v>
      </c>
      <c r="D1178" s="2" t="s">
        <v>67</v>
      </c>
      <c r="E1178" s="15" t="n">
        <v>183</v>
      </c>
      <c r="F1178" s="15" t="n">
        <v>62</v>
      </c>
      <c r="G1178" s="15" t="s">
        <v>43</v>
      </c>
      <c r="H1178" s="9" t="str">
        <f aca="false">TRIM(E1178)</f>
        <v>183</v>
      </c>
      <c r="I1178" s="9" t="str">
        <f aca="false">TRIM(F1178)</f>
        <v>62</v>
      </c>
      <c r="J1178" s="5" t="n">
        <f aca="false">IF(H1178="NA",VALUE(AVERAGEIF($E$3:$E$1520,"&lt;&gt;NA")),VALUE(H1178))</f>
        <v>183</v>
      </c>
      <c r="K1178" s="9" t="n">
        <f aca="false">IF(I1178="NA",VALUE(AVERAGEIF($F$3:$F$1520,"&lt;&gt;NA")),VALUE(I1178))</f>
        <v>62</v>
      </c>
      <c r="L1178" s="16" t="n">
        <f aca="false">IF((AND(I1178&gt;=Q1184, I1178&lt;Q1183)),TRUE())</f>
        <v>0</v>
      </c>
      <c r="M1178" s="0" t="n">
        <f aca="false">(J1178-MIN($J$5:$J$1522)/(MAX($J$5:$J$1522)-MIN($J$5:$J$1522)))</f>
        <v>181.977528089888</v>
      </c>
      <c r="N1178" s="0" t="n">
        <f aca="false">(K1178-MIN($K$5:$K$1522)/(MAX($K$5:$K$1522)-MIN($K$5:$K$1522)))</f>
        <v>61.6293206197855</v>
      </c>
      <c r="O1178" s="7" t="n">
        <f aca="false">K1175/((J1178/100)^2)</f>
        <v>21.7982023948162</v>
      </c>
    </row>
    <row r="1179" customFormat="false" ht="15" hidden="false" customHeight="false" outlineLevel="0" collapsed="false">
      <c r="A1179" s="13" t="n">
        <v>219</v>
      </c>
      <c r="B1179" s="2" t="s">
        <v>1229</v>
      </c>
      <c r="C1179" s="14" t="n">
        <v>33520</v>
      </c>
      <c r="D1179" s="2" t="s">
        <v>87</v>
      </c>
      <c r="E1179" s="15" t="s">
        <v>46</v>
      </c>
      <c r="F1179" s="15" t="s">
        <v>46</v>
      </c>
      <c r="G1179" s="15" t="s">
        <v>47</v>
      </c>
      <c r="H1179" s="9" t="str">
        <f aca="false">TRIM(E1179)</f>
        <v>NA</v>
      </c>
      <c r="I1179" s="9" t="str">
        <f aca="false">TRIM(F1179)</f>
        <v>NA</v>
      </c>
      <c r="J1179" s="5" t="n">
        <f aca="false">IF(H1179="NA",VALUE(AVERAGEIF($E$3:$E$1520,"&lt;&gt;NA")),VALUE(H1179))</f>
        <v>164.344585511576</v>
      </c>
      <c r="K1179" s="9" t="n">
        <f aca="false">IF(I1179="NA",VALUE(AVERAGEIF($F$3:$F$1520,"&lt;&gt;NA")),VALUE(I1179))</f>
        <v>58.7117910447761</v>
      </c>
      <c r="L1179" s="16" t="n">
        <f aca="false">IF((AND(I1179&gt;=Q1185, I1179&lt;Q1184)),TRUE())</f>
        <v>0</v>
      </c>
      <c r="M1179" s="0" t="n">
        <f aca="false">(J1179-MIN($J$5:$J$1522)/(MAX($J$5:$J$1522)-MIN($J$5:$J$1522)))</f>
        <v>163.322113601463</v>
      </c>
      <c r="N1179" s="0" t="n">
        <f aca="false">(K1179-MIN($K$5:$K$1522)/(MAX($K$5:$K$1522)-MIN($K$5:$K$1522)))</f>
        <v>58.3411116645616</v>
      </c>
      <c r="O1179" s="7" t="n">
        <f aca="false">K1176/((J1179/100)^2)</f>
        <v>15.1059958925022</v>
      </c>
    </row>
    <row r="1180" customFormat="false" ht="15" hidden="false" customHeight="false" outlineLevel="0" collapsed="false">
      <c r="A1180" s="13" t="n">
        <v>1466</v>
      </c>
      <c r="B1180" s="2" t="s">
        <v>1230</v>
      </c>
      <c r="C1180" s="14" t="n">
        <v>33598</v>
      </c>
      <c r="D1180" s="2" t="s">
        <v>87</v>
      </c>
      <c r="E1180" s="15" t="n">
        <v>160</v>
      </c>
      <c r="F1180" s="15" t="n">
        <v>55</v>
      </c>
      <c r="G1180" s="15" t="s">
        <v>43</v>
      </c>
      <c r="H1180" s="9" t="str">
        <f aca="false">TRIM(E1180)</f>
        <v>160</v>
      </c>
      <c r="I1180" s="9" t="str">
        <f aca="false">TRIM(F1180)</f>
        <v>55</v>
      </c>
      <c r="J1180" s="5" t="n">
        <f aca="false">IF(H1180="NA",VALUE(AVERAGEIF($E$3:$E$1520,"&lt;&gt;NA")),VALUE(H1180))</f>
        <v>160</v>
      </c>
      <c r="K1180" s="9" t="n">
        <f aca="false">IF(I1180="NA",VALUE(AVERAGEIF($F$3:$F$1520,"&lt;&gt;NA")),VALUE(I1180))</f>
        <v>55</v>
      </c>
      <c r="L1180" s="16" t="n">
        <f aca="false">IF((AND(I1180&gt;=Q1186, I1180&lt;Q1185)),TRUE())</f>
        <v>0</v>
      </c>
      <c r="M1180" s="0" t="n">
        <f aca="false">(J1180-MIN($J$5:$J$1522)/(MAX($J$5:$J$1522)-MIN($J$5:$J$1522)))</f>
        <v>158.977528089888</v>
      </c>
      <c r="N1180" s="0" t="n">
        <f aca="false">(K1180-MIN($K$5:$K$1522)/(MAX($K$5:$K$1522)-MIN($K$5:$K$1522)))</f>
        <v>54.6293206197855</v>
      </c>
      <c r="O1180" s="7" t="n">
        <f aca="false">K1177/((J1180/100)^2)</f>
        <v>21.484375</v>
      </c>
    </row>
    <row r="1181" customFormat="false" ht="15" hidden="false" customHeight="false" outlineLevel="0" collapsed="false">
      <c r="A1181" s="13" t="n">
        <v>1254</v>
      </c>
      <c r="B1181" s="2" t="s">
        <v>1231</v>
      </c>
      <c r="C1181" s="14" t="n">
        <v>33539</v>
      </c>
      <c r="D1181" s="2" t="s">
        <v>53</v>
      </c>
      <c r="E1181" s="15" t="n">
        <v>176</v>
      </c>
      <c r="F1181" s="15" t="n">
        <v>79</v>
      </c>
      <c r="G1181" s="15" t="s">
        <v>43</v>
      </c>
      <c r="H1181" s="9" t="str">
        <f aca="false">TRIM(E1181)</f>
        <v>176</v>
      </c>
      <c r="I1181" s="9" t="str">
        <f aca="false">TRIM(F1181)</f>
        <v>79</v>
      </c>
      <c r="J1181" s="5" t="n">
        <f aca="false">IF(H1181="NA",VALUE(AVERAGEIF($E$3:$E$1520,"&lt;&gt;NA")),VALUE(H1181))</f>
        <v>176</v>
      </c>
      <c r="K1181" s="9" t="n">
        <f aca="false">IF(I1181="NA",VALUE(AVERAGEIF($F$3:$F$1520,"&lt;&gt;NA")),VALUE(I1181))</f>
        <v>79</v>
      </c>
      <c r="L1181" s="16" t="n">
        <f aca="false">IF((AND(I1181&gt;=Q1187, I1181&lt;Q1186)),TRUE())</f>
        <v>0</v>
      </c>
      <c r="M1181" s="0" t="n">
        <f aca="false">(J1181-MIN($J$5:$J$1522)/(MAX($J$5:$J$1522)-MIN($J$5:$J$1522)))</f>
        <v>174.977528089888</v>
      </c>
      <c r="N1181" s="0" t="n">
        <f aca="false">(K1181-MIN($K$5:$K$1522)/(MAX($K$5:$K$1522)-MIN($K$5:$K$1522)))</f>
        <v>78.6293206197855</v>
      </c>
      <c r="O1181" s="7" t="n">
        <f aca="false">K1178/((J1181/100)^2)</f>
        <v>20.0154958677686</v>
      </c>
    </row>
    <row r="1182" customFormat="false" ht="15" hidden="false" customHeight="false" outlineLevel="0" collapsed="false">
      <c r="A1182" s="13" t="n">
        <v>168</v>
      </c>
      <c r="B1182" s="2" t="s">
        <v>1232</v>
      </c>
      <c r="C1182" s="14" t="n">
        <v>33414</v>
      </c>
      <c r="D1182" s="2" t="s">
        <v>50</v>
      </c>
      <c r="E1182" s="15" t="s">
        <v>46</v>
      </c>
      <c r="F1182" s="15" t="s">
        <v>46</v>
      </c>
      <c r="G1182" s="15" t="s">
        <v>47</v>
      </c>
      <c r="H1182" s="9" t="str">
        <f aca="false">TRIM(E1182)</f>
        <v>NA</v>
      </c>
      <c r="I1182" s="9" t="str">
        <f aca="false">TRIM(F1182)</f>
        <v>NA</v>
      </c>
      <c r="J1182" s="5" t="n">
        <f aca="false">IF(H1182="NA",VALUE(AVERAGEIF($E$3:$E$1520,"&lt;&gt;NA")),VALUE(H1182))</f>
        <v>164.344585511576</v>
      </c>
      <c r="K1182" s="9" t="n">
        <f aca="false">IF(I1182="NA",VALUE(AVERAGEIF($F$3:$F$1520,"&lt;&gt;NA")),VALUE(I1182))</f>
        <v>58.7117910447761</v>
      </c>
      <c r="L1182" s="16" t="n">
        <f aca="false">IF((AND(I1182&gt;=Q1188, I1182&lt;Q1187)),TRUE())</f>
        <v>0</v>
      </c>
      <c r="M1182" s="0" t="n">
        <f aca="false">(J1182-MIN($J$5:$J$1522)/(MAX($J$5:$J$1522)-MIN($J$5:$J$1522)))</f>
        <v>163.322113601463</v>
      </c>
      <c r="N1182" s="0" t="n">
        <f aca="false">(K1182-MIN($K$5:$K$1522)/(MAX($K$5:$K$1522)-MIN($K$5:$K$1522)))</f>
        <v>58.3411116645616</v>
      </c>
      <c r="O1182" s="7" t="n">
        <f aca="false">K1179/((J1182/100)^2)</f>
        <v>21.7377469206823</v>
      </c>
    </row>
    <row r="1183" customFormat="false" ht="15" hidden="false" customHeight="false" outlineLevel="0" collapsed="false">
      <c r="A1183" s="13" t="n">
        <v>3</v>
      </c>
      <c r="B1183" s="2" t="s">
        <v>1233</v>
      </c>
      <c r="C1183" s="14" t="n">
        <v>33581</v>
      </c>
      <c r="D1183" s="2" t="s">
        <v>98</v>
      </c>
      <c r="E1183" s="15" t="n">
        <v>154</v>
      </c>
      <c r="F1183" s="15" t="n">
        <v>60</v>
      </c>
      <c r="G1183" s="15" t="s">
        <v>47</v>
      </c>
      <c r="H1183" s="9" t="str">
        <f aca="false">TRIM(E1183)</f>
        <v>154</v>
      </c>
      <c r="I1183" s="9" t="str">
        <f aca="false">TRIM(F1183)</f>
        <v>60</v>
      </c>
      <c r="J1183" s="5" t="n">
        <f aca="false">IF(H1183="NA",VALUE(AVERAGEIF($E$3:$E$1520,"&lt;&gt;NA")),VALUE(H1183))</f>
        <v>154</v>
      </c>
      <c r="K1183" s="9" t="n">
        <f aca="false">IF(I1183="NA",VALUE(AVERAGEIF($F$3:$F$1520,"&lt;&gt;NA")),VALUE(I1183))</f>
        <v>60</v>
      </c>
      <c r="L1183" s="16" t="n">
        <f aca="false">IF((AND(I1183&gt;=Q1189, I1183&lt;Q1188)),TRUE())</f>
        <v>0</v>
      </c>
      <c r="M1183" s="0" t="n">
        <f aca="false">(J1183-MIN($J$5:$J$1522)/(MAX($J$5:$J$1522)-MIN($J$5:$J$1522)))</f>
        <v>152.977528089888</v>
      </c>
      <c r="N1183" s="0" t="n">
        <f aca="false">(K1183-MIN($K$5:$K$1522)/(MAX($K$5:$K$1522)-MIN($K$5:$K$1522)))</f>
        <v>59.6293206197855</v>
      </c>
      <c r="O1183" s="7" t="n">
        <f aca="false">K1180/((J1183/100)^2)</f>
        <v>23.191094619666</v>
      </c>
    </row>
    <row r="1184" customFormat="false" ht="15" hidden="false" customHeight="false" outlineLevel="0" collapsed="false">
      <c r="A1184" s="13" t="n">
        <v>1028</v>
      </c>
      <c r="B1184" s="2" t="s">
        <v>1234</v>
      </c>
      <c r="C1184" s="14" t="n">
        <v>33400</v>
      </c>
      <c r="D1184" s="2" t="s">
        <v>50</v>
      </c>
      <c r="E1184" s="15" t="n">
        <v>179</v>
      </c>
      <c r="F1184" s="15" t="n">
        <v>75</v>
      </c>
      <c r="G1184" s="15" t="s">
        <v>43</v>
      </c>
      <c r="H1184" s="9" t="str">
        <f aca="false">TRIM(E1184)</f>
        <v>179</v>
      </c>
      <c r="I1184" s="9" t="str">
        <f aca="false">TRIM(F1184)</f>
        <v>75</v>
      </c>
      <c r="J1184" s="5" t="n">
        <f aca="false">IF(H1184="NA",VALUE(AVERAGEIF($E$3:$E$1520,"&lt;&gt;NA")),VALUE(H1184))</f>
        <v>179</v>
      </c>
      <c r="K1184" s="9" t="n">
        <f aca="false">IF(I1184="NA",VALUE(AVERAGEIF($F$3:$F$1520,"&lt;&gt;NA")),VALUE(I1184))</f>
        <v>75</v>
      </c>
      <c r="L1184" s="16" t="n">
        <f aca="false">IF((AND(I1184&gt;=Q1190, I1184&lt;Q1189)),TRUE())</f>
        <v>0</v>
      </c>
      <c r="M1184" s="0" t="n">
        <f aca="false">(J1184-MIN($J$5:$J$1522)/(MAX($J$5:$J$1522)-MIN($J$5:$J$1522)))</f>
        <v>177.977528089888</v>
      </c>
      <c r="N1184" s="0" t="n">
        <f aca="false">(K1184-MIN($K$5:$K$1522)/(MAX($K$5:$K$1522)-MIN($K$5:$K$1522)))</f>
        <v>74.6293206197855</v>
      </c>
      <c r="O1184" s="7" t="n">
        <f aca="false">K1181/((J1184/100)^2)</f>
        <v>24.6559096158047</v>
      </c>
    </row>
    <row r="1185" customFormat="false" ht="15" hidden="false" customHeight="false" outlineLevel="0" collapsed="false">
      <c r="A1185" s="13" t="n">
        <v>710</v>
      </c>
      <c r="B1185" s="2" t="s">
        <v>1235</v>
      </c>
      <c r="C1185" s="14" t="n">
        <v>33626</v>
      </c>
      <c r="D1185" s="2" t="s">
        <v>74</v>
      </c>
      <c r="E1185" s="15" t="n">
        <v>162</v>
      </c>
      <c r="F1185" s="15" t="n">
        <v>43.7</v>
      </c>
      <c r="G1185" s="15" t="s">
        <v>47</v>
      </c>
      <c r="H1185" s="9" t="str">
        <f aca="false">TRIM(E1185)</f>
        <v>162</v>
      </c>
      <c r="I1185" s="9" t="str">
        <f aca="false">TRIM(F1185)</f>
        <v>43.7</v>
      </c>
      <c r="J1185" s="5" t="n">
        <f aca="false">IF(H1185="NA",VALUE(AVERAGEIF($E$3:$E$1520,"&lt;&gt;NA")),VALUE(H1185))</f>
        <v>162</v>
      </c>
      <c r="K1185" s="9" t="n">
        <f aca="false">IF(I1185="NA",VALUE(AVERAGEIF($F$3:$F$1520,"&lt;&gt;NA")),VALUE(I1185))</f>
        <v>43.7</v>
      </c>
      <c r="L1185" s="16" t="n">
        <f aca="false">IF((AND(I1185&gt;=Q1191, I1185&lt;Q1190)),TRUE())</f>
        <v>0</v>
      </c>
      <c r="M1185" s="0" t="n">
        <f aca="false">(J1185-MIN($J$5:$J$1522)/(MAX($J$5:$J$1522)-MIN($J$5:$J$1522)))</f>
        <v>160.977528089888</v>
      </c>
      <c r="N1185" s="0" t="n">
        <f aca="false">(K1185-MIN($K$5:$K$1522)/(MAX($K$5:$K$1522)-MIN($K$5:$K$1522)))</f>
        <v>43.3293206197855</v>
      </c>
      <c r="O1185" s="7" t="n">
        <f aca="false">K1182/((J1185/100)^2)</f>
        <v>22.3715100765036</v>
      </c>
    </row>
    <row r="1186" customFormat="false" ht="15" hidden="false" customHeight="false" outlineLevel="0" collapsed="false">
      <c r="A1186" s="13" t="n">
        <v>203</v>
      </c>
      <c r="B1186" s="2" t="s">
        <v>1236</v>
      </c>
      <c r="C1186" s="14" t="n">
        <v>33483</v>
      </c>
      <c r="D1186" s="2" t="s">
        <v>87</v>
      </c>
      <c r="E1186" s="15" t="s">
        <v>46</v>
      </c>
      <c r="F1186" s="15" t="s">
        <v>46</v>
      </c>
      <c r="G1186" s="15" t="s">
        <v>47</v>
      </c>
      <c r="H1186" s="9" t="str">
        <f aca="false">TRIM(E1186)</f>
        <v>NA</v>
      </c>
      <c r="I1186" s="9" t="str">
        <f aca="false">TRIM(F1186)</f>
        <v>NA</v>
      </c>
      <c r="J1186" s="5" t="n">
        <f aca="false">IF(H1186="NA",VALUE(AVERAGEIF($E$3:$E$1520,"&lt;&gt;NA")),VALUE(H1186))</f>
        <v>164.344585511576</v>
      </c>
      <c r="K1186" s="9" t="n">
        <f aca="false">IF(I1186="NA",VALUE(AVERAGEIF($F$3:$F$1520,"&lt;&gt;NA")),VALUE(I1186))</f>
        <v>58.7117910447761</v>
      </c>
      <c r="L1186" s="16" t="n">
        <f aca="false">IF((AND(I1186&gt;=Q1192, I1186&lt;Q1191)),TRUE())</f>
        <v>0</v>
      </c>
      <c r="M1186" s="0" t="n">
        <f aca="false">(J1186-MIN($J$5:$J$1522)/(MAX($J$5:$J$1522)-MIN($J$5:$J$1522)))</f>
        <v>163.322113601463</v>
      </c>
      <c r="N1186" s="0" t="n">
        <f aca="false">(K1186-MIN($K$5:$K$1522)/(MAX($K$5:$K$1522)-MIN($K$5:$K$1522)))</f>
        <v>58.3411116645616</v>
      </c>
      <c r="O1186" s="7" t="n">
        <f aca="false">K1183/((J1186/100)^2)</f>
        <v>22.2146998419151</v>
      </c>
    </row>
    <row r="1187" customFormat="false" ht="15" hidden="false" customHeight="false" outlineLevel="0" collapsed="false">
      <c r="A1187" s="13" t="n">
        <v>1501</v>
      </c>
      <c r="B1187" s="2" t="s">
        <v>1237</v>
      </c>
      <c r="C1187" s="14" t="n">
        <v>33274</v>
      </c>
      <c r="D1187" s="2" t="s">
        <v>77</v>
      </c>
      <c r="E1187" s="15" t="n">
        <v>167</v>
      </c>
      <c r="F1187" s="15" t="n">
        <v>56</v>
      </c>
      <c r="G1187" s="15" t="s">
        <v>43</v>
      </c>
      <c r="H1187" s="9" t="str">
        <f aca="false">TRIM(E1187)</f>
        <v>167</v>
      </c>
      <c r="I1187" s="9" t="str">
        <f aca="false">TRIM(F1187)</f>
        <v>56</v>
      </c>
      <c r="J1187" s="5" t="n">
        <f aca="false">IF(H1187="NA",VALUE(AVERAGEIF($E$3:$E$1520,"&lt;&gt;NA")),VALUE(H1187))</f>
        <v>167</v>
      </c>
      <c r="K1187" s="9" t="n">
        <f aca="false">IF(I1187="NA",VALUE(AVERAGEIF($F$3:$F$1520,"&lt;&gt;NA")),VALUE(I1187))</f>
        <v>56</v>
      </c>
      <c r="L1187" s="16" t="n">
        <f aca="false">IF((AND(I1187&gt;=Q1193, I1187&lt;Q1192)),TRUE())</f>
        <v>0</v>
      </c>
      <c r="M1187" s="0" t="n">
        <f aca="false">(J1187-MIN($J$5:$J$1522)/(MAX($J$5:$J$1522)-MIN($J$5:$J$1522)))</f>
        <v>165.977528089888</v>
      </c>
      <c r="N1187" s="0" t="n">
        <f aca="false">(K1187-MIN($K$5:$K$1522)/(MAX($K$5:$K$1522)-MIN($K$5:$K$1522)))</f>
        <v>55.6293206197855</v>
      </c>
      <c r="O1187" s="7" t="n">
        <f aca="false">K1184/((J1187/100)^2)</f>
        <v>26.8923231381548</v>
      </c>
    </row>
    <row r="1188" customFormat="false" ht="15" hidden="false" customHeight="false" outlineLevel="0" collapsed="false">
      <c r="A1188" s="13" t="n">
        <v>194</v>
      </c>
      <c r="B1188" s="2" t="s">
        <v>1238</v>
      </c>
      <c r="C1188" s="14" t="n">
        <v>33658</v>
      </c>
      <c r="D1188" s="2" t="s">
        <v>98</v>
      </c>
      <c r="E1188" s="15" t="n">
        <v>146</v>
      </c>
      <c r="F1188" s="15" t="n">
        <v>40</v>
      </c>
      <c r="G1188" s="15" t="s">
        <v>47</v>
      </c>
      <c r="H1188" s="9" t="str">
        <f aca="false">TRIM(E1188)</f>
        <v>146</v>
      </c>
      <c r="I1188" s="9" t="str">
        <f aca="false">TRIM(F1188)</f>
        <v>40</v>
      </c>
      <c r="J1188" s="5" t="n">
        <f aca="false">IF(H1188="NA",VALUE(AVERAGEIF($E$3:$E$1520,"&lt;&gt;NA")),VALUE(H1188))</f>
        <v>146</v>
      </c>
      <c r="K1188" s="9" t="n">
        <f aca="false">IF(I1188="NA",VALUE(AVERAGEIF($F$3:$F$1520,"&lt;&gt;NA")),VALUE(I1188))</f>
        <v>40</v>
      </c>
      <c r="L1188" s="16" t="n">
        <f aca="false">IF((AND(I1188&gt;=Q1194, I1188&lt;Q1193)),TRUE())</f>
        <v>0</v>
      </c>
      <c r="M1188" s="0" t="n">
        <f aca="false">(J1188-MIN($J$5:$J$1522)/(MAX($J$5:$J$1522)-MIN($J$5:$J$1522)))</f>
        <v>144.977528089888</v>
      </c>
      <c r="N1188" s="0" t="n">
        <f aca="false">(K1188-MIN($K$5:$K$1522)/(MAX($K$5:$K$1522)-MIN($K$5:$K$1522)))</f>
        <v>39.6293206197855</v>
      </c>
      <c r="O1188" s="7" t="n">
        <f aca="false">K1185/((J1188/100)^2)</f>
        <v>20.501032088572</v>
      </c>
    </row>
    <row r="1189" customFormat="false" ht="15" hidden="false" customHeight="false" outlineLevel="0" collapsed="false">
      <c r="A1189" s="13" t="n">
        <v>381</v>
      </c>
      <c r="B1189" s="2" t="s">
        <v>1239</v>
      </c>
      <c r="C1189" s="14" t="n">
        <v>33613</v>
      </c>
      <c r="D1189" s="2" t="s">
        <v>50</v>
      </c>
      <c r="E1189" s="15" t="s">
        <v>46</v>
      </c>
      <c r="F1189" s="15" t="s">
        <v>46</v>
      </c>
      <c r="G1189" s="15" t="s">
        <v>47</v>
      </c>
      <c r="H1189" s="9" t="str">
        <f aca="false">TRIM(E1189)</f>
        <v>NA</v>
      </c>
      <c r="I1189" s="9" t="str">
        <f aca="false">TRIM(F1189)</f>
        <v>NA</v>
      </c>
      <c r="J1189" s="5" t="n">
        <f aca="false">IF(H1189="NA",VALUE(AVERAGEIF($E$3:$E$1520,"&lt;&gt;NA")),VALUE(H1189))</f>
        <v>164.344585511576</v>
      </c>
      <c r="K1189" s="9" t="n">
        <f aca="false">IF(I1189="NA",VALUE(AVERAGEIF($F$3:$F$1520,"&lt;&gt;NA")),VALUE(I1189))</f>
        <v>58.7117910447761</v>
      </c>
      <c r="L1189" s="16" t="n">
        <f aca="false">IF((AND(I1189&gt;=Q1195, I1189&lt;Q1194)),TRUE())</f>
        <v>0</v>
      </c>
      <c r="M1189" s="0" t="n">
        <f aca="false">(J1189-MIN($J$5:$J$1522)/(MAX($J$5:$J$1522)-MIN($J$5:$J$1522)))</f>
        <v>163.322113601463</v>
      </c>
      <c r="N1189" s="0" t="n">
        <f aca="false">(K1189-MIN($K$5:$K$1522)/(MAX($K$5:$K$1522)-MIN($K$5:$K$1522)))</f>
        <v>58.3411116645616</v>
      </c>
      <c r="O1189" s="7" t="n">
        <f aca="false">K1186/((J1189/100)^2)</f>
        <v>21.7377469206823</v>
      </c>
    </row>
    <row r="1190" customFormat="false" ht="15" hidden="false" customHeight="false" outlineLevel="0" collapsed="false">
      <c r="A1190" s="13" t="n">
        <v>1084</v>
      </c>
      <c r="B1190" s="2" t="s">
        <v>1240</v>
      </c>
      <c r="C1190" s="14" t="n">
        <v>33505</v>
      </c>
      <c r="D1190" s="2" t="s">
        <v>50</v>
      </c>
      <c r="E1190" s="15" t="n">
        <v>162</v>
      </c>
      <c r="F1190" s="15" t="n">
        <v>62</v>
      </c>
      <c r="G1190" s="15" t="s">
        <v>43</v>
      </c>
      <c r="H1190" s="9" t="str">
        <f aca="false">TRIM(E1190)</f>
        <v>162</v>
      </c>
      <c r="I1190" s="9" t="str">
        <f aca="false">TRIM(F1190)</f>
        <v>62</v>
      </c>
      <c r="J1190" s="5" t="n">
        <f aca="false">IF(H1190="NA",VALUE(AVERAGEIF($E$3:$E$1520,"&lt;&gt;NA")),VALUE(H1190))</f>
        <v>162</v>
      </c>
      <c r="K1190" s="9" t="n">
        <f aca="false">IF(I1190="NA",VALUE(AVERAGEIF($F$3:$F$1520,"&lt;&gt;NA")),VALUE(I1190))</f>
        <v>62</v>
      </c>
      <c r="L1190" s="16" t="n">
        <f aca="false">IF((AND(I1190&gt;=Q1196, I1190&lt;Q1195)),TRUE())</f>
        <v>0</v>
      </c>
      <c r="M1190" s="0" t="n">
        <f aca="false">(J1190-MIN($J$5:$J$1522)/(MAX($J$5:$J$1522)-MIN($J$5:$J$1522)))</f>
        <v>160.977528089888</v>
      </c>
      <c r="N1190" s="0" t="n">
        <f aca="false">(K1190-MIN($K$5:$K$1522)/(MAX($K$5:$K$1522)-MIN($K$5:$K$1522)))</f>
        <v>61.6293206197855</v>
      </c>
      <c r="O1190" s="7" t="n">
        <f aca="false">K1187/((J1190/100)^2)</f>
        <v>21.3382106386222</v>
      </c>
    </row>
    <row r="1191" customFormat="false" ht="15" hidden="false" customHeight="false" outlineLevel="0" collapsed="false">
      <c r="A1191" s="13" t="n">
        <v>1465</v>
      </c>
      <c r="B1191" s="2" t="s">
        <v>1241</v>
      </c>
      <c r="C1191" s="14" t="n">
        <v>33600</v>
      </c>
      <c r="D1191" s="2" t="s">
        <v>238</v>
      </c>
      <c r="E1191" s="15" t="n">
        <v>164</v>
      </c>
      <c r="F1191" s="15" t="n">
        <v>55</v>
      </c>
      <c r="G1191" s="15" t="s">
        <v>43</v>
      </c>
      <c r="H1191" s="9" t="str">
        <f aca="false">TRIM(E1191)</f>
        <v>164</v>
      </c>
      <c r="I1191" s="9" t="str">
        <f aca="false">TRIM(F1191)</f>
        <v>55</v>
      </c>
      <c r="J1191" s="5" t="n">
        <f aca="false">IF(H1191="NA",VALUE(AVERAGEIF($E$3:$E$1520,"&lt;&gt;NA")),VALUE(H1191))</f>
        <v>164</v>
      </c>
      <c r="K1191" s="9" t="n">
        <f aca="false">IF(I1191="NA",VALUE(AVERAGEIF($F$3:$F$1520,"&lt;&gt;NA")),VALUE(I1191))</f>
        <v>55</v>
      </c>
      <c r="L1191" s="16" t="n">
        <f aca="false">IF((AND(I1191&gt;=Q1197, I1191&lt;Q1196)),TRUE())</f>
        <v>0</v>
      </c>
      <c r="M1191" s="0" t="n">
        <f aca="false">(J1191-MIN($J$5:$J$1522)/(MAX($J$5:$J$1522)-MIN($J$5:$J$1522)))</f>
        <v>162.977528089888</v>
      </c>
      <c r="N1191" s="0" t="n">
        <f aca="false">(K1191-MIN($K$5:$K$1522)/(MAX($K$5:$K$1522)-MIN($K$5:$K$1522)))</f>
        <v>54.6293206197855</v>
      </c>
      <c r="O1191" s="7" t="n">
        <f aca="false">K1188/((J1191/100)^2)</f>
        <v>14.8720999405116</v>
      </c>
    </row>
    <row r="1192" customFormat="false" ht="15" hidden="false" customHeight="false" outlineLevel="0" collapsed="false">
      <c r="A1192" s="13" t="n">
        <v>587</v>
      </c>
      <c r="B1192" s="2" t="s">
        <v>1242</v>
      </c>
      <c r="C1192" s="14" t="n">
        <v>33403</v>
      </c>
      <c r="D1192" s="2" t="s">
        <v>53</v>
      </c>
      <c r="E1192" s="15" t="n">
        <v>148</v>
      </c>
      <c r="F1192" s="15" t="n">
        <v>57</v>
      </c>
      <c r="G1192" s="15" t="s">
        <v>47</v>
      </c>
      <c r="H1192" s="9" t="str">
        <f aca="false">TRIM(E1192)</f>
        <v>148</v>
      </c>
      <c r="I1192" s="9" t="str">
        <f aca="false">TRIM(F1192)</f>
        <v>57</v>
      </c>
      <c r="J1192" s="5" t="n">
        <f aca="false">IF(H1192="NA",VALUE(AVERAGEIF($E$3:$E$1520,"&lt;&gt;NA")),VALUE(H1192))</f>
        <v>148</v>
      </c>
      <c r="K1192" s="9" t="n">
        <f aca="false">IF(I1192="NA",VALUE(AVERAGEIF($F$3:$F$1520,"&lt;&gt;NA")),VALUE(I1192))</f>
        <v>57</v>
      </c>
      <c r="L1192" s="16" t="n">
        <f aca="false">IF((AND(I1192&gt;=Q1198, I1192&lt;Q1197)),TRUE())</f>
        <v>0</v>
      </c>
      <c r="M1192" s="0" t="n">
        <f aca="false">(J1192-MIN($J$5:$J$1522)/(MAX($J$5:$J$1522)-MIN($J$5:$J$1522)))</f>
        <v>146.977528089888</v>
      </c>
      <c r="N1192" s="0" t="n">
        <f aca="false">(K1192-MIN($K$5:$K$1522)/(MAX($K$5:$K$1522)-MIN($K$5:$K$1522)))</f>
        <v>56.6293206197855</v>
      </c>
      <c r="O1192" s="7" t="n">
        <f aca="false">K1189/((J1192/100)^2)</f>
        <v>26.8041412731812</v>
      </c>
    </row>
    <row r="1193" customFormat="false" ht="15" hidden="false" customHeight="false" outlineLevel="0" collapsed="false">
      <c r="A1193" s="13" t="n">
        <v>683</v>
      </c>
      <c r="B1193" s="2" t="s">
        <v>1243</v>
      </c>
      <c r="C1193" s="14" t="n">
        <v>33273</v>
      </c>
      <c r="D1193" s="2" t="s">
        <v>50</v>
      </c>
      <c r="E1193" s="15" t="n">
        <v>159</v>
      </c>
      <c r="F1193" s="15" t="n">
        <v>66.5</v>
      </c>
      <c r="G1193" s="15" t="s">
        <v>47</v>
      </c>
      <c r="H1193" s="9" t="str">
        <f aca="false">TRIM(E1193)</f>
        <v>159</v>
      </c>
      <c r="I1193" s="9" t="str">
        <f aca="false">TRIM(F1193)</f>
        <v>66.5</v>
      </c>
      <c r="J1193" s="5" t="n">
        <f aca="false">IF(H1193="NA",VALUE(AVERAGEIF($E$3:$E$1520,"&lt;&gt;NA")),VALUE(H1193))</f>
        <v>159</v>
      </c>
      <c r="K1193" s="9" t="n">
        <f aca="false">IF(I1193="NA",VALUE(AVERAGEIF($F$3:$F$1520,"&lt;&gt;NA")),VALUE(I1193))</f>
        <v>66.5</v>
      </c>
      <c r="L1193" s="16" t="n">
        <f aca="false">IF((AND(I1193&gt;=Q1199, I1193&lt;Q1198)),TRUE())</f>
        <v>0</v>
      </c>
      <c r="M1193" s="0" t="n">
        <f aca="false">(J1193-MIN($J$5:$J$1522)/(MAX($J$5:$J$1522)-MIN($J$5:$J$1522)))</f>
        <v>157.977528089888</v>
      </c>
      <c r="N1193" s="0" t="n">
        <f aca="false">(K1193-MIN($K$5:$K$1522)/(MAX($K$5:$K$1522)-MIN($K$5:$K$1522)))</f>
        <v>66.1293206197855</v>
      </c>
      <c r="O1193" s="7" t="n">
        <f aca="false">K1190/((J1193/100)^2)</f>
        <v>24.5243463470591</v>
      </c>
    </row>
    <row r="1194" customFormat="false" ht="15" hidden="false" customHeight="false" outlineLevel="0" collapsed="false">
      <c r="A1194" s="13" t="n">
        <v>1301</v>
      </c>
      <c r="B1194" s="2" t="s">
        <v>1244</v>
      </c>
      <c r="C1194" s="14" t="n">
        <v>33305</v>
      </c>
      <c r="D1194" s="2" t="s">
        <v>53</v>
      </c>
      <c r="E1194" s="15" t="n">
        <v>180</v>
      </c>
      <c r="F1194" s="15" t="n">
        <v>90</v>
      </c>
      <c r="G1194" s="15" t="s">
        <v>43</v>
      </c>
      <c r="H1194" s="9" t="str">
        <f aca="false">TRIM(E1194)</f>
        <v>180</v>
      </c>
      <c r="I1194" s="9" t="str">
        <f aca="false">TRIM(F1194)</f>
        <v>90</v>
      </c>
      <c r="J1194" s="5" t="n">
        <f aca="false">IF(H1194="NA",VALUE(AVERAGEIF($E$3:$E$1520,"&lt;&gt;NA")),VALUE(H1194))</f>
        <v>180</v>
      </c>
      <c r="K1194" s="9" t="n">
        <f aca="false">IF(I1194="NA",VALUE(AVERAGEIF($F$3:$F$1520,"&lt;&gt;NA")),VALUE(I1194))</f>
        <v>90</v>
      </c>
      <c r="L1194" s="16" t="n">
        <f aca="false">IF((AND(I1194&gt;=Q1200, I1194&lt;Q1199)),TRUE())</f>
        <v>0</v>
      </c>
      <c r="M1194" s="0" t="n">
        <f aca="false">(J1194-MIN($J$5:$J$1522)/(MAX($J$5:$J$1522)-MIN($J$5:$J$1522)))</f>
        <v>178.977528089888</v>
      </c>
      <c r="N1194" s="0" t="n">
        <f aca="false">(K1194-MIN($K$5:$K$1522)/(MAX($K$5:$K$1522)-MIN($K$5:$K$1522)))</f>
        <v>89.6293206197855</v>
      </c>
      <c r="O1194" s="7" t="n">
        <f aca="false">K1191/((J1194/100)^2)</f>
        <v>16.9753086419753</v>
      </c>
    </row>
    <row r="1195" customFormat="false" ht="15" hidden="false" customHeight="false" outlineLevel="0" collapsed="false">
      <c r="A1195" s="13" t="n">
        <v>148</v>
      </c>
      <c r="B1195" s="2" t="s">
        <v>1245</v>
      </c>
      <c r="C1195" s="14" t="n">
        <v>33387</v>
      </c>
      <c r="D1195" s="2" t="s">
        <v>98</v>
      </c>
      <c r="E1195" s="15" t="n">
        <v>164.5</v>
      </c>
      <c r="F1195" s="15" t="n">
        <v>44</v>
      </c>
      <c r="G1195" s="15" t="s">
        <v>47</v>
      </c>
      <c r="H1195" s="9" t="str">
        <f aca="false">TRIM(E1195)</f>
        <v>164.5</v>
      </c>
      <c r="I1195" s="9" t="str">
        <f aca="false">TRIM(F1195)</f>
        <v>44</v>
      </c>
      <c r="J1195" s="5" t="n">
        <f aca="false">IF(H1195="NA",VALUE(AVERAGEIF($E$3:$E$1520,"&lt;&gt;NA")),VALUE(H1195))</f>
        <v>164.5</v>
      </c>
      <c r="K1195" s="9" t="n">
        <f aca="false">IF(I1195="NA",VALUE(AVERAGEIF($F$3:$F$1520,"&lt;&gt;NA")),VALUE(I1195))</f>
        <v>44</v>
      </c>
      <c r="L1195" s="16" t="n">
        <f aca="false">IF((AND(I1195&gt;=Q1201, I1195&lt;Q1200)),TRUE())</f>
        <v>0</v>
      </c>
      <c r="M1195" s="0" t="n">
        <f aca="false">(J1195-MIN($J$5:$J$1522)/(MAX($J$5:$J$1522)-MIN($J$5:$J$1522)))</f>
        <v>163.477528089888</v>
      </c>
      <c r="N1195" s="0" t="n">
        <f aca="false">(K1195-MIN($K$5:$K$1522)/(MAX($K$5:$K$1522)-MIN($K$5:$K$1522)))</f>
        <v>43.6293206197855</v>
      </c>
      <c r="O1195" s="7" t="n">
        <f aca="false">K1192/((J1195/100)^2)</f>
        <v>21.064106946536</v>
      </c>
    </row>
    <row r="1196" customFormat="false" ht="15" hidden="false" customHeight="false" outlineLevel="0" collapsed="false">
      <c r="A1196" s="13" t="n">
        <v>794</v>
      </c>
      <c r="B1196" s="2" t="s">
        <v>1246</v>
      </c>
      <c r="C1196" s="14" t="n">
        <v>33798</v>
      </c>
      <c r="D1196" s="2" t="s">
        <v>74</v>
      </c>
      <c r="E1196" s="15" t="n">
        <v>160</v>
      </c>
      <c r="F1196" s="15" t="n">
        <v>53</v>
      </c>
      <c r="G1196" s="15" t="s">
        <v>47</v>
      </c>
      <c r="H1196" s="9" t="str">
        <f aca="false">TRIM(E1196)</f>
        <v>160</v>
      </c>
      <c r="I1196" s="9" t="str">
        <f aca="false">TRIM(F1196)</f>
        <v>53</v>
      </c>
      <c r="J1196" s="5" t="n">
        <f aca="false">IF(H1196="NA",VALUE(AVERAGEIF($E$3:$E$1520,"&lt;&gt;NA")),VALUE(H1196))</f>
        <v>160</v>
      </c>
      <c r="K1196" s="9" t="n">
        <f aca="false">IF(I1196="NA",VALUE(AVERAGEIF($F$3:$F$1520,"&lt;&gt;NA")),VALUE(I1196))</f>
        <v>53</v>
      </c>
      <c r="L1196" s="16" t="n">
        <f aca="false">IF((AND(I1196&gt;=Q1202, I1196&lt;Q1201)),TRUE())</f>
        <v>0</v>
      </c>
      <c r="M1196" s="0" t="n">
        <f aca="false">(J1196-MIN($J$5:$J$1522)/(MAX($J$5:$J$1522)-MIN($J$5:$J$1522)))</f>
        <v>158.977528089888</v>
      </c>
      <c r="N1196" s="0" t="n">
        <f aca="false">(K1196-MIN($K$5:$K$1522)/(MAX($K$5:$K$1522)-MIN($K$5:$K$1522)))</f>
        <v>52.6293206197855</v>
      </c>
      <c r="O1196" s="7" t="n">
        <f aca="false">K1193/((J1196/100)^2)</f>
        <v>25.9765625</v>
      </c>
    </row>
    <row r="1197" customFormat="false" ht="15" hidden="false" customHeight="false" outlineLevel="0" collapsed="false">
      <c r="A1197" s="13" t="n">
        <v>172</v>
      </c>
      <c r="B1197" s="2" t="s">
        <v>1247</v>
      </c>
      <c r="C1197" s="14" t="n">
        <v>33510</v>
      </c>
      <c r="D1197" s="2" t="s">
        <v>53</v>
      </c>
      <c r="E1197" s="15" t="n">
        <v>136.5</v>
      </c>
      <c r="F1197" s="15" t="n">
        <v>36</v>
      </c>
      <c r="G1197" s="15" t="s">
        <v>47</v>
      </c>
      <c r="H1197" s="9" t="str">
        <f aca="false">TRIM(E1197)</f>
        <v>136.5</v>
      </c>
      <c r="I1197" s="9" t="str">
        <f aca="false">TRIM(F1197)</f>
        <v>36</v>
      </c>
      <c r="J1197" s="5" t="n">
        <f aca="false">IF(H1197="NA",VALUE(AVERAGEIF($E$3:$E$1520,"&lt;&gt;NA")),VALUE(H1197))</f>
        <v>136.5</v>
      </c>
      <c r="K1197" s="9" t="n">
        <f aca="false">IF(I1197="NA",VALUE(AVERAGEIF($F$3:$F$1520,"&lt;&gt;NA")),VALUE(I1197))</f>
        <v>36</v>
      </c>
      <c r="L1197" s="16" t="n">
        <f aca="false">IF((AND(I1197&gt;=Q1203, I1197&lt;Q1202)),TRUE())</f>
        <v>0</v>
      </c>
      <c r="M1197" s="0" t="n">
        <f aca="false">(J1197-MIN($J$5:$J$1522)/(MAX($J$5:$J$1522)-MIN($J$5:$J$1522)))</f>
        <v>135.477528089888</v>
      </c>
      <c r="N1197" s="0" t="n">
        <f aca="false">(K1197-MIN($K$5:$K$1522)/(MAX($K$5:$K$1522)-MIN($K$5:$K$1522)))</f>
        <v>35.6293206197855</v>
      </c>
      <c r="O1197" s="7" t="n">
        <f aca="false">K1194/((J1197/100)^2)</f>
        <v>48.3033450066417</v>
      </c>
    </row>
    <row r="1198" customFormat="false" ht="15" hidden="false" customHeight="false" outlineLevel="0" collapsed="false">
      <c r="A1198" s="13" t="n">
        <v>1472</v>
      </c>
      <c r="B1198" s="2" t="s">
        <v>1248</v>
      </c>
      <c r="C1198" s="14" t="n">
        <v>33288</v>
      </c>
      <c r="D1198" s="2" t="s">
        <v>50</v>
      </c>
      <c r="E1198" s="15" t="n">
        <v>163</v>
      </c>
      <c r="F1198" s="15" t="n">
        <v>62</v>
      </c>
      <c r="G1198" s="15" t="s">
        <v>43</v>
      </c>
      <c r="H1198" s="9" t="str">
        <f aca="false">TRIM(E1198)</f>
        <v>163</v>
      </c>
      <c r="I1198" s="9" t="str">
        <f aca="false">TRIM(F1198)</f>
        <v>62</v>
      </c>
      <c r="J1198" s="5" t="n">
        <f aca="false">IF(H1198="NA",VALUE(AVERAGEIF($E$3:$E$1520,"&lt;&gt;NA")),VALUE(H1198))</f>
        <v>163</v>
      </c>
      <c r="K1198" s="9" t="n">
        <f aca="false">IF(I1198="NA",VALUE(AVERAGEIF($F$3:$F$1520,"&lt;&gt;NA")),VALUE(I1198))</f>
        <v>62</v>
      </c>
      <c r="L1198" s="16" t="n">
        <f aca="false">IF((AND(I1198&gt;=Q1204, I1198&lt;Q1203)),TRUE())</f>
        <v>0</v>
      </c>
      <c r="M1198" s="0" t="n">
        <f aca="false">(J1198-MIN($J$5:$J$1522)/(MAX($J$5:$J$1522)-MIN($J$5:$J$1522)))</f>
        <v>161.977528089888</v>
      </c>
      <c r="N1198" s="0" t="n">
        <f aca="false">(K1198-MIN($K$5:$K$1522)/(MAX($K$5:$K$1522)-MIN($K$5:$K$1522)))</f>
        <v>61.6293206197855</v>
      </c>
      <c r="O1198" s="7" t="n">
        <f aca="false">K1195/((J1198/100)^2)</f>
        <v>16.5606533930521</v>
      </c>
    </row>
    <row r="1199" customFormat="false" ht="15" hidden="false" customHeight="false" outlineLevel="0" collapsed="false">
      <c r="A1199" s="13" t="n">
        <v>113</v>
      </c>
      <c r="B1199" s="2" t="s">
        <v>1249</v>
      </c>
      <c r="C1199" s="14" t="n">
        <v>33366</v>
      </c>
      <c r="D1199" s="2" t="s">
        <v>74</v>
      </c>
      <c r="E1199" s="15" t="n">
        <v>159</v>
      </c>
      <c r="F1199" s="15" t="n">
        <v>41</v>
      </c>
      <c r="G1199" s="15" t="s">
        <v>47</v>
      </c>
      <c r="H1199" s="9" t="str">
        <f aca="false">TRIM(E1199)</f>
        <v>159</v>
      </c>
      <c r="I1199" s="9" t="str">
        <f aca="false">TRIM(F1199)</f>
        <v>41</v>
      </c>
      <c r="J1199" s="5" t="n">
        <f aca="false">IF(H1199="NA",VALUE(AVERAGEIF($E$3:$E$1520,"&lt;&gt;NA")),VALUE(H1199))</f>
        <v>159</v>
      </c>
      <c r="K1199" s="9" t="n">
        <f aca="false">IF(I1199="NA",VALUE(AVERAGEIF($F$3:$F$1520,"&lt;&gt;NA")),VALUE(I1199))</f>
        <v>41</v>
      </c>
      <c r="L1199" s="16" t="n">
        <f aca="false">IF((AND(I1199&gt;=Q1205, I1199&lt;Q1204)),TRUE())</f>
        <v>0</v>
      </c>
      <c r="M1199" s="0" t="n">
        <f aca="false">(J1199-MIN($J$5:$J$1522)/(MAX($J$5:$J$1522)-MIN($J$5:$J$1522)))</f>
        <v>157.977528089888</v>
      </c>
      <c r="N1199" s="0" t="n">
        <f aca="false">(K1199-MIN($K$5:$K$1522)/(MAX($K$5:$K$1522)-MIN($K$5:$K$1522)))</f>
        <v>40.6293206197855</v>
      </c>
      <c r="O1199" s="7" t="n">
        <f aca="false">K1196/((J1199/100)^2)</f>
        <v>20.9643605870021</v>
      </c>
    </row>
    <row r="1200" customFormat="false" ht="15" hidden="false" customHeight="false" outlineLevel="0" collapsed="false">
      <c r="A1200" s="13" t="n">
        <v>1229</v>
      </c>
      <c r="B1200" s="2" t="s">
        <v>1250</v>
      </c>
      <c r="C1200" s="14" t="n">
        <v>33864</v>
      </c>
      <c r="D1200" s="2" t="s">
        <v>61</v>
      </c>
      <c r="E1200" s="15" t="n">
        <v>160</v>
      </c>
      <c r="F1200" s="15" t="n">
        <v>60</v>
      </c>
      <c r="G1200" s="15" t="s">
        <v>43</v>
      </c>
      <c r="H1200" s="9" t="str">
        <f aca="false">TRIM(E1200)</f>
        <v>160</v>
      </c>
      <c r="I1200" s="9" t="str">
        <f aca="false">TRIM(F1200)</f>
        <v>60</v>
      </c>
      <c r="J1200" s="5" t="n">
        <f aca="false">IF(H1200="NA",VALUE(AVERAGEIF($E$3:$E$1520,"&lt;&gt;NA")),VALUE(H1200))</f>
        <v>160</v>
      </c>
      <c r="K1200" s="9" t="n">
        <f aca="false">IF(I1200="NA",VALUE(AVERAGEIF($F$3:$F$1520,"&lt;&gt;NA")),VALUE(I1200))</f>
        <v>60</v>
      </c>
      <c r="L1200" s="16" t="n">
        <f aca="false">IF((AND(I1200&gt;=Q1206, I1200&lt;Q1205)),TRUE())</f>
        <v>0</v>
      </c>
      <c r="M1200" s="0" t="n">
        <f aca="false">(J1200-MIN($J$5:$J$1522)/(MAX($J$5:$J$1522)-MIN($J$5:$J$1522)))</f>
        <v>158.977528089888</v>
      </c>
      <c r="N1200" s="0" t="n">
        <f aca="false">(K1200-MIN($K$5:$K$1522)/(MAX($K$5:$K$1522)-MIN($K$5:$K$1522)))</f>
        <v>59.6293206197855</v>
      </c>
      <c r="O1200" s="7" t="n">
        <f aca="false">K1197/((J1200/100)^2)</f>
        <v>14.0625</v>
      </c>
    </row>
    <row r="1201" customFormat="false" ht="15" hidden="false" customHeight="false" outlineLevel="0" collapsed="false">
      <c r="A1201" s="13" t="n">
        <v>1410</v>
      </c>
      <c r="B1201" s="2" t="s">
        <v>1251</v>
      </c>
      <c r="C1201" s="14" t="n">
        <v>33699</v>
      </c>
      <c r="D1201" s="2" t="s">
        <v>74</v>
      </c>
      <c r="E1201" s="15" t="n">
        <v>165</v>
      </c>
      <c r="F1201" s="15" t="n">
        <v>50</v>
      </c>
      <c r="G1201" s="15" t="s">
        <v>43</v>
      </c>
      <c r="H1201" s="9" t="str">
        <f aca="false">TRIM(E1201)</f>
        <v>165</v>
      </c>
      <c r="I1201" s="9" t="str">
        <f aca="false">TRIM(F1201)</f>
        <v>50</v>
      </c>
      <c r="J1201" s="5" t="n">
        <f aca="false">IF(H1201="NA",VALUE(AVERAGEIF($E$3:$E$1520,"&lt;&gt;NA")),VALUE(H1201))</f>
        <v>165</v>
      </c>
      <c r="K1201" s="9" t="n">
        <f aca="false">IF(I1201="NA",VALUE(AVERAGEIF($F$3:$F$1520,"&lt;&gt;NA")),VALUE(I1201))</f>
        <v>50</v>
      </c>
      <c r="L1201" s="16" t="n">
        <f aca="false">IF((AND(I1201&gt;=Q1207, I1201&lt;Q1206)),TRUE())</f>
        <v>0</v>
      </c>
      <c r="M1201" s="0" t="n">
        <f aca="false">(J1201-MIN($J$5:$J$1522)/(MAX($J$5:$J$1522)-MIN($J$5:$J$1522)))</f>
        <v>163.977528089888</v>
      </c>
      <c r="N1201" s="0" t="n">
        <f aca="false">(K1201-MIN($K$5:$K$1522)/(MAX($K$5:$K$1522)-MIN($K$5:$K$1522)))</f>
        <v>49.6293206197855</v>
      </c>
      <c r="O1201" s="7" t="n">
        <f aca="false">K1198/((J1201/100)^2)</f>
        <v>22.77318640955</v>
      </c>
    </row>
    <row r="1202" customFormat="false" ht="15" hidden="false" customHeight="false" outlineLevel="0" collapsed="false">
      <c r="A1202" s="13" t="n">
        <v>104</v>
      </c>
      <c r="B1202" s="2" t="s">
        <v>1252</v>
      </c>
      <c r="C1202" s="14" t="n">
        <v>33792</v>
      </c>
      <c r="D1202" s="2" t="s">
        <v>77</v>
      </c>
      <c r="E1202" s="15" t="n">
        <v>154.5</v>
      </c>
      <c r="F1202" s="15" t="n">
        <v>46</v>
      </c>
      <c r="G1202" s="15" t="s">
        <v>47</v>
      </c>
      <c r="H1202" s="9" t="str">
        <f aca="false">TRIM(E1202)</f>
        <v>154.5</v>
      </c>
      <c r="I1202" s="9" t="str">
        <f aca="false">TRIM(F1202)</f>
        <v>46</v>
      </c>
      <c r="J1202" s="5" t="n">
        <f aca="false">IF(H1202="NA",VALUE(AVERAGEIF($E$3:$E$1520,"&lt;&gt;NA")),VALUE(H1202))</f>
        <v>154.5</v>
      </c>
      <c r="K1202" s="9" t="n">
        <f aca="false">IF(I1202="NA",VALUE(AVERAGEIF($F$3:$F$1520,"&lt;&gt;NA")),VALUE(I1202))</f>
        <v>46</v>
      </c>
      <c r="L1202" s="16" t="n">
        <f aca="false">IF((AND(I1202&gt;=Q1208, I1202&lt;Q1207)),TRUE())</f>
        <v>0</v>
      </c>
      <c r="M1202" s="0" t="n">
        <f aca="false">(J1202-MIN($J$5:$J$1522)/(MAX($J$5:$J$1522)-MIN($J$5:$J$1522)))</f>
        <v>153.477528089888</v>
      </c>
      <c r="N1202" s="0" t="n">
        <f aca="false">(K1202-MIN($K$5:$K$1522)/(MAX($K$5:$K$1522)-MIN($K$5:$K$1522)))</f>
        <v>45.6293206197855</v>
      </c>
      <c r="O1202" s="7" t="n">
        <f aca="false">K1199/((J1202/100)^2)</f>
        <v>17.1761921219929</v>
      </c>
    </row>
    <row r="1203" customFormat="false" ht="15" hidden="false" customHeight="false" outlineLevel="0" collapsed="false">
      <c r="A1203" s="13" t="n">
        <v>1423</v>
      </c>
      <c r="B1203" s="2" t="s">
        <v>1253</v>
      </c>
      <c r="C1203" s="14" t="n">
        <v>33405</v>
      </c>
      <c r="D1203" s="2" t="s">
        <v>45</v>
      </c>
      <c r="E1203" s="15" t="n">
        <v>164</v>
      </c>
      <c r="F1203" s="15" t="n">
        <v>48</v>
      </c>
      <c r="G1203" s="15" t="s">
        <v>43</v>
      </c>
      <c r="H1203" s="9" t="str">
        <f aca="false">TRIM(E1203)</f>
        <v>164</v>
      </c>
      <c r="I1203" s="9" t="str">
        <f aca="false">TRIM(F1203)</f>
        <v>48</v>
      </c>
      <c r="J1203" s="5" t="n">
        <f aca="false">IF(H1203="NA",VALUE(AVERAGEIF($E$3:$E$1520,"&lt;&gt;NA")),VALUE(H1203))</f>
        <v>164</v>
      </c>
      <c r="K1203" s="9" t="n">
        <f aca="false">IF(I1203="NA",VALUE(AVERAGEIF($F$3:$F$1520,"&lt;&gt;NA")),VALUE(I1203))</f>
        <v>48</v>
      </c>
      <c r="L1203" s="16" t="n">
        <f aca="false">IF((AND(I1203&gt;=Q1209, I1203&lt;Q1208)),TRUE())</f>
        <v>0</v>
      </c>
      <c r="M1203" s="0" t="n">
        <f aca="false">(J1203-MIN($J$5:$J$1522)/(MAX($J$5:$J$1522)-MIN($J$5:$J$1522)))</f>
        <v>162.977528089888</v>
      </c>
      <c r="N1203" s="0" t="n">
        <f aca="false">(K1203-MIN($K$5:$K$1522)/(MAX($K$5:$K$1522)-MIN($K$5:$K$1522)))</f>
        <v>47.6293206197855</v>
      </c>
      <c r="O1203" s="7" t="n">
        <f aca="false">K1200/((J1203/100)^2)</f>
        <v>22.3081499107674</v>
      </c>
    </row>
    <row r="1204" customFormat="false" ht="15" hidden="false" customHeight="false" outlineLevel="0" collapsed="false">
      <c r="A1204" s="13" t="n">
        <v>109</v>
      </c>
      <c r="B1204" s="2" t="s">
        <v>1254</v>
      </c>
      <c r="C1204" s="14" t="n">
        <v>33430</v>
      </c>
      <c r="D1204" s="2" t="s">
        <v>74</v>
      </c>
      <c r="E1204" s="15" t="n">
        <v>154</v>
      </c>
      <c r="F1204" s="15" t="n">
        <v>56</v>
      </c>
      <c r="G1204" s="15" t="s">
        <v>47</v>
      </c>
      <c r="H1204" s="9" t="str">
        <f aca="false">TRIM(E1204)</f>
        <v>154</v>
      </c>
      <c r="I1204" s="9" t="str">
        <f aca="false">TRIM(F1204)</f>
        <v>56</v>
      </c>
      <c r="J1204" s="5" t="n">
        <f aca="false">IF(H1204="NA",VALUE(AVERAGEIF($E$3:$E$1520,"&lt;&gt;NA")),VALUE(H1204))</f>
        <v>154</v>
      </c>
      <c r="K1204" s="9" t="n">
        <f aca="false">IF(I1204="NA",VALUE(AVERAGEIF($F$3:$F$1520,"&lt;&gt;NA")),VALUE(I1204))</f>
        <v>56</v>
      </c>
      <c r="L1204" s="16" t="n">
        <f aca="false">IF((AND(I1204&gt;=Q1210, I1204&lt;Q1209)),TRUE())</f>
        <v>0</v>
      </c>
      <c r="M1204" s="0" t="n">
        <f aca="false">(J1204-MIN($J$5:$J$1522)/(MAX($J$5:$J$1522)-MIN($J$5:$J$1522)))</f>
        <v>152.977528089888</v>
      </c>
      <c r="N1204" s="0" t="n">
        <f aca="false">(K1204-MIN($K$5:$K$1522)/(MAX($K$5:$K$1522)-MIN($K$5:$K$1522)))</f>
        <v>55.6293206197855</v>
      </c>
      <c r="O1204" s="7" t="n">
        <f aca="false">K1201/((J1204/100)^2)</f>
        <v>21.0828132906055</v>
      </c>
    </row>
    <row r="1205" customFormat="false" ht="15" hidden="false" customHeight="false" outlineLevel="0" collapsed="false">
      <c r="A1205" s="13" t="n">
        <v>225</v>
      </c>
      <c r="B1205" s="2" t="s">
        <v>1255</v>
      </c>
      <c r="C1205" s="14" t="n">
        <v>33574</v>
      </c>
      <c r="D1205" s="2" t="s">
        <v>74</v>
      </c>
      <c r="E1205" s="15" t="n">
        <v>166.5</v>
      </c>
      <c r="F1205" s="15" t="n">
        <v>62</v>
      </c>
      <c r="G1205" s="15" t="s">
        <v>47</v>
      </c>
      <c r="H1205" s="9" t="str">
        <f aca="false">TRIM(E1205)</f>
        <v>166.5</v>
      </c>
      <c r="I1205" s="9" t="str">
        <f aca="false">TRIM(F1205)</f>
        <v>62</v>
      </c>
      <c r="J1205" s="5" t="n">
        <f aca="false">IF(H1205="NA",VALUE(AVERAGEIF($E$3:$E$1520,"&lt;&gt;NA")),VALUE(H1205))</f>
        <v>166.5</v>
      </c>
      <c r="K1205" s="9" t="n">
        <f aca="false">IF(I1205="NA",VALUE(AVERAGEIF($F$3:$F$1520,"&lt;&gt;NA")),VALUE(I1205))</f>
        <v>62</v>
      </c>
      <c r="L1205" s="16" t="n">
        <f aca="false">IF((AND(I1205&gt;=Q1211, I1205&lt;Q1210)),TRUE())</f>
        <v>0</v>
      </c>
      <c r="M1205" s="0" t="n">
        <f aca="false">(J1205-MIN($J$5:$J$1522)/(MAX($J$5:$J$1522)-MIN($J$5:$J$1522)))</f>
        <v>165.477528089888</v>
      </c>
      <c r="N1205" s="0" t="n">
        <f aca="false">(K1205-MIN($K$5:$K$1522)/(MAX($K$5:$K$1522)-MIN($K$5:$K$1522)))</f>
        <v>61.6293206197855</v>
      </c>
      <c r="O1205" s="7" t="n">
        <f aca="false">K1202/((J1205/100)^2)</f>
        <v>16.5931697463229</v>
      </c>
    </row>
    <row r="1206" customFormat="false" ht="15" hidden="false" customHeight="false" outlineLevel="0" collapsed="false">
      <c r="A1206" s="13" t="n">
        <v>441</v>
      </c>
      <c r="B1206" s="2" t="s">
        <v>1256</v>
      </c>
      <c r="C1206" s="14" t="n">
        <v>33351</v>
      </c>
      <c r="D1206" s="2" t="s">
        <v>45</v>
      </c>
      <c r="E1206" s="15" t="s">
        <v>46</v>
      </c>
      <c r="F1206" s="15" t="s">
        <v>46</v>
      </c>
      <c r="G1206" s="15" t="s">
        <v>47</v>
      </c>
      <c r="H1206" s="9" t="str">
        <f aca="false">TRIM(E1206)</f>
        <v>NA</v>
      </c>
      <c r="I1206" s="9" t="str">
        <f aca="false">TRIM(F1206)</f>
        <v>NA</v>
      </c>
      <c r="J1206" s="5" t="n">
        <f aca="false">IF(H1206="NA",VALUE(AVERAGEIF($E$3:$E$1520,"&lt;&gt;NA")),VALUE(H1206))</f>
        <v>164.344585511576</v>
      </c>
      <c r="K1206" s="9" t="n">
        <f aca="false">IF(I1206="NA",VALUE(AVERAGEIF($F$3:$F$1520,"&lt;&gt;NA")),VALUE(I1206))</f>
        <v>58.7117910447761</v>
      </c>
      <c r="L1206" s="16" t="n">
        <f aca="false">IF((AND(I1206&gt;=Q1212, I1206&lt;Q1211)),TRUE())</f>
        <v>0</v>
      </c>
      <c r="M1206" s="0" t="n">
        <f aca="false">(J1206-MIN($J$5:$J$1522)/(MAX($J$5:$J$1522)-MIN($J$5:$J$1522)))</f>
        <v>163.322113601463</v>
      </c>
      <c r="N1206" s="0" t="n">
        <f aca="false">(K1206-MIN($K$5:$K$1522)/(MAX($K$5:$K$1522)-MIN($K$5:$K$1522)))</f>
        <v>58.3411116645616</v>
      </c>
      <c r="O1206" s="7" t="n">
        <f aca="false">K1203/((J1206/100)^2)</f>
        <v>17.7717598735321</v>
      </c>
    </row>
    <row r="1207" customFormat="false" ht="15" hidden="false" customHeight="false" outlineLevel="0" collapsed="false">
      <c r="A1207" s="13" t="n">
        <v>317</v>
      </c>
      <c r="B1207" s="2" t="s">
        <v>1257</v>
      </c>
      <c r="C1207" s="14" t="n">
        <v>33533</v>
      </c>
      <c r="D1207" s="2" t="s">
        <v>45</v>
      </c>
      <c r="E1207" s="15" t="n">
        <v>154</v>
      </c>
      <c r="F1207" s="15" t="n">
        <v>44</v>
      </c>
      <c r="G1207" s="15" t="s">
        <v>47</v>
      </c>
      <c r="H1207" s="9" t="str">
        <f aca="false">TRIM(E1207)</f>
        <v>154</v>
      </c>
      <c r="I1207" s="9" t="str">
        <f aca="false">TRIM(F1207)</f>
        <v>44</v>
      </c>
      <c r="J1207" s="5" t="n">
        <f aca="false">IF(H1207="NA",VALUE(AVERAGEIF($E$3:$E$1520,"&lt;&gt;NA")),VALUE(H1207))</f>
        <v>154</v>
      </c>
      <c r="K1207" s="9" t="n">
        <f aca="false">IF(I1207="NA",VALUE(AVERAGEIF($F$3:$F$1520,"&lt;&gt;NA")),VALUE(I1207))</f>
        <v>44</v>
      </c>
      <c r="L1207" s="16" t="n">
        <f aca="false">IF((AND(I1207&gt;=Q1213, I1207&lt;Q1212)),TRUE())</f>
        <v>0</v>
      </c>
      <c r="M1207" s="0" t="n">
        <f aca="false">(J1207-MIN($J$5:$J$1522)/(MAX($J$5:$J$1522)-MIN($J$5:$J$1522)))</f>
        <v>152.977528089888</v>
      </c>
      <c r="N1207" s="0" t="n">
        <f aca="false">(K1207-MIN($K$5:$K$1522)/(MAX($K$5:$K$1522)-MIN($K$5:$K$1522)))</f>
        <v>43.6293206197855</v>
      </c>
      <c r="O1207" s="7" t="n">
        <f aca="false">K1204/((J1207/100)^2)</f>
        <v>23.6127508854782</v>
      </c>
    </row>
    <row r="1208" customFormat="false" ht="15" hidden="false" customHeight="false" outlineLevel="0" collapsed="false">
      <c r="A1208" s="13" t="n">
        <v>370</v>
      </c>
      <c r="B1208" s="2" t="s">
        <v>1258</v>
      </c>
      <c r="C1208" s="14" t="n">
        <v>33371</v>
      </c>
      <c r="D1208" s="2" t="s">
        <v>245</v>
      </c>
      <c r="E1208" s="15" t="n">
        <v>159</v>
      </c>
      <c r="F1208" s="15" t="n">
        <v>67.4</v>
      </c>
      <c r="G1208" s="15" t="s">
        <v>47</v>
      </c>
      <c r="H1208" s="9" t="str">
        <f aca="false">TRIM(E1208)</f>
        <v>159</v>
      </c>
      <c r="I1208" s="9" t="str">
        <f aca="false">TRIM(F1208)</f>
        <v>67.4</v>
      </c>
      <c r="J1208" s="5" t="n">
        <f aca="false">IF(H1208="NA",VALUE(AVERAGEIF($E$3:$E$1520,"&lt;&gt;NA")),VALUE(H1208))</f>
        <v>159</v>
      </c>
      <c r="K1208" s="9" t="n">
        <f aca="false">IF(I1208="NA",VALUE(AVERAGEIF($F$3:$F$1520,"&lt;&gt;NA")),VALUE(I1208))</f>
        <v>67.4</v>
      </c>
      <c r="L1208" s="16" t="n">
        <f aca="false">IF((AND(I1208&gt;=Q1214, I1208&lt;Q1213)),TRUE())</f>
        <v>0</v>
      </c>
      <c r="M1208" s="0" t="n">
        <f aca="false">(J1208-MIN($J$5:$J$1522)/(MAX($J$5:$J$1522)-MIN($J$5:$J$1522)))</f>
        <v>157.977528089888</v>
      </c>
      <c r="N1208" s="0" t="n">
        <f aca="false">(K1208-MIN($K$5:$K$1522)/(MAX($K$5:$K$1522)-MIN($K$5:$K$1522)))</f>
        <v>67.0293206197855</v>
      </c>
      <c r="O1208" s="7" t="n">
        <f aca="false">K1205/((J1208/100)^2)</f>
        <v>24.5243463470591</v>
      </c>
    </row>
    <row r="1209" customFormat="false" ht="15" hidden="false" customHeight="false" outlineLevel="0" collapsed="false">
      <c r="A1209" s="13" t="n">
        <v>1447</v>
      </c>
      <c r="B1209" s="2" t="s">
        <v>1259</v>
      </c>
      <c r="C1209" s="14" t="n">
        <v>33683</v>
      </c>
      <c r="D1209" s="2" t="s">
        <v>74</v>
      </c>
      <c r="E1209" s="15" t="n">
        <v>171</v>
      </c>
      <c r="F1209" s="15" t="n">
        <v>72</v>
      </c>
      <c r="G1209" s="15" t="s">
        <v>43</v>
      </c>
      <c r="H1209" s="9" t="str">
        <f aca="false">TRIM(E1209)</f>
        <v>171</v>
      </c>
      <c r="I1209" s="9" t="str">
        <f aca="false">TRIM(F1209)</f>
        <v>72</v>
      </c>
      <c r="J1209" s="5" t="n">
        <f aca="false">IF(H1209="NA",VALUE(AVERAGEIF($E$3:$E$1520,"&lt;&gt;NA")),VALUE(H1209))</f>
        <v>171</v>
      </c>
      <c r="K1209" s="9" t="n">
        <f aca="false">IF(I1209="NA",VALUE(AVERAGEIF($F$3:$F$1520,"&lt;&gt;NA")),VALUE(I1209))</f>
        <v>72</v>
      </c>
      <c r="L1209" s="16" t="n">
        <f aca="false">IF((AND(I1209&gt;=Q1215, I1209&lt;Q1214)),TRUE())</f>
        <v>0</v>
      </c>
      <c r="M1209" s="0" t="n">
        <f aca="false">(J1209-MIN($J$5:$J$1522)/(MAX($J$5:$J$1522)-MIN($J$5:$J$1522)))</f>
        <v>169.977528089888</v>
      </c>
      <c r="N1209" s="0" t="n">
        <f aca="false">(K1209-MIN($K$5:$K$1522)/(MAX($K$5:$K$1522)-MIN($K$5:$K$1522)))</f>
        <v>71.6293206197855</v>
      </c>
      <c r="O1209" s="7" t="n">
        <f aca="false">K1206/((J1209/100)^2)</f>
        <v>20.0785852210171</v>
      </c>
    </row>
    <row r="1210" customFormat="false" ht="15" hidden="false" customHeight="false" outlineLevel="0" collapsed="false">
      <c r="A1210" s="13" t="n">
        <v>386</v>
      </c>
      <c r="B1210" s="2" t="s">
        <v>1260</v>
      </c>
      <c r="C1210" s="14" t="n">
        <v>33719</v>
      </c>
      <c r="D1210" s="2" t="s">
        <v>45</v>
      </c>
      <c r="E1210" s="15" t="s">
        <v>46</v>
      </c>
      <c r="F1210" s="15" t="s">
        <v>46</v>
      </c>
      <c r="G1210" s="15" t="s">
        <v>47</v>
      </c>
      <c r="H1210" s="9" t="str">
        <f aca="false">TRIM(E1210)</f>
        <v>NA</v>
      </c>
      <c r="I1210" s="9" t="str">
        <f aca="false">TRIM(F1210)</f>
        <v>NA</v>
      </c>
      <c r="J1210" s="5" t="n">
        <f aca="false">IF(H1210="NA",VALUE(AVERAGEIF($E$3:$E$1520,"&lt;&gt;NA")),VALUE(H1210))</f>
        <v>164.344585511576</v>
      </c>
      <c r="K1210" s="9" t="n">
        <f aca="false">IF(I1210="NA",VALUE(AVERAGEIF($F$3:$F$1520,"&lt;&gt;NA")),VALUE(I1210))</f>
        <v>58.7117910447761</v>
      </c>
      <c r="L1210" s="16" t="n">
        <f aca="false">IF((AND(I1210&gt;=Q1216, I1210&lt;Q1215)),TRUE())</f>
        <v>0</v>
      </c>
      <c r="M1210" s="0" t="n">
        <f aca="false">(J1210-MIN($J$5:$J$1522)/(MAX($J$5:$J$1522)-MIN($J$5:$J$1522)))</f>
        <v>163.322113601463</v>
      </c>
      <c r="N1210" s="0" t="n">
        <f aca="false">(K1210-MIN($K$5:$K$1522)/(MAX($K$5:$K$1522)-MIN($K$5:$K$1522)))</f>
        <v>58.3411116645616</v>
      </c>
      <c r="O1210" s="7" t="n">
        <f aca="false">K1207/((J1210/100)^2)</f>
        <v>16.290779884071</v>
      </c>
    </row>
    <row r="1211" customFormat="false" ht="15" hidden="false" customHeight="false" outlineLevel="0" collapsed="false">
      <c r="A1211" s="13" t="n">
        <v>1367</v>
      </c>
      <c r="B1211" s="2" t="s">
        <v>1261</v>
      </c>
      <c r="C1211" s="14" t="n">
        <v>33602</v>
      </c>
      <c r="D1211" s="2" t="s">
        <v>50</v>
      </c>
      <c r="E1211" s="15" t="n">
        <v>168</v>
      </c>
      <c r="F1211" s="15" t="n">
        <v>48</v>
      </c>
      <c r="G1211" s="15" t="s">
        <v>43</v>
      </c>
      <c r="H1211" s="9" t="str">
        <f aca="false">TRIM(E1211)</f>
        <v>168</v>
      </c>
      <c r="I1211" s="9" t="str">
        <f aca="false">TRIM(F1211)</f>
        <v>48</v>
      </c>
      <c r="J1211" s="5" t="n">
        <f aca="false">IF(H1211="NA",VALUE(AVERAGEIF($E$3:$E$1520,"&lt;&gt;NA")),VALUE(H1211))</f>
        <v>168</v>
      </c>
      <c r="K1211" s="9" t="n">
        <f aca="false">IF(I1211="NA",VALUE(AVERAGEIF($F$3:$F$1520,"&lt;&gt;NA")),VALUE(I1211))</f>
        <v>48</v>
      </c>
      <c r="L1211" s="16" t="n">
        <f aca="false">IF((AND(I1211&gt;=Q1217, I1211&lt;Q1216)),TRUE())</f>
        <v>0</v>
      </c>
      <c r="M1211" s="0" t="n">
        <f aca="false">(J1211-MIN($J$5:$J$1522)/(MAX($J$5:$J$1522)-MIN($J$5:$J$1522)))</f>
        <v>166.977528089888</v>
      </c>
      <c r="N1211" s="0" t="n">
        <f aca="false">(K1211-MIN($K$5:$K$1522)/(MAX($K$5:$K$1522)-MIN($K$5:$K$1522)))</f>
        <v>47.6293206197855</v>
      </c>
      <c r="O1211" s="7" t="n">
        <f aca="false">K1208/((J1211/100)^2)</f>
        <v>23.8803854875283</v>
      </c>
    </row>
    <row r="1212" customFormat="false" ht="15" hidden="false" customHeight="false" outlineLevel="0" collapsed="false">
      <c r="A1212" s="13" t="n">
        <v>904</v>
      </c>
      <c r="B1212" s="2" t="s">
        <v>1262</v>
      </c>
      <c r="C1212" s="14" t="n">
        <v>33602</v>
      </c>
      <c r="D1212" s="2" t="s">
        <v>45</v>
      </c>
      <c r="E1212" s="15" t="n">
        <v>174</v>
      </c>
      <c r="F1212" s="15" t="n">
        <v>69</v>
      </c>
      <c r="G1212" s="15" t="s">
        <v>43</v>
      </c>
      <c r="H1212" s="9" t="str">
        <f aca="false">TRIM(E1212)</f>
        <v>174</v>
      </c>
      <c r="I1212" s="9" t="str">
        <f aca="false">TRIM(F1212)</f>
        <v>69</v>
      </c>
      <c r="J1212" s="5" t="n">
        <f aca="false">IF(H1212="NA",VALUE(AVERAGEIF($E$3:$E$1520,"&lt;&gt;NA")),VALUE(H1212))</f>
        <v>174</v>
      </c>
      <c r="K1212" s="9" t="n">
        <f aca="false">IF(I1212="NA",VALUE(AVERAGEIF($F$3:$F$1520,"&lt;&gt;NA")),VALUE(I1212))</f>
        <v>69</v>
      </c>
      <c r="L1212" s="16" t="n">
        <f aca="false">IF((AND(I1212&gt;=Q1218, I1212&lt;Q1217)),TRUE())</f>
        <v>0</v>
      </c>
      <c r="M1212" s="0" t="n">
        <f aca="false">(J1212-MIN($J$5:$J$1522)/(MAX($J$5:$J$1522)-MIN($J$5:$J$1522)))</f>
        <v>172.977528089888</v>
      </c>
      <c r="N1212" s="0" t="n">
        <f aca="false">(K1212-MIN($K$5:$K$1522)/(MAX($K$5:$K$1522)-MIN($K$5:$K$1522)))</f>
        <v>68.6293206197855</v>
      </c>
      <c r="O1212" s="7" t="n">
        <f aca="false">K1209/((J1212/100)^2)</f>
        <v>23.7812128418549</v>
      </c>
    </row>
    <row r="1213" customFormat="false" ht="15" hidden="false" customHeight="false" outlineLevel="0" collapsed="false">
      <c r="A1213" s="13" t="n">
        <v>565</v>
      </c>
      <c r="B1213" s="2" t="s">
        <v>1263</v>
      </c>
      <c r="C1213" s="14" t="n">
        <v>33794</v>
      </c>
      <c r="D1213" s="2" t="s">
        <v>74</v>
      </c>
      <c r="E1213" s="15" t="n">
        <v>168</v>
      </c>
      <c r="F1213" s="15" t="n">
        <v>53</v>
      </c>
      <c r="G1213" s="15" t="s">
        <v>47</v>
      </c>
      <c r="H1213" s="9" t="str">
        <f aca="false">TRIM(E1213)</f>
        <v>168</v>
      </c>
      <c r="I1213" s="9" t="str">
        <f aca="false">TRIM(F1213)</f>
        <v>53</v>
      </c>
      <c r="J1213" s="5" t="n">
        <f aca="false">IF(H1213="NA",VALUE(AVERAGEIF($E$3:$E$1520,"&lt;&gt;NA")),VALUE(H1213))</f>
        <v>168</v>
      </c>
      <c r="K1213" s="9" t="n">
        <f aca="false">IF(I1213="NA",VALUE(AVERAGEIF($F$3:$F$1520,"&lt;&gt;NA")),VALUE(I1213))</f>
        <v>53</v>
      </c>
      <c r="L1213" s="16" t="n">
        <f aca="false">IF((AND(I1213&gt;=Q1219, I1213&lt;Q1218)),TRUE())</f>
        <v>0</v>
      </c>
      <c r="M1213" s="0" t="n">
        <f aca="false">(J1213-MIN($J$5:$J$1522)/(MAX($J$5:$J$1522)-MIN($J$5:$J$1522)))</f>
        <v>166.977528089888</v>
      </c>
      <c r="N1213" s="0" t="n">
        <f aca="false">(K1213-MIN($K$5:$K$1522)/(MAX($K$5:$K$1522)-MIN($K$5:$K$1522)))</f>
        <v>52.6293206197855</v>
      </c>
      <c r="O1213" s="7" t="n">
        <f aca="false">K1210/((J1213/100)^2)</f>
        <v>20.8020801604224</v>
      </c>
    </row>
    <row r="1214" customFormat="false" ht="15" hidden="false" customHeight="false" outlineLevel="0" collapsed="false">
      <c r="A1214" s="13" t="n">
        <v>1402</v>
      </c>
      <c r="B1214" s="2" t="s">
        <v>1264</v>
      </c>
      <c r="C1214" s="14" t="n">
        <v>33477</v>
      </c>
      <c r="D1214" s="2" t="s">
        <v>77</v>
      </c>
      <c r="E1214" s="15" t="n">
        <v>175</v>
      </c>
      <c r="F1214" s="15" t="n">
        <v>69</v>
      </c>
      <c r="G1214" s="15" t="s">
        <v>43</v>
      </c>
      <c r="H1214" s="9" t="str">
        <f aca="false">TRIM(E1214)</f>
        <v>175</v>
      </c>
      <c r="I1214" s="9" t="str">
        <f aca="false">TRIM(F1214)</f>
        <v>69</v>
      </c>
      <c r="J1214" s="5" t="n">
        <f aca="false">IF(H1214="NA",VALUE(AVERAGEIF($E$3:$E$1520,"&lt;&gt;NA")),VALUE(H1214))</f>
        <v>175</v>
      </c>
      <c r="K1214" s="9" t="n">
        <f aca="false">IF(I1214="NA",VALUE(AVERAGEIF($F$3:$F$1520,"&lt;&gt;NA")),VALUE(I1214))</f>
        <v>69</v>
      </c>
      <c r="L1214" s="16" t="n">
        <f aca="false">IF((AND(I1214&gt;=Q1220, I1214&lt;Q1219)),TRUE())</f>
        <v>0</v>
      </c>
      <c r="M1214" s="0" t="n">
        <f aca="false">(J1214-MIN($J$5:$J$1522)/(MAX($J$5:$J$1522)-MIN($J$5:$J$1522)))</f>
        <v>173.977528089888</v>
      </c>
      <c r="N1214" s="0" t="n">
        <f aca="false">(K1214-MIN($K$5:$K$1522)/(MAX($K$5:$K$1522)-MIN($K$5:$K$1522)))</f>
        <v>68.6293206197855</v>
      </c>
      <c r="O1214" s="7" t="n">
        <f aca="false">K1211/((J1214/100)^2)</f>
        <v>15.6734693877551</v>
      </c>
    </row>
    <row r="1215" customFormat="false" ht="15" hidden="false" customHeight="false" outlineLevel="0" collapsed="false">
      <c r="A1215" s="13" t="n">
        <v>769</v>
      </c>
      <c r="B1215" s="2" t="s">
        <v>1265</v>
      </c>
      <c r="C1215" s="14" t="n">
        <v>33621</v>
      </c>
      <c r="D1215" s="2" t="s">
        <v>74</v>
      </c>
      <c r="E1215" s="15" t="n">
        <v>159.5</v>
      </c>
      <c r="F1215" s="15" t="n">
        <v>52</v>
      </c>
      <c r="G1215" s="15" t="s">
        <v>47</v>
      </c>
      <c r="H1215" s="9" t="str">
        <f aca="false">TRIM(E1215)</f>
        <v>159.5</v>
      </c>
      <c r="I1215" s="9" t="str">
        <f aca="false">TRIM(F1215)</f>
        <v>52</v>
      </c>
      <c r="J1215" s="5" t="n">
        <f aca="false">IF(H1215="NA",VALUE(AVERAGEIF($E$3:$E$1520,"&lt;&gt;NA")),VALUE(H1215))</f>
        <v>159.5</v>
      </c>
      <c r="K1215" s="9" t="n">
        <f aca="false">IF(I1215="NA",VALUE(AVERAGEIF($F$3:$F$1520,"&lt;&gt;NA")),VALUE(I1215))</f>
        <v>52</v>
      </c>
      <c r="L1215" s="16" t="n">
        <f aca="false">IF((AND(I1215&gt;=Q1221, I1215&lt;Q1220)),TRUE())</f>
        <v>0</v>
      </c>
      <c r="M1215" s="0" t="n">
        <f aca="false">(J1215-MIN($J$5:$J$1522)/(MAX($J$5:$J$1522)-MIN($J$5:$J$1522)))</f>
        <v>158.477528089888</v>
      </c>
      <c r="N1215" s="0" t="n">
        <f aca="false">(K1215-MIN($K$5:$K$1522)/(MAX($K$5:$K$1522)-MIN($K$5:$K$1522)))</f>
        <v>51.6293206197855</v>
      </c>
      <c r="O1215" s="7" t="n">
        <f aca="false">K1212/((J1215/100)^2)</f>
        <v>27.122374976661</v>
      </c>
    </row>
    <row r="1216" customFormat="false" ht="15" hidden="false" customHeight="false" outlineLevel="0" collapsed="false">
      <c r="A1216" s="13" t="n">
        <v>1492</v>
      </c>
      <c r="B1216" s="2" t="s">
        <v>1266</v>
      </c>
      <c r="C1216" s="14" t="n">
        <v>33593</v>
      </c>
      <c r="D1216" s="2" t="s">
        <v>93</v>
      </c>
      <c r="E1216" s="15" t="n">
        <v>168</v>
      </c>
      <c r="F1216" s="15" t="n">
        <v>59</v>
      </c>
      <c r="G1216" s="15" t="s">
        <v>43</v>
      </c>
      <c r="H1216" s="9" t="str">
        <f aca="false">TRIM(E1216)</f>
        <v>168</v>
      </c>
      <c r="I1216" s="9" t="str">
        <f aca="false">TRIM(F1216)</f>
        <v>59</v>
      </c>
      <c r="J1216" s="5" t="n">
        <f aca="false">IF(H1216="NA",VALUE(AVERAGEIF($E$3:$E$1520,"&lt;&gt;NA")),VALUE(H1216))</f>
        <v>168</v>
      </c>
      <c r="K1216" s="9" t="n">
        <f aca="false">IF(I1216="NA",VALUE(AVERAGEIF($F$3:$F$1520,"&lt;&gt;NA")),VALUE(I1216))</f>
        <v>59</v>
      </c>
      <c r="L1216" s="16" t="n">
        <f aca="false">IF((AND(I1216&gt;=Q1222, I1216&lt;Q1221)),TRUE())</f>
        <v>0</v>
      </c>
      <c r="M1216" s="0" t="n">
        <f aca="false">(J1216-MIN($J$5:$J$1522)/(MAX($J$5:$J$1522)-MIN($J$5:$J$1522)))</f>
        <v>166.977528089888</v>
      </c>
      <c r="N1216" s="0" t="n">
        <f aca="false">(K1216-MIN($K$5:$K$1522)/(MAX($K$5:$K$1522)-MIN($K$5:$K$1522)))</f>
        <v>58.6293206197855</v>
      </c>
      <c r="O1216" s="7" t="n">
        <f aca="false">K1213/((J1216/100)^2)</f>
        <v>18.7783446712018</v>
      </c>
    </row>
    <row r="1217" customFormat="false" ht="15" hidden="false" customHeight="false" outlineLevel="0" collapsed="false">
      <c r="A1217" s="13" t="n">
        <v>321</v>
      </c>
      <c r="B1217" s="2" t="s">
        <v>1267</v>
      </c>
      <c r="C1217" s="14" t="n">
        <v>33767</v>
      </c>
      <c r="D1217" s="2" t="s">
        <v>87</v>
      </c>
      <c r="E1217" s="15" t="n">
        <v>155</v>
      </c>
      <c r="F1217" s="15" t="n">
        <v>46</v>
      </c>
      <c r="G1217" s="15" t="s">
        <v>47</v>
      </c>
      <c r="H1217" s="9" t="str">
        <f aca="false">TRIM(E1217)</f>
        <v>155</v>
      </c>
      <c r="I1217" s="9" t="str">
        <f aca="false">TRIM(F1217)</f>
        <v>46</v>
      </c>
      <c r="J1217" s="5" t="n">
        <f aca="false">IF(H1217="NA",VALUE(AVERAGEIF($E$3:$E$1520,"&lt;&gt;NA")),VALUE(H1217))</f>
        <v>155</v>
      </c>
      <c r="K1217" s="9" t="n">
        <f aca="false">IF(I1217="NA",VALUE(AVERAGEIF($F$3:$F$1520,"&lt;&gt;NA")),VALUE(I1217))</f>
        <v>46</v>
      </c>
      <c r="L1217" s="16" t="n">
        <f aca="false">IF((AND(I1217&gt;=Q1223, I1217&lt;Q1222)),TRUE())</f>
        <v>0</v>
      </c>
      <c r="M1217" s="0" t="n">
        <f aca="false">(J1217-MIN($J$5:$J$1522)/(MAX($J$5:$J$1522)-MIN($J$5:$J$1522)))</f>
        <v>153.977528089888</v>
      </c>
      <c r="N1217" s="0" t="n">
        <f aca="false">(K1217-MIN($K$5:$K$1522)/(MAX($K$5:$K$1522)-MIN($K$5:$K$1522)))</f>
        <v>45.6293206197855</v>
      </c>
      <c r="O1217" s="7" t="n">
        <f aca="false">K1214/((J1217/100)^2)</f>
        <v>28.7200832466181</v>
      </c>
    </row>
    <row r="1218" customFormat="false" ht="15" hidden="false" customHeight="false" outlineLevel="0" collapsed="false">
      <c r="A1218" s="13" t="n">
        <v>541</v>
      </c>
      <c r="B1218" s="2" t="s">
        <v>1268</v>
      </c>
      <c r="C1218" s="14" t="n">
        <v>33435</v>
      </c>
      <c r="D1218" s="2" t="s">
        <v>45</v>
      </c>
      <c r="E1218" s="15" t="n">
        <v>157</v>
      </c>
      <c r="F1218" s="15" t="n">
        <v>49.6</v>
      </c>
      <c r="G1218" s="15" t="s">
        <v>47</v>
      </c>
      <c r="H1218" s="9" t="str">
        <f aca="false">TRIM(E1218)</f>
        <v>157</v>
      </c>
      <c r="I1218" s="9" t="str">
        <f aca="false">TRIM(F1218)</f>
        <v>49.6</v>
      </c>
      <c r="J1218" s="5" t="n">
        <f aca="false">IF(H1218="NA",VALUE(AVERAGEIF($E$3:$E$1520,"&lt;&gt;NA")),VALUE(H1218))</f>
        <v>157</v>
      </c>
      <c r="K1218" s="9" t="n">
        <f aca="false">IF(I1218="NA",VALUE(AVERAGEIF($F$3:$F$1520,"&lt;&gt;NA")),VALUE(I1218))</f>
        <v>49.6</v>
      </c>
      <c r="L1218" s="16" t="n">
        <f aca="false">IF((AND(I1218&gt;=Q1224, I1218&lt;Q1223)),TRUE())</f>
        <v>0</v>
      </c>
      <c r="M1218" s="0" t="n">
        <f aca="false">(J1218-MIN($J$5:$J$1522)/(MAX($J$5:$J$1522)-MIN($J$5:$J$1522)))</f>
        <v>155.977528089888</v>
      </c>
      <c r="N1218" s="0" t="n">
        <f aca="false">(K1218-MIN($K$5:$K$1522)/(MAX($K$5:$K$1522)-MIN($K$5:$K$1522)))</f>
        <v>49.2293206197855</v>
      </c>
      <c r="O1218" s="7" t="n">
        <f aca="false">K1215/((J1218/100)^2)</f>
        <v>21.0961905148282</v>
      </c>
    </row>
    <row r="1219" customFormat="false" ht="15" hidden="false" customHeight="false" outlineLevel="0" collapsed="false">
      <c r="A1219" s="13" t="n">
        <v>922</v>
      </c>
      <c r="B1219" s="2" t="s">
        <v>1269</v>
      </c>
      <c r="C1219" s="14" t="n">
        <v>33736</v>
      </c>
      <c r="D1219" s="2" t="s">
        <v>45</v>
      </c>
      <c r="E1219" s="15" t="n">
        <v>156</v>
      </c>
      <c r="F1219" s="15" t="n">
        <v>57</v>
      </c>
      <c r="G1219" s="15" t="s">
        <v>43</v>
      </c>
      <c r="H1219" s="9" t="str">
        <f aca="false">TRIM(E1219)</f>
        <v>156</v>
      </c>
      <c r="I1219" s="9" t="str">
        <f aca="false">TRIM(F1219)</f>
        <v>57</v>
      </c>
      <c r="J1219" s="5" t="n">
        <f aca="false">IF(H1219="NA",VALUE(AVERAGEIF($E$3:$E$1520,"&lt;&gt;NA")),VALUE(H1219))</f>
        <v>156</v>
      </c>
      <c r="K1219" s="9" t="n">
        <f aca="false">IF(I1219="NA",VALUE(AVERAGEIF($F$3:$F$1520,"&lt;&gt;NA")),VALUE(I1219))</f>
        <v>57</v>
      </c>
      <c r="L1219" s="16" t="n">
        <f aca="false">IF((AND(I1219&gt;=Q1225, I1219&lt;Q1224)),TRUE())</f>
        <v>0</v>
      </c>
      <c r="M1219" s="0" t="n">
        <f aca="false">(J1219-MIN($J$5:$J$1522)/(MAX($J$5:$J$1522)-MIN($J$5:$J$1522)))</f>
        <v>154.977528089888</v>
      </c>
      <c r="N1219" s="0" t="n">
        <f aca="false">(K1219-MIN($K$5:$K$1522)/(MAX($K$5:$K$1522)-MIN($K$5:$K$1522)))</f>
        <v>56.6293206197855</v>
      </c>
      <c r="O1219" s="7" t="n">
        <f aca="false">K1216/((J1219/100)^2)</f>
        <v>24.2439184746877</v>
      </c>
    </row>
    <row r="1220" customFormat="false" ht="15" hidden="false" customHeight="false" outlineLevel="0" collapsed="false">
      <c r="A1220" s="13" t="n">
        <v>762</v>
      </c>
      <c r="B1220" s="2" t="s">
        <v>1270</v>
      </c>
      <c r="C1220" s="14" t="n">
        <v>33653</v>
      </c>
      <c r="D1220" s="2" t="s">
        <v>45</v>
      </c>
      <c r="E1220" s="15" t="n">
        <v>150</v>
      </c>
      <c r="F1220" s="15" t="n">
        <v>50.5</v>
      </c>
      <c r="G1220" s="15" t="s">
        <v>47</v>
      </c>
      <c r="H1220" s="9" t="str">
        <f aca="false">TRIM(E1220)</f>
        <v>150</v>
      </c>
      <c r="I1220" s="9" t="str">
        <f aca="false">TRIM(F1220)</f>
        <v>50.5</v>
      </c>
      <c r="J1220" s="5" t="n">
        <f aca="false">IF(H1220="NA",VALUE(AVERAGEIF($E$3:$E$1520,"&lt;&gt;NA")),VALUE(H1220))</f>
        <v>150</v>
      </c>
      <c r="K1220" s="9" t="n">
        <f aca="false">IF(I1220="NA",VALUE(AVERAGEIF($F$3:$F$1520,"&lt;&gt;NA")),VALUE(I1220))</f>
        <v>50.5</v>
      </c>
      <c r="L1220" s="16" t="n">
        <f aca="false">IF((AND(I1220&gt;=Q1226, I1220&lt;Q1225)),TRUE())</f>
        <v>0</v>
      </c>
      <c r="M1220" s="0" t="n">
        <f aca="false">(J1220-MIN($J$5:$J$1522)/(MAX($J$5:$J$1522)-MIN($J$5:$J$1522)))</f>
        <v>148.977528089888</v>
      </c>
      <c r="N1220" s="0" t="n">
        <f aca="false">(K1220-MIN($K$5:$K$1522)/(MAX($K$5:$K$1522)-MIN($K$5:$K$1522)))</f>
        <v>50.1293206197855</v>
      </c>
      <c r="O1220" s="7" t="n">
        <f aca="false">K1217/((J1220/100)^2)</f>
        <v>20.4444444444444</v>
      </c>
    </row>
    <row r="1221" customFormat="false" ht="15" hidden="false" customHeight="false" outlineLevel="0" collapsed="false">
      <c r="A1221" s="13" t="n">
        <v>1266</v>
      </c>
      <c r="B1221" s="2" t="s">
        <v>1271</v>
      </c>
      <c r="C1221" s="14" t="n">
        <v>32485</v>
      </c>
      <c r="D1221" s="2" t="s">
        <v>61</v>
      </c>
      <c r="E1221" s="15" t="n">
        <v>169</v>
      </c>
      <c r="F1221" s="15" t="n">
        <v>50</v>
      </c>
      <c r="G1221" s="15" t="s">
        <v>43</v>
      </c>
      <c r="H1221" s="9" t="str">
        <f aca="false">TRIM(E1221)</f>
        <v>169</v>
      </c>
      <c r="I1221" s="9" t="str">
        <f aca="false">TRIM(F1221)</f>
        <v>50</v>
      </c>
      <c r="J1221" s="5" t="n">
        <f aca="false">IF(H1221="NA",VALUE(AVERAGEIF($E$3:$E$1520,"&lt;&gt;NA")),VALUE(H1221))</f>
        <v>169</v>
      </c>
      <c r="K1221" s="9" t="n">
        <f aca="false">IF(I1221="NA",VALUE(AVERAGEIF($F$3:$F$1520,"&lt;&gt;NA")),VALUE(I1221))</f>
        <v>50</v>
      </c>
      <c r="L1221" s="16" t="n">
        <f aca="false">IF((AND(I1221&gt;=Q1227, I1221&lt;Q1226)),TRUE())</f>
        <v>0</v>
      </c>
      <c r="M1221" s="0" t="n">
        <f aca="false">(J1221-MIN($J$5:$J$1522)/(MAX($J$5:$J$1522)-MIN($J$5:$J$1522)))</f>
        <v>167.977528089888</v>
      </c>
      <c r="N1221" s="0" t="n">
        <f aca="false">(K1221-MIN($K$5:$K$1522)/(MAX($K$5:$K$1522)-MIN($K$5:$K$1522)))</f>
        <v>49.6293206197855</v>
      </c>
      <c r="O1221" s="7" t="n">
        <f aca="false">K1218/((J1221/100)^2)</f>
        <v>17.3663387136305</v>
      </c>
    </row>
    <row r="1222" customFormat="false" ht="15" hidden="false" customHeight="false" outlineLevel="0" collapsed="false">
      <c r="A1222" s="13" t="n">
        <v>809</v>
      </c>
      <c r="B1222" s="2" t="s">
        <v>1272</v>
      </c>
      <c r="C1222" s="14" t="n">
        <v>33533</v>
      </c>
      <c r="D1222" s="2" t="s">
        <v>74</v>
      </c>
      <c r="E1222" s="15" t="n">
        <v>159</v>
      </c>
      <c r="F1222" s="15" t="n">
        <v>53</v>
      </c>
      <c r="G1222" s="15" t="s">
        <v>47</v>
      </c>
      <c r="H1222" s="9" t="str">
        <f aca="false">TRIM(E1222)</f>
        <v>159</v>
      </c>
      <c r="I1222" s="9" t="str">
        <f aca="false">TRIM(F1222)</f>
        <v>53</v>
      </c>
      <c r="J1222" s="5" t="n">
        <f aca="false">IF(H1222="NA",VALUE(AVERAGEIF($E$3:$E$1520,"&lt;&gt;NA")),VALUE(H1222))</f>
        <v>159</v>
      </c>
      <c r="K1222" s="9" t="n">
        <f aca="false">IF(I1222="NA",VALUE(AVERAGEIF($F$3:$F$1520,"&lt;&gt;NA")),VALUE(I1222))</f>
        <v>53</v>
      </c>
      <c r="L1222" s="16" t="n">
        <f aca="false">IF((AND(I1222&gt;=Q1228, I1222&lt;Q1227)),TRUE())</f>
        <v>0</v>
      </c>
      <c r="M1222" s="0" t="n">
        <f aca="false">(J1222-MIN($J$5:$J$1522)/(MAX($J$5:$J$1522)-MIN($J$5:$J$1522)))</f>
        <v>157.977528089888</v>
      </c>
      <c r="N1222" s="0" t="n">
        <f aca="false">(K1222-MIN($K$5:$K$1522)/(MAX($K$5:$K$1522)-MIN($K$5:$K$1522)))</f>
        <v>52.6293206197855</v>
      </c>
      <c r="O1222" s="7" t="n">
        <f aca="false">K1219/((J1222/100)^2)</f>
        <v>22.5465764803607</v>
      </c>
    </row>
    <row r="1223" customFormat="false" ht="15" hidden="false" customHeight="false" outlineLevel="0" collapsed="false">
      <c r="A1223" s="13" t="n">
        <v>1009</v>
      </c>
      <c r="B1223" s="2" t="s">
        <v>1273</v>
      </c>
      <c r="C1223" s="14" t="n">
        <v>33489</v>
      </c>
      <c r="D1223" s="2" t="s">
        <v>53</v>
      </c>
      <c r="E1223" s="15" t="n">
        <v>175</v>
      </c>
      <c r="F1223" s="15" t="n">
        <v>45</v>
      </c>
      <c r="G1223" s="15" t="s">
        <v>43</v>
      </c>
      <c r="H1223" s="9" t="str">
        <f aca="false">TRIM(E1223)</f>
        <v>175</v>
      </c>
      <c r="I1223" s="9" t="str">
        <f aca="false">TRIM(F1223)</f>
        <v>45</v>
      </c>
      <c r="J1223" s="5" t="n">
        <f aca="false">IF(H1223="NA",VALUE(AVERAGEIF($E$3:$E$1520,"&lt;&gt;NA")),VALUE(H1223))</f>
        <v>175</v>
      </c>
      <c r="K1223" s="9" t="n">
        <f aca="false">IF(I1223="NA",VALUE(AVERAGEIF($F$3:$F$1520,"&lt;&gt;NA")),VALUE(I1223))</f>
        <v>45</v>
      </c>
      <c r="L1223" s="16" t="n">
        <f aca="false">IF((AND(I1223&gt;=Q1229, I1223&lt;Q1228)),TRUE())</f>
        <v>0</v>
      </c>
      <c r="M1223" s="0" t="n">
        <f aca="false">(J1223-MIN($J$5:$J$1522)/(MAX($J$5:$J$1522)-MIN($J$5:$J$1522)))</f>
        <v>173.977528089888</v>
      </c>
      <c r="N1223" s="0" t="n">
        <f aca="false">(K1223-MIN($K$5:$K$1522)/(MAX($K$5:$K$1522)-MIN($K$5:$K$1522)))</f>
        <v>44.6293206197855</v>
      </c>
      <c r="O1223" s="7" t="n">
        <f aca="false">K1220/((J1223/100)^2)</f>
        <v>16.4897959183673</v>
      </c>
    </row>
    <row r="1224" customFormat="false" ht="15" hidden="false" customHeight="false" outlineLevel="0" collapsed="false">
      <c r="A1224" s="13" t="n">
        <v>786</v>
      </c>
      <c r="B1224" s="2" t="s">
        <v>1274</v>
      </c>
      <c r="C1224" s="14" t="n">
        <v>33783</v>
      </c>
      <c r="D1224" s="2" t="s">
        <v>93</v>
      </c>
      <c r="E1224" s="15" t="n">
        <v>145</v>
      </c>
      <c r="F1224" s="15" t="n">
        <v>51</v>
      </c>
      <c r="G1224" s="15" t="s">
        <v>47</v>
      </c>
      <c r="H1224" s="9" t="str">
        <f aca="false">TRIM(E1224)</f>
        <v>145</v>
      </c>
      <c r="I1224" s="9" t="str">
        <f aca="false">TRIM(F1224)</f>
        <v>51</v>
      </c>
      <c r="J1224" s="5" t="n">
        <f aca="false">IF(H1224="NA",VALUE(AVERAGEIF($E$3:$E$1520,"&lt;&gt;NA")),VALUE(H1224))</f>
        <v>145</v>
      </c>
      <c r="K1224" s="9" t="n">
        <f aca="false">IF(I1224="NA",VALUE(AVERAGEIF($F$3:$F$1520,"&lt;&gt;NA")),VALUE(I1224))</f>
        <v>51</v>
      </c>
      <c r="L1224" s="16" t="n">
        <f aca="false">IF((AND(I1224&gt;=Q1230, I1224&lt;Q1229)),TRUE())</f>
        <v>0</v>
      </c>
      <c r="M1224" s="0" t="n">
        <f aca="false">(J1224-MIN($J$5:$J$1522)/(MAX($J$5:$J$1522)-MIN($J$5:$J$1522)))</f>
        <v>143.977528089888</v>
      </c>
      <c r="N1224" s="0" t="n">
        <f aca="false">(K1224-MIN($K$5:$K$1522)/(MAX($K$5:$K$1522)-MIN($K$5:$K$1522)))</f>
        <v>50.6293206197855</v>
      </c>
      <c r="O1224" s="7" t="n">
        <f aca="false">K1221/((J1224/100)^2)</f>
        <v>23.7812128418549</v>
      </c>
    </row>
    <row r="1225" customFormat="false" ht="15" hidden="false" customHeight="false" outlineLevel="0" collapsed="false">
      <c r="A1225" s="13" t="n">
        <v>1056</v>
      </c>
      <c r="B1225" s="2" t="s">
        <v>1275</v>
      </c>
      <c r="C1225" s="14" t="n">
        <v>33289</v>
      </c>
      <c r="D1225" s="2" t="s">
        <v>53</v>
      </c>
      <c r="E1225" s="15" t="n">
        <v>180</v>
      </c>
      <c r="F1225" s="15" t="n">
        <v>75</v>
      </c>
      <c r="G1225" s="15" t="s">
        <v>43</v>
      </c>
      <c r="H1225" s="9" t="str">
        <f aca="false">TRIM(E1225)</f>
        <v>180</v>
      </c>
      <c r="I1225" s="9" t="str">
        <f aca="false">TRIM(F1225)</f>
        <v>75</v>
      </c>
      <c r="J1225" s="5" t="n">
        <f aca="false">IF(H1225="NA",VALUE(AVERAGEIF($E$3:$E$1520,"&lt;&gt;NA")),VALUE(H1225))</f>
        <v>180</v>
      </c>
      <c r="K1225" s="9" t="n">
        <f aca="false">IF(I1225="NA",VALUE(AVERAGEIF($F$3:$F$1520,"&lt;&gt;NA")),VALUE(I1225))</f>
        <v>75</v>
      </c>
      <c r="L1225" s="16" t="n">
        <f aca="false">IF((AND(I1225&gt;=Q1231, I1225&lt;Q1230)),TRUE())</f>
        <v>0</v>
      </c>
      <c r="M1225" s="0" t="n">
        <f aca="false">(J1225-MIN($J$5:$J$1522)/(MAX($J$5:$J$1522)-MIN($J$5:$J$1522)))</f>
        <v>178.977528089888</v>
      </c>
      <c r="N1225" s="0" t="n">
        <f aca="false">(K1225-MIN($K$5:$K$1522)/(MAX($K$5:$K$1522)-MIN($K$5:$K$1522)))</f>
        <v>74.6293206197855</v>
      </c>
      <c r="O1225" s="7" t="n">
        <f aca="false">K1222/((J1225/100)^2)</f>
        <v>16.358024691358</v>
      </c>
    </row>
    <row r="1226" customFormat="false" ht="15" hidden="false" customHeight="false" outlineLevel="0" collapsed="false">
      <c r="A1226" s="13" t="n">
        <v>1166</v>
      </c>
      <c r="B1226" s="2" t="s">
        <v>1276</v>
      </c>
      <c r="C1226" s="14" t="n">
        <v>33125</v>
      </c>
      <c r="D1226" s="2" t="s">
        <v>45</v>
      </c>
      <c r="E1226" s="15" t="n">
        <v>169</v>
      </c>
      <c r="F1226" s="15" t="n">
        <v>67</v>
      </c>
      <c r="G1226" s="15" t="s">
        <v>43</v>
      </c>
      <c r="H1226" s="9" t="str">
        <f aca="false">TRIM(E1226)</f>
        <v>169</v>
      </c>
      <c r="I1226" s="9" t="str">
        <f aca="false">TRIM(F1226)</f>
        <v>67</v>
      </c>
      <c r="J1226" s="5" t="n">
        <f aca="false">IF(H1226="NA",VALUE(AVERAGEIF($E$3:$E$1520,"&lt;&gt;NA")),VALUE(H1226))</f>
        <v>169</v>
      </c>
      <c r="K1226" s="9" t="n">
        <f aca="false">IF(I1226="NA",VALUE(AVERAGEIF($F$3:$F$1520,"&lt;&gt;NA")),VALUE(I1226))</f>
        <v>67</v>
      </c>
      <c r="L1226" s="16" t="n">
        <f aca="false">IF((AND(I1226&gt;=Q1232, I1226&lt;Q1231)),TRUE())</f>
        <v>0</v>
      </c>
      <c r="M1226" s="0" t="n">
        <f aca="false">(J1226-MIN($J$5:$J$1522)/(MAX($J$5:$J$1522)-MIN($J$5:$J$1522)))</f>
        <v>167.977528089888</v>
      </c>
      <c r="N1226" s="0" t="n">
        <f aca="false">(K1226-MIN($K$5:$K$1522)/(MAX($K$5:$K$1522)-MIN($K$5:$K$1522)))</f>
        <v>66.6293206197855</v>
      </c>
      <c r="O1226" s="7" t="n">
        <f aca="false">K1223/((J1226/100)^2)</f>
        <v>15.7557508490599</v>
      </c>
    </row>
    <row r="1227" customFormat="false" ht="15" hidden="false" customHeight="false" outlineLevel="0" collapsed="false">
      <c r="A1227" s="13" t="n">
        <v>522</v>
      </c>
      <c r="B1227" s="2" t="s">
        <v>1277</v>
      </c>
      <c r="C1227" s="14" t="n">
        <v>33784</v>
      </c>
      <c r="D1227" s="2" t="s">
        <v>74</v>
      </c>
      <c r="E1227" s="15" t="n">
        <v>154</v>
      </c>
      <c r="F1227" s="15" t="n">
        <v>58.3</v>
      </c>
      <c r="G1227" s="15" t="s">
        <v>47</v>
      </c>
      <c r="H1227" s="9" t="str">
        <f aca="false">TRIM(E1227)</f>
        <v>154</v>
      </c>
      <c r="I1227" s="9" t="str">
        <f aca="false">TRIM(F1227)</f>
        <v>58.3</v>
      </c>
      <c r="J1227" s="5" t="n">
        <f aca="false">IF(H1227="NA",VALUE(AVERAGEIF($E$3:$E$1520,"&lt;&gt;NA")),VALUE(H1227))</f>
        <v>154</v>
      </c>
      <c r="K1227" s="9" t="n">
        <f aca="false">IF(I1227="NA",VALUE(AVERAGEIF($F$3:$F$1520,"&lt;&gt;NA")),VALUE(I1227))</f>
        <v>58.3</v>
      </c>
      <c r="L1227" s="16" t="n">
        <f aca="false">IF((AND(I1227&gt;=Q1233, I1227&lt;Q1232)),TRUE())</f>
        <v>0</v>
      </c>
      <c r="M1227" s="0" t="n">
        <f aca="false">(J1227-MIN($J$5:$J$1522)/(MAX($J$5:$J$1522)-MIN($J$5:$J$1522)))</f>
        <v>152.977528089888</v>
      </c>
      <c r="N1227" s="0" t="n">
        <f aca="false">(K1227-MIN($K$5:$K$1522)/(MAX($K$5:$K$1522)-MIN($K$5:$K$1522)))</f>
        <v>57.9293206197855</v>
      </c>
      <c r="O1227" s="7" t="n">
        <f aca="false">K1224/((J1227/100)^2)</f>
        <v>21.5044695564176</v>
      </c>
    </row>
    <row r="1228" customFormat="false" ht="15" hidden="false" customHeight="false" outlineLevel="0" collapsed="false">
      <c r="A1228" s="13" t="n">
        <v>1235</v>
      </c>
      <c r="B1228" s="2" t="s">
        <v>1278</v>
      </c>
      <c r="C1228" s="14" t="n">
        <v>33593</v>
      </c>
      <c r="D1228" s="2" t="s">
        <v>77</v>
      </c>
      <c r="E1228" s="15" t="n">
        <v>145</v>
      </c>
      <c r="F1228" s="15" t="n">
        <v>68</v>
      </c>
      <c r="G1228" s="15" t="s">
        <v>43</v>
      </c>
      <c r="H1228" s="9" t="str">
        <f aca="false">TRIM(E1228)</f>
        <v>145</v>
      </c>
      <c r="I1228" s="9" t="str">
        <f aca="false">TRIM(F1228)</f>
        <v>68</v>
      </c>
      <c r="J1228" s="5" t="n">
        <f aca="false">IF(H1228="NA",VALUE(AVERAGEIF($E$3:$E$1520,"&lt;&gt;NA")),VALUE(H1228))</f>
        <v>145</v>
      </c>
      <c r="K1228" s="9" t="n">
        <f aca="false">IF(I1228="NA",VALUE(AVERAGEIF($F$3:$F$1520,"&lt;&gt;NA")),VALUE(I1228))</f>
        <v>68</v>
      </c>
      <c r="L1228" s="16" t="n">
        <f aca="false">IF((AND(I1228&gt;=Q1234, I1228&lt;Q1233)),TRUE())</f>
        <v>0</v>
      </c>
      <c r="M1228" s="0" t="n">
        <f aca="false">(J1228-MIN($J$5:$J$1522)/(MAX($J$5:$J$1522)-MIN($J$5:$J$1522)))</f>
        <v>143.977528089888</v>
      </c>
      <c r="N1228" s="0" t="n">
        <f aca="false">(K1228-MIN($K$5:$K$1522)/(MAX($K$5:$K$1522)-MIN($K$5:$K$1522)))</f>
        <v>67.6293206197855</v>
      </c>
      <c r="O1228" s="7" t="n">
        <f aca="false">K1225/((J1228/100)^2)</f>
        <v>35.6718192627824</v>
      </c>
    </row>
    <row r="1229" customFormat="false" ht="15" hidden="false" customHeight="false" outlineLevel="0" collapsed="false">
      <c r="A1229" s="13" t="n">
        <v>1260</v>
      </c>
      <c r="B1229" s="2" t="s">
        <v>1279</v>
      </c>
      <c r="C1229" s="14" t="n">
        <v>33731</v>
      </c>
      <c r="D1229" s="2" t="s">
        <v>50</v>
      </c>
      <c r="E1229" s="15" t="n">
        <v>169</v>
      </c>
      <c r="F1229" s="15" t="n">
        <v>52</v>
      </c>
      <c r="G1229" s="15" t="s">
        <v>43</v>
      </c>
      <c r="H1229" s="9" t="str">
        <f aca="false">TRIM(E1229)</f>
        <v>169</v>
      </c>
      <c r="I1229" s="9" t="str">
        <f aca="false">TRIM(F1229)</f>
        <v>52</v>
      </c>
      <c r="J1229" s="5" t="n">
        <f aca="false">IF(H1229="NA",VALUE(AVERAGEIF($E$3:$E$1520,"&lt;&gt;NA")),VALUE(H1229))</f>
        <v>169</v>
      </c>
      <c r="K1229" s="9" t="n">
        <f aca="false">IF(I1229="NA",VALUE(AVERAGEIF($F$3:$F$1520,"&lt;&gt;NA")),VALUE(I1229))</f>
        <v>52</v>
      </c>
      <c r="L1229" s="16" t="n">
        <f aca="false">IF((AND(I1229&gt;=Q1235, I1229&lt;Q1234)),TRUE())</f>
        <v>0</v>
      </c>
      <c r="M1229" s="0" t="n">
        <f aca="false">(J1229-MIN($J$5:$J$1522)/(MAX($J$5:$J$1522)-MIN($J$5:$J$1522)))</f>
        <v>167.977528089888</v>
      </c>
      <c r="N1229" s="0" t="n">
        <f aca="false">(K1229-MIN($K$5:$K$1522)/(MAX($K$5:$K$1522)-MIN($K$5:$K$1522)))</f>
        <v>51.6293206197855</v>
      </c>
      <c r="O1229" s="7" t="n">
        <f aca="false">K1226/((J1229/100)^2)</f>
        <v>23.458562375267</v>
      </c>
    </row>
    <row r="1230" customFormat="false" ht="15" hidden="false" customHeight="false" outlineLevel="0" collapsed="false">
      <c r="A1230" s="13" t="n">
        <v>597</v>
      </c>
      <c r="B1230" s="2" t="s">
        <v>1280</v>
      </c>
      <c r="C1230" s="14" t="n">
        <v>33313</v>
      </c>
      <c r="D1230" s="2" t="s">
        <v>50</v>
      </c>
      <c r="E1230" s="15" t="n">
        <v>152</v>
      </c>
      <c r="F1230" s="15" t="n">
        <v>47</v>
      </c>
      <c r="G1230" s="15" t="s">
        <v>47</v>
      </c>
      <c r="H1230" s="9" t="str">
        <f aca="false">TRIM(E1230)</f>
        <v>152</v>
      </c>
      <c r="I1230" s="9" t="str">
        <f aca="false">TRIM(F1230)</f>
        <v>47</v>
      </c>
      <c r="J1230" s="5" t="n">
        <f aca="false">IF(H1230="NA",VALUE(AVERAGEIF($E$3:$E$1520,"&lt;&gt;NA")),VALUE(H1230))</f>
        <v>152</v>
      </c>
      <c r="K1230" s="9" t="n">
        <f aca="false">IF(I1230="NA",VALUE(AVERAGEIF($F$3:$F$1520,"&lt;&gt;NA")),VALUE(I1230))</f>
        <v>47</v>
      </c>
      <c r="L1230" s="16" t="n">
        <f aca="false">IF((AND(I1230&gt;=Q1236, I1230&lt;Q1235)),TRUE())</f>
        <v>0</v>
      </c>
      <c r="M1230" s="0" t="n">
        <f aca="false">(J1230-MIN($J$5:$J$1522)/(MAX($J$5:$J$1522)-MIN($J$5:$J$1522)))</f>
        <v>150.977528089888</v>
      </c>
      <c r="N1230" s="0" t="n">
        <f aca="false">(K1230-MIN($K$5:$K$1522)/(MAX($K$5:$K$1522)-MIN($K$5:$K$1522)))</f>
        <v>46.6293206197855</v>
      </c>
      <c r="O1230" s="7" t="n">
        <f aca="false">K1227/((J1230/100)^2)</f>
        <v>25.2337257617729</v>
      </c>
    </row>
    <row r="1231" customFormat="false" ht="15" hidden="false" customHeight="false" outlineLevel="0" collapsed="false">
      <c r="A1231" s="13" t="n">
        <v>1245</v>
      </c>
      <c r="B1231" s="2" t="s">
        <v>1281</v>
      </c>
      <c r="C1231" s="14" t="n">
        <v>33735</v>
      </c>
      <c r="D1231" s="2" t="s">
        <v>74</v>
      </c>
      <c r="E1231" s="15" t="n">
        <v>169</v>
      </c>
      <c r="F1231" s="15" t="n">
        <v>75</v>
      </c>
      <c r="G1231" s="15" t="s">
        <v>43</v>
      </c>
      <c r="H1231" s="9" t="str">
        <f aca="false">TRIM(E1231)</f>
        <v>169</v>
      </c>
      <c r="I1231" s="9" t="str">
        <f aca="false">TRIM(F1231)</f>
        <v>75</v>
      </c>
      <c r="J1231" s="5" t="n">
        <f aca="false">IF(H1231="NA",VALUE(AVERAGEIF($E$3:$E$1520,"&lt;&gt;NA")),VALUE(H1231))</f>
        <v>169</v>
      </c>
      <c r="K1231" s="9" t="n">
        <f aca="false">IF(I1231="NA",VALUE(AVERAGEIF($F$3:$F$1520,"&lt;&gt;NA")),VALUE(I1231))</f>
        <v>75</v>
      </c>
      <c r="L1231" s="16" t="n">
        <f aca="false">IF((AND(I1231&gt;=Q1237, I1231&lt;Q1236)),TRUE())</f>
        <v>0</v>
      </c>
      <c r="M1231" s="0" t="n">
        <f aca="false">(J1231-MIN($J$5:$J$1522)/(MAX($J$5:$J$1522)-MIN($J$5:$J$1522)))</f>
        <v>167.977528089888</v>
      </c>
      <c r="N1231" s="0" t="n">
        <f aca="false">(K1231-MIN($K$5:$K$1522)/(MAX($K$5:$K$1522)-MIN($K$5:$K$1522)))</f>
        <v>74.6293206197855</v>
      </c>
      <c r="O1231" s="7" t="n">
        <f aca="false">K1228/((J1231/100)^2)</f>
        <v>23.8086901719128</v>
      </c>
    </row>
    <row r="1232" customFormat="false" ht="15" hidden="false" customHeight="false" outlineLevel="0" collapsed="false">
      <c r="A1232" s="13" t="n">
        <v>38</v>
      </c>
      <c r="B1232" s="2" t="s">
        <v>1282</v>
      </c>
      <c r="C1232" s="14" t="n">
        <v>33769</v>
      </c>
      <c r="D1232" s="2" t="s">
        <v>67</v>
      </c>
      <c r="E1232" s="15" t="n">
        <v>154.5</v>
      </c>
      <c r="F1232" s="15" t="n">
        <v>55</v>
      </c>
      <c r="G1232" s="15" t="s">
        <v>47</v>
      </c>
      <c r="H1232" s="9" t="str">
        <f aca="false">TRIM(E1232)</f>
        <v>154.5</v>
      </c>
      <c r="I1232" s="9" t="str">
        <f aca="false">TRIM(F1232)</f>
        <v>55</v>
      </c>
      <c r="J1232" s="5" t="n">
        <f aca="false">IF(H1232="NA",VALUE(AVERAGEIF($E$3:$E$1520,"&lt;&gt;NA")),VALUE(H1232))</f>
        <v>154.5</v>
      </c>
      <c r="K1232" s="9" t="n">
        <f aca="false">IF(I1232="NA",VALUE(AVERAGEIF($F$3:$F$1520,"&lt;&gt;NA")),VALUE(I1232))</f>
        <v>55</v>
      </c>
      <c r="L1232" s="16" t="n">
        <f aca="false">IF((AND(I1232&gt;=Q1238, I1232&lt;Q1237)),TRUE())</f>
        <v>0</v>
      </c>
      <c r="M1232" s="0" t="n">
        <f aca="false">(J1232-MIN($J$5:$J$1522)/(MAX($J$5:$J$1522)-MIN($J$5:$J$1522)))</f>
        <v>153.477528089888</v>
      </c>
      <c r="N1232" s="0" t="n">
        <f aca="false">(K1232-MIN($K$5:$K$1522)/(MAX($K$5:$K$1522)-MIN($K$5:$K$1522)))</f>
        <v>54.6293206197855</v>
      </c>
      <c r="O1232" s="7" t="n">
        <f aca="false">K1229/((J1232/100)^2)</f>
        <v>21.784438788869</v>
      </c>
    </row>
    <row r="1233" customFormat="false" ht="15" hidden="false" customHeight="false" outlineLevel="0" collapsed="false">
      <c r="A1233" s="13" t="n">
        <v>1156</v>
      </c>
      <c r="B1233" s="2" t="s">
        <v>927</v>
      </c>
      <c r="C1233" s="14" t="n">
        <v>33494</v>
      </c>
      <c r="D1233" s="2" t="s">
        <v>87</v>
      </c>
      <c r="E1233" s="15" t="n">
        <v>177</v>
      </c>
      <c r="F1233" s="15" t="n">
        <v>48</v>
      </c>
      <c r="G1233" s="15" t="s">
        <v>43</v>
      </c>
      <c r="H1233" s="9" t="str">
        <f aca="false">TRIM(E1233)</f>
        <v>177</v>
      </c>
      <c r="I1233" s="9" t="str">
        <f aca="false">TRIM(F1233)</f>
        <v>48</v>
      </c>
      <c r="J1233" s="5" t="n">
        <f aca="false">IF(H1233="NA",VALUE(AVERAGEIF($E$3:$E$1520,"&lt;&gt;NA")),VALUE(H1233))</f>
        <v>177</v>
      </c>
      <c r="K1233" s="9" t="n">
        <f aca="false">IF(I1233="NA",VALUE(AVERAGEIF($F$3:$F$1520,"&lt;&gt;NA")),VALUE(I1233))</f>
        <v>48</v>
      </c>
      <c r="L1233" s="16" t="n">
        <f aca="false">IF((AND(I1233&gt;=Q1239, I1233&lt;Q1238)),TRUE())</f>
        <v>0</v>
      </c>
      <c r="M1233" s="0" t="n">
        <f aca="false">(J1233-MIN($J$5:$J$1522)/(MAX($J$5:$J$1522)-MIN($J$5:$J$1522)))</f>
        <v>175.977528089888</v>
      </c>
      <c r="N1233" s="0" t="n">
        <f aca="false">(K1233-MIN($K$5:$K$1522)/(MAX($K$5:$K$1522)-MIN($K$5:$K$1522)))</f>
        <v>47.6293206197855</v>
      </c>
      <c r="O1233" s="7" t="n">
        <f aca="false">K1230/((J1233/100)^2)</f>
        <v>15.0020747550193</v>
      </c>
    </row>
    <row r="1234" customFormat="false" ht="15" hidden="false" customHeight="false" outlineLevel="0" collapsed="false">
      <c r="A1234" s="13" t="n">
        <v>680</v>
      </c>
      <c r="B1234" s="2" t="s">
        <v>1283</v>
      </c>
      <c r="C1234" s="14" t="n">
        <v>33623</v>
      </c>
      <c r="D1234" s="2" t="s">
        <v>74</v>
      </c>
      <c r="E1234" s="15" t="n">
        <v>155</v>
      </c>
      <c r="F1234" s="15" t="n">
        <v>52.3</v>
      </c>
      <c r="G1234" s="15" t="s">
        <v>47</v>
      </c>
      <c r="H1234" s="9" t="str">
        <f aca="false">TRIM(E1234)</f>
        <v>155</v>
      </c>
      <c r="I1234" s="9" t="str">
        <f aca="false">TRIM(F1234)</f>
        <v>52.3</v>
      </c>
      <c r="J1234" s="5" t="n">
        <f aca="false">IF(H1234="NA",VALUE(AVERAGEIF($E$3:$E$1520,"&lt;&gt;NA")),VALUE(H1234))</f>
        <v>155</v>
      </c>
      <c r="K1234" s="9" t="n">
        <f aca="false">IF(I1234="NA",VALUE(AVERAGEIF($F$3:$F$1520,"&lt;&gt;NA")),VALUE(I1234))</f>
        <v>52.3</v>
      </c>
      <c r="L1234" s="16" t="n">
        <f aca="false">IF((AND(I1234&gt;=Q1240, I1234&lt;Q1239)),TRUE())</f>
        <v>0</v>
      </c>
      <c r="M1234" s="0" t="n">
        <f aca="false">(J1234-MIN($J$5:$J$1522)/(MAX($J$5:$J$1522)-MIN($J$5:$J$1522)))</f>
        <v>153.977528089888</v>
      </c>
      <c r="N1234" s="0" t="n">
        <f aca="false">(K1234-MIN($K$5:$K$1522)/(MAX($K$5:$K$1522)-MIN($K$5:$K$1522)))</f>
        <v>51.9293206197855</v>
      </c>
      <c r="O1234" s="7" t="n">
        <f aca="false">K1231/((J1234/100)^2)</f>
        <v>31.2174817898023</v>
      </c>
    </row>
    <row r="1235" customFormat="false" ht="15" hidden="false" customHeight="false" outlineLevel="0" collapsed="false">
      <c r="A1235" s="13" t="n">
        <v>312</v>
      </c>
      <c r="B1235" s="2" t="s">
        <v>1284</v>
      </c>
      <c r="C1235" s="14" t="n">
        <v>33790</v>
      </c>
      <c r="D1235" s="2" t="s">
        <v>87</v>
      </c>
      <c r="E1235" s="15" t="n">
        <v>148</v>
      </c>
      <c r="F1235" s="15" t="n">
        <v>54.8</v>
      </c>
      <c r="G1235" s="15" t="s">
        <v>47</v>
      </c>
      <c r="H1235" s="9" t="str">
        <f aca="false">TRIM(E1235)</f>
        <v>148</v>
      </c>
      <c r="I1235" s="9" t="str">
        <f aca="false">TRIM(F1235)</f>
        <v>54.8</v>
      </c>
      <c r="J1235" s="5" t="n">
        <f aca="false">IF(H1235="NA",VALUE(AVERAGEIF($E$3:$E$1520,"&lt;&gt;NA")),VALUE(H1235))</f>
        <v>148</v>
      </c>
      <c r="K1235" s="9" t="n">
        <f aca="false">IF(I1235="NA",VALUE(AVERAGEIF($F$3:$F$1520,"&lt;&gt;NA")),VALUE(I1235))</f>
        <v>54.8</v>
      </c>
      <c r="L1235" s="16" t="n">
        <f aca="false">IF((AND(I1235&gt;=Q1241, I1235&lt;Q1240)),TRUE())</f>
        <v>0</v>
      </c>
      <c r="M1235" s="0" t="n">
        <f aca="false">(J1235-MIN($J$5:$J$1522)/(MAX($J$5:$J$1522)-MIN($J$5:$J$1522)))</f>
        <v>146.977528089888</v>
      </c>
      <c r="N1235" s="0" t="n">
        <f aca="false">(K1235-MIN($K$5:$K$1522)/(MAX($K$5:$K$1522)-MIN($K$5:$K$1522)))</f>
        <v>54.4293206197855</v>
      </c>
      <c r="O1235" s="7" t="n">
        <f aca="false">K1232/((J1235/100)^2)</f>
        <v>25.1095690284879</v>
      </c>
    </row>
    <row r="1236" customFormat="false" ht="15" hidden="false" customHeight="false" outlineLevel="0" collapsed="false">
      <c r="A1236" s="13" t="n">
        <v>596</v>
      </c>
      <c r="B1236" s="2" t="s">
        <v>1285</v>
      </c>
      <c r="C1236" s="14" t="n">
        <v>33325</v>
      </c>
      <c r="D1236" s="2" t="s">
        <v>50</v>
      </c>
      <c r="E1236" s="15" t="n">
        <v>151</v>
      </c>
      <c r="F1236" s="15" t="n">
        <v>44.3</v>
      </c>
      <c r="G1236" s="15" t="s">
        <v>47</v>
      </c>
      <c r="H1236" s="9" t="str">
        <f aca="false">TRIM(E1236)</f>
        <v>151</v>
      </c>
      <c r="I1236" s="9" t="str">
        <f aca="false">TRIM(F1236)</f>
        <v>44.3</v>
      </c>
      <c r="J1236" s="5" t="n">
        <f aca="false">IF(H1236="NA",VALUE(AVERAGEIF($E$3:$E$1520,"&lt;&gt;NA")),VALUE(H1236))</f>
        <v>151</v>
      </c>
      <c r="K1236" s="9" t="n">
        <f aca="false">IF(I1236="NA",VALUE(AVERAGEIF($F$3:$F$1520,"&lt;&gt;NA")),VALUE(I1236))</f>
        <v>44.3</v>
      </c>
      <c r="L1236" s="16" t="n">
        <f aca="false">IF((AND(I1236&gt;=Q1242, I1236&lt;Q1241)),TRUE())</f>
        <v>0</v>
      </c>
      <c r="M1236" s="0" t="n">
        <f aca="false">(J1236-MIN($J$5:$J$1522)/(MAX($J$5:$J$1522)-MIN($J$5:$J$1522)))</f>
        <v>149.977528089888</v>
      </c>
      <c r="N1236" s="0" t="n">
        <f aca="false">(K1236-MIN($K$5:$K$1522)/(MAX($K$5:$K$1522)-MIN($K$5:$K$1522)))</f>
        <v>43.9293206197855</v>
      </c>
      <c r="O1236" s="7" t="n">
        <f aca="false">K1233/((J1236/100)^2)</f>
        <v>21.0517082584097</v>
      </c>
    </row>
    <row r="1237" customFormat="false" ht="15" hidden="false" customHeight="false" outlineLevel="0" collapsed="false">
      <c r="A1237" s="13" t="n">
        <v>211</v>
      </c>
      <c r="B1237" s="2" t="s">
        <v>1286</v>
      </c>
      <c r="C1237" s="14" t="n">
        <v>33434</v>
      </c>
      <c r="D1237" s="2" t="s">
        <v>87</v>
      </c>
      <c r="E1237" s="15" t="n">
        <v>155</v>
      </c>
      <c r="F1237" s="15" t="n">
        <v>50</v>
      </c>
      <c r="G1237" s="15" t="s">
        <v>47</v>
      </c>
      <c r="H1237" s="9" t="str">
        <f aca="false">TRIM(E1237)</f>
        <v>155</v>
      </c>
      <c r="I1237" s="9" t="str">
        <f aca="false">TRIM(F1237)</f>
        <v>50</v>
      </c>
      <c r="J1237" s="5" t="n">
        <f aca="false">IF(H1237="NA",VALUE(AVERAGEIF($E$3:$E$1520,"&lt;&gt;NA")),VALUE(H1237))</f>
        <v>155</v>
      </c>
      <c r="K1237" s="9" t="n">
        <f aca="false">IF(I1237="NA",VALUE(AVERAGEIF($F$3:$F$1520,"&lt;&gt;NA")),VALUE(I1237))</f>
        <v>50</v>
      </c>
      <c r="L1237" s="16" t="n">
        <f aca="false">IF((AND(I1237&gt;=Q1243, I1237&lt;Q1242)),TRUE())</f>
        <v>0</v>
      </c>
      <c r="M1237" s="0" t="n">
        <f aca="false">(J1237-MIN($J$5:$J$1522)/(MAX($J$5:$J$1522)-MIN($J$5:$J$1522)))</f>
        <v>153.977528089888</v>
      </c>
      <c r="N1237" s="0" t="n">
        <f aca="false">(K1237-MIN($K$5:$K$1522)/(MAX($K$5:$K$1522)-MIN($K$5:$K$1522)))</f>
        <v>49.6293206197855</v>
      </c>
      <c r="O1237" s="7" t="n">
        <f aca="false">K1234/((J1237/100)^2)</f>
        <v>21.7689906347555</v>
      </c>
    </row>
    <row r="1238" customFormat="false" ht="15" hidden="false" customHeight="false" outlineLevel="0" collapsed="false">
      <c r="A1238" s="13" t="n">
        <v>46</v>
      </c>
      <c r="B1238" s="2" t="s">
        <v>1287</v>
      </c>
      <c r="C1238" s="14" t="n">
        <v>33756</v>
      </c>
      <c r="D1238" s="2" t="s">
        <v>74</v>
      </c>
      <c r="E1238" s="15" t="n">
        <v>160</v>
      </c>
      <c r="F1238" s="15" t="n">
        <v>64</v>
      </c>
      <c r="G1238" s="15" t="s">
        <v>47</v>
      </c>
      <c r="H1238" s="9" t="str">
        <f aca="false">TRIM(E1238)</f>
        <v>160</v>
      </c>
      <c r="I1238" s="9" t="str">
        <f aca="false">TRIM(F1238)</f>
        <v>64</v>
      </c>
      <c r="J1238" s="5" t="n">
        <f aca="false">IF(H1238="NA",VALUE(AVERAGEIF($E$3:$E$1520,"&lt;&gt;NA")),VALUE(H1238))</f>
        <v>160</v>
      </c>
      <c r="K1238" s="9" t="n">
        <f aca="false">IF(I1238="NA",VALUE(AVERAGEIF($F$3:$F$1520,"&lt;&gt;NA")),VALUE(I1238))</f>
        <v>64</v>
      </c>
      <c r="L1238" s="16" t="n">
        <f aca="false">IF((AND(I1238&gt;=Q1244, I1238&lt;Q1243)),TRUE())</f>
        <v>0</v>
      </c>
      <c r="M1238" s="0" t="n">
        <f aca="false">(J1238-MIN($J$5:$J$1522)/(MAX($J$5:$J$1522)-MIN($J$5:$J$1522)))</f>
        <v>158.977528089888</v>
      </c>
      <c r="N1238" s="0" t="n">
        <f aca="false">(K1238-MIN($K$5:$K$1522)/(MAX($K$5:$K$1522)-MIN($K$5:$K$1522)))</f>
        <v>63.6293206197855</v>
      </c>
      <c r="O1238" s="7" t="n">
        <f aca="false">K1235/((J1238/100)^2)</f>
        <v>21.40625</v>
      </c>
    </row>
    <row r="1239" customFormat="false" ht="15" hidden="false" customHeight="false" outlineLevel="0" collapsed="false">
      <c r="A1239" s="13" t="n">
        <v>856</v>
      </c>
      <c r="B1239" s="2" t="s">
        <v>1288</v>
      </c>
      <c r="C1239" s="14" t="n">
        <v>33541</v>
      </c>
      <c r="D1239" s="2" t="s">
        <v>56</v>
      </c>
      <c r="E1239" s="15" t="n">
        <v>174</v>
      </c>
      <c r="F1239" s="15" t="n">
        <v>65</v>
      </c>
      <c r="G1239" s="15" t="s">
        <v>43</v>
      </c>
      <c r="H1239" s="9" t="str">
        <f aca="false">TRIM(E1239)</f>
        <v>174</v>
      </c>
      <c r="I1239" s="9" t="str">
        <f aca="false">TRIM(F1239)</f>
        <v>65</v>
      </c>
      <c r="J1239" s="5" t="n">
        <f aca="false">IF(H1239="NA",VALUE(AVERAGEIF($E$3:$E$1520,"&lt;&gt;NA")),VALUE(H1239))</f>
        <v>174</v>
      </c>
      <c r="K1239" s="9" t="n">
        <f aca="false">IF(I1239="NA",VALUE(AVERAGEIF($F$3:$F$1520,"&lt;&gt;NA")),VALUE(I1239))</f>
        <v>65</v>
      </c>
      <c r="L1239" s="16" t="n">
        <f aca="false">IF((AND(I1239&gt;=Q1245, I1239&lt;Q1244)),TRUE())</f>
        <v>0</v>
      </c>
      <c r="M1239" s="0" t="n">
        <f aca="false">(J1239-MIN($J$5:$J$1522)/(MAX($J$5:$J$1522)-MIN($J$5:$J$1522)))</f>
        <v>172.977528089888</v>
      </c>
      <c r="N1239" s="0" t="n">
        <f aca="false">(K1239-MIN($K$5:$K$1522)/(MAX($K$5:$K$1522)-MIN($K$5:$K$1522)))</f>
        <v>64.6293206197855</v>
      </c>
      <c r="O1239" s="7" t="n">
        <f aca="false">K1236/((J1239/100)^2)</f>
        <v>14.6320517901969</v>
      </c>
    </row>
    <row r="1240" customFormat="false" ht="15" hidden="false" customHeight="false" outlineLevel="0" collapsed="false">
      <c r="A1240" s="13" t="n">
        <v>1305</v>
      </c>
      <c r="B1240" s="2" t="s">
        <v>1289</v>
      </c>
      <c r="C1240" s="14" t="n">
        <v>32915</v>
      </c>
      <c r="D1240" s="2" t="s">
        <v>61</v>
      </c>
      <c r="E1240" s="15" t="n">
        <v>166</v>
      </c>
      <c r="F1240" s="15" t="n">
        <v>65</v>
      </c>
      <c r="G1240" s="15" t="s">
        <v>43</v>
      </c>
      <c r="H1240" s="9" t="str">
        <f aca="false">TRIM(E1240)</f>
        <v>166</v>
      </c>
      <c r="I1240" s="9" t="str">
        <f aca="false">TRIM(F1240)</f>
        <v>65</v>
      </c>
      <c r="J1240" s="5" t="n">
        <f aca="false">IF(H1240="NA",VALUE(AVERAGEIF($E$3:$E$1520,"&lt;&gt;NA")),VALUE(H1240))</f>
        <v>166</v>
      </c>
      <c r="K1240" s="9" t="n">
        <f aca="false">IF(I1240="NA",VALUE(AVERAGEIF($F$3:$F$1520,"&lt;&gt;NA")),VALUE(I1240))</f>
        <v>65</v>
      </c>
      <c r="L1240" s="16" t="n">
        <f aca="false">IF((AND(I1240&gt;=Q1246, I1240&lt;Q1245)),TRUE())</f>
        <v>0</v>
      </c>
      <c r="M1240" s="0" t="n">
        <f aca="false">(J1240-MIN($J$5:$J$1522)/(MAX($J$5:$J$1522)-MIN($J$5:$J$1522)))</f>
        <v>164.977528089888</v>
      </c>
      <c r="N1240" s="0" t="n">
        <f aca="false">(K1240-MIN($K$5:$K$1522)/(MAX($K$5:$K$1522)-MIN($K$5:$K$1522)))</f>
        <v>64.6293206197855</v>
      </c>
      <c r="O1240" s="7" t="n">
        <f aca="false">K1237/((J1240/100)^2)</f>
        <v>18.1448686311511</v>
      </c>
    </row>
    <row r="1241" customFormat="false" ht="15" hidden="false" customHeight="false" outlineLevel="0" collapsed="false">
      <c r="A1241" s="13" t="n">
        <v>316</v>
      </c>
      <c r="B1241" s="2" t="s">
        <v>1290</v>
      </c>
      <c r="C1241" s="14" t="n">
        <v>33621</v>
      </c>
      <c r="D1241" s="2" t="s">
        <v>50</v>
      </c>
      <c r="E1241" s="15" t="n">
        <v>157</v>
      </c>
      <c r="F1241" s="15" t="n">
        <v>49</v>
      </c>
      <c r="G1241" s="15" t="s">
        <v>47</v>
      </c>
      <c r="H1241" s="9" t="str">
        <f aca="false">TRIM(E1241)</f>
        <v>157</v>
      </c>
      <c r="I1241" s="9" t="str">
        <f aca="false">TRIM(F1241)</f>
        <v>49</v>
      </c>
      <c r="J1241" s="5" t="n">
        <f aca="false">IF(H1241="NA",VALUE(AVERAGEIF($E$3:$E$1520,"&lt;&gt;NA")),VALUE(H1241))</f>
        <v>157</v>
      </c>
      <c r="K1241" s="9" t="n">
        <f aca="false">IF(I1241="NA",VALUE(AVERAGEIF($F$3:$F$1520,"&lt;&gt;NA")),VALUE(I1241))</f>
        <v>49</v>
      </c>
      <c r="L1241" s="16" t="n">
        <f aca="false">IF((AND(I1241&gt;=Q1247, I1241&lt;Q1246)),TRUE())</f>
        <v>0</v>
      </c>
      <c r="M1241" s="0" t="n">
        <f aca="false">(J1241-MIN($J$5:$J$1522)/(MAX($J$5:$J$1522)-MIN($J$5:$J$1522)))</f>
        <v>155.977528089888</v>
      </c>
      <c r="N1241" s="0" t="n">
        <f aca="false">(K1241-MIN($K$5:$K$1522)/(MAX($K$5:$K$1522)-MIN($K$5:$K$1522)))</f>
        <v>48.6293206197855</v>
      </c>
      <c r="O1241" s="7" t="n">
        <f aca="false">K1238/((J1241/100)^2)</f>
        <v>25.9645421720962</v>
      </c>
    </row>
    <row r="1242" customFormat="false" ht="15" hidden="false" customHeight="false" outlineLevel="0" collapsed="false">
      <c r="A1242" s="13" t="n">
        <v>357</v>
      </c>
      <c r="B1242" s="2" t="s">
        <v>1291</v>
      </c>
      <c r="C1242" s="14" t="n">
        <v>33756</v>
      </c>
      <c r="D1242" s="2" t="s">
        <v>53</v>
      </c>
      <c r="E1242" s="15" t="s">
        <v>46</v>
      </c>
      <c r="F1242" s="15" t="s">
        <v>46</v>
      </c>
      <c r="G1242" s="15" t="s">
        <v>47</v>
      </c>
      <c r="H1242" s="9" t="str">
        <f aca="false">TRIM(E1242)</f>
        <v>NA</v>
      </c>
      <c r="I1242" s="9" t="str">
        <f aca="false">TRIM(F1242)</f>
        <v>NA</v>
      </c>
      <c r="J1242" s="5" t="n">
        <f aca="false">IF(H1242="NA",VALUE(AVERAGEIF($E$3:$E$1520,"&lt;&gt;NA")),VALUE(H1242))</f>
        <v>164.344585511576</v>
      </c>
      <c r="K1242" s="9" t="n">
        <f aca="false">IF(I1242="NA",VALUE(AVERAGEIF($F$3:$F$1520,"&lt;&gt;NA")),VALUE(I1242))</f>
        <v>58.7117910447761</v>
      </c>
      <c r="L1242" s="16" t="n">
        <f aca="false">IF((AND(I1242&gt;=Q1248, I1242&lt;Q1247)),TRUE())</f>
        <v>0</v>
      </c>
      <c r="M1242" s="0" t="n">
        <f aca="false">(J1242-MIN($J$5:$J$1522)/(MAX($J$5:$J$1522)-MIN($J$5:$J$1522)))</f>
        <v>163.322113601463</v>
      </c>
      <c r="N1242" s="0" t="n">
        <f aca="false">(K1242-MIN($K$5:$K$1522)/(MAX($K$5:$K$1522)-MIN($K$5:$K$1522)))</f>
        <v>58.3411116645616</v>
      </c>
      <c r="O1242" s="7" t="n">
        <f aca="false">K1239/((J1242/100)^2)</f>
        <v>24.0659248287413</v>
      </c>
    </row>
    <row r="1243" customFormat="false" ht="15" hidden="false" customHeight="false" outlineLevel="0" collapsed="false">
      <c r="A1243" s="13" t="n">
        <v>753</v>
      </c>
      <c r="B1243" s="2" t="s">
        <v>1292</v>
      </c>
      <c r="C1243" s="14" t="n">
        <v>33168</v>
      </c>
      <c r="D1243" s="2" t="s">
        <v>45</v>
      </c>
      <c r="E1243" s="15" t="n">
        <v>163</v>
      </c>
      <c r="F1243" s="15" t="n">
        <v>49.6</v>
      </c>
      <c r="G1243" s="15" t="s">
        <v>47</v>
      </c>
      <c r="H1243" s="9" t="str">
        <f aca="false">TRIM(E1243)</f>
        <v>163</v>
      </c>
      <c r="I1243" s="9" t="str">
        <f aca="false">TRIM(F1243)</f>
        <v>49.6</v>
      </c>
      <c r="J1243" s="5" t="n">
        <f aca="false">IF(H1243="NA",VALUE(AVERAGEIF($E$3:$E$1520,"&lt;&gt;NA")),VALUE(H1243))</f>
        <v>163</v>
      </c>
      <c r="K1243" s="9" t="n">
        <f aca="false">IF(I1243="NA",VALUE(AVERAGEIF($F$3:$F$1520,"&lt;&gt;NA")),VALUE(I1243))</f>
        <v>49.6</v>
      </c>
      <c r="L1243" s="16" t="n">
        <f aca="false">IF((AND(I1243&gt;=Q1249, I1243&lt;Q1248)),TRUE())</f>
        <v>0</v>
      </c>
      <c r="M1243" s="0" t="n">
        <f aca="false">(J1243-MIN($J$5:$J$1522)/(MAX($J$5:$J$1522)-MIN($J$5:$J$1522)))</f>
        <v>161.977528089888</v>
      </c>
      <c r="N1243" s="0" t="n">
        <f aca="false">(K1243-MIN($K$5:$K$1522)/(MAX($K$5:$K$1522)-MIN($K$5:$K$1522)))</f>
        <v>49.2293206197855</v>
      </c>
      <c r="O1243" s="7" t="n">
        <f aca="false">K1240/((J1243/100)^2)</f>
        <v>24.4646016033724</v>
      </c>
    </row>
    <row r="1244" customFormat="false" ht="15" hidden="false" customHeight="false" outlineLevel="0" collapsed="false">
      <c r="A1244" s="13" t="n">
        <v>199</v>
      </c>
      <c r="B1244" s="2" t="s">
        <v>1293</v>
      </c>
      <c r="C1244" s="14" t="n">
        <v>33393</v>
      </c>
      <c r="D1244" s="2" t="s">
        <v>53</v>
      </c>
      <c r="E1244" s="15" t="n">
        <v>163.5</v>
      </c>
      <c r="F1244" s="15" t="n">
        <v>65</v>
      </c>
      <c r="G1244" s="15" t="s">
        <v>47</v>
      </c>
      <c r="H1244" s="9" t="str">
        <f aca="false">TRIM(E1244)</f>
        <v>163.5</v>
      </c>
      <c r="I1244" s="9" t="str">
        <f aca="false">TRIM(F1244)</f>
        <v>65</v>
      </c>
      <c r="J1244" s="5" t="n">
        <f aca="false">IF(H1244="NA",VALUE(AVERAGEIF($E$3:$E$1520,"&lt;&gt;NA")),VALUE(H1244))</f>
        <v>163.5</v>
      </c>
      <c r="K1244" s="9" t="n">
        <f aca="false">IF(I1244="NA",VALUE(AVERAGEIF($F$3:$F$1520,"&lt;&gt;NA")),VALUE(I1244))</f>
        <v>65</v>
      </c>
      <c r="L1244" s="16" t="n">
        <f aca="false">IF((AND(I1244&gt;=Q1250, I1244&lt;Q1249)),TRUE())</f>
        <v>0</v>
      </c>
      <c r="M1244" s="0" t="n">
        <f aca="false">(J1244-MIN($J$5:$J$1522)/(MAX($J$5:$J$1522)-MIN($J$5:$J$1522)))</f>
        <v>162.477528089888</v>
      </c>
      <c r="N1244" s="0" t="n">
        <f aca="false">(K1244-MIN($K$5:$K$1522)/(MAX($K$5:$K$1522)-MIN($K$5:$K$1522)))</f>
        <v>64.6293206197855</v>
      </c>
      <c r="O1244" s="7" t="n">
        <f aca="false">K1241/((J1244/100)^2)</f>
        <v>18.3299198533606</v>
      </c>
    </row>
    <row r="1245" customFormat="false" ht="15" hidden="false" customHeight="false" outlineLevel="0" collapsed="false">
      <c r="A1245" s="13" t="n">
        <v>929</v>
      </c>
      <c r="B1245" s="2" t="s">
        <v>1294</v>
      </c>
      <c r="C1245" s="14" t="n">
        <v>33558</v>
      </c>
      <c r="D1245" s="2" t="s">
        <v>93</v>
      </c>
      <c r="E1245" s="15" t="n">
        <v>171</v>
      </c>
      <c r="F1245" s="15" t="n">
        <v>60</v>
      </c>
      <c r="G1245" s="15" t="s">
        <v>43</v>
      </c>
      <c r="H1245" s="9" t="str">
        <f aca="false">TRIM(E1245)</f>
        <v>171</v>
      </c>
      <c r="I1245" s="9" t="str">
        <f aca="false">TRIM(F1245)</f>
        <v>60</v>
      </c>
      <c r="J1245" s="5" t="n">
        <f aca="false">IF(H1245="NA",VALUE(AVERAGEIF($E$3:$E$1520,"&lt;&gt;NA")),VALUE(H1245))</f>
        <v>171</v>
      </c>
      <c r="K1245" s="9" t="n">
        <f aca="false">IF(I1245="NA",VALUE(AVERAGEIF($F$3:$F$1520,"&lt;&gt;NA")),VALUE(I1245))</f>
        <v>60</v>
      </c>
      <c r="L1245" s="16" t="n">
        <f aca="false">IF((AND(I1245&gt;=Q1251, I1245&lt;Q1250)),TRUE())</f>
        <v>0</v>
      </c>
      <c r="M1245" s="0" t="n">
        <f aca="false">(J1245-MIN($J$5:$J$1522)/(MAX($J$5:$J$1522)-MIN($J$5:$J$1522)))</f>
        <v>169.977528089888</v>
      </c>
      <c r="N1245" s="0" t="n">
        <f aca="false">(K1245-MIN($K$5:$K$1522)/(MAX($K$5:$K$1522)-MIN($K$5:$K$1522)))</f>
        <v>59.6293206197855</v>
      </c>
      <c r="O1245" s="7" t="n">
        <f aca="false">K1242/((J1245/100)^2)</f>
        <v>20.0785852210171</v>
      </c>
    </row>
    <row r="1246" customFormat="false" ht="15" hidden="false" customHeight="false" outlineLevel="0" collapsed="false">
      <c r="A1246" s="13" t="n">
        <v>562</v>
      </c>
      <c r="B1246" s="2" t="s">
        <v>1295</v>
      </c>
      <c r="C1246" s="14" t="n">
        <v>33534</v>
      </c>
      <c r="D1246" s="2" t="s">
        <v>87</v>
      </c>
      <c r="E1246" s="15" t="n">
        <v>160</v>
      </c>
      <c r="F1246" s="15" t="n">
        <v>84.2</v>
      </c>
      <c r="G1246" s="15" t="s">
        <v>47</v>
      </c>
      <c r="H1246" s="9" t="str">
        <f aca="false">TRIM(E1246)</f>
        <v>160</v>
      </c>
      <c r="I1246" s="9" t="str">
        <f aca="false">TRIM(F1246)</f>
        <v>84.2</v>
      </c>
      <c r="J1246" s="5" t="n">
        <f aca="false">IF(H1246="NA",VALUE(AVERAGEIF($E$3:$E$1520,"&lt;&gt;NA")),VALUE(H1246))</f>
        <v>160</v>
      </c>
      <c r="K1246" s="9" t="n">
        <f aca="false">IF(I1246="NA",VALUE(AVERAGEIF($F$3:$F$1520,"&lt;&gt;NA")),VALUE(I1246))</f>
        <v>84.2</v>
      </c>
      <c r="L1246" s="16" t="n">
        <f aca="false">IF((AND(I1246&gt;=Q1252, I1246&lt;Q1251)),TRUE())</f>
        <v>0</v>
      </c>
      <c r="M1246" s="0" t="n">
        <f aca="false">(J1246-MIN($J$5:$J$1522)/(MAX($J$5:$J$1522)-MIN($J$5:$J$1522)))</f>
        <v>158.977528089888</v>
      </c>
      <c r="N1246" s="0" t="n">
        <f aca="false">(K1246-MIN($K$5:$K$1522)/(MAX($K$5:$K$1522)-MIN($K$5:$K$1522)))</f>
        <v>83.8293206197855</v>
      </c>
      <c r="O1246" s="7" t="n">
        <f aca="false">K1243/((J1246/100)^2)</f>
        <v>19.375</v>
      </c>
    </row>
    <row r="1247" customFormat="false" ht="15" hidden="false" customHeight="false" outlineLevel="0" collapsed="false">
      <c r="A1247" s="13" t="n">
        <v>1223</v>
      </c>
      <c r="B1247" s="2" t="s">
        <v>1296</v>
      </c>
      <c r="C1247" s="14" t="n">
        <v>33595</v>
      </c>
      <c r="D1247" s="2" t="s">
        <v>87</v>
      </c>
      <c r="E1247" s="15" t="n">
        <v>176</v>
      </c>
      <c r="F1247" s="15" t="n">
        <v>75</v>
      </c>
      <c r="G1247" s="15" t="s">
        <v>43</v>
      </c>
      <c r="H1247" s="9" t="str">
        <f aca="false">TRIM(E1247)</f>
        <v>176</v>
      </c>
      <c r="I1247" s="9" t="str">
        <f aca="false">TRIM(F1247)</f>
        <v>75</v>
      </c>
      <c r="J1247" s="5" t="n">
        <f aca="false">IF(H1247="NA",VALUE(AVERAGEIF($E$3:$E$1520,"&lt;&gt;NA")),VALUE(H1247))</f>
        <v>176</v>
      </c>
      <c r="K1247" s="9" t="n">
        <f aca="false">IF(I1247="NA",VALUE(AVERAGEIF($F$3:$F$1520,"&lt;&gt;NA")),VALUE(I1247))</f>
        <v>75</v>
      </c>
      <c r="L1247" s="16" t="n">
        <f aca="false">IF((AND(I1247&gt;=Q1253, I1247&lt;Q1252)),TRUE())</f>
        <v>0</v>
      </c>
      <c r="M1247" s="0" t="n">
        <f aca="false">(J1247-MIN($J$5:$J$1522)/(MAX($J$5:$J$1522)-MIN($J$5:$J$1522)))</f>
        <v>174.977528089888</v>
      </c>
      <c r="N1247" s="0" t="n">
        <f aca="false">(K1247-MIN($K$5:$K$1522)/(MAX($K$5:$K$1522)-MIN($K$5:$K$1522)))</f>
        <v>74.6293206197855</v>
      </c>
      <c r="O1247" s="7" t="n">
        <f aca="false">K1244/((J1247/100)^2)</f>
        <v>20.9839876033058</v>
      </c>
    </row>
    <row r="1248" customFormat="false" ht="15" hidden="false" customHeight="false" outlineLevel="0" collapsed="false">
      <c r="A1248" s="13" t="n">
        <v>830</v>
      </c>
      <c r="B1248" s="2" t="s">
        <v>1297</v>
      </c>
      <c r="C1248" s="14" t="n">
        <v>32660</v>
      </c>
      <c r="D1248" s="2" t="s">
        <v>87</v>
      </c>
      <c r="E1248" s="15" t="n">
        <v>173</v>
      </c>
      <c r="F1248" s="15" t="n">
        <v>66</v>
      </c>
      <c r="G1248" s="15" t="s">
        <v>43</v>
      </c>
      <c r="H1248" s="9" t="str">
        <f aca="false">TRIM(E1248)</f>
        <v>173</v>
      </c>
      <c r="I1248" s="9" t="str">
        <f aca="false">TRIM(F1248)</f>
        <v>66</v>
      </c>
      <c r="J1248" s="5" t="n">
        <f aca="false">IF(H1248="NA",VALUE(AVERAGEIF($E$3:$E$1520,"&lt;&gt;NA")),VALUE(H1248))</f>
        <v>173</v>
      </c>
      <c r="K1248" s="9" t="n">
        <f aca="false">IF(I1248="NA",VALUE(AVERAGEIF($F$3:$F$1520,"&lt;&gt;NA")),VALUE(I1248))</f>
        <v>66</v>
      </c>
      <c r="L1248" s="16" t="n">
        <f aca="false">IF((AND(I1248&gt;=Q1254, I1248&lt;Q1253)),TRUE())</f>
        <v>0</v>
      </c>
      <c r="M1248" s="0" t="n">
        <f aca="false">(J1248-MIN($J$5:$J$1522)/(MAX($J$5:$J$1522)-MIN($J$5:$J$1522)))</f>
        <v>171.977528089888</v>
      </c>
      <c r="N1248" s="0" t="n">
        <f aca="false">(K1248-MIN($K$5:$K$1522)/(MAX($K$5:$K$1522)-MIN($K$5:$K$1522)))</f>
        <v>65.6293206197855</v>
      </c>
      <c r="O1248" s="7" t="n">
        <f aca="false">K1245/((J1248/100)^2)</f>
        <v>20.0474456213038</v>
      </c>
    </row>
    <row r="1249" customFormat="false" ht="15" hidden="false" customHeight="false" outlineLevel="0" collapsed="false">
      <c r="A1249" s="13" t="n">
        <v>29</v>
      </c>
      <c r="B1249" s="2" t="s">
        <v>1298</v>
      </c>
      <c r="C1249" s="14" t="n">
        <v>33796</v>
      </c>
      <c r="D1249" s="2" t="s">
        <v>74</v>
      </c>
      <c r="E1249" s="15" t="n">
        <v>158.8</v>
      </c>
      <c r="F1249" s="15" t="n">
        <v>43</v>
      </c>
      <c r="G1249" s="15" t="s">
        <v>47</v>
      </c>
      <c r="H1249" s="9" t="str">
        <f aca="false">TRIM(E1249)</f>
        <v>158.8</v>
      </c>
      <c r="I1249" s="9" t="str">
        <f aca="false">TRIM(F1249)</f>
        <v>43</v>
      </c>
      <c r="J1249" s="5" t="n">
        <f aca="false">IF(H1249="NA",VALUE(AVERAGEIF($E$3:$E$1520,"&lt;&gt;NA")),VALUE(H1249))</f>
        <v>158.8</v>
      </c>
      <c r="K1249" s="9" t="n">
        <f aca="false">IF(I1249="NA",VALUE(AVERAGEIF($F$3:$F$1520,"&lt;&gt;NA")),VALUE(I1249))</f>
        <v>43</v>
      </c>
      <c r="L1249" s="16" t="n">
        <f aca="false">IF((AND(I1249&gt;=Q1255, I1249&lt;Q1254)),TRUE())</f>
        <v>0</v>
      </c>
      <c r="M1249" s="0" t="n">
        <f aca="false">(J1249-MIN($J$5:$J$1522)/(MAX($J$5:$J$1522)-MIN($J$5:$J$1522)))</f>
        <v>157.777528089888</v>
      </c>
      <c r="N1249" s="0" t="n">
        <f aca="false">(K1249-MIN($K$5:$K$1522)/(MAX($K$5:$K$1522)-MIN($K$5:$K$1522)))</f>
        <v>42.6293206197855</v>
      </c>
      <c r="O1249" s="7" t="n">
        <f aca="false">K1246/((J1249/100)^2)</f>
        <v>33.3895906959628</v>
      </c>
    </row>
    <row r="1250" customFormat="false" ht="15" hidden="false" customHeight="false" outlineLevel="0" collapsed="false">
      <c r="A1250" s="13" t="n">
        <v>700</v>
      </c>
      <c r="B1250" s="2" t="s">
        <v>1299</v>
      </c>
      <c r="C1250" s="14" t="n">
        <v>33303</v>
      </c>
      <c r="D1250" s="2" t="s">
        <v>50</v>
      </c>
      <c r="E1250" s="15" t="n">
        <v>160.8</v>
      </c>
      <c r="F1250" s="15" t="n">
        <v>49.8</v>
      </c>
      <c r="G1250" s="15" t="s">
        <v>47</v>
      </c>
      <c r="H1250" s="9" t="str">
        <f aca="false">TRIM(E1250)</f>
        <v>160.8</v>
      </c>
      <c r="I1250" s="9" t="str">
        <f aca="false">TRIM(F1250)</f>
        <v>49.8</v>
      </c>
      <c r="J1250" s="5" t="n">
        <f aca="false">IF(H1250="NA",VALUE(AVERAGEIF($E$3:$E$1520,"&lt;&gt;NA")),VALUE(H1250))</f>
        <v>160.8</v>
      </c>
      <c r="K1250" s="9" t="n">
        <f aca="false">IF(I1250="NA",VALUE(AVERAGEIF($F$3:$F$1520,"&lt;&gt;NA")),VALUE(I1250))</f>
        <v>49.8</v>
      </c>
      <c r="L1250" s="16" t="n">
        <f aca="false">IF((AND(I1250&gt;=Q1256, I1250&lt;Q1255)),TRUE())</f>
        <v>0</v>
      </c>
      <c r="M1250" s="0" t="n">
        <f aca="false">(J1250-MIN($J$5:$J$1522)/(MAX($J$5:$J$1522)-MIN($J$5:$J$1522)))</f>
        <v>159.777528089888</v>
      </c>
      <c r="N1250" s="0" t="n">
        <f aca="false">(K1250-MIN($K$5:$K$1522)/(MAX($K$5:$K$1522)-MIN($K$5:$K$1522)))</f>
        <v>49.4293206197855</v>
      </c>
      <c r="O1250" s="7" t="n">
        <f aca="false">K1247/((J1250/100)^2)</f>
        <v>29.0060889581941</v>
      </c>
    </row>
    <row r="1251" customFormat="false" ht="15" hidden="false" customHeight="false" outlineLevel="0" collapsed="false">
      <c r="A1251" s="13" t="n">
        <v>1347</v>
      </c>
      <c r="B1251" s="2" t="s">
        <v>1300</v>
      </c>
      <c r="C1251" s="14" t="n">
        <v>33667</v>
      </c>
      <c r="D1251" s="2" t="s">
        <v>45</v>
      </c>
      <c r="E1251" s="15" t="n">
        <v>159</v>
      </c>
      <c r="F1251" s="15" t="n">
        <v>81</v>
      </c>
      <c r="G1251" s="15" t="s">
        <v>43</v>
      </c>
      <c r="H1251" s="9" t="str">
        <f aca="false">TRIM(E1251)</f>
        <v>159</v>
      </c>
      <c r="I1251" s="9" t="str">
        <f aca="false">TRIM(F1251)</f>
        <v>81</v>
      </c>
      <c r="J1251" s="5" t="n">
        <f aca="false">IF(H1251="NA",VALUE(AVERAGEIF($E$3:$E$1520,"&lt;&gt;NA")),VALUE(H1251))</f>
        <v>159</v>
      </c>
      <c r="K1251" s="9" t="n">
        <f aca="false">IF(I1251="NA",VALUE(AVERAGEIF($F$3:$F$1520,"&lt;&gt;NA")),VALUE(I1251))</f>
        <v>81</v>
      </c>
      <c r="L1251" s="16" t="n">
        <f aca="false">IF((AND(I1251&gt;=Q1257, I1251&lt;Q1256)),TRUE())</f>
        <v>0</v>
      </c>
      <c r="M1251" s="0" t="n">
        <f aca="false">(J1251-MIN($J$5:$J$1522)/(MAX($J$5:$J$1522)-MIN($J$5:$J$1522)))</f>
        <v>157.977528089888</v>
      </c>
      <c r="N1251" s="0" t="n">
        <f aca="false">(K1251-MIN($K$5:$K$1522)/(MAX($K$5:$K$1522)-MIN($K$5:$K$1522)))</f>
        <v>80.6293206197855</v>
      </c>
      <c r="O1251" s="7" t="n">
        <f aca="false">K1248/((J1251/100)^2)</f>
        <v>26.1065622404177</v>
      </c>
    </row>
    <row r="1252" customFormat="false" ht="15" hidden="false" customHeight="false" outlineLevel="0" collapsed="false">
      <c r="A1252" s="13" t="n">
        <v>1047</v>
      </c>
      <c r="B1252" s="2" t="s">
        <v>1301</v>
      </c>
      <c r="C1252" s="14" t="n">
        <v>33523</v>
      </c>
      <c r="D1252" s="2" t="s">
        <v>87</v>
      </c>
      <c r="E1252" s="15" t="n">
        <v>170</v>
      </c>
      <c r="F1252" s="15" t="n">
        <v>71</v>
      </c>
      <c r="G1252" s="15" t="s">
        <v>43</v>
      </c>
      <c r="H1252" s="9" t="str">
        <f aca="false">TRIM(E1252)</f>
        <v>170</v>
      </c>
      <c r="I1252" s="9" t="str">
        <f aca="false">TRIM(F1252)</f>
        <v>71</v>
      </c>
      <c r="J1252" s="5" t="n">
        <f aca="false">IF(H1252="NA",VALUE(AVERAGEIF($E$3:$E$1520,"&lt;&gt;NA")),VALUE(H1252))</f>
        <v>170</v>
      </c>
      <c r="K1252" s="9" t="n">
        <f aca="false">IF(I1252="NA",VALUE(AVERAGEIF($F$3:$F$1520,"&lt;&gt;NA")),VALUE(I1252))</f>
        <v>71</v>
      </c>
      <c r="L1252" s="16" t="n">
        <f aca="false">IF((AND(I1252&gt;=Q1258, I1252&lt;Q1257)),TRUE())</f>
        <v>0</v>
      </c>
      <c r="M1252" s="0" t="n">
        <f aca="false">(J1252-MIN($J$5:$J$1522)/(MAX($J$5:$J$1522)-MIN($J$5:$J$1522)))</f>
        <v>168.977528089888</v>
      </c>
      <c r="N1252" s="0" t="n">
        <f aca="false">(K1252-MIN($K$5:$K$1522)/(MAX($K$5:$K$1522)-MIN($K$5:$K$1522)))</f>
        <v>70.6293206197855</v>
      </c>
      <c r="O1252" s="7" t="n">
        <f aca="false">K1249/((J1252/100)^2)</f>
        <v>14.878892733564</v>
      </c>
    </row>
    <row r="1253" customFormat="false" ht="15" hidden="false" customHeight="false" outlineLevel="0" collapsed="false">
      <c r="A1253" s="13" t="n">
        <v>1312</v>
      </c>
      <c r="B1253" s="2" t="s">
        <v>1302</v>
      </c>
      <c r="C1253" s="14" t="n">
        <v>33378</v>
      </c>
      <c r="D1253" s="2" t="s">
        <v>45</v>
      </c>
      <c r="E1253" s="15" t="n">
        <v>184</v>
      </c>
      <c r="F1253" s="15" t="n">
        <v>77</v>
      </c>
      <c r="G1253" s="15" t="s">
        <v>43</v>
      </c>
      <c r="H1253" s="9" t="str">
        <f aca="false">TRIM(E1253)</f>
        <v>184</v>
      </c>
      <c r="I1253" s="9" t="str">
        <f aca="false">TRIM(F1253)</f>
        <v>77</v>
      </c>
      <c r="J1253" s="5" t="n">
        <f aca="false">IF(H1253="NA",VALUE(AVERAGEIF($E$3:$E$1520,"&lt;&gt;NA")),VALUE(H1253))</f>
        <v>184</v>
      </c>
      <c r="K1253" s="9" t="n">
        <f aca="false">IF(I1253="NA",VALUE(AVERAGEIF($F$3:$F$1520,"&lt;&gt;NA")),VALUE(I1253))</f>
        <v>77</v>
      </c>
      <c r="L1253" s="16" t="n">
        <f aca="false">IF((AND(I1253&gt;=Q1259, I1253&lt;Q1258)),TRUE())</f>
        <v>0</v>
      </c>
      <c r="M1253" s="0" t="n">
        <f aca="false">(J1253-MIN($J$5:$J$1522)/(MAX($J$5:$J$1522)-MIN($J$5:$J$1522)))</f>
        <v>182.977528089888</v>
      </c>
      <c r="N1253" s="0" t="n">
        <f aca="false">(K1253-MIN($K$5:$K$1522)/(MAX($K$5:$K$1522)-MIN($K$5:$K$1522)))</f>
        <v>76.6293206197855</v>
      </c>
      <c r="O1253" s="7" t="n">
        <f aca="false">K1250/((J1253/100)^2)</f>
        <v>14.7093572778828</v>
      </c>
    </row>
    <row r="1254" customFormat="false" ht="15" hidden="false" customHeight="false" outlineLevel="0" collapsed="false">
      <c r="A1254" s="13" t="n">
        <v>915</v>
      </c>
      <c r="B1254" s="2" t="s">
        <v>1303</v>
      </c>
      <c r="C1254" s="14" t="n">
        <v>32791</v>
      </c>
      <c r="D1254" s="2" t="s">
        <v>45</v>
      </c>
      <c r="E1254" s="15" t="n">
        <v>177</v>
      </c>
      <c r="F1254" s="15" t="n">
        <v>60</v>
      </c>
      <c r="G1254" s="15" t="s">
        <v>43</v>
      </c>
      <c r="H1254" s="9" t="str">
        <f aca="false">TRIM(E1254)</f>
        <v>177</v>
      </c>
      <c r="I1254" s="9" t="str">
        <f aca="false">TRIM(F1254)</f>
        <v>60</v>
      </c>
      <c r="J1254" s="5" t="n">
        <f aca="false">IF(H1254="NA",VALUE(AVERAGEIF($E$3:$E$1520,"&lt;&gt;NA")),VALUE(H1254))</f>
        <v>177</v>
      </c>
      <c r="K1254" s="9" t="n">
        <f aca="false">IF(I1254="NA",VALUE(AVERAGEIF($F$3:$F$1520,"&lt;&gt;NA")),VALUE(I1254))</f>
        <v>60</v>
      </c>
      <c r="L1254" s="16" t="n">
        <f aca="false">IF((AND(I1254&gt;=Q1260, I1254&lt;Q1259)),TRUE())</f>
        <v>0</v>
      </c>
      <c r="M1254" s="0" t="n">
        <f aca="false">(J1254-MIN($J$5:$J$1522)/(MAX($J$5:$J$1522)-MIN($J$5:$J$1522)))</f>
        <v>175.977528089888</v>
      </c>
      <c r="N1254" s="0" t="n">
        <f aca="false">(K1254-MIN($K$5:$K$1522)/(MAX($K$5:$K$1522)-MIN($K$5:$K$1522)))</f>
        <v>59.6293206197855</v>
      </c>
      <c r="O1254" s="7" t="n">
        <f aca="false">K1251/((J1254/100)^2)</f>
        <v>25.8546394714163</v>
      </c>
    </row>
    <row r="1255" customFormat="false" ht="15" hidden="false" customHeight="false" outlineLevel="0" collapsed="false">
      <c r="A1255" s="13" t="n">
        <v>187</v>
      </c>
      <c r="B1255" s="2" t="s">
        <v>1304</v>
      </c>
      <c r="C1255" s="14" t="n">
        <v>33347</v>
      </c>
      <c r="D1255" s="2" t="s">
        <v>50</v>
      </c>
      <c r="E1255" s="15" t="n">
        <v>160</v>
      </c>
      <c r="F1255" s="15" t="n">
        <v>44</v>
      </c>
      <c r="G1255" s="15" t="s">
        <v>47</v>
      </c>
      <c r="H1255" s="9" t="str">
        <f aca="false">TRIM(E1255)</f>
        <v>160</v>
      </c>
      <c r="I1255" s="9" t="str">
        <f aca="false">TRIM(F1255)</f>
        <v>44</v>
      </c>
      <c r="J1255" s="5" t="n">
        <f aca="false">IF(H1255="NA",VALUE(AVERAGEIF($E$3:$E$1520,"&lt;&gt;NA")),VALUE(H1255))</f>
        <v>160</v>
      </c>
      <c r="K1255" s="9" t="n">
        <f aca="false">IF(I1255="NA",VALUE(AVERAGEIF($F$3:$F$1520,"&lt;&gt;NA")),VALUE(I1255))</f>
        <v>44</v>
      </c>
      <c r="L1255" s="16" t="n">
        <f aca="false">IF((AND(I1255&gt;=Q1261, I1255&lt;Q1260)),TRUE())</f>
        <v>0</v>
      </c>
      <c r="M1255" s="0" t="n">
        <f aca="false">(J1255-MIN($J$5:$J$1522)/(MAX($J$5:$J$1522)-MIN($J$5:$J$1522)))</f>
        <v>158.977528089888</v>
      </c>
      <c r="N1255" s="0" t="n">
        <f aca="false">(K1255-MIN($K$5:$K$1522)/(MAX($K$5:$K$1522)-MIN($K$5:$K$1522)))</f>
        <v>43.6293206197855</v>
      </c>
      <c r="O1255" s="7" t="n">
        <f aca="false">K1252/((J1255/100)^2)</f>
        <v>27.734375</v>
      </c>
    </row>
    <row r="1256" customFormat="false" ht="15" hidden="false" customHeight="false" outlineLevel="0" collapsed="false">
      <c r="A1256" s="13" t="n">
        <v>314</v>
      </c>
      <c r="B1256" s="2" t="s">
        <v>1305</v>
      </c>
      <c r="C1256" s="14" t="n">
        <v>33727</v>
      </c>
      <c r="D1256" s="2" t="s">
        <v>77</v>
      </c>
      <c r="E1256" s="15" t="s">
        <v>46</v>
      </c>
      <c r="F1256" s="15" t="s">
        <v>46</v>
      </c>
      <c r="G1256" s="15" t="s">
        <v>47</v>
      </c>
      <c r="H1256" s="9" t="str">
        <f aca="false">TRIM(E1256)</f>
        <v>NA</v>
      </c>
      <c r="I1256" s="9" t="str">
        <f aca="false">TRIM(F1256)</f>
        <v>NA</v>
      </c>
      <c r="J1256" s="5" t="n">
        <f aca="false">IF(H1256="NA",VALUE(AVERAGEIF($E$3:$E$1520,"&lt;&gt;NA")),VALUE(H1256))</f>
        <v>164.344585511576</v>
      </c>
      <c r="K1256" s="9" t="n">
        <f aca="false">IF(I1256="NA",VALUE(AVERAGEIF($F$3:$F$1520,"&lt;&gt;NA")),VALUE(I1256))</f>
        <v>58.7117910447761</v>
      </c>
      <c r="L1256" s="16" t="n">
        <f aca="false">IF((AND(I1256&gt;=Q1262, I1256&lt;Q1261)),TRUE())</f>
        <v>0</v>
      </c>
      <c r="M1256" s="0" t="n">
        <f aca="false">(J1256-MIN($J$5:$J$1522)/(MAX($J$5:$J$1522)-MIN($J$5:$J$1522)))</f>
        <v>163.322113601463</v>
      </c>
      <c r="N1256" s="0" t="n">
        <f aca="false">(K1256-MIN($K$5:$K$1522)/(MAX($K$5:$K$1522)-MIN($K$5:$K$1522)))</f>
        <v>58.3411116645616</v>
      </c>
      <c r="O1256" s="7" t="n">
        <f aca="false">K1253/((J1256/100)^2)</f>
        <v>28.5088647971243</v>
      </c>
    </row>
    <row r="1257" customFormat="false" ht="15" hidden="false" customHeight="false" outlineLevel="0" collapsed="false">
      <c r="A1257" s="13" t="n">
        <v>835</v>
      </c>
      <c r="B1257" s="2" t="s">
        <v>1306</v>
      </c>
      <c r="C1257" s="14" t="n">
        <v>33195</v>
      </c>
      <c r="D1257" s="2" t="s">
        <v>77</v>
      </c>
      <c r="E1257" s="15" t="n">
        <v>176</v>
      </c>
      <c r="F1257" s="15" t="n">
        <v>71</v>
      </c>
      <c r="G1257" s="15" t="s">
        <v>43</v>
      </c>
      <c r="H1257" s="9" t="str">
        <f aca="false">TRIM(E1257)</f>
        <v>176</v>
      </c>
      <c r="I1257" s="9" t="str">
        <f aca="false">TRIM(F1257)</f>
        <v>71</v>
      </c>
      <c r="J1257" s="5" t="n">
        <f aca="false">IF(H1257="NA",VALUE(AVERAGEIF($E$3:$E$1520,"&lt;&gt;NA")),VALUE(H1257))</f>
        <v>176</v>
      </c>
      <c r="K1257" s="9" t="n">
        <f aca="false">IF(I1257="NA",VALUE(AVERAGEIF($F$3:$F$1520,"&lt;&gt;NA")),VALUE(I1257))</f>
        <v>71</v>
      </c>
      <c r="L1257" s="16" t="n">
        <f aca="false">IF((AND(I1257&gt;=Q1263, I1257&lt;Q1262)),TRUE())</f>
        <v>0</v>
      </c>
      <c r="M1257" s="0" t="n">
        <f aca="false">(J1257-MIN($J$5:$J$1522)/(MAX($J$5:$J$1522)-MIN($J$5:$J$1522)))</f>
        <v>174.977528089888</v>
      </c>
      <c r="N1257" s="0" t="n">
        <f aca="false">(K1257-MIN($K$5:$K$1522)/(MAX($K$5:$K$1522)-MIN($K$5:$K$1522)))</f>
        <v>70.6293206197855</v>
      </c>
      <c r="O1257" s="7" t="n">
        <f aca="false">K1254/((J1257/100)^2)</f>
        <v>19.3698347107438</v>
      </c>
    </row>
    <row r="1258" customFormat="false" ht="15" hidden="false" customHeight="false" outlineLevel="0" collapsed="false">
      <c r="A1258" s="13" t="n">
        <v>524</v>
      </c>
      <c r="B1258" s="2" t="s">
        <v>1307</v>
      </c>
      <c r="C1258" s="14" t="n">
        <v>33365</v>
      </c>
      <c r="D1258" s="2" t="s">
        <v>93</v>
      </c>
      <c r="E1258" s="15" t="n">
        <v>155</v>
      </c>
      <c r="F1258" s="15" t="n">
        <v>48</v>
      </c>
      <c r="G1258" s="15" t="s">
        <v>47</v>
      </c>
      <c r="H1258" s="9" t="str">
        <f aca="false">TRIM(E1258)</f>
        <v>155</v>
      </c>
      <c r="I1258" s="9" t="str">
        <f aca="false">TRIM(F1258)</f>
        <v>48</v>
      </c>
      <c r="J1258" s="5" t="n">
        <f aca="false">IF(H1258="NA",VALUE(AVERAGEIF($E$3:$E$1520,"&lt;&gt;NA")),VALUE(H1258))</f>
        <v>155</v>
      </c>
      <c r="K1258" s="9" t="n">
        <f aca="false">IF(I1258="NA",VALUE(AVERAGEIF($F$3:$F$1520,"&lt;&gt;NA")),VALUE(I1258))</f>
        <v>48</v>
      </c>
      <c r="L1258" s="16" t="n">
        <f aca="false">IF((AND(I1258&gt;=Q1264, I1258&lt;Q1263)),TRUE())</f>
        <v>0</v>
      </c>
      <c r="M1258" s="0" t="n">
        <f aca="false">(J1258-MIN($J$5:$J$1522)/(MAX($J$5:$J$1522)-MIN($J$5:$J$1522)))</f>
        <v>153.977528089888</v>
      </c>
      <c r="N1258" s="0" t="n">
        <f aca="false">(K1258-MIN($K$5:$K$1522)/(MAX($K$5:$K$1522)-MIN($K$5:$K$1522)))</f>
        <v>47.6293206197855</v>
      </c>
      <c r="O1258" s="7" t="n">
        <f aca="false">K1255/((J1258/100)^2)</f>
        <v>18.3142559833507</v>
      </c>
    </row>
    <row r="1259" customFormat="false" ht="15" hidden="false" customHeight="false" outlineLevel="0" collapsed="false">
      <c r="A1259" s="13" t="n">
        <v>732</v>
      </c>
      <c r="B1259" s="2" t="s">
        <v>1308</v>
      </c>
      <c r="C1259" s="14" t="n">
        <v>33777</v>
      </c>
      <c r="D1259" s="2" t="s">
        <v>87</v>
      </c>
      <c r="E1259" s="15" t="n">
        <v>158</v>
      </c>
      <c r="F1259" s="15" t="n">
        <v>72.6</v>
      </c>
      <c r="G1259" s="15" t="s">
        <v>47</v>
      </c>
      <c r="H1259" s="9" t="str">
        <f aca="false">TRIM(E1259)</f>
        <v>158</v>
      </c>
      <c r="I1259" s="9" t="str">
        <f aca="false">TRIM(F1259)</f>
        <v>72.6</v>
      </c>
      <c r="J1259" s="5" t="n">
        <f aca="false">IF(H1259="NA",VALUE(AVERAGEIF($E$3:$E$1520,"&lt;&gt;NA")),VALUE(H1259))</f>
        <v>158</v>
      </c>
      <c r="K1259" s="9" t="n">
        <f aca="false">IF(I1259="NA",VALUE(AVERAGEIF($F$3:$F$1520,"&lt;&gt;NA")),VALUE(I1259))</f>
        <v>72.6</v>
      </c>
      <c r="L1259" s="16" t="n">
        <f aca="false">IF((AND(I1259&gt;=Q1265, I1259&lt;Q1264)),TRUE())</f>
        <v>0</v>
      </c>
      <c r="M1259" s="0" t="n">
        <f aca="false">(J1259-MIN($J$5:$J$1522)/(MAX($J$5:$J$1522)-MIN($J$5:$J$1522)))</f>
        <v>156.977528089888</v>
      </c>
      <c r="N1259" s="0" t="n">
        <f aca="false">(K1259-MIN($K$5:$K$1522)/(MAX($K$5:$K$1522)-MIN($K$5:$K$1522)))</f>
        <v>72.2293206197855</v>
      </c>
      <c r="O1259" s="7" t="n">
        <f aca="false">K1256/((J1259/100)^2)</f>
        <v>23.5185831776863</v>
      </c>
    </row>
    <row r="1260" customFormat="false" ht="15" hidden="false" customHeight="false" outlineLevel="0" collapsed="false">
      <c r="A1260" s="13" t="n">
        <v>1139</v>
      </c>
      <c r="B1260" s="2" t="s">
        <v>1309</v>
      </c>
      <c r="C1260" s="14" t="n">
        <v>33552</v>
      </c>
      <c r="D1260" s="2" t="s">
        <v>50</v>
      </c>
      <c r="E1260" s="15" t="n">
        <v>169</v>
      </c>
      <c r="F1260" s="15" t="n">
        <v>74</v>
      </c>
      <c r="G1260" s="15" t="s">
        <v>43</v>
      </c>
      <c r="H1260" s="9" t="str">
        <f aca="false">TRIM(E1260)</f>
        <v>169</v>
      </c>
      <c r="I1260" s="9" t="str">
        <f aca="false">TRIM(F1260)</f>
        <v>74</v>
      </c>
      <c r="J1260" s="5" t="n">
        <f aca="false">IF(H1260="NA",VALUE(AVERAGEIF($E$3:$E$1520,"&lt;&gt;NA")),VALUE(H1260))</f>
        <v>169</v>
      </c>
      <c r="K1260" s="9" t="n">
        <f aca="false">IF(I1260="NA",VALUE(AVERAGEIF($F$3:$F$1520,"&lt;&gt;NA")),VALUE(I1260))</f>
        <v>74</v>
      </c>
      <c r="L1260" s="16" t="n">
        <f aca="false">IF((AND(I1260&gt;=Q1266, I1260&lt;Q1265)),TRUE())</f>
        <v>0</v>
      </c>
      <c r="M1260" s="0" t="n">
        <f aca="false">(J1260-MIN($J$5:$J$1522)/(MAX($J$5:$J$1522)-MIN($J$5:$J$1522)))</f>
        <v>167.977528089888</v>
      </c>
      <c r="N1260" s="0" t="n">
        <f aca="false">(K1260-MIN($K$5:$K$1522)/(MAX($K$5:$K$1522)-MIN($K$5:$K$1522)))</f>
        <v>73.6293206197855</v>
      </c>
      <c r="O1260" s="7" t="n">
        <f aca="false">K1257/((J1260/100)^2)</f>
        <v>24.8590735618501</v>
      </c>
    </row>
    <row r="1261" customFormat="false" ht="15" hidden="false" customHeight="false" outlineLevel="0" collapsed="false">
      <c r="A1261" s="13" t="n">
        <v>852</v>
      </c>
      <c r="B1261" s="2" t="s">
        <v>1310</v>
      </c>
      <c r="C1261" s="14" t="n">
        <v>33263</v>
      </c>
      <c r="D1261" s="2" t="s">
        <v>50</v>
      </c>
      <c r="E1261" s="15" t="n">
        <v>169</v>
      </c>
      <c r="F1261" s="15" t="n">
        <v>74</v>
      </c>
      <c r="G1261" s="15" t="s">
        <v>43</v>
      </c>
      <c r="H1261" s="9" t="str">
        <f aca="false">TRIM(E1261)</f>
        <v>169</v>
      </c>
      <c r="I1261" s="9" t="str">
        <f aca="false">TRIM(F1261)</f>
        <v>74</v>
      </c>
      <c r="J1261" s="5" t="n">
        <f aca="false">IF(H1261="NA",VALUE(AVERAGEIF($E$3:$E$1520,"&lt;&gt;NA")),VALUE(H1261))</f>
        <v>169</v>
      </c>
      <c r="K1261" s="9" t="n">
        <f aca="false">IF(I1261="NA",VALUE(AVERAGEIF($F$3:$F$1520,"&lt;&gt;NA")),VALUE(I1261))</f>
        <v>74</v>
      </c>
      <c r="L1261" s="16" t="n">
        <f aca="false">IF((AND(I1261&gt;=Q1267, I1261&lt;Q1266)),TRUE())</f>
        <v>0</v>
      </c>
      <c r="M1261" s="0" t="n">
        <f aca="false">(J1261-MIN($J$5:$J$1522)/(MAX($J$5:$J$1522)-MIN($J$5:$J$1522)))</f>
        <v>167.977528089888</v>
      </c>
      <c r="N1261" s="0" t="n">
        <f aca="false">(K1261-MIN($K$5:$K$1522)/(MAX($K$5:$K$1522)-MIN($K$5:$K$1522)))</f>
        <v>73.6293206197855</v>
      </c>
      <c r="O1261" s="7" t="n">
        <f aca="false">K1258/((J1261/100)^2)</f>
        <v>16.8061342389972</v>
      </c>
    </row>
    <row r="1262" customFormat="false" ht="15" hidden="false" customHeight="false" outlineLevel="0" collapsed="false">
      <c r="A1262" s="13" t="n">
        <v>261</v>
      </c>
      <c r="B1262" s="2" t="s">
        <v>1311</v>
      </c>
      <c r="C1262" s="14" t="n">
        <v>33915</v>
      </c>
      <c r="D1262" s="2" t="s">
        <v>77</v>
      </c>
      <c r="E1262" s="15" t="s">
        <v>46</v>
      </c>
      <c r="F1262" s="15" t="s">
        <v>46</v>
      </c>
      <c r="G1262" s="15" t="s">
        <v>47</v>
      </c>
      <c r="H1262" s="9" t="str">
        <f aca="false">TRIM(E1262)</f>
        <v>NA</v>
      </c>
      <c r="I1262" s="9" t="str">
        <f aca="false">TRIM(F1262)</f>
        <v>NA</v>
      </c>
      <c r="J1262" s="5" t="n">
        <f aca="false">IF(H1262="NA",VALUE(AVERAGEIF($E$3:$E$1520,"&lt;&gt;NA")),VALUE(H1262))</f>
        <v>164.344585511576</v>
      </c>
      <c r="K1262" s="9" t="n">
        <f aca="false">IF(I1262="NA",VALUE(AVERAGEIF($F$3:$F$1520,"&lt;&gt;NA")),VALUE(I1262))</f>
        <v>58.7117910447761</v>
      </c>
      <c r="L1262" s="16" t="n">
        <f aca="false">IF((AND(I1262&gt;=Q1268, I1262&lt;Q1267)),TRUE())</f>
        <v>0</v>
      </c>
      <c r="M1262" s="0" t="n">
        <f aca="false">(J1262-MIN($J$5:$J$1522)/(MAX($J$5:$J$1522)-MIN($J$5:$J$1522)))</f>
        <v>163.322113601463</v>
      </c>
      <c r="N1262" s="0" t="n">
        <f aca="false">(K1262-MIN($K$5:$K$1522)/(MAX($K$5:$K$1522)-MIN($K$5:$K$1522)))</f>
        <v>58.3411116645616</v>
      </c>
      <c r="O1262" s="7" t="n">
        <f aca="false">K1259/((J1262/100)^2)</f>
        <v>26.8797868087172</v>
      </c>
    </row>
    <row r="1263" customFormat="false" ht="15" hidden="false" customHeight="false" outlineLevel="0" collapsed="false">
      <c r="A1263" s="13" t="n">
        <v>916</v>
      </c>
      <c r="B1263" s="2" t="s">
        <v>1312</v>
      </c>
      <c r="C1263" s="14" t="n">
        <v>33869</v>
      </c>
      <c r="D1263" s="2" t="s">
        <v>45</v>
      </c>
      <c r="E1263" s="15" t="n">
        <v>164</v>
      </c>
      <c r="F1263" s="15" t="n">
        <v>45</v>
      </c>
      <c r="G1263" s="15" t="s">
        <v>43</v>
      </c>
      <c r="H1263" s="9" t="str">
        <f aca="false">TRIM(E1263)</f>
        <v>164</v>
      </c>
      <c r="I1263" s="9" t="str">
        <f aca="false">TRIM(F1263)</f>
        <v>45</v>
      </c>
      <c r="J1263" s="5" t="n">
        <f aca="false">IF(H1263="NA",VALUE(AVERAGEIF($E$3:$E$1520,"&lt;&gt;NA")),VALUE(H1263))</f>
        <v>164</v>
      </c>
      <c r="K1263" s="9" t="n">
        <f aca="false">IF(I1263="NA",VALUE(AVERAGEIF($F$3:$F$1520,"&lt;&gt;NA")),VALUE(I1263))</f>
        <v>45</v>
      </c>
      <c r="L1263" s="16" t="n">
        <f aca="false">IF((AND(I1263&gt;=Q1269, I1263&lt;Q1268)),TRUE())</f>
        <v>0</v>
      </c>
      <c r="M1263" s="0" t="n">
        <f aca="false">(J1263-MIN($J$5:$J$1522)/(MAX($J$5:$J$1522)-MIN($J$5:$J$1522)))</f>
        <v>162.977528089888</v>
      </c>
      <c r="N1263" s="0" t="n">
        <f aca="false">(K1263-MIN($K$5:$K$1522)/(MAX($K$5:$K$1522)-MIN($K$5:$K$1522)))</f>
        <v>44.6293206197855</v>
      </c>
      <c r="O1263" s="7" t="n">
        <f aca="false">K1260/((J1263/100)^2)</f>
        <v>27.5133848899465</v>
      </c>
    </row>
    <row r="1264" customFormat="false" ht="15" hidden="false" customHeight="false" outlineLevel="0" collapsed="false">
      <c r="A1264" s="13" t="n">
        <v>264</v>
      </c>
      <c r="B1264" s="2" t="s">
        <v>1313</v>
      </c>
      <c r="C1264" s="14" t="n">
        <v>33894</v>
      </c>
      <c r="D1264" s="2" t="s">
        <v>61</v>
      </c>
      <c r="E1264" s="15" t="s">
        <v>46</v>
      </c>
      <c r="F1264" s="15" t="s">
        <v>46</v>
      </c>
      <c r="G1264" s="15" t="s">
        <v>47</v>
      </c>
      <c r="H1264" s="9" t="str">
        <f aca="false">TRIM(E1264)</f>
        <v>NA</v>
      </c>
      <c r="I1264" s="9" t="str">
        <f aca="false">TRIM(F1264)</f>
        <v>NA</v>
      </c>
      <c r="J1264" s="5" t="n">
        <f aca="false">IF(H1264="NA",VALUE(AVERAGEIF($E$3:$E$1520,"&lt;&gt;NA")),VALUE(H1264))</f>
        <v>164.344585511576</v>
      </c>
      <c r="K1264" s="9" t="n">
        <f aca="false">IF(I1264="NA",VALUE(AVERAGEIF($F$3:$F$1520,"&lt;&gt;NA")),VALUE(I1264))</f>
        <v>58.7117910447761</v>
      </c>
      <c r="L1264" s="16" t="n">
        <f aca="false">IF((AND(I1264&gt;=Q1270, I1264&lt;Q1269)),TRUE())</f>
        <v>0</v>
      </c>
      <c r="M1264" s="0" t="n">
        <f aca="false">(J1264-MIN($J$5:$J$1522)/(MAX($J$5:$J$1522)-MIN($J$5:$J$1522)))</f>
        <v>163.322113601463</v>
      </c>
      <c r="N1264" s="0" t="n">
        <f aca="false">(K1264-MIN($K$5:$K$1522)/(MAX($K$5:$K$1522)-MIN($K$5:$K$1522)))</f>
        <v>58.3411116645616</v>
      </c>
      <c r="O1264" s="7" t="n">
        <f aca="false">K1261/((J1264/100)^2)</f>
        <v>27.3981298050286</v>
      </c>
    </row>
    <row r="1265" customFormat="false" ht="15" hidden="false" customHeight="false" outlineLevel="0" collapsed="false">
      <c r="A1265" s="13" t="n">
        <v>398</v>
      </c>
      <c r="B1265" s="2" t="s">
        <v>1314</v>
      </c>
      <c r="C1265" s="14" t="n">
        <v>33433</v>
      </c>
      <c r="D1265" s="2" t="s">
        <v>53</v>
      </c>
      <c r="E1265" s="15" t="n">
        <v>152</v>
      </c>
      <c r="F1265" s="15" t="n">
        <v>57.5</v>
      </c>
      <c r="G1265" s="15" t="s">
        <v>47</v>
      </c>
      <c r="H1265" s="9" t="str">
        <f aca="false">TRIM(E1265)</f>
        <v>152</v>
      </c>
      <c r="I1265" s="9" t="str">
        <f aca="false">TRIM(F1265)</f>
        <v>57.5</v>
      </c>
      <c r="J1265" s="5" t="n">
        <f aca="false">IF(H1265="NA",VALUE(AVERAGEIF($E$3:$E$1520,"&lt;&gt;NA")),VALUE(H1265))</f>
        <v>152</v>
      </c>
      <c r="K1265" s="9" t="n">
        <f aca="false">IF(I1265="NA",VALUE(AVERAGEIF($F$3:$F$1520,"&lt;&gt;NA")),VALUE(I1265))</f>
        <v>57.5</v>
      </c>
      <c r="L1265" s="16" t="n">
        <f aca="false">IF((AND(I1265&gt;=Q1271, I1265&lt;Q1270)),TRUE())</f>
        <v>0</v>
      </c>
      <c r="M1265" s="0" t="n">
        <f aca="false">(J1265-MIN($J$5:$J$1522)/(MAX($J$5:$J$1522)-MIN($J$5:$J$1522)))</f>
        <v>150.977528089888</v>
      </c>
      <c r="N1265" s="0" t="n">
        <f aca="false">(K1265-MIN($K$5:$K$1522)/(MAX($K$5:$K$1522)-MIN($K$5:$K$1522)))</f>
        <v>57.1293206197855</v>
      </c>
      <c r="O1265" s="7" t="n">
        <f aca="false">K1262/((J1265/100)^2)</f>
        <v>25.4119594203498</v>
      </c>
    </row>
    <row r="1266" customFormat="false" ht="15" hidden="false" customHeight="false" outlineLevel="0" collapsed="false">
      <c r="A1266" s="13" t="n">
        <v>982</v>
      </c>
      <c r="B1266" s="2" t="s">
        <v>1315</v>
      </c>
      <c r="C1266" s="14" t="n">
        <v>33561</v>
      </c>
      <c r="D1266" s="2" t="s">
        <v>67</v>
      </c>
      <c r="E1266" s="15" t="n">
        <v>185</v>
      </c>
      <c r="F1266" s="15" t="n">
        <v>90</v>
      </c>
      <c r="G1266" s="15" t="s">
        <v>43</v>
      </c>
      <c r="H1266" s="9" t="str">
        <f aca="false">TRIM(E1266)</f>
        <v>185</v>
      </c>
      <c r="I1266" s="9" t="str">
        <f aca="false">TRIM(F1266)</f>
        <v>90</v>
      </c>
      <c r="J1266" s="5" t="n">
        <f aca="false">IF(H1266="NA",VALUE(AVERAGEIF($E$3:$E$1520,"&lt;&gt;NA")),VALUE(H1266))</f>
        <v>185</v>
      </c>
      <c r="K1266" s="9" t="n">
        <f aca="false">IF(I1266="NA",VALUE(AVERAGEIF($F$3:$F$1520,"&lt;&gt;NA")),VALUE(I1266))</f>
        <v>90</v>
      </c>
      <c r="L1266" s="16" t="n">
        <f aca="false">IF((AND(I1266&gt;=Q1272, I1266&lt;Q1271)),TRUE())</f>
        <v>0</v>
      </c>
      <c r="M1266" s="0" t="n">
        <f aca="false">(J1266-MIN($J$5:$J$1522)/(MAX($J$5:$J$1522)-MIN($J$5:$J$1522)))</f>
        <v>183.977528089888</v>
      </c>
      <c r="N1266" s="0" t="n">
        <f aca="false">(K1266-MIN($K$5:$K$1522)/(MAX($K$5:$K$1522)-MIN($K$5:$K$1522)))</f>
        <v>89.6293206197855</v>
      </c>
      <c r="O1266" s="7" t="n">
        <f aca="false">K1263/((J1266/100)^2)</f>
        <v>13.1482834185537</v>
      </c>
    </row>
    <row r="1267" customFormat="false" ht="15" hidden="false" customHeight="false" outlineLevel="0" collapsed="false">
      <c r="A1267" s="13" t="n">
        <v>644</v>
      </c>
      <c r="B1267" s="2" t="s">
        <v>1316</v>
      </c>
      <c r="C1267" s="14" t="n">
        <v>33418</v>
      </c>
      <c r="D1267" s="2" t="s">
        <v>50</v>
      </c>
      <c r="E1267" s="15" t="n">
        <v>156</v>
      </c>
      <c r="F1267" s="15" t="n">
        <v>47</v>
      </c>
      <c r="G1267" s="15" t="s">
        <v>47</v>
      </c>
      <c r="H1267" s="9" t="str">
        <f aca="false">TRIM(E1267)</f>
        <v>156</v>
      </c>
      <c r="I1267" s="9" t="str">
        <f aca="false">TRIM(F1267)</f>
        <v>47</v>
      </c>
      <c r="J1267" s="5" t="n">
        <f aca="false">IF(H1267="NA",VALUE(AVERAGEIF($E$3:$E$1520,"&lt;&gt;NA")),VALUE(H1267))</f>
        <v>156</v>
      </c>
      <c r="K1267" s="9" t="n">
        <f aca="false">IF(I1267="NA",VALUE(AVERAGEIF($F$3:$F$1520,"&lt;&gt;NA")),VALUE(I1267))</f>
        <v>47</v>
      </c>
      <c r="L1267" s="16" t="n">
        <f aca="false">IF((AND(I1267&gt;=Q1273, I1267&lt;Q1272)),TRUE())</f>
        <v>0</v>
      </c>
      <c r="M1267" s="0" t="n">
        <f aca="false">(J1267-MIN($J$5:$J$1522)/(MAX($J$5:$J$1522)-MIN($J$5:$J$1522)))</f>
        <v>154.977528089888</v>
      </c>
      <c r="N1267" s="0" t="n">
        <f aca="false">(K1267-MIN($K$5:$K$1522)/(MAX($K$5:$K$1522)-MIN($K$5:$K$1522)))</f>
        <v>46.6293206197855</v>
      </c>
      <c r="O1267" s="7" t="n">
        <f aca="false">K1264/((J1267/100)^2)</f>
        <v>24.1254894168212</v>
      </c>
    </row>
    <row r="1268" customFormat="false" ht="15" hidden="false" customHeight="false" outlineLevel="0" collapsed="false">
      <c r="A1268" s="13" t="n">
        <v>880</v>
      </c>
      <c r="B1268" s="2" t="s">
        <v>1317</v>
      </c>
      <c r="C1268" s="14" t="n">
        <v>33188</v>
      </c>
      <c r="D1268" s="2" t="s">
        <v>77</v>
      </c>
      <c r="E1268" s="15" t="n">
        <v>172</v>
      </c>
      <c r="F1268" s="15" t="n">
        <v>51</v>
      </c>
      <c r="G1268" s="15" t="s">
        <v>43</v>
      </c>
      <c r="H1268" s="9" t="str">
        <f aca="false">TRIM(E1268)</f>
        <v>172</v>
      </c>
      <c r="I1268" s="9" t="str">
        <f aca="false">TRIM(F1268)</f>
        <v>51</v>
      </c>
      <c r="J1268" s="5" t="n">
        <f aca="false">IF(H1268="NA",VALUE(AVERAGEIF($E$3:$E$1520,"&lt;&gt;NA")),VALUE(H1268))</f>
        <v>172</v>
      </c>
      <c r="K1268" s="9" t="n">
        <f aca="false">IF(I1268="NA",VALUE(AVERAGEIF($F$3:$F$1520,"&lt;&gt;NA")),VALUE(I1268))</f>
        <v>51</v>
      </c>
      <c r="L1268" s="16" t="n">
        <f aca="false">IF((AND(I1268&gt;=Q1274, I1268&lt;Q1273)),TRUE())</f>
        <v>0</v>
      </c>
      <c r="M1268" s="0" t="n">
        <f aca="false">(J1268-MIN($J$5:$J$1522)/(MAX($J$5:$J$1522)-MIN($J$5:$J$1522)))</f>
        <v>170.977528089888</v>
      </c>
      <c r="N1268" s="0" t="n">
        <f aca="false">(K1268-MIN($K$5:$K$1522)/(MAX($K$5:$K$1522)-MIN($K$5:$K$1522)))</f>
        <v>50.6293206197855</v>
      </c>
      <c r="O1268" s="7" t="n">
        <f aca="false">K1265/((J1268/100)^2)</f>
        <v>19.4361817198486</v>
      </c>
    </row>
    <row r="1269" customFormat="false" ht="15" hidden="false" customHeight="false" outlineLevel="0" collapsed="false">
      <c r="A1269" s="13" t="n">
        <v>1452</v>
      </c>
      <c r="B1269" s="2" t="s">
        <v>1318</v>
      </c>
      <c r="C1269" s="14" t="n">
        <v>33198</v>
      </c>
      <c r="D1269" s="2" t="s">
        <v>107</v>
      </c>
      <c r="E1269" s="15" t="n">
        <v>174</v>
      </c>
      <c r="F1269" s="15" t="n">
        <v>64</v>
      </c>
      <c r="G1269" s="15" t="s">
        <v>43</v>
      </c>
      <c r="H1269" s="9" t="str">
        <f aca="false">TRIM(E1269)</f>
        <v>174</v>
      </c>
      <c r="I1269" s="9" t="str">
        <f aca="false">TRIM(F1269)</f>
        <v>64</v>
      </c>
      <c r="J1269" s="5" t="n">
        <f aca="false">IF(H1269="NA",VALUE(AVERAGEIF($E$3:$E$1520,"&lt;&gt;NA")),VALUE(H1269))</f>
        <v>174</v>
      </c>
      <c r="K1269" s="9" t="n">
        <f aca="false">IF(I1269="NA",VALUE(AVERAGEIF($F$3:$F$1520,"&lt;&gt;NA")),VALUE(I1269))</f>
        <v>64</v>
      </c>
      <c r="L1269" s="16" t="n">
        <f aca="false">IF((AND(I1269&gt;=Q1275, I1269&lt;Q1274)),TRUE())</f>
        <v>0</v>
      </c>
      <c r="M1269" s="0" t="n">
        <f aca="false">(J1269-MIN($J$5:$J$1522)/(MAX($J$5:$J$1522)-MIN($J$5:$J$1522)))</f>
        <v>172.977528089888</v>
      </c>
      <c r="N1269" s="0" t="n">
        <f aca="false">(K1269-MIN($K$5:$K$1522)/(MAX($K$5:$K$1522)-MIN($K$5:$K$1522)))</f>
        <v>63.6293206197855</v>
      </c>
      <c r="O1269" s="7" t="n">
        <f aca="false">K1266/((J1269/100)^2)</f>
        <v>29.7265160523187</v>
      </c>
    </row>
    <row r="1270" customFormat="false" ht="15" hidden="false" customHeight="false" outlineLevel="0" collapsed="false">
      <c r="A1270" s="13" t="n">
        <v>895</v>
      </c>
      <c r="B1270" s="2" t="s">
        <v>1319</v>
      </c>
      <c r="C1270" s="14" t="n">
        <v>33388</v>
      </c>
      <c r="D1270" s="2" t="s">
        <v>87</v>
      </c>
      <c r="E1270" s="15" t="n">
        <v>160</v>
      </c>
      <c r="F1270" s="15" t="n">
        <v>61</v>
      </c>
      <c r="G1270" s="15" t="s">
        <v>43</v>
      </c>
      <c r="H1270" s="9" t="str">
        <f aca="false">TRIM(E1270)</f>
        <v>160</v>
      </c>
      <c r="I1270" s="9" t="str">
        <f aca="false">TRIM(F1270)</f>
        <v>61</v>
      </c>
      <c r="J1270" s="5" t="n">
        <f aca="false">IF(H1270="NA",VALUE(AVERAGEIF($E$3:$E$1520,"&lt;&gt;NA")),VALUE(H1270))</f>
        <v>160</v>
      </c>
      <c r="K1270" s="9" t="n">
        <f aca="false">IF(I1270="NA",VALUE(AVERAGEIF($F$3:$F$1520,"&lt;&gt;NA")),VALUE(I1270))</f>
        <v>61</v>
      </c>
      <c r="L1270" s="16" t="n">
        <f aca="false">IF((AND(I1270&gt;=Q1276, I1270&lt;Q1275)),TRUE())</f>
        <v>0</v>
      </c>
      <c r="M1270" s="0" t="n">
        <f aca="false">(J1270-MIN($J$5:$J$1522)/(MAX($J$5:$J$1522)-MIN($J$5:$J$1522)))</f>
        <v>158.977528089888</v>
      </c>
      <c r="N1270" s="0" t="n">
        <f aca="false">(K1270-MIN($K$5:$K$1522)/(MAX($K$5:$K$1522)-MIN($K$5:$K$1522)))</f>
        <v>60.6293206197855</v>
      </c>
      <c r="O1270" s="7" t="n">
        <f aca="false">K1267/((J1270/100)^2)</f>
        <v>18.359375</v>
      </c>
    </row>
    <row r="1271" customFormat="false" ht="15" hidden="false" customHeight="false" outlineLevel="0" collapsed="false">
      <c r="A1271" s="13" t="n">
        <v>78</v>
      </c>
      <c r="B1271" s="2" t="s">
        <v>1320</v>
      </c>
      <c r="C1271" s="14" t="n">
        <v>33850</v>
      </c>
      <c r="D1271" s="2" t="s">
        <v>74</v>
      </c>
      <c r="E1271" s="15" t="n">
        <v>151.5</v>
      </c>
      <c r="F1271" s="15" t="n">
        <v>45</v>
      </c>
      <c r="G1271" s="15" t="s">
        <v>47</v>
      </c>
      <c r="H1271" s="9" t="str">
        <f aca="false">TRIM(E1271)</f>
        <v>151.5</v>
      </c>
      <c r="I1271" s="9" t="str">
        <f aca="false">TRIM(F1271)</f>
        <v>45</v>
      </c>
      <c r="J1271" s="5" t="n">
        <f aca="false">IF(H1271="NA",VALUE(AVERAGEIF($E$3:$E$1520,"&lt;&gt;NA")),VALUE(H1271))</f>
        <v>151.5</v>
      </c>
      <c r="K1271" s="9" t="n">
        <f aca="false">IF(I1271="NA",VALUE(AVERAGEIF($F$3:$F$1520,"&lt;&gt;NA")),VALUE(I1271))</f>
        <v>45</v>
      </c>
      <c r="L1271" s="16" t="n">
        <f aca="false">IF((AND(I1271&gt;=Q1277, I1271&lt;Q1276)),TRUE())</f>
        <v>0</v>
      </c>
      <c r="M1271" s="0" t="n">
        <f aca="false">(J1271-MIN($J$5:$J$1522)/(MAX($J$5:$J$1522)-MIN($J$5:$J$1522)))</f>
        <v>150.477528089888</v>
      </c>
      <c r="N1271" s="0" t="n">
        <f aca="false">(K1271-MIN($K$5:$K$1522)/(MAX($K$5:$K$1522)-MIN($K$5:$K$1522)))</f>
        <v>44.6293206197855</v>
      </c>
      <c r="O1271" s="7" t="n">
        <f aca="false">K1268/((J1271/100)^2)</f>
        <v>22.2200437865569</v>
      </c>
    </row>
    <row r="1272" customFormat="false" ht="15" hidden="false" customHeight="false" outlineLevel="0" collapsed="false">
      <c r="A1272" s="13" t="n">
        <v>1401</v>
      </c>
      <c r="B1272" s="2" t="s">
        <v>1321</v>
      </c>
      <c r="C1272" s="14" t="n">
        <v>33831</v>
      </c>
      <c r="D1272" s="2" t="s">
        <v>77</v>
      </c>
      <c r="E1272" s="15" t="n">
        <v>171</v>
      </c>
      <c r="F1272" s="15" t="n">
        <v>72</v>
      </c>
      <c r="G1272" s="15" t="s">
        <v>43</v>
      </c>
      <c r="H1272" s="9" t="str">
        <f aca="false">TRIM(E1272)</f>
        <v>171</v>
      </c>
      <c r="I1272" s="9" t="str">
        <f aca="false">TRIM(F1272)</f>
        <v>72</v>
      </c>
      <c r="J1272" s="5" t="n">
        <f aca="false">IF(H1272="NA",VALUE(AVERAGEIF($E$3:$E$1520,"&lt;&gt;NA")),VALUE(H1272))</f>
        <v>171</v>
      </c>
      <c r="K1272" s="9" t="n">
        <f aca="false">IF(I1272="NA",VALUE(AVERAGEIF($F$3:$F$1520,"&lt;&gt;NA")),VALUE(I1272))</f>
        <v>72</v>
      </c>
      <c r="L1272" s="16" t="n">
        <f aca="false">IF((AND(I1272&gt;=Q1278, I1272&lt;Q1277)),TRUE())</f>
        <v>0</v>
      </c>
      <c r="M1272" s="0" t="n">
        <f aca="false">(J1272-MIN($J$5:$J$1522)/(MAX($J$5:$J$1522)-MIN($J$5:$J$1522)))</f>
        <v>169.977528089888</v>
      </c>
      <c r="N1272" s="0" t="n">
        <f aca="false">(K1272-MIN($K$5:$K$1522)/(MAX($K$5:$K$1522)-MIN($K$5:$K$1522)))</f>
        <v>71.6293206197855</v>
      </c>
      <c r="O1272" s="7" t="n">
        <f aca="false">K1269/((J1272/100)^2)</f>
        <v>21.8870763653774</v>
      </c>
    </row>
    <row r="1273" customFormat="false" ht="15" hidden="false" customHeight="false" outlineLevel="0" collapsed="false">
      <c r="A1273" s="13" t="n">
        <v>601</v>
      </c>
      <c r="B1273" s="2" t="s">
        <v>1322</v>
      </c>
      <c r="C1273" s="14" t="n">
        <v>33366</v>
      </c>
      <c r="D1273" s="2" t="s">
        <v>50</v>
      </c>
      <c r="E1273" s="15" t="n">
        <v>162</v>
      </c>
      <c r="F1273" s="15" t="n">
        <v>67.7</v>
      </c>
      <c r="G1273" s="15" t="s">
        <v>47</v>
      </c>
      <c r="H1273" s="9" t="str">
        <f aca="false">TRIM(E1273)</f>
        <v>162</v>
      </c>
      <c r="I1273" s="9" t="str">
        <f aca="false">TRIM(F1273)</f>
        <v>67.7</v>
      </c>
      <c r="J1273" s="5" t="n">
        <f aca="false">IF(H1273="NA",VALUE(AVERAGEIF($E$3:$E$1520,"&lt;&gt;NA")),VALUE(H1273))</f>
        <v>162</v>
      </c>
      <c r="K1273" s="9" t="n">
        <f aca="false">IF(I1273="NA",VALUE(AVERAGEIF($F$3:$F$1520,"&lt;&gt;NA")),VALUE(I1273))</f>
        <v>67.7</v>
      </c>
      <c r="L1273" s="16" t="n">
        <f aca="false">IF((AND(I1273&gt;=Q1279, I1273&lt;Q1278)),TRUE())</f>
        <v>0</v>
      </c>
      <c r="M1273" s="0" t="n">
        <f aca="false">(J1273-MIN($J$5:$J$1522)/(MAX($J$5:$J$1522)-MIN($J$5:$J$1522)))</f>
        <v>160.977528089888</v>
      </c>
      <c r="N1273" s="0" t="n">
        <f aca="false">(K1273-MIN($K$5:$K$1522)/(MAX($K$5:$K$1522)-MIN($K$5:$K$1522)))</f>
        <v>67.3293206197855</v>
      </c>
      <c r="O1273" s="7" t="n">
        <f aca="false">K1270/((J1273/100)^2)</f>
        <v>23.2434080170706</v>
      </c>
    </row>
    <row r="1274" customFormat="false" ht="15" hidden="false" customHeight="false" outlineLevel="0" collapsed="false">
      <c r="A1274" s="13" t="n">
        <v>718</v>
      </c>
      <c r="B1274" s="2" t="s">
        <v>1323</v>
      </c>
      <c r="C1274" s="14" t="n">
        <v>33096</v>
      </c>
      <c r="D1274" s="2" t="s">
        <v>50</v>
      </c>
      <c r="E1274" s="15" t="n">
        <v>157</v>
      </c>
      <c r="F1274" s="15" t="n">
        <v>41.3</v>
      </c>
      <c r="G1274" s="15" t="s">
        <v>47</v>
      </c>
      <c r="H1274" s="9" t="str">
        <f aca="false">TRIM(E1274)</f>
        <v>157</v>
      </c>
      <c r="I1274" s="9" t="str">
        <f aca="false">TRIM(F1274)</f>
        <v>41.3</v>
      </c>
      <c r="J1274" s="5" t="n">
        <f aca="false">IF(H1274="NA",VALUE(AVERAGEIF($E$3:$E$1520,"&lt;&gt;NA")),VALUE(H1274))</f>
        <v>157</v>
      </c>
      <c r="K1274" s="9" t="n">
        <f aca="false">IF(I1274="NA",VALUE(AVERAGEIF($F$3:$F$1520,"&lt;&gt;NA")),VALUE(I1274))</f>
        <v>41.3</v>
      </c>
      <c r="L1274" s="16" t="n">
        <f aca="false">IF((AND(I1274&gt;=Q1280, I1274&lt;Q1279)),TRUE())</f>
        <v>0</v>
      </c>
      <c r="M1274" s="0" t="n">
        <f aca="false">(J1274-MIN($J$5:$J$1522)/(MAX($J$5:$J$1522)-MIN($J$5:$J$1522)))</f>
        <v>155.977528089888</v>
      </c>
      <c r="N1274" s="0" t="n">
        <f aca="false">(K1274-MIN($K$5:$K$1522)/(MAX($K$5:$K$1522)-MIN($K$5:$K$1522)))</f>
        <v>40.9293206197855</v>
      </c>
      <c r="O1274" s="7" t="n">
        <f aca="false">K1271/((J1274/100)^2)</f>
        <v>18.2563187147552</v>
      </c>
    </row>
    <row r="1275" customFormat="false" ht="15" hidden="false" customHeight="false" outlineLevel="0" collapsed="false">
      <c r="A1275" s="13" t="n">
        <v>115</v>
      </c>
      <c r="B1275" s="2" t="s">
        <v>1324</v>
      </c>
      <c r="C1275" s="14" t="n">
        <v>33637</v>
      </c>
      <c r="D1275" s="2" t="s">
        <v>74</v>
      </c>
      <c r="E1275" s="15" t="n">
        <v>158</v>
      </c>
      <c r="F1275" s="15" t="n">
        <v>49</v>
      </c>
      <c r="G1275" s="15" t="s">
        <v>47</v>
      </c>
      <c r="H1275" s="9" t="str">
        <f aca="false">TRIM(E1275)</f>
        <v>158</v>
      </c>
      <c r="I1275" s="9" t="str">
        <f aca="false">TRIM(F1275)</f>
        <v>49</v>
      </c>
      <c r="J1275" s="5" t="n">
        <f aca="false">IF(H1275="NA",VALUE(AVERAGEIF($E$3:$E$1520,"&lt;&gt;NA")),VALUE(H1275))</f>
        <v>158</v>
      </c>
      <c r="K1275" s="9" t="n">
        <f aca="false">IF(I1275="NA",VALUE(AVERAGEIF($F$3:$F$1520,"&lt;&gt;NA")),VALUE(I1275))</f>
        <v>49</v>
      </c>
      <c r="L1275" s="16" t="n">
        <f aca="false">IF((AND(I1275&gt;=Q1281, I1275&lt;Q1280)),TRUE())</f>
        <v>0</v>
      </c>
      <c r="M1275" s="0" t="n">
        <f aca="false">(J1275-MIN($J$5:$J$1522)/(MAX($J$5:$J$1522)-MIN($J$5:$J$1522)))</f>
        <v>156.977528089888</v>
      </c>
      <c r="N1275" s="0" t="n">
        <f aca="false">(K1275-MIN($K$5:$K$1522)/(MAX($K$5:$K$1522)-MIN($K$5:$K$1522)))</f>
        <v>48.6293206197855</v>
      </c>
      <c r="O1275" s="7" t="n">
        <f aca="false">K1272/((J1275/100)^2)</f>
        <v>28.8415318058003</v>
      </c>
    </row>
    <row r="1276" customFormat="false" ht="15" hidden="false" customHeight="false" outlineLevel="0" collapsed="false">
      <c r="A1276" s="13" t="n">
        <v>584</v>
      </c>
      <c r="B1276" s="2" t="s">
        <v>967</v>
      </c>
      <c r="C1276" s="14" t="n">
        <v>33697</v>
      </c>
      <c r="D1276" s="2" t="s">
        <v>74</v>
      </c>
      <c r="E1276" s="15" t="n">
        <v>167</v>
      </c>
      <c r="F1276" s="15" t="n">
        <v>63</v>
      </c>
      <c r="G1276" s="15" t="s">
        <v>47</v>
      </c>
      <c r="H1276" s="9" t="str">
        <f aca="false">TRIM(E1276)</f>
        <v>167</v>
      </c>
      <c r="I1276" s="9" t="str">
        <f aca="false">TRIM(F1276)</f>
        <v>63</v>
      </c>
      <c r="J1276" s="5" t="n">
        <f aca="false">IF(H1276="NA",VALUE(AVERAGEIF($E$3:$E$1520,"&lt;&gt;NA")),VALUE(H1276))</f>
        <v>167</v>
      </c>
      <c r="K1276" s="9" t="n">
        <f aca="false">IF(I1276="NA",VALUE(AVERAGEIF($F$3:$F$1520,"&lt;&gt;NA")),VALUE(I1276))</f>
        <v>63</v>
      </c>
      <c r="L1276" s="16" t="n">
        <f aca="false">IF((AND(I1276&gt;=Q1282, I1276&lt;Q1281)),TRUE())</f>
        <v>0</v>
      </c>
      <c r="M1276" s="0" t="n">
        <f aca="false">(J1276-MIN($J$5:$J$1522)/(MAX($J$5:$J$1522)-MIN($J$5:$J$1522)))</f>
        <v>165.977528089888</v>
      </c>
      <c r="N1276" s="0" t="n">
        <f aca="false">(K1276-MIN($K$5:$K$1522)/(MAX($K$5:$K$1522)-MIN($K$5:$K$1522)))</f>
        <v>62.6293206197855</v>
      </c>
      <c r="O1276" s="7" t="n">
        <f aca="false">K1273/((J1276/100)^2)</f>
        <v>24.2748036860411</v>
      </c>
    </row>
    <row r="1277" customFormat="false" ht="15" hidden="false" customHeight="false" outlineLevel="0" collapsed="false">
      <c r="A1277" s="13" t="n">
        <v>10</v>
      </c>
      <c r="B1277" s="2" t="s">
        <v>1325</v>
      </c>
      <c r="C1277" s="14" t="n">
        <v>33486</v>
      </c>
      <c r="D1277" s="2" t="s">
        <v>53</v>
      </c>
      <c r="E1277" s="15" t="n">
        <v>158</v>
      </c>
      <c r="F1277" s="15" t="n">
        <v>42</v>
      </c>
      <c r="G1277" s="15" t="s">
        <v>47</v>
      </c>
      <c r="H1277" s="9" t="str">
        <f aca="false">TRIM(E1277)</f>
        <v>158</v>
      </c>
      <c r="I1277" s="9" t="str">
        <f aca="false">TRIM(F1277)</f>
        <v>42</v>
      </c>
      <c r="J1277" s="5" t="n">
        <f aca="false">IF(H1277="NA",VALUE(AVERAGEIF($E$3:$E$1520,"&lt;&gt;NA")),VALUE(H1277))</f>
        <v>158</v>
      </c>
      <c r="K1277" s="9" t="n">
        <f aca="false">IF(I1277="NA",VALUE(AVERAGEIF($F$3:$F$1520,"&lt;&gt;NA")),VALUE(I1277))</f>
        <v>42</v>
      </c>
      <c r="L1277" s="16" t="n">
        <f aca="false">IF((AND(I1277&gt;=Q1283, I1277&lt;Q1282)),TRUE())</f>
        <v>0</v>
      </c>
      <c r="M1277" s="0" t="n">
        <f aca="false">(J1277-MIN($J$5:$J$1522)/(MAX($J$5:$J$1522)-MIN($J$5:$J$1522)))</f>
        <v>156.977528089888</v>
      </c>
      <c r="N1277" s="0" t="n">
        <f aca="false">(K1277-MIN($K$5:$K$1522)/(MAX($K$5:$K$1522)-MIN($K$5:$K$1522)))</f>
        <v>41.6293206197855</v>
      </c>
      <c r="O1277" s="7" t="n">
        <f aca="false">K1274/((J1277/100)^2)</f>
        <v>16.5438231052716</v>
      </c>
    </row>
    <row r="1278" customFormat="false" ht="15" hidden="false" customHeight="false" outlineLevel="0" collapsed="false">
      <c r="A1278" s="13" t="n">
        <v>521</v>
      </c>
      <c r="B1278" s="2" t="s">
        <v>1326</v>
      </c>
      <c r="C1278" s="14" t="n">
        <v>33276</v>
      </c>
      <c r="D1278" s="2" t="s">
        <v>42</v>
      </c>
      <c r="E1278" s="15" t="n">
        <v>153</v>
      </c>
      <c r="F1278" s="15" t="n">
        <v>53</v>
      </c>
      <c r="G1278" s="15" t="s">
        <v>47</v>
      </c>
      <c r="H1278" s="9" t="str">
        <f aca="false">TRIM(E1278)</f>
        <v>153</v>
      </c>
      <c r="I1278" s="9" t="str">
        <f aca="false">TRIM(F1278)</f>
        <v>53</v>
      </c>
      <c r="J1278" s="5" t="n">
        <f aca="false">IF(H1278="NA",VALUE(AVERAGEIF($E$3:$E$1520,"&lt;&gt;NA")),VALUE(H1278))</f>
        <v>153</v>
      </c>
      <c r="K1278" s="9" t="n">
        <f aca="false">IF(I1278="NA",VALUE(AVERAGEIF($F$3:$F$1520,"&lt;&gt;NA")),VALUE(I1278))</f>
        <v>53</v>
      </c>
      <c r="L1278" s="16" t="n">
        <f aca="false">IF((AND(I1278&gt;=Q1284, I1278&lt;Q1283)),TRUE())</f>
        <v>0</v>
      </c>
      <c r="M1278" s="0" t="n">
        <f aca="false">(J1278-MIN($J$5:$J$1522)/(MAX($J$5:$J$1522)-MIN($J$5:$J$1522)))</f>
        <v>151.977528089888</v>
      </c>
      <c r="N1278" s="0" t="n">
        <f aca="false">(K1278-MIN($K$5:$K$1522)/(MAX($K$5:$K$1522)-MIN($K$5:$K$1522)))</f>
        <v>52.6293206197855</v>
      </c>
      <c r="O1278" s="7" t="n">
        <f aca="false">K1275/((J1278/100)^2)</f>
        <v>20.9321201247383</v>
      </c>
    </row>
    <row r="1279" customFormat="false" ht="15" hidden="false" customHeight="false" outlineLevel="0" collapsed="false">
      <c r="A1279" s="13" t="n">
        <v>333</v>
      </c>
      <c r="B1279" s="2" t="s">
        <v>1327</v>
      </c>
      <c r="C1279" s="14" t="n">
        <v>33457</v>
      </c>
      <c r="D1279" s="2" t="s">
        <v>61</v>
      </c>
      <c r="E1279" s="15" t="s">
        <v>46</v>
      </c>
      <c r="F1279" s="15" t="s">
        <v>46</v>
      </c>
      <c r="G1279" s="15" t="s">
        <v>47</v>
      </c>
      <c r="H1279" s="9" t="str">
        <f aca="false">TRIM(E1279)</f>
        <v>NA</v>
      </c>
      <c r="I1279" s="9" t="str">
        <f aca="false">TRIM(F1279)</f>
        <v>NA</v>
      </c>
      <c r="J1279" s="5" t="n">
        <f aca="false">IF(H1279="NA",VALUE(AVERAGEIF($E$3:$E$1520,"&lt;&gt;NA")),VALUE(H1279))</f>
        <v>164.344585511576</v>
      </c>
      <c r="K1279" s="9" t="n">
        <f aca="false">IF(I1279="NA",VALUE(AVERAGEIF($F$3:$F$1520,"&lt;&gt;NA")),VALUE(I1279))</f>
        <v>58.7117910447761</v>
      </c>
      <c r="L1279" s="16" t="n">
        <f aca="false">IF((AND(I1279&gt;=Q1285, I1279&lt;Q1284)),TRUE())</f>
        <v>0</v>
      </c>
      <c r="M1279" s="0" t="n">
        <f aca="false">(J1279-MIN($J$5:$J$1522)/(MAX($J$5:$J$1522)-MIN($J$5:$J$1522)))</f>
        <v>163.322113601463</v>
      </c>
      <c r="N1279" s="0" t="n">
        <f aca="false">(K1279-MIN($K$5:$K$1522)/(MAX($K$5:$K$1522)-MIN($K$5:$K$1522)))</f>
        <v>58.3411116645616</v>
      </c>
      <c r="O1279" s="7" t="n">
        <f aca="false">K1276/((J1279/100)^2)</f>
        <v>23.3254348340108</v>
      </c>
    </row>
    <row r="1280" customFormat="false" ht="15" hidden="false" customHeight="false" outlineLevel="0" collapsed="false">
      <c r="A1280" s="13" t="n">
        <v>932</v>
      </c>
      <c r="B1280" s="2" t="s">
        <v>1328</v>
      </c>
      <c r="C1280" s="14" t="n">
        <v>33332</v>
      </c>
      <c r="D1280" s="2" t="s">
        <v>87</v>
      </c>
      <c r="E1280" s="15" t="n">
        <v>179</v>
      </c>
      <c r="F1280" s="15" t="n">
        <v>75</v>
      </c>
      <c r="G1280" s="15" t="s">
        <v>43</v>
      </c>
      <c r="H1280" s="9" t="str">
        <f aca="false">TRIM(E1280)</f>
        <v>179</v>
      </c>
      <c r="I1280" s="9" t="str">
        <f aca="false">TRIM(F1280)</f>
        <v>75</v>
      </c>
      <c r="J1280" s="5" t="n">
        <f aca="false">IF(H1280="NA",VALUE(AVERAGEIF($E$3:$E$1520,"&lt;&gt;NA")),VALUE(H1280))</f>
        <v>179</v>
      </c>
      <c r="K1280" s="9" t="n">
        <f aca="false">IF(I1280="NA",VALUE(AVERAGEIF($F$3:$F$1520,"&lt;&gt;NA")),VALUE(I1280))</f>
        <v>75</v>
      </c>
      <c r="L1280" s="16" t="n">
        <f aca="false">IF((AND(I1280&gt;=Q1286, I1280&lt;Q1285)),TRUE())</f>
        <v>0</v>
      </c>
      <c r="M1280" s="0" t="n">
        <f aca="false">(J1280-MIN($J$5:$J$1522)/(MAX($J$5:$J$1522)-MIN($J$5:$J$1522)))</f>
        <v>177.977528089888</v>
      </c>
      <c r="N1280" s="0" t="n">
        <f aca="false">(K1280-MIN($K$5:$K$1522)/(MAX($K$5:$K$1522)-MIN($K$5:$K$1522)))</f>
        <v>74.6293206197855</v>
      </c>
      <c r="O1280" s="7" t="n">
        <f aca="false">K1277/((J1280/100)^2)</f>
        <v>13.1082051122</v>
      </c>
    </row>
    <row r="1281" customFormat="false" ht="15" hidden="false" customHeight="false" outlineLevel="0" collapsed="false">
      <c r="A1281" s="13" t="n">
        <v>821</v>
      </c>
      <c r="B1281" s="2" t="s">
        <v>1329</v>
      </c>
      <c r="C1281" s="14" t="n">
        <v>33282</v>
      </c>
      <c r="D1281" s="2" t="s">
        <v>93</v>
      </c>
      <c r="E1281" s="15" t="n">
        <v>174</v>
      </c>
      <c r="F1281" s="15" t="n">
        <v>72</v>
      </c>
      <c r="G1281" s="15" t="s">
        <v>47</v>
      </c>
      <c r="H1281" s="9" t="str">
        <f aca="false">TRIM(E1281)</f>
        <v>174</v>
      </c>
      <c r="I1281" s="9" t="str">
        <f aca="false">TRIM(F1281)</f>
        <v>72</v>
      </c>
      <c r="J1281" s="5" t="n">
        <f aca="false">IF(H1281="NA",VALUE(AVERAGEIF($E$3:$E$1520,"&lt;&gt;NA")),VALUE(H1281))</f>
        <v>174</v>
      </c>
      <c r="K1281" s="9" t="n">
        <f aca="false">IF(I1281="NA",VALUE(AVERAGEIF($F$3:$F$1520,"&lt;&gt;NA")),VALUE(I1281))</f>
        <v>72</v>
      </c>
      <c r="L1281" s="16" t="n">
        <f aca="false">IF((AND(I1281&gt;=Q1287, I1281&lt;Q1286)),TRUE())</f>
        <v>0</v>
      </c>
      <c r="M1281" s="0" t="n">
        <f aca="false">(J1281-MIN($J$5:$J$1522)/(MAX($J$5:$J$1522)-MIN($J$5:$J$1522)))</f>
        <v>172.977528089888</v>
      </c>
      <c r="N1281" s="0" t="n">
        <f aca="false">(K1281-MIN($K$5:$K$1522)/(MAX($K$5:$K$1522)-MIN($K$5:$K$1522)))</f>
        <v>71.6293206197855</v>
      </c>
      <c r="O1281" s="7" t="n">
        <f aca="false">K1278/((J1281/100)^2)</f>
        <v>17.5056150085877</v>
      </c>
    </row>
    <row r="1282" customFormat="false" ht="15" hidden="false" customHeight="false" outlineLevel="0" collapsed="false">
      <c r="A1282" s="13" t="n">
        <v>1290</v>
      </c>
      <c r="B1282" s="2" t="s">
        <v>1330</v>
      </c>
      <c r="C1282" s="14" t="n">
        <v>32770</v>
      </c>
      <c r="D1282" s="2" t="s">
        <v>74</v>
      </c>
      <c r="E1282" s="15" t="n">
        <v>169</v>
      </c>
      <c r="F1282" s="15" t="n">
        <v>75</v>
      </c>
      <c r="G1282" s="15" t="s">
        <v>43</v>
      </c>
      <c r="H1282" s="9" t="str">
        <f aca="false">TRIM(E1282)</f>
        <v>169</v>
      </c>
      <c r="I1282" s="9" t="str">
        <f aca="false">TRIM(F1282)</f>
        <v>75</v>
      </c>
      <c r="J1282" s="5" t="n">
        <f aca="false">IF(H1282="NA",VALUE(AVERAGEIF($E$3:$E$1520,"&lt;&gt;NA")),VALUE(H1282))</f>
        <v>169</v>
      </c>
      <c r="K1282" s="9" t="n">
        <f aca="false">IF(I1282="NA",VALUE(AVERAGEIF($F$3:$F$1520,"&lt;&gt;NA")),VALUE(I1282))</f>
        <v>75</v>
      </c>
      <c r="L1282" s="16" t="n">
        <f aca="false">IF((AND(I1282&gt;=Q1288, I1282&lt;Q1287)),TRUE())</f>
        <v>0</v>
      </c>
      <c r="M1282" s="0" t="n">
        <f aca="false">(J1282-MIN($J$5:$J$1522)/(MAX($J$5:$J$1522)-MIN($J$5:$J$1522)))</f>
        <v>167.977528089888</v>
      </c>
      <c r="N1282" s="0" t="n">
        <f aca="false">(K1282-MIN($K$5:$K$1522)/(MAX($K$5:$K$1522)-MIN($K$5:$K$1522)))</f>
        <v>74.6293206197855</v>
      </c>
      <c r="O1282" s="7" t="n">
        <f aca="false">K1279/((J1282/100)^2)</f>
        <v>20.5566300356346</v>
      </c>
    </row>
    <row r="1283" customFormat="false" ht="15" hidden="false" customHeight="false" outlineLevel="0" collapsed="false">
      <c r="A1283" s="13" t="n">
        <v>781</v>
      </c>
      <c r="B1283" s="2" t="s">
        <v>1331</v>
      </c>
      <c r="C1283" s="14" t="n">
        <v>33552</v>
      </c>
      <c r="D1283" s="2" t="s">
        <v>87</v>
      </c>
      <c r="E1283" s="15" t="n">
        <v>162</v>
      </c>
      <c r="F1283" s="15" t="n">
        <v>80</v>
      </c>
      <c r="G1283" s="15" t="s">
        <v>47</v>
      </c>
      <c r="H1283" s="9" t="str">
        <f aca="false">TRIM(E1283)</f>
        <v>162</v>
      </c>
      <c r="I1283" s="9" t="str">
        <f aca="false">TRIM(F1283)</f>
        <v>80</v>
      </c>
      <c r="J1283" s="5" t="n">
        <f aca="false">IF(H1283="NA",VALUE(AVERAGEIF($E$3:$E$1520,"&lt;&gt;NA")),VALUE(H1283))</f>
        <v>162</v>
      </c>
      <c r="K1283" s="9" t="n">
        <f aca="false">IF(I1283="NA",VALUE(AVERAGEIF($F$3:$F$1520,"&lt;&gt;NA")),VALUE(I1283))</f>
        <v>80</v>
      </c>
      <c r="L1283" s="16" t="n">
        <f aca="false">IF((AND(I1283&gt;=Q1289, I1283&lt;Q1288)),TRUE())</f>
        <v>0</v>
      </c>
      <c r="M1283" s="0" t="n">
        <f aca="false">(J1283-MIN($J$5:$J$1522)/(MAX($J$5:$J$1522)-MIN($J$5:$J$1522)))</f>
        <v>160.977528089888</v>
      </c>
      <c r="N1283" s="0" t="n">
        <f aca="false">(K1283-MIN($K$5:$K$1522)/(MAX($K$5:$K$1522)-MIN($K$5:$K$1522)))</f>
        <v>79.6293206197855</v>
      </c>
      <c r="O1283" s="7" t="n">
        <f aca="false">K1280/((J1283/100)^2)</f>
        <v>28.5779606767261</v>
      </c>
    </row>
    <row r="1284" customFormat="false" ht="15" hidden="false" customHeight="false" outlineLevel="0" collapsed="false">
      <c r="A1284" s="13" t="n">
        <v>1370</v>
      </c>
      <c r="B1284" s="2" t="s">
        <v>1332</v>
      </c>
      <c r="C1284" s="14" t="n">
        <v>33196</v>
      </c>
      <c r="D1284" s="2" t="s">
        <v>125</v>
      </c>
      <c r="E1284" s="15" t="n">
        <v>173</v>
      </c>
      <c r="F1284" s="15" t="n">
        <v>64</v>
      </c>
      <c r="G1284" s="15" t="s">
        <v>43</v>
      </c>
      <c r="H1284" s="9" t="str">
        <f aca="false">TRIM(E1284)</f>
        <v>173</v>
      </c>
      <c r="I1284" s="9" t="str">
        <f aca="false">TRIM(F1284)</f>
        <v>64</v>
      </c>
      <c r="J1284" s="5" t="n">
        <f aca="false">IF(H1284="NA",VALUE(AVERAGEIF($E$3:$E$1520,"&lt;&gt;NA")),VALUE(H1284))</f>
        <v>173</v>
      </c>
      <c r="K1284" s="9" t="n">
        <f aca="false">IF(I1284="NA",VALUE(AVERAGEIF($F$3:$F$1520,"&lt;&gt;NA")),VALUE(I1284))</f>
        <v>64</v>
      </c>
      <c r="L1284" s="16" t="n">
        <f aca="false">IF((AND(I1284&gt;=Q1290, I1284&lt;Q1289)),TRUE())</f>
        <v>0</v>
      </c>
      <c r="M1284" s="0" t="n">
        <f aca="false">(J1284-MIN($J$5:$J$1522)/(MAX($J$5:$J$1522)-MIN($J$5:$J$1522)))</f>
        <v>171.977528089888</v>
      </c>
      <c r="N1284" s="0" t="n">
        <f aca="false">(K1284-MIN($K$5:$K$1522)/(MAX($K$5:$K$1522)-MIN($K$5:$K$1522)))</f>
        <v>63.6293206197855</v>
      </c>
      <c r="O1284" s="7" t="n">
        <f aca="false">K1281/((J1284/100)^2)</f>
        <v>24.0569347455645</v>
      </c>
    </row>
    <row r="1285" customFormat="false" ht="15" hidden="false" customHeight="false" outlineLevel="0" collapsed="false">
      <c r="A1285" s="13" t="n">
        <v>1186</v>
      </c>
      <c r="B1285" s="2" t="s">
        <v>1333</v>
      </c>
      <c r="C1285" s="14" t="n">
        <v>32817</v>
      </c>
      <c r="D1285" s="2" t="s">
        <v>107</v>
      </c>
      <c r="E1285" s="15" t="n">
        <v>174</v>
      </c>
      <c r="F1285" s="15" t="n">
        <v>65</v>
      </c>
      <c r="G1285" s="15" t="s">
        <v>43</v>
      </c>
      <c r="H1285" s="9" t="str">
        <f aca="false">TRIM(E1285)</f>
        <v>174</v>
      </c>
      <c r="I1285" s="9" t="str">
        <f aca="false">TRIM(F1285)</f>
        <v>65</v>
      </c>
      <c r="J1285" s="5" t="n">
        <f aca="false">IF(H1285="NA",VALUE(AVERAGEIF($E$3:$E$1520,"&lt;&gt;NA")),VALUE(H1285))</f>
        <v>174</v>
      </c>
      <c r="K1285" s="9" t="n">
        <f aca="false">IF(I1285="NA",VALUE(AVERAGEIF($F$3:$F$1520,"&lt;&gt;NA")),VALUE(I1285))</f>
        <v>65</v>
      </c>
      <c r="L1285" s="16" t="n">
        <f aca="false">IF((AND(I1285&gt;=Q1291, I1285&lt;Q1290)),TRUE())</f>
        <v>0</v>
      </c>
      <c r="M1285" s="0" t="n">
        <f aca="false">(J1285-MIN($J$5:$J$1522)/(MAX($J$5:$J$1522)-MIN($J$5:$J$1522)))</f>
        <v>172.977528089888</v>
      </c>
      <c r="N1285" s="0" t="n">
        <f aca="false">(K1285-MIN($K$5:$K$1522)/(MAX($K$5:$K$1522)-MIN($K$5:$K$1522)))</f>
        <v>64.6293206197855</v>
      </c>
      <c r="O1285" s="7" t="n">
        <f aca="false">K1282/((J1285/100)^2)</f>
        <v>24.7720967102656</v>
      </c>
    </row>
    <row r="1286" customFormat="false" ht="15" hidden="false" customHeight="false" outlineLevel="0" collapsed="false">
      <c r="A1286" s="13" t="n">
        <v>118</v>
      </c>
      <c r="B1286" s="2" t="s">
        <v>1334</v>
      </c>
      <c r="C1286" s="14" t="n">
        <v>33533</v>
      </c>
      <c r="D1286" s="2" t="s">
        <v>87</v>
      </c>
      <c r="E1286" s="15" t="n">
        <v>148</v>
      </c>
      <c r="F1286" s="15" t="n">
        <v>39</v>
      </c>
      <c r="G1286" s="15" t="s">
        <v>47</v>
      </c>
      <c r="H1286" s="9" t="str">
        <f aca="false">TRIM(E1286)</f>
        <v>148</v>
      </c>
      <c r="I1286" s="9" t="str">
        <f aca="false">TRIM(F1286)</f>
        <v>39</v>
      </c>
      <c r="J1286" s="5" t="n">
        <f aca="false">IF(H1286="NA",VALUE(AVERAGEIF($E$3:$E$1520,"&lt;&gt;NA")),VALUE(H1286))</f>
        <v>148</v>
      </c>
      <c r="K1286" s="9" t="n">
        <f aca="false">IF(I1286="NA",VALUE(AVERAGEIF($F$3:$F$1520,"&lt;&gt;NA")),VALUE(I1286))</f>
        <v>39</v>
      </c>
      <c r="L1286" s="16" t="n">
        <f aca="false">IF((AND(I1286&gt;=Q1292, I1286&lt;Q1291)),TRUE())</f>
        <v>0</v>
      </c>
      <c r="M1286" s="0" t="n">
        <f aca="false">(J1286-MIN($J$5:$J$1522)/(MAX($J$5:$J$1522)-MIN($J$5:$J$1522)))</f>
        <v>146.977528089888</v>
      </c>
      <c r="N1286" s="0" t="n">
        <f aca="false">(K1286-MIN($K$5:$K$1522)/(MAX($K$5:$K$1522)-MIN($K$5:$K$1522)))</f>
        <v>38.6293206197855</v>
      </c>
      <c r="O1286" s="7" t="n">
        <f aca="false">K1283/((J1286/100)^2)</f>
        <v>36.5230094959825</v>
      </c>
    </row>
    <row r="1287" customFormat="false" ht="15" hidden="false" customHeight="false" outlineLevel="0" collapsed="false">
      <c r="A1287" s="13" t="n">
        <v>40</v>
      </c>
      <c r="B1287" s="2" t="s">
        <v>1335</v>
      </c>
      <c r="C1287" s="14" t="n">
        <v>33755</v>
      </c>
      <c r="D1287" s="2" t="s">
        <v>50</v>
      </c>
      <c r="E1287" s="15" t="n">
        <v>147</v>
      </c>
      <c r="F1287" s="15" t="n">
        <v>44</v>
      </c>
      <c r="G1287" s="15" t="s">
        <v>47</v>
      </c>
      <c r="H1287" s="9" t="str">
        <f aca="false">TRIM(E1287)</f>
        <v>147</v>
      </c>
      <c r="I1287" s="9" t="str">
        <f aca="false">TRIM(F1287)</f>
        <v>44</v>
      </c>
      <c r="J1287" s="5" t="n">
        <f aca="false">IF(H1287="NA",VALUE(AVERAGEIF($E$3:$E$1520,"&lt;&gt;NA")),VALUE(H1287))</f>
        <v>147</v>
      </c>
      <c r="K1287" s="9" t="n">
        <f aca="false">IF(I1287="NA",VALUE(AVERAGEIF($F$3:$F$1520,"&lt;&gt;NA")),VALUE(I1287))</f>
        <v>44</v>
      </c>
      <c r="L1287" s="16" t="n">
        <f aca="false">IF((AND(I1287&gt;=Q1293, I1287&lt;Q1292)),TRUE())</f>
        <v>0</v>
      </c>
      <c r="M1287" s="0" t="n">
        <f aca="false">(J1287-MIN($J$5:$J$1522)/(MAX($J$5:$J$1522)-MIN($J$5:$J$1522)))</f>
        <v>145.977528089888</v>
      </c>
      <c r="N1287" s="0" t="n">
        <f aca="false">(K1287-MIN($K$5:$K$1522)/(MAX($K$5:$K$1522)-MIN($K$5:$K$1522)))</f>
        <v>43.6293206197855</v>
      </c>
      <c r="O1287" s="7" t="n">
        <f aca="false">K1284/((J1287/100)^2)</f>
        <v>29.6172890925078</v>
      </c>
    </row>
    <row r="1288" customFormat="false" ht="15" hidden="false" customHeight="false" outlineLevel="0" collapsed="false">
      <c r="A1288" s="13" t="n">
        <v>885</v>
      </c>
      <c r="B1288" s="2" t="s">
        <v>1336</v>
      </c>
      <c r="C1288" s="14" t="n">
        <v>33380</v>
      </c>
      <c r="D1288" s="2" t="s">
        <v>77</v>
      </c>
      <c r="E1288" s="15" t="n">
        <v>171</v>
      </c>
      <c r="F1288" s="15" t="n">
        <v>83</v>
      </c>
      <c r="G1288" s="15" t="s">
        <v>43</v>
      </c>
      <c r="H1288" s="9" t="str">
        <f aca="false">TRIM(E1288)</f>
        <v>171</v>
      </c>
      <c r="I1288" s="9" t="str">
        <f aca="false">TRIM(F1288)</f>
        <v>83</v>
      </c>
      <c r="J1288" s="5" t="n">
        <f aca="false">IF(H1288="NA",VALUE(AVERAGEIF($E$3:$E$1520,"&lt;&gt;NA")),VALUE(H1288))</f>
        <v>171</v>
      </c>
      <c r="K1288" s="9" t="n">
        <f aca="false">IF(I1288="NA",VALUE(AVERAGEIF($F$3:$F$1520,"&lt;&gt;NA")),VALUE(I1288))</f>
        <v>83</v>
      </c>
      <c r="L1288" s="16" t="n">
        <f aca="false">IF((AND(I1288&gt;=Q1294, I1288&lt;Q1293)),TRUE())</f>
        <v>0</v>
      </c>
      <c r="M1288" s="0" t="n">
        <f aca="false">(J1288-MIN($J$5:$J$1522)/(MAX($J$5:$J$1522)-MIN($J$5:$J$1522)))</f>
        <v>169.977528089888</v>
      </c>
      <c r="N1288" s="0" t="n">
        <f aca="false">(K1288-MIN($K$5:$K$1522)/(MAX($K$5:$K$1522)-MIN($K$5:$K$1522)))</f>
        <v>82.6293206197855</v>
      </c>
      <c r="O1288" s="7" t="n">
        <f aca="false">K1285/((J1288/100)^2)</f>
        <v>22.2290619335864</v>
      </c>
    </row>
    <row r="1289" customFormat="false" ht="15" hidden="false" customHeight="false" outlineLevel="0" collapsed="false">
      <c r="A1289" s="13" t="n">
        <v>1421</v>
      </c>
      <c r="B1289" s="2" t="s">
        <v>1337</v>
      </c>
      <c r="C1289" s="14" t="n">
        <v>33777</v>
      </c>
      <c r="D1289" s="2" t="s">
        <v>77</v>
      </c>
      <c r="E1289" s="15" t="n">
        <v>169</v>
      </c>
      <c r="F1289" s="15" t="n">
        <v>78</v>
      </c>
      <c r="G1289" s="15" t="s">
        <v>43</v>
      </c>
      <c r="H1289" s="9" t="str">
        <f aca="false">TRIM(E1289)</f>
        <v>169</v>
      </c>
      <c r="I1289" s="9" t="str">
        <f aca="false">TRIM(F1289)</f>
        <v>78</v>
      </c>
      <c r="J1289" s="5" t="n">
        <f aca="false">IF(H1289="NA",VALUE(AVERAGEIF($E$3:$E$1520,"&lt;&gt;NA")),VALUE(H1289))</f>
        <v>169</v>
      </c>
      <c r="K1289" s="9" t="n">
        <f aca="false">IF(I1289="NA",VALUE(AVERAGEIF($F$3:$F$1520,"&lt;&gt;NA")),VALUE(I1289))</f>
        <v>78</v>
      </c>
      <c r="L1289" s="16" t="n">
        <f aca="false">IF((AND(I1289&gt;=Q1295, I1289&lt;Q1294)),TRUE())</f>
        <v>0</v>
      </c>
      <c r="M1289" s="0" t="n">
        <f aca="false">(J1289-MIN($J$5:$J$1522)/(MAX($J$5:$J$1522)-MIN($J$5:$J$1522)))</f>
        <v>167.977528089888</v>
      </c>
      <c r="N1289" s="0" t="n">
        <f aca="false">(K1289-MIN($K$5:$K$1522)/(MAX($K$5:$K$1522)-MIN($K$5:$K$1522)))</f>
        <v>77.6293206197855</v>
      </c>
      <c r="O1289" s="7" t="n">
        <f aca="false">K1286/((J1289/100)^2)</f>
        <v>13.6549840691853</v>
      </c>
    </row>
    <row r="1290" customFormat="false" ht="15" hidden="false" customHeight="false" outlineLevel="0" collapsed="false">
      <c r="A1290" s="13" t="n">
        <v>1280</v>
      </c>
      <c r="B1290" s="2" t="s">
        <v>1338</v>
      </c>
      <c r="C1290" s="14" t="n">
        <v>33118</v>
      </c>
      <c r="D1290" s="2" t="s">
        <v>245</v>
      </c>
      <c r="E1290" s="15" t="n">
        <v>170</v>
      </c>
      <c r="F1290" s="15" t="n">
        <v>78</v>
      </c>
      <c r="G1290" s="15" t="s">
        <v>43</v>
      </c>
      <c r="H1290" s="9" t="str">
        <f aca="false">TRIM(E1290)</f>
        <v>170</v>
      </c>
      <c r="I1290" s="9" t="str">
        <f aca="false">TRIM(F1290)</f>
        <v>78</v>
      </c>
      <c r="J1290" s="5" t="n">
        <f aca="false">IF(H1290="NA",VALUE(AVERAGEIF($E$3:$E$1520,"&lt;&gt;NA")),VALUE(H1290))</f>
        <v>170</v>
      </c>
      <c r="K1290" s="9" t="n">
        <f aca="false">IF(I1290="NA",VALUE(AVERAGEIF($F$3:$F$1520,"&lt;&gt;NA")),VALUE(I1290))</f>
        <v>78</v>
      </c>
      <c r="L1290" s="16" t="n">
        <f aca="false">IF((AND(I1290&gt;=Q1296, I1290&lt;Q1295)),TRUE())</f>
        <v>0</v>
      </c>
      <c r="M1290" s="0" t="n">
        <f aca="false">(J1290-MIN($J$5:$J$1522)/(MAX($J$5:$J$1522)-MIN($J$5:$J$1522)))</f>
        <v>168.977528089888</v>
      </c>
      <c r="N1290" s="0" t="n">
        <f aca="false">(K1290-MIN($K$5:$K$1522)/(MAX($K$5:$K$1522)-MIN($K$5:$K$1522)))</f>
        <v>77.6293206197855</v>
      </c>
      <c r="O1290" s="7" t="n">
        <f aca="false">K1287/((J1290/100)^2)</f>
        <v>15.2249134948097</v>
      </c>
    </row>
    <row r="1291" customFormat="false" ht="15" hidden="false" customHeight="false" outlineLevel="0" collapsed="false">
      <c r="A1291" s="13" t="n">
        <v>289</v>
      </c>
      <c r="B1291" s="2" t="s">
        <v>1339</v>
      </c>
      <c r="C1291" s="14" t="n">
        <v>33539</v>
      </c>
      <c r="D1291" s="2" t="s">
        <v>87</v>
      </c>
      <c r="E1291" s="15" t="s">
        <v>46</v>
      </c>
      <c r="F1291" s="15" t="s">
        <v>46</v>
      </c>
      <c r="G1291" s="15" t="s">
        <v>47</v>
      </c>
      <c r="H1291" s="9" t="str">
        <f aca="false">TRIM(E1291)</f>
        <v>NA</v>
      </c>
      <c r="I1291" s="9" t="str">
        <f aca="false">TRIM(F1291)</f>
        <v>NA</v>
      </c>
      <c r="J1291" s="5" t="n">
        <f aca="false">IF(H1291="NA",VALUE(AVERAGEIF($E$3:$E$1520,"&lt;&gt;NA")),VALUE(H1291))</f>
        <v>164.344585511576</v>
      </c>
      <c r="K1291" s="9" t="n">
        <f aca="false">IF(I1291="NA",VALUE(AVERAGEIF($F$3:$F$1520,"&lt;&gt;NA")),VALUE(I1291))</f>
        <v>58.7117910447761</v>
      </c>
      <c r="L1291" s="16" t="n">
        <f aca="false">IF((AND(I1291&gt;=Q1297, I1291&lt;Q1296)),TRUE())</f>
        <v>0</v>
      </c>
      <c r="M1291" s="0" t="n">
        <f aca="false">(J1291-MIN($J$5:$J$1522)/(MAX($J$5:$J$1522)-MIN($J$5:$J$1522)))</f>
        <v>163.322113601463</v>
      </c>
      <c r="N1291" s="0" t="n">
        <f aca="false">(K1291-MIN($K$5:$K$1522)/(MAX($K$5:$K$1522)-MIN($K$5:$K$1522)))</f>
        <v>58.3411116645616</v>
      </c>
      <c r="O1291" s="7" t="n">
        <f aca="false">K1288/((J1291/100)^2)</f>
        <v>30.7303347813158</v>
      </c>
    </row>
    <row r="1292" customFormat="false" ht="15" hidden="false" customHeight="false" outlineLevel="0" collapsed="false">
      <c r="A1292" s="13" t="n">
        <v>481</v>
      </c>
      <c r="B1292" s="2" t="s">
        <v>1340</v>
      </c>
      <c r="C1292" s="14" t="n">
        <v>32934</v>
      </c>
      <c r="D1292" s="2" t="s">
        <v>61</v>
      </c>
      <c r="E1292" s="15" t="n">
        <v>144.5</v>
      </c>
      <c r="F1292" s="15" t="n">
        <v>62</v>
      </c>
      <c r="G1292" s="15" t="s">
        <v>47</v>
      </c>
      <c r="H1292" s="9" t="str">
        <f aca="false">TRIM(E1292)</f>
        <v>144.5</v>
      </c>
      <c r="I1292" s="9" t="str">
        <f aca="false">TRIM(F1292)</f>
        <v>62</v>
      </c>
      <c r="J1292" s="5" t="n">
        <f aca="false">IF(H1292="NA",VALUE(AVERAGEIF($E$3:$E$1520,"&lt;&gt;NA")),VALUE(H1292))</f>
        <v>144.5</v>
      </c>
      <c r="K1292" s="9" t="n">
        <f aca="false">IF(I1292="NA",VALUE(AVERAGEIF($F$3:$F$1520,"&lt;&gt;NA")),VALUE(I1292))</f>
        <v>62</v>
      </c>
      <c r="L1292" s="16" t="n">
        <f aca="false">IF((AND(I1292&gt;=Q1298, I1292&lt;Q1297)),TRUE())</f>
        <v>0</v>
      </c>
      <c r="M1292" s="0" t="n">
        <f aca="false">(J1292-MIN($J$5:$J$1522)/(MAX($J$5:$J$1522)-MIN($J$5:$J$1522)))</f>
        <v>143.477528089888</v>
      </c>
      <c r="N1292" s="0" t="n">
        <f aca="false">(K1292-MIN($K$5:$K$1522)/(MAX($K$5:$K$1522)-MIN($K$5:$K$1522)))</f>
        <v>61.6293206197855</v>
      </c>
      <c r="O1292" s="7" t="n">
        <f aca="false">K1289/((J1292/100)^2)</f>
        <v>37.3558745704673</v>
      </c>
    </row>
    <row r="1293" customFormat="false" ht="15" hidden="false" customHeight="false" outlineLevel="0" collapsed="false">
      <c r="A1293" s="13" t="n">
        <v>279</v>
      </c>
      <c r="B1293" s="2" t="s">
        <v>1341</v>
      </c>
      <c r="C1293" s="14" t="n">
        <v>33759</v>
      </c>
      <c r="D1293" s="2" t="s">
        <v>50</v>
      </c>
      <c r="E1293" s="15" t="s">
        <v>46</v>
      </c>
      <c r="F1293" s="15" t="s">
        <v>46</v>
      </c>
      <c r="G1293" s="15" t="s">
        <v>47</v>
      </c>
      <c r="H1293" s="9" t="str">
        <f aca="false">TRIM(E1293)</f>
        <v>NA</v>
      </c>
      <c r="I1293" s="9" t="str">
        <f aca="false">TRIM(F1293)</f>
        <v>NA</v>
      </c>
      <c r="J1293" s="5" t="n">
        <f aca="false">IF(H1293="NA",VALUE(AVERAGEIF($E$3:$E$1520,"&lt;&gt;NA")),VALUE(H1293))</f>
        <v>164.344585511576</v>
      </c>
      <c r="K1293" s="9" t="n">
        <f aca="false">IF(I1293="NA",VALUE(AVERAGEIF($F$3:$F$1520,"&lt;&gt;NA")),VALUE(I1293))</f>
        <v>58.7117910447761</v>
      </c>
      <c r="L1293" s="16" t="n">
        <f aca="false">IF((AND(I1293&gt;=Q1299, I1293&lt;Q1298)),TRUE())</f>
        <v>0</v>
      </c>
      <c r="M1293" s="0" t="n">
        <f aca="false">(J1293-MIN($J$5:$J$1522)/(MAX($J$5:$J$1522)-MIN($J$5:$J$1522)))</f>
        <v>163.322113601463</v>
      </c>
      <c r="N1293" s="0" t="n">
        <f aca="false">(K1293-MIN($K$5:$K$1522)/(MAX($K$5:$K$1522)-MIN($K$5:$K$1522)))</f>
        <v>58.3411116645616</v>
      </c>
      <c r="O1293" s="7" t="n">
        <f aca="false">K1290/((J1293/100)^2)</f>
        <v>28.8791097944896</v>
      </c>
    </row>
    <row r="1294" customFormat="false" ht="15" hidden="false" customHeight="false" outlineLevel="0" collapsed="false">
      <c r="A1294" s="13" t="n">
        <v>686</v>
      </c>
      <c r="B1294" s="2" t="s">
        <v>1342</v>
      </c>
      <c r="C1294" s="14" t="n">
        <v>33918</v>
      </c>
      <c r="D1294" s="2" t="s">
        <v>53</v>
      </c>
      <c r="E1294" s="15" t="n">
        <v>158</v>
      </c>
      <c r="F1294" s="15" t="n">
        <v>54</v>
      </c>
      <c r="G1294" s="15" t="s">
        <v>47</v>
      </c>
      <c r="H1294" s="9" t="str">
        <f aca="false">TRIM(E1294)</f>
        <v>158</v>
      </c>
      <c r="I1294" s="9" t="str">
        <f aca="false">TRIM(F1294)</f>
        <v>54</v>
      </c>
      <c r="J1294" s="5" t="n">
        <f aca="false">IF(H1294="NA",VALUE(AVERAGEIF($E$3:$E$1520,"&lt;&gt;NA")),VALUE(H1294))</f>
        <v>158</v>
      </c>
      <c r="K1294" s="9" t="n">
        <f aca="false">IF(I1294="NA",VALUE(AVERAGEIF($F$3:$F$1520,"&lt;&gt;NA")),VALUE(I1294))</f>
        <v>54</v>
      </c>
      <c r="L1294" s="16" t="n">
        <f aca="false">IF((AND(I1294&gt;=Q1300, I1294&lt;Q1299)),TRUE())</f>
        <v>0</v>
      </c>
      <c r="M1294" s="0" t="n">
        <f aca="false">(J1294-MIN($J$5:$J$1522)/(MAX($J$5:$J$1522)-MIN($J$5:$J$1522)))</f>
        <v>156.977528089888</v>
      </c>
      <c r="N1294" s="0" t="n">
        <f aca="false">(K1294-MIN($K$5:$K$1522)/(MAX($K$5:$K$1522)-MIN($K$5:$K$1522)))</f>
        <v>53.6293206197855</v>
      </c>
      <c r="O1294" s="7" t="n">
        <f aca="false">K1291/((J1294/100)^2)</f>
        <v>23.5185831776863</v>
      </c>
    </row>
    <row r="1295" customFormat="false" ht="15" hidden="false" customHeight="false" outlineLevel="0" collapsed="false">
      <c r="A1295" s="13" t="n">
        <v>412</v>
      </c>
      <c r="B1295" s="2" t="s">
        <v>1343</v>
      </c>
      <c r="C1295" s="14" t="n">
        <v>33749</v>
      </c>
      <c r="D1295" s="2" t="s">
        <v>74</v>
      </c>
      <c r="E1295" s="15" t="s">
        <v>46</v>
      </c>
      <c r="F1295" s="15" t="s">
        <v>46</v>
      </c>
      <c r="G1295" s="15" t="s">
        <v>47</v>
      </c>
      <c r="H1295" s="9" t="str">
        <f aca="false">TRIM(E1295)</f>
        <v>NA</v>
      </c>
      <c r="I1295" s="9" t="str">
        <f aca="false">TRIM(F1295)</f>
        <v>NA</v>
      </c>
      <c r="J1295" s="5" t="n">
        <f aca="false">IF(H1295="NA",VALUE(AVERAGEIF($E$3:$E$1520,"&lt;&gt;NA")),VALUE(H1295))</f>
        <v>164.344585511576</v>
      </c>
      <c r="K1295" s="9" t="n">
        <f aca="false">IF(I1295="NA",VALUE(AVERAGEIF($F$3:$F$1520,"&lt;&gt;NA")),VALUE(I1295))</f>
        <v>58.7117910447761</v>
      </c>
      <c r="L1295" s="16" t="n">
        <f aca="false">IF((AND(I1295&gt;=Q1301, I1295&lt;Q1300)),TRUE())</f>
        <v>0</v>
      </c>
      <c r="M1295" s="0" t="n">
        <f aca="false">(J1295-MIN($J$5:$J$1522)/(MAX($J$5:$J$1522)-MIN($J$5:$J$1522)))</f>
        <v>163.322113601463</v>
      </c>
      <c r="N1295" s="0" t="n">
        <f aca="false">(K1295-MIN($K$5:$K$1522)/(MAX($K$5:$K$1522)-MIN($K$5:$K$1522)))</f>
        <v>58.3411116645616</v>
      </c>
      <c r="O1295" s="7" t="n">
        <f aca="false">K1292/((J1295/100)^2)</f>
        <v>22.9551898366456</v>
      </c>
    </row>
    <row r="1296" customFormat="false" ht="15" hidden="false" customHeight="false" outlineLevel="0" collapsed="false">
      <c r="A1296" s="13" t="n">
        <v>972</v>
      </c>
      <c r="B1296" s="2" t="s">
        <v>1344</v>
      </c>
      <c r="C1296" s="14" t="n">
        <v>33485</v>
      </c>
      <c r="D1296" s="2" t="s">
        <v>53</v>
      </c>
      <c r="E1296" s="15" t="n">
        <v>170</v>
      </c>
      <c r="F1296" s="15" t="n">
        <v>47</v>
      </c>
      <c r="G1296" s="15" t="s">
        <v>43</v>
      </c>
      <c r="H1296" s="9" t="str">
        <f aca="false">TRIM(E1296)</f>
        <v>170</v>
      </c>
      <c r="I1296" s="9" t="str">
        <f aca="false">TRIM(F1296)</f>
        <v>47</v>
      </c>
      <c r="J1296" s="5" t="n">
        <f aca="false">IF(H1296="NA",VALUE(AVERAGEIF($E$3:$E$1520,"&lt;&gt;NA")),VALUE(H1296))</f>
        <v>170</v>
      </c>
      <c r="K1296" s="9" t="n">
        <f aca="false">IF(I1296="NA",VALUE(AVERAGEIF($F$3:$F$1520,"&lt;&gt;NA")),VALUE(I1296))</f>
        <v>47</v>
      </c>
      <c r="L1296" s="16" t="n">
        <f aca="false">IF((AND(I1296&gt;=Q1302, I1296&lt;Q1301)),TRUE())</f>
        <v>0</v>
      </c>
      <c r="M1296" s="0" t="n">
        <f aca="false">(J1296-MIN($J$5:$J$1522)/(MAX($J$5:$J$1522)-MIN($J$5:$J$1522)))</f>
        <v>168.977528089888</v>
      </c>
      <c r="N1296" s="0" t="n">
        <f aca="false">(K1296-MIN($K$5:$K$1522)/(MAX($K$5:$K$1522)-MIN($K$5:$K$1522)))</f>
        <v>46.6293206197855</v>
      </c>
      <c r="O1296" s="7" t="n">
        <f aca="false">K1293/((J1296/100)^2)</f>
        <v>20.3154986314104</v>
      </c>
    </row>
    <row r="1297" customFormat="false" ht="15" hidden="false" customHeight="false" outlineLevel="0" collapsed="false">
      <c r="A1297" s="13" t="n">
        <v>827</v>
      </c>
      <c r="B1297" s="2" t="s">
        <v>1345</v>
      </c>
      <c r="C1297" s="14" t="n">
        <v>33135</v>
      </c>
      <c r="D1297" s="2" t="s">
        <v>77</v>
      </c>
      <c r="E1297" s="15" t="n">
        <v>170</v>
      </c>
      <c r="F1297" s="15" t="n">
        <v>60.6</v>
      </c>
      <c r="G1297" s="15" t="s">
        <v>47</v>
      </c>
      <c r="H1297" s="9" t="str">
        <f aca="false">TRIM(E1297)</f>
        <v>170</v>
      </c>
      <c r="I1297" s="9" t="str">
        <f aca="false">TRIM(F1297)</f>
        <v>60.6</v>
      </c>
      <c r="J1297" s="5" t="n">
        <f aca="false">IF(H1297="NA",VALUE(AVERAGEIF($E$3:$E$1520,"&lt;&gt;NA")),VALUE(H1297))</f>
        <v>170</v>
      </c>
      <c r="K1297" s="9" t="n">
        <f aca="false">IF(I1297="NA",VALUE(AVERAGEIF($F$3:$F$1520,"&lt;&gt;NA")),VALUE(I1297))</f>
        <v>60.6</v>
      </c>
      <c r="L1297" s="16" t="n">
        <f aca="false">IF((AND(I1297&gt;=Q1303, I1297&lt;Q1302)),TRUE())</f>
        <v>0</v>
      </c>
      <c r="M1297" s="0" t="n">
        <f aca="false">(J1297-MIN($J$5:$J$1522)/(MAX($J$5:$J$1522)-MIN($J$5:$J$1522)))</f>
        <v>168.977528089888</v>
      </c>
      <c r="N1297" s="0" t="n">
        <f aca="false">(K1297-MIN($K$5:$K$1522)/(MAX($K$5:$K$1522)-MIN($K$5:$K$1522)))</f>
        <v>60.2293206197855</v>
      </c>
      <c r="O1297" s="7" t="n">
        <f aca="false">K1294/((J1297/100)^2)</f>
        <v>18.6851211072664</v>
      </c>
    </row>
    <row r="1298" customFormat="false" ht="15" hidden="false" customHeight="false" outlineLevel="0" collapsed="false">
      <c r="A1298" s="13" t="n">
        <v>1219</v>
      </c>
      <c r="B1298" s="2" t="s">
        <v>1346</v>
      </c>
      <c r="C1298" s="14" t="n">
        <v>32881</v>
      </c>
      <c r="D1298" s="2" t="s">
        <v>107</v>
      </c>
      <c r="E1298" s="15" t="n">
        <v>167</v>
      </c>
      <c r="F1298" s="15" t="n">
        <v>43</v>
      </c>
      <c r="G1298" s="15" t="s">
        <v>43</v>
      </c>
      <c r="H1298" s="9" t="str">
        <f aca="false">TRIM(E1298)</f>
        <v>167</v>
      </c>
      <c r="I1298" s="9" t="str">
        <f aca="false">TRIM(F1298)</f>
        <v>43</v>
      </c>
      <c r="J1298" s="5" t="n">
        <f aca="false">IF(H1298="NA",VALUE(AVERAGEIF($E$3:$E$1520,"&lt;&gt;NA")),VALUE(H1298))</f>
        <v>167</v>
      </c>
      <c r="K1298" s="9" t="n">
        <f aca="false">IF(I1298="NA",VALUE(AVERAGEIF($F$3:$F$1520,"&lt;&gt;NA")),VALUE(I1298))</f>
        <v>43</v>
      </c>
      <c r="L1298" s="16" t="n">
        <f aca="false">IF((AND(I1298&gt;=Q1304, I1298&lt;Q1303)),TRUE())</f>
        <v>0</v>
      </c>
      <c r="M1298" s="0" t="n">
        <f aca="false">(J1298-MIN($J$5:$J$1522)/(MAX($J$5:$J$1522)-MIN($J$5:$J$1522)))</f>
        <v>165.977528089888</v>
      </c>
      <c r="N1298" s="0" t="n">
        <f aca="false">(K1298-MIN($K$5:$K$1522)/(MAX($K$5:$K$1522)-MIN($K$5:$K$1522)))</f>
        <v>42.6293206197855</v>
      </c>
      <c r="O1298" s="7" t="n">
        <f aca="false">K1295/((J1298/100)^2)</f>
        <v>21.0519527572792</v>
      </c>
    </row>
    <row r="1299" customFormat="false" ht="15" hidden="false" customHeight="false" outlineLevel="0" collapsed="false">
      <c r="A1299" s="13" t="n">
        <v>947</v>
      </c>
      <c r="B1299" s="2" t="s">
        <v>1347</v>
      </c>
      <c r="C1299" s="14" t="n">
        <v>33327</v>
      </c>
      <c r="D1299" s="2" t="s">
        <v>45</v>
      </c>
      <c r="E1299" s="15" t="n">
        <v>172</v>
      </c>
      <c r="F1299" s="15" t="n">
        <v>55</v>
      </c>
      <c r="G1299" s="15" t="s">
        <v>43</v>
      </c>
      <c r="H1299" s="9" t="str">
        <f aca="false">TRIM(E1299)</f>
        <v>172</v>
      </c>
      <c r="I1299" s="9" t="str">
        <f aca="false">TRIM(F1299)</f>
        <v>55</v>
      </c>
      <c r="J1299" s="5" t="n">
        <f aca="false">IF(H1299="NA",VALUE(AVERAGEIF($E$3:$E$1520,"&lt;&gt;NA")),VALUE(H1299))</f>
        <v>172</v>
      </c>
      <c r="K1299" s="9" t="n">
        <f aca="false">IF(I1299="NA",VALUE(AVERAGEIF($F$3:$F$1520,"&lt;&gt;NA")),VALUE(I1299))</f>
        <v>55</v>
      </c>
      <c r="L1299" s="16" t="n">
        <f aca="false">IF((AND(I1299&gt;=Q1305, I1299&lt;Q1304)),TRUE())</f>
        <v>0</v>
      </c>
      <c r="M1299" s="0" t="n">
        <f aca="false">(J1299-MIN($J$5:$J$1522)/(MAX($J$5:$J$1522)-MIN($J$5:$J$1522)))</f>
        <v>170.977528089888</v>
      </c>
      <c r="N1299" s="0" t="n">
        <f aca="false">(K1299-MIN($K$5:$K$1522)/(MAX($K$5:$K$1522)-MIN($K$5:$K$1522)))</f>
        <v>54.6293206197855</v>
      </c>
      <c r="O1299" s="7" t="n">
        <f aca="false">K1296/((J1299/100)^2)</f>
        <v>15.8869659275284</v>
      </c>
    </row>
    <row r="1300" customFormat="false" ht="15" hidden="false" customHeight="false" outlineLevel="0" collapsed="false">
      <c r="A1300" s="13" t="n">
        <v>864</v>
      </c>
      <c r="B1300" s="2" t="s">
        <v>1348</v>
      </c>
      <c r="C1300" s="14" t="n">
        <v>32774</v>
      </c>
      <c r="D1300" s="2" t="s">
        <v>50</v>
      </c>
      <c r="E1300" s="15" t="n">
        <v>181</v>
      </c>
      <c r="F1300" s="15" t="n">
        <v>67</v>
      </c>
      <c r="G1300" s="15" t="s">
        <v>43</v>
      </c>
      <c r="H1300" s="9" t="str">
        <f aca="false">TRIM(E1300)</f>
        <v>181</v>
      </c>
      <c r="I1300" s="9" t="str">
        <f aca="false">TRIM(F1300)</f>
        <v>67</v>
      </c>
      <c r="J1300" s="5" t="n">
        <f aca="false">IF(H1300="NA",VALUE(AVERAGEIF($E$3:$E$1520,"&lt;&gt;NA")),VALUE(H1300))</f>
        <v>181</v>
      </c>
      <c r="K1300" s="9" t="n">
        <f aca="false">IF(I1300="NA",VALUE(AVERAGEIF($F$3:$F$1520,"&lt;&gt;NA")),VALUE(I1300))</f>
        <v>67</v>
      </c>
      <c r="L1300" s="16" t="n">
        <f aca="false">IF((AND(I1300&gt;=Q1306, I1300&lt;Q1305)),TRUE())</f>
        <v>0</v>
      </c>
      <c r="M1300" s="0" t="n">
        <f aca="false">(J1300-MIN($J$5:$J$1522)/(MAX($J$5:$J$1522)-MIN($J$5:$J$1522)))</f>
        <v>179.977528089888</v>
      </c>
      <c r="N1300" s="0" t="n">
        <f aca="false">(K1300-MIN($K$5:$K$1522)/(MAX($K$5:$K$1522)-MIN($K$5:$K$1522)))</f>
        <v>66.6293206197855</v>
      </c>
      <c r="O1300" s="7" t="n">
        <f aca="false">K1297/((J1300/100)^2)</f>
        <v>18.4976038582461</v>
      </c>
    </row>
    <row r="1301" customFormat="false" ht="15" hidden="false" customHeight="false" outlineLevel="0" collapsed="false">
      <c r="A1301" s="13" t="n">
        <v>981</v>
      </c>
      <c r="B1301" s="2" t="s">
        <v>1349</v>
      </c>
      <c r="C1301" s="14" t="n">
        <v>33018</v>
      </c>
      <c r="D1301" s="2" t="s">
        <v>71</v>
      </c>
      <c r="E1301" s="15" t="n">
        <v>171</v>
      </c>
      <c r="F1301" s="15" t="n">
        <v>50</v>
      </c>
      <c r="G1301" s="15" t="s">
        <v>43</v>
      </c>
      <c r="H1301" s="9" t="str">
        <f aca="false">TRIM(E1301)</f>
        <v>171</v>
      </c>
      <c r="I1301" s="9" t="str">
        <f aca="false">TRIM(F1301)</f>
        <v>50</v>
      </c>
      <c r="J1301" s="5" t="n">
        <f aca="false">IF(H1301="NA",VALUE(AVERAGEIF($E$3:$E$1520,"&lt;&gt;NA")),VALUE(H1301))</f>
        <v>171</v>
      </c>
      <c r="K1301" s="9" t="n">
        <f aca="false">IF(I1301="NA",VALUE(AVERAGEIF($F$3:$F$1520,"&lt;&gt;NA")),VALUE(I1301))</f>
        <v>50</v>
      </c>
      <c r="L1301" s="16" t="n">
        <f aca="false">IF((AND(I1301&gt;=Q1307, I1301&lt;Q1306)),TRUE())</f>
        <v>0</v>
      </c>
      <c r="M1301" s="0" t="n">
        <f aca="false">(J1301-MIN($J$5:$J$1522)/(MAX($J$5:$J$1522)-MIN($J$5:$J$1522)))</f>
        <v>169.977528089888</v>
      </c>
      <c r="N1301" s="0" t="n">
        <f aca="false">(K1301-MIN($K$5:$K$1522)/(MAX($K$5:$K$1522)-MIN($K$5:$K$1522)))</f>
        <v>49.6293206197855</v>
      </c>
      <c r="O1301" s="7" t="n">
        <f aca="false">K1298/((J1301/100)^2)</f>
        <v>14.7053794329879</v>
      </c>
    </row>
    <row r="1302" customFormat="false" ht="15" hidden="false" customHeight="false" outlineLevel="0" collapsed="false">
      <c r="A1302" s="13" t="n">
        <v>1253</v>
      </c>
      <c r="B1302" s="2" t="s">
        <v>1350</v>
      </c>
      <c r="C1302" s="14" t="n">
        <v>33469</v>
      </c>
      <c r="D1302" s="2" t="s">
        <v>87</v>
      </c>
      <c r="E1302" s="15" t="n">
        <v>182</v>
      </c>
      <c r="F1302" s="15" t="n">
        <v>75</v>
      </c>
      <c r="G1302" s="15" t="s">
        <v>43</v>
      </c>
      <c r="H1302" s="9" t="str">
        <f aca="false">TRIM(E1302)</f>
        <v>182</v>
      </c>
      <c r="I1302" s="9" t="str">
        <f aca="false">TRIM(F1302)</f>
        <v>75</v>
      </c>
      <c r="J1302" s="5" t="n">
        <f aca="false">IF(H1302="NA",VALUE(AVERAGEIF($E$3:$E$1520,"&lt;&gt;NA")),VALUE(H1302))</f>
        <v>182</v>
      </c>
      <c r="K1302" s="9" t="n">
        <f aca="false">IF(I1302="NA",VALUE(AVERAGEIF($F$3:$F$1520,"&lt;&gt;NA")),VALUE(I1302))</f>
        <v>75</v>
      </c>
      <c r="L1302" s="16" t="n">
        <f aca="false">IF((AND(I1302&gt;=Q1308, I1302&lt;Q1307)),TRUE())</f>
        <v>0</v>
      </c>
      <c r="M1302" s="0" t="n">
        <f aca="false">(J1302-MIN($J$5:$J$1522)/(MAX($J$5:$J$1522)-MIN($J$5:$J$1522)))</f>
        <v>180.977528089888</v>
      </c>
      <c r="N1302" s="0" t="n">
        <f aca="false">(K1302-MIN($K$5:$K$1522)/(MAX($K$5:$K$1522)-MIN($K$5:$K$1522)))</f>
        <v>74.6293206197855</v>
      </c>
      <c r="O1302" s="7" t="n">
        <f aca="false">K1299/((J1302/100)^2)</f>
        <v>16.6042748460331</v>
      </c>
    </row>
    <row r="1303" customFormat="false" ht="15" hidden="false" customHeight="false" outlineLevel="0" collapsed="false">
      <c r="A1303" s="13" t="n">
        <v>355</v>
      </c>
      <c r="B1303" s="2" t="s">
        <v>1351</v>
      </c>
      <c r="C1303" s="14" t="n">
        <v>33594</v>
      </c>
      <c r="D1303" s="2" t="s">
        <v>61</v>
      </c>
      <c r="E1303" s="15" t="n">
        <v>152</v>
      </c>
      <c r="F1303" s="15" t="n">
        <v>49</v>
      </c>
      <c r="G1303" s="15" t="s">
        <v>47</v>
      </c>
      <c r="H1303" s="9" t="str">
        <f aca="false">TRIM(E1303)</f>
        <v>152</v>
      </c>
      <c r="I1303" s="9" t="str">
        <f aca="false">TRIM(F1303)</f>
        <v>49</v>
      </c>
      <c r="J1303" s="5" t="n">
        <f aca="false">IF(H1303="NA",VALUE(AVERAGEIF($E$3:$E$1520,"&lt;&gt;NA")),VALUE(H1303))</f>
        <v>152</v>
      </c>
      <c r="K1303" s="9" t="n">
        <f aca="false">IF(I1303="NA",VALUE(AVERAGEIF($F$3:$F$1520,"&lt;&gt;NA")),VALUE(I1303))</f>
        <v>49</v>
      </c>
      <c r="L1303" s="16" t="n">
        <f aca="false">IF((AND(I1303&gt;=Q1309, I1303&lt;Q1308)),TRUE())</f>
        <v>0</v>
      </c>
      <c r="M1303" s="0" t="n">
        <f aca="false">(J1303-MIN($J$5:$J$1522)/(MAX($J$5:$J$1522)-MIN($J$5:$J$1522)))</f>
        <v>150.977528089888</v>
      </c>
      <c r="N1303" s="0" t="n">
        <f aca="false">(K1303-MIN($K$5:$K$1522)/(MAX($K$5:$K$1522)-MIN($K$5:$K$1522)))</f>
        <v>48.6293206197855</v>
      </c>
      <c r="O1303" s="7" t="n">
        <f aca="false">K1300/((J1303/100)^2)</f>
        <v>28.9993074792244</v>
      </c>
    </row>
    <row r="1304" customFormat="false" ht="15" hidden="false" customHeight="false" outlineLevel="0" collapsed="false">
      <c r="A1304" s="13" t="n">
        <v>748</v>
      </c>
      <c r="B1304" s="2" t="s">
        <v>1352</v>
      </c>
      <c r="C1304" s="14" t="n">
        <v>33387</v>
      </c>
      <c r="D1304" s="2" t="s">
        <v>50</v>
      </c>
      <c r="E1304" s="15" t="n">
        <v>165.4</v>
      </c>
      <c r="F1304" s="15" t="n">
        <v>49.2</v>
      </c>
      <c r="G1304" s="15" t="s">
        <v>47</v>
      </c>
      <c r="H1304" s="9" t="str">
        <f aca="false">TRIM(E1304)</f>
        <v>165.4</v>
      </c>
      <c r="I1304" s="9" t="str">
        <f aca="false">TRIM(F1304)</f>
        <v>49.2</v>
      </c>
      <c r="J1304" s="5" t="n">
        <f aca="false">IF(H1304="NA",VALUE(AVERAGEIF($E$3:$E$1520,"&lt;&gt;NA")),VALUE(H1304))</f>
        <v>165.4</v>
      </c>
      <c r="K1304" s="9" t="n">
        <f aca="false">IF(I1304="NA",VALUE(AVERAGEIF($F$3:$F$1520,"&lt;&gt;NA")),VALUE(I1304))</f>
        <v>49.2</v>
      </c>
      <c r="L1304" s="16" t="n">
        <f aca="false">IF((AND(I1304&gt;=Q1310, I1304&lt;Q1309)),TRUE())</f>
        <v>0</v>
      </c>
      <c r="M1304" s="0" t="n">
        <f aca="false">(J1304-MIN($J$5:$J$1522)/(MAX($J$5:$J$1522)-MIN($J$5:$J$1522)))</f>
        <v>164.377528089888</v>
      </c>
      <c r="N1304" s="0" t="n">
        <f aca="false">(K1304-MIN($K$5:$K$1522)/(MAX($K$5:$K$1522)-MIN($K$5:$K$1522)))</f>
        <v>48.8293206197855</v>
      </c>
      <c r="O1304" s="7" t="n">
        <f aca="false">K1301/((J1304/100)^2)</f>
        <v>18.2767509492944</v>
      </c>
    </row>
    <row r="1305" customFormat="false" ht="15" hidden="false" customHeight="false" outlineLevel="0" collapsed="false">
      <c r="A1305" s="13" t="n">
        <v>525</v>
      </c>
      <c r="B1305" s="2" t="s">
        <v>1353</v>
      </c>
      <c r="C1305" s="14" t="n">
        <v>33164</v>
      </c>
      <c r="D1305" s="2" t="s">
        <v>77</v>
      </c>
      <c r="E1305" s="15" t="n">
        <v>151.5</v>
      </c>
      <c r="F1305" s="15" t="n">
        <v>46.1</v>
      </c>
      <c r="G1305" s="15" t="s">
        <v>47</v>
      </c>
      <c r="H1305" s="9" t="str">
        <f aca="false">TRIM(E1305)</f>
        <v>151.5</v>
      </c>
      <c r="I1305" s="9" t="str">
        <f aca="false">TRIM(F1305)</f>
        <v>46.1</v>
      </c>
      <c r="J1305" s="5" t="n">
        <f aca="false">IF(H1305="NA",VALUE(AVERAGEIF($E$3:$E$1520,"&lt;&gt;NA")),VALUE(H1305))</f>
        <v>151.5</v>
      </c>
      <c r="K1305" s="9" t="n">
        <f aca="false">IF(I1305="NA",VALUE(AVERAGEIF($F$3:$F$1520,"&lt;&gt;NA")),VALUE(I1305))</f>
        <v>46.1</v>
      </c>
      <c r="L1305" s="16" t="n">
        <f aca="false">IF((AND(I1305&gt;=Q1311, I1305&lt;Q1310)),TRUE())</f>
        <v>0</v>
      </c>
      <c r="M1305" s="0" t="n">
        <f aca="false">(J1305-MIN($J$5:$J$1522)/(MAX($J$5:$J$1522)-MIN($J$5:$J$1522)))</f>
        <v>150.477528089888</v>
      </c>
      <c r="N1305" s="0" t="n">
        <f aca="false">(K1305-MIN($K$5:$K$1522)/(MAX($K$5:$K$1522)-MIN($K$5:$K$1522)))</f>
        <v>45.7293206197855</v>
      </c>
      <c r="O1305" s="7" t="n">
        <f aca="false">K1302/((J1305/100)^2)</f>
        <v>32.6765349802307</v>
      </c>
    </row>
    <row r="1306" customFormat="false" ht="15" hidden="false" customHeight="false" outlineLevel="0" collapsed="false">
      <c r="A1306" s="13" t="n">
        <v>433</v>
      </c>
      <c r="B1306" s="2" t="s">
        <v>1354</v>
      </c>
      <c r="C1306" s="14" t="n">
        <v>33039</v>
      </c>
      <c r="D1306" s="2" t="s">
        <v>125</v>
      </c>
      <c r="E1306" s="15" t="n">
        <v>155</v>
      </c>
      <c r="F1306" s="15" t="n">
        <v>61.8</v>
      </c>
      <c r="G1306" s="15" t="s">
        <v>47</v>
      </c>
      <c r="H1306" s="9" t="str">
        <f aca="false">TRIM(E1306)</f>
        <v>155</v>
      </c>
      <c r="I1306" s="9" t="str">
        <f aca="false">TRIM(F1306)</f>
        <v>61.8</v>
      </c>
      <c r="J1306" s="5" t="n">
        <f aca="false">IF(H1306="NA",VALUE(AVERAGEIF($E$3:$E$1520,"&lt;&gt;NA")),VALUE(H1306))</f>
        <v>155</v>
      </c>
      <c r="K1306" s="9" t="n">
        <f aca="false">IF(I1306="NA",VALUE(AVERAGEIF($F$3:$F$1520,"&lt;&gt;NA")),VALUE(I1306))</f>
        <v>61.8</v>
      </c>
      <c r="L1306" s="16" t="n">
        <f aca="false">IF((AND(I1306&gt;=Q1312, I1306&lt;Q1311)),TRUE())</f>
        <v>0</v>
      </c>
      <c r="M1306" s="0" t="n">
        <f aca="false">(J1306-MIN($J$5:$J$1522)/(MAX($J$5:$J$1522)-MIN($J$5:$J$1522)))</f>
        <v>153.977528089888</v>
      </c>
      <c r="N1306" s="0" t="n">
        <f aca="false">(K1306-MIN($K$5:$K$1522)/(MAX($K$5:$K$1522)-MIN($K$5:$K$1522)))</f>
        <v>61.4293206197855</v>
      </c>
      <c r="O1306" s="7" t="n">
        <f aca="false">K1303/((J1306/100)^2)</f>
        <v>20.3954214360042</v>
      </c>
    </row>
    <row r="1307" customFormat="false" ht="15" hidden="false" customHeight="false" outlineLevel="0" collapsed="false">
      <c r="A1307" s="13" t="n">
        <v>579</v>
      </c>
      <c r="B1307" s="2" t="s">
        <v>1355</v>
      </c>
      <c r="C1307" s="14" t="n">
        <v>33090</v>
      </c>
      <c r="D1307" s="2" t="s">
        <v>42</v>
      </c>
      <c r="E1307" s="15" t="n">
        <v>159</v>
      </c>
      <c r="F1307" s="15" t="n">
        <v>49</v>
      </c>
      <c r="G1307" s="15" t="s">
        <v>47</v>
      </c>
      <c r="H1307" s="9" t="str">
        <f aca="false">TRIM(E1307)</f>
        <v>159</v>
      </c>
      <c r="I1307" s="9" t="str">
        <f aca="false">TRIM(F1307)</f>
        <v>49</v>
      </c>
      <c r="J1307" s="5" t="n">
        <f aca="false">IF(H1307="NA",VALUE(AVERAGEIF($E$3:$E$1520,"&lt;&gt;NA")),VALUE(H1307))</f>
        <v>159</v>
      </c>
      <c r="K1307" s="9" t="n">
        <f aca="false">IF(I1307="NA",VALUE(AVERAGEIF($F$3:$F$1520,"&lt;&gt;NA")),VALUE(I1307))</f>
        <v>49</v>
      </c>
      <c r="L1307" s="16" t="n">
        <f aca="false">IF((AND(I1307&gt;=Q1313, I1307&lt;Q1312)),TRUE())</f>
        <v>0</v>
      </c>
      <c r="M1307" s="0" t="n">
        <f aca="false">(J1307-MIN($J$5:$J$1522)/(MAX($J$5:$J$1522)-MIN($J$5:$J$1522)))</f>
        <v>157.977528089888</v>
      </c>
      <c r="N1307" s="0" t="n">
        <f aca="false">(K1307-MIN($K$5:$K$1522)/(MAX($K$5:$K$1522)-MIN($K$5:$K$1522)))</f>
        <v>48.6293206197855</v>
      </c>
      <c r="O1307" s="7" t="n">
        <f aca="false">K1304/((J1307/100)^2)</f>
        <v>19.4612554883114</v>
      </c>
    </row>
    <row r="1308" customFormat="false" ht="15" hidden="false" customHeight="false" outlineLevel="0" collapsed="false">
      <c r="A1308" s="13" t="n">
        <v>953</v>
      </c>
      <c r="B1308" s="2" t="s">
        <v>1356</v>
      </c>
      <c r="C1308" s="14" t="n">
        <v>33164</v>
      </c>
      <c r="D1308" s="2" t="s">
        <v>45</v>
      </c>
      <c r="E1308" s="15" t="n">
        <v>176</v>
      </c>
      <c r="F1308" s="15" t="n">
        <v>78</v>
      </c>
      <c r="G1308" s="15" t="s">
        <v>43</v>
      </c>
      <c r="H1308" s="9" t="str">
        <f aca="false">TRIM(E1308)</f>
        <v>176</v>
      </c>
      <c r="I1308" s="9" t="str">
        <f aca="false">TRIM(F1308)</f>
        <v>78</v>
      </c>
      <c r="J1308" s="5" t="n">
        <f aca="false">IF(H1308="NA",VALUE(AVERAGEIF($E$3:$E$1520,"&lt;&gt;NA")),VALUE(H1308))</f>
        <v>176</v>
      </c>
      <c r="K1308" s="9" t="n">
        <f aca="false">IF(I1308="NA",VALUE(AVERAGEIF($F$3:$F$1520,"&lt;&gt;NA")),VALUE(I1308))</f>
        <v>78</v>
      </c>
      <c r="L1308" s="16" t="n">
        <f aca="false">IF((AND(I1308&gt;=Q1314, I1308&lt;Q1313)),TRUE())</f>
        <v>0</v>
      </c>
      <c r="M1308" s="0" t="n">
        <f aca="false">(J1308-MIN($J$5:$J$1522)/(MAX($J$5:$J$1522)-MIN($J$5:$J$1522)))</f>
        <v>174.977528089888</v>
      </c>
      <c r="N1308" s="0" t="n">
        <f aca="false">(K1308-MIN($K$5:$K$1522)/(MAX($K$5:$K$1522)-MIN($K$5:$K$1522)))</f>
        <v>77.6293206197855</v>
      </c>
      <c r="O1308" s="7" t="n">
        <f aca="false">K1305/((J1308/100)^2)</f>
        <v>14.8824896694215</v>
      </c>
    </row>
    <row r="1309" customFormat="false" ht="15" hidden="false" customHeight="false" outlineLevel="0" collapsed="false">
      <c r="A1309" s="13" t="n">
        <v>135</v>
      </c>
      <c r="B1309" s="2" t="s">
        <v>1357</v>
      </c>
      <c r="C1309" s="14" t="n">
        <v>33593</v>
      </c>
      <c r="D1309" s="2" t="s">
        <v>107</v>
      </c>
      <c r="E1309" s="15" t="n">
        <v>148</v>
      </c>
      <c r="F1309" s="15" t="n">
        <v>61</v>
      </c>
      <c r="G1309" s="15" t="s">
        <v>47</v>
      </c>
      <c r="H1309" s="9" t="str">
        <f aca="false">TRIM(E1309)</f>
        <v>148</v>
      </c>
      <c r="I1309" s="9" t="str">
        <f aca="false">TRIM(F1309)</f>
        <v>61</v>
      </c>
      <c r="J1309" s="5" t="n">
        <f aca="false">IF(H1309="NA",VALUE(AVERAGEIF($E$3:$E$1520,"&lt;&gt;NA")),VALUE(H1309))</f>
        <v>148</v>
      </c>
      <c r="K1309" s="9" t="n">
        <f aca="false">IF(I1309="NA",VALUE(AVERAGEIF($F$3:$F$1520,"&lt;&gt;NA")),VALUE(I1309))</f>
        <v>61</v>
      </c>
      <c r="L1309" s="16" t="n">
        <f aca="false">IF((AND(I1309&gt;=Q1315, I1309&lt;Q1314)),TRUE())</f>
        <v>0</v>
      </c>
      <c r="M1309" s="0" t="n">
        <f aca="false">(J1309-MIN($J$5:$J$1522)/(MAX($J$5:$J$1522)-MIN($J$5:$J$1522)))</f>
        <v>146.977528089888</v>
      </c>
      <c r="N1309" s="0" t="n">
        <f aca="false">(K1309-MIN($K$5:$K$1522)/(MAX($K$5:$K$1522)-MIN($K$5:$K$1522)))</f>
        <v>60.6293206197855</v>
      </c>
      <c r="O1309" s="7" t="n">
        <f aca="false">K1306/((J1309/100)^2)</f>
        <v>28.2140248356465</v>
      </c>
    </row>
    <row r="1310" customFormat="false" ht="15" hidden="false" customHeight="false" outlineLevel="0" collapsed="false">
      <c r="A1310" s="13" t="n">
        <v>1199</v>
      </c>
      <c r="B1310" s="2" t="s">
        <v>1358</v>
      </c>
      <c r="C1310" s="14" t="n">
        <v>33651</v>
      </c>
      <c r="D1310" s="2" t="s">
        <v>50</v>
      </c>
      <c r="E1310" s="15" t="n">
        <v>169</v>
      </c>
      <c r="F1310" s="15" t="n">
        <v>54</v>
      </c>
      <c r="G1310" s="15" t="s">
        <v>43</v>
      </c>
      <c r="H1310" s="9" t="str">
        <f aca="false">TRIM(E1310)</f>
        <v>169</v>
      </c>
      <c r="I1310" s="9" t="str">
        <f aca="false">TRIM(F1310)</f>
        <v>54</v>
      </c>
      <c r="J1310" s="5" t="n">
        <f aca="false">IF(H1310="NA",VALUE(AVERAGEIF($E$3:$E$1520,"&lt;&gt;NA")),VALUE(H1310))</f>
        <v>169</v>
      </c>
      <c r="K1310" s="9" t="n">
        <f aca="false">IF(I1310="NA",VALUE(AVERAGEIF($F$3:$F$1520,"&lt;&gt;NA")),VALUE(I1310))</f>
        <v>54</v>
      </c>
      <c r="L1310" s="16" t="n">
        <f aca="false">IF((AND(I1310&gt;=Q1316, I1310&lt;Q1315)),TRUE())</f>
        <v>0</v>
      </c>
      <c r="M1310" s="0" t="n">
        <f aca="false">(J1310-MIN($J$5:$J$1522)/(MAX($J$5:$J$1522)-MIN($J$5:$J$1522)))</f>
        <v>167.977528089888</v>
      </c>
      <c r="N1310" s="0" t="n">
        <f aca="false">(K1310-MIN($K$5:$K$1522)/(MAX($K$5:$K$1522)-MIN($K$5:$K$1522)))</f>
        <v>53.6293206197855</v>
      </c>
      <c r="O1310" s="7" t="n">
        <f aca="false">K1307/((J1310/100)^2)</f>
        <v>17.156262035643</v>
      </c>
    </row>
    <row r="1311" customFormat="false" ht="15" hidden="false" customHeight="false" outlineLevel="0" collapsed="false">
      <c r="A1311" s="13" t="n">
        <v>1030</v>
      </c>
      <c r="B1311" s="2" t="s">
        <v>1359</v>
      </c>
      <c r="C1311" s="14" t="n">
        <v>33606</v>
      </c>
      <c r="D1311" s="2" t="s">
        <v>50</v>
      </c>
      <c r="E1311" s="15" t="n">
        <v>184</v>
      </c>
      <c r="F1311" s="15" t="n">
        <v>57</v>
      </c>
      <c r="G1311" s="15" t="s">
        <v>43</v>
      </c>
      <c r="H1311" s="9" t="str">
        <f aca="false">TRIM(E1311)</f>
        <v>184</v>
      </c>
      <c r="I1311" s="9" t="str">
        <f aca="false">TRIM(F1311)</f>
        <v>57</v>
      </c>
      <c r="J1311" s="5" t="n">
        <f aca="false">IF(H1311="NA",VALUE(AVERAGEIF($E$3:$E$1520,"&lt;&gt;NA")),VALUE(H1311))</f>
        <v>184</v>
      </c>
      <c r="K1311" s="9" t="n">
        <f aca="false">IF(I1311="NA",VALUE(AVERAGEIF($F$3:$F$1520,"&lt;&gt;NA")),VALUE(I1311))</f>
        <v>57</v>
      </c>
      <c r="L1311" s="16" t="n">
        <f aca="false">IF((AND(I1311&gt;=Q1317, I1311&lt;Q1316)),TRUE())</f>
        <v>0</v>
      </c>
      <c r="M1311" s="0" t="n">
        <f aca="false">(J1311-MIN($J$5:$J$1522)/(MAX($J$5:$J$1522)-MIN($J$5:$J$1522)))</f>
        <v>182.977528089888</v>
      </c>
      <c r="N1311" s="0" t="n">
        <f aca="false">(K1311-MIN($K$5:$K$1522)/(MAX($K$5:$K$1522)-MIN($K$5:$K$1522)))</f>
        <v>56.6293206197855</v>
      </c>
      <c r="O1311" s="7" t="n">
        <f aca="false">K1308/((J1311/100)^2)</f>
        <v>23.038752362949</v>
      </c>
    </row>
    <row r="1312" customFormat="false" ht="15" hidden="false" customHeight="false" outlineLevel="0" collapsed="false">
      <c r="A1312" s="13" t="n">
        <v>1509</v>
      </c>
      <c r="B1312" s="2" t="s">
        <v>1360</v>
      </c>
      <c r="C1312" s="14" t="n">
        <v>32701</v>
      </c>
      <c r="D1312" s="2" t="s">
        <v>45</v>
      </c>
      <c r="E1312" s="15" t="n">
        <v>160</v>
      </c>
      <c r="F1312" s="15" t="n">
        <v>63</v>
      </c>
      <c r="G1312" s="15" t="s">
        <v>43</v>
      </c>
      <c r="H1312" s="9" t="str">
        <f aca="false">TRIM(E1312)</f>
        <v>160</v>
      </c>
      <c r="I1312" s="9" t="str">
        <f aca="false">TRIM(F1312)</f>
        <v>63</v>
      </c>
      <c r="J1312" s="5" t="n">
        <f aca="false">IF(H1312="NA",VALUE(AVERAGEIF($E$3:$E$1520,"&lt;&gt;NA")),VALUE(H1312))</f>
        <v>160</v>
      </c>
      <c r="K1312" s="9" t="n">
        <f aca="false">IF(I1312="NA",VALUE(AVERAGEIF($F$3:$F$1520,"&lt;&gt;NA")),VALUE(I1312))</f>
        <v>63</v>
      </c>
      <c r="L1312" s="16" t="n">
        <f aca="false">IF((AND(I1312&gt;=Q1318, I1312&lt;Q1317)),TRUE())</f>
        <v>0</v>
      </c>
      <c r="M1312" s="0" t="n">
        <f aca="false">(J1312-MIN($J$5:$J$1522)/(MAX($J$5:$J$1522)-MIN($J$5:$J$1522)))</f>
        <v>158.977528089888</v>
      </c>
      <c r="N1312" s="0" t="n">
        <f aca="false">(K1312-MIN($K$5:$K$1522)/(MAX($K$5:$K$1522)-MIN($K$5:$K$1522)))</f>
        <v>62.6293206197855</v>
      </c>
      <c r="O1312" s="7" t="n">
        <f aca="false">K1309/((J1312/100)^2)</f>
        <v>23.828125</v>
      </c>
    </row>
    <row r="1313" customFormat="false" ht="15" hidden="false" customHeight="false" outlineLevel="0" collapsed="false">
      <c r="A1313" s="13" t="n">
        <v>159</v>
      </c>
      <c r="B1313" s="2" t="s">
        <v>1361</v>
      </c>
      <c r="C1313" s="14" t="n">
        <v>33496</v>
      </c>
      <c r="D1313" s="2" t="s">
        <v>50</v>
      </c>
      <c r="E1313" s="15" t="s">
        <v>46</v>
      </c>
      <c r="F1313" s="15" t="s">
        <v>46</v>
      </c>
      <c r="G1313" s="15" t="s">
        <v>47</v>
      </c>
      <c r="H1313" s="9" t="str">
        <f aca="false">TRIM(E1313)</f>
        <v>NA</v>
      </c>
      <c r="I1313" s="9" t="str">
        <f aca="false">TRIM(F1313)</f>
        <v>NA</v>
      </c>
      <c r="J1313" s="5" t="n">
        <f aca="false">IF(H1313="NA",VALUE(AVERAGEIF($E$3:$E$1520,"&lt;&gt;NA")),VALUE(H1313))</f>
        <v>164.344585511576</v>
      </c>
      <c r="K1313" s="9" t="n">
        <f aca="false">IF(I1313="NA",VALUE(AVERAGEIF($F$3:$F$1520,"&lt;&gt;NA")),VALUE(I1313))</f>
        <v>58.7117910447761</v>
      </c>
      <c r="L1313" s="16" t="n">
        <f aca="false">IF((AND(I1313&gt;=Q1319, I1313&lt;Q1318)),TRUE())</f>
        <v>0</v>
      </c>
      <c r="M1313" s="0" t="n">
        <f aca="false">(J1313-MIN($J$5:$J$1522)/(MAX($J$5:$J$1522)-MIN($J$5:$J$1522)))</f>
        <v>163.322113601463</v>
      </c>
      <c r="N1313" s="0" t="n">
        <f aca="false">(K1313-MIN($K$5:$K$1522)/(MAX($K$5:$K$1522)-MIN($K$5:$K$1522)))</f>
        <v>58.3411116645616</v>
      </c>
      <c r="O1313" s="7" t="n">
        <f aca="false">K1310/((J1313/100)^2)</f>
        <v>19.9932298577236</v>
      </c>
    </row>
    <row r="1314" customFormat="false" ht="15" hidden="false" customHeight="false" outlineLevel="0" collapsed="false">
      <c r="A1314" s="13" t="n">
        <v>979</v>
      </c>
      <c r="B1314" s="2" t="s">
        <v>1362</v>
      </c>
      <c r="C1314" s="14" t="n">
        <v>33450</v>
      </c>
      <c r="D1314" s="2" t="s">
        <v>107</v>
      </c>
      <c r="E1314" s="15" t="n">
        <v>171</v>
      </c>
      <c r="F1314" s="15" t="n">
        <v>66</v>
      </c>
      <c r="G1314" s="15" t="s">
        <v>43</v>
      </c>
      <c r="H1314" s="9" t="str">
        <f aca="false">TRIM(E1314)</f>
        <v>171</v>
      </c>
      <c r="I1314" s="9" t="str">
        <f aca="false">TRIM(F1314)</f>
        <v>66</v>
      </c>
      <c r="J1314" s="5" t="n">
        <f aca="false">IF(H1314="NA",VALUE(AVERAGEIF($E$3:$E$1520,"&lt;&gt;NA")),VALUE(H1314))</f>
        <v>171</v>
      </c>
      <c r="K1314" s="9" t="n">
        <f aca="false">IF(I1314="NA",VALUE(AVERAGEIF($F$3:$F$1520,"&lt;&gt;NA")),VALUE(I1314))</f>
        <v>66</v>
      </c>
      <c r="L1314" s="16" t="n">
        <f aca="false">IF((AND(I1314&gt;=Q1320, I1314&lt;Q1319)),TRUE())</f>
        <v>0</v>
      </c>
      <c r="M1314" s="0" t="n">
        <f aca="false">(J1314-MIN($J$5:$J$1522)/(MAX($J$5:$J$1522)-MIN($J$5:$J$1522)))</f>
        <v>169.977528089888</v>
      </c>
      <c r="N1314" s="0" t="n">
        <f aca="false">(K1314-MIN($K$5:$K$1522)/(MAX($K$5:$K$1522)-MIN($K$5:$K$1522)))</f>
        <v>65.6293206197855</v>
      </c>
      <c r="O1314" s="7" t="n">
        <f aca="false">K1311/((J1314/100)^2)</f>
        <v>19.4931773879142</v>
      </c>
    </row>
    <row r="1315" customFormat="false" ht="15" hidden="false" customHeight="false" outlineLevel="0" collapsed="false">
      <c r="A1315" s="13" t="n">
        <v>739</v>
      </c>
      <c r="B1315" s="2" t="s">
        <v>1320</v>
      </c>
      <c r="C1315" s="14" t="n">
        <v>33239</v>
      </c>
      <c r="D1315" s="2" t="s">
        <v>77</v>
      </c>
      <c r="E1315" s="15" t="n">
        <v>160</v>
      </c>
      <c r="F1315" s="15" t="n">
        <v>62</v>
      </c>
      <c r="G1315" s="15" t="s">
        <v>47</v>
      </c>
      <c r="H1315" s="9" t="str">
        <f aca="false">TRIM(E1315)</f>
        <v>160</v>
      </c>
      <c r="I1315" s="9" t="str">
        <f aca="false">TRIM(F1315)</f>
        <v>62</v>
      </c>
      <c r="J1315" s="5" t="n">
        <f aca="false">IF(H1315="NA",VALUE(AVERAGEIF($E$3:$E$1520,"&lt;&gt;NA")),VALUE(H1315))</f>
        <v>160</v>
      </c>
      <c r="K1315" s="9" t="n">
        <f aca="false">IF(I1315="NA",VALUE(AVERAGEIF($F$3:$F$1520,"&lt;&gt;NA")),VALUE(I1315))</f>
        <v>62</v>
      </c>
      <c r="L1315" s="16" t="n">
        <f aca="false">IF((AND(I1315&gt;=Q1321, I1315&lt;Q1320)),TRUE())</f>
        <v>0</v>
      </c>
      <c r="M1315" s="0" t="n">
        <f aca="false">(J1315-MIN($J$5:$J$1522)/(MAX($J$5:$J$1522)-MIN($J$5:$J$1522)))</f>
        <v>158.977528089888</v>
      </c>
      <c r="N1315" s="0" t="n">
        <f aca="false">(K1315-MIN($K$5:$K$1522)/(MAX($K$5:$K$1522)-MIN($K$5:$K$1522)))</f>
        <v>61.6293206197855</v>
      </c>
      <c r="O1315" s="7" t="n">
        <f aca="false">K1312/((J1315/100)^2)</f>
        <v>24.609375</v>
      </c>
    </row>
    <row r="1316" customFormat="false" ht="15" hidden="false" customHeight="false" outlineLevel="0" collapsed="false">
      <c r="A1316" s="13" t="n">
        <v>1049</v>
      </c>
      <c r="B1316" s="2" t="s">
        <v>1363</v>
      </c>
      <c r="C1316" s="14" t="n">
        <v>33814</v>
      </c>
      <c r="D1316" s="2" t="s">
        <v>87</v>
      </c>
      <c r="E1316" s="15" t="n">
        <v>182</v>
      </c>
      <c r="F1316" s="15" t="n">
        <v>78</v>
      </c>
      <c r="G1316" s="15" t="s">
        <v>43</v>
      </c>
      <c r="H1316" s="9" t="str">
        <f aca="false">TRIM(E1316)</f>
        <v>182</v>
      </c>
      <c r="I1316" s="9" t="str">
        <f aca="false">TRIM(F1316)</f>
        <v>78</v>
      </c>
      <c r="J1316" s="5" t="n">
        <f aca="false">IF(H1316="NA",VALUE(AVERAGEIF($E$3:$E$1520,"&lt;&gt;NA")),VALUE(H1316))</f>
        <v>182</v>
      </c>
      <c r="K1316" s="9" t="n">
        <f aca="false">IF(I1316="NA",VALUE(AVERAGEIF($F$3:$F$1520,"&lt;&gt;NA")),VALUE(I1316))</f>
        <v>78</v>
      </c>
      <c r="L1316" s="16" t="n">
        <f aca="false">IF((AND(I1316&gt;=Q1322, I1316&lt;Q1321)),TRUE())</f>
        <v>0</v>
      </c>
      <c r="M1316" s="0" t="n">
        <f aca="false">(J1316-MIN($J$5:$J$1522)/(MAX($J$5:$J$1522)-MIN($J$5:$J$1522)))</f>
        <v>180.977528089888</v>
      </c>
      <c r="N1316" s="0" t="n">
        <f aca="false">(K1316-MIN($K$5:$K$1522)/(MAX($K$5:$K$1522)-MIN($K$5:$K$1522)))</f>
        <v>77.6293206197855</v>
      </c>
      <c r="O1316" s="7" t="n">
        <f aca="false">K1313/((J1316/100)^2)</f>
        <v>17.7248493674605</v>
      </c>
    </row>
    <row r="1317" customFormat="false" ht="15" hidden="false" customHeight="false" outlineLevel="0" collapsed="false">
      <c r="A1317" s="13" t="n">
        <v>1237</v>
      </c>
      <c r="B1317" s="2" t="s">
        <v>1364</v>
      </c>
      <c r="C1317" s="14" t="n">
        <v>33486</v>
      </c>
      <c r="D1317" s="2" t="s">
        <v>87</v>
      </c>
      <c r="E1317" s="15" t="n">
        <v>161</v>
      </c>
      <c r="F1317" s="15" t="n">
        <v>54</v>
      </c>
      <c r="G1317" s="15" t="s">
        <v>43</v>
      </c>
      <c r="H1317" s="9" t="str">
        <f aca="false">TRIM(E1317)</f>
        <v>161</v>
      </c>
      <c r="I1317" s="9" t="str">
        <f aca="false">TRIM(F1317)</f>
        <v>54</v>
      </c>
      <c r="J1317" s="5" t="n">
        <f aca="false">IF(H1317="NA",VALUE(AVERAGEIF($E$3:$E$1520,"&lt;&gt;NA")),VALUE(H1317))</f>
        <v>161</v>
      </c>
      <c r="K1317" s="9" t="n">
        <f aca="false">IF(I1317="NA",VALUE(AVERAGEIF($F$3:$F$1520,"&lt;&gt;NA")),VALUE(I1317))</f>
        <v>54</v>
      </c>
      <c r="L1317" s="16" t="n">
        <f aca="false">IF((AND(I1317&gt;=Q1323, I1317&lt;Q1322)),TRUE())</f>
        <v>0</v>
      </c>
      <c r="M1317" s="0" t="n">
        <f aca="false">(J1317-MIN($J$5:$J$1522)/(MAX($J$5:$J$1522)-MIN($J$5:$J$1522)))</f>
        <v>159.977528089888</v>
      </c>
      <c r="N1317" s="0" t="n">
        <f aca="false">(K1317-MIN($K$5:$K$1522)/(MAX($K$5:$K$1522)-MIN($K$5:$K$1522)))</f>
        <v>53.6293206197855</v>
      </c>
      <c r="O1317" s="7" t="n">
        <f aca="false">K1314/((J1317/100)^2)</f>
        <v>25.4619806334632</v>
      </c>
    </row>
    <row r="1318" customFormat="false" ht="15" hidden="false" customHeight="false" outlineLevel="0" collapsed="false">
      <c r="A1318" s="13" t="n">
        <v>271</v>
      </c>
      <c r="B1318" s="2" t="s">
        <v>1365</v>
      </c>
      <c r="C1318" s="14" t="n">
        <v>33835</v>
      </c>
      <c r="D1318" s="2" t="s">
        <v>53</v>
      </c>
      <c r="E1318" s="15" t="s">
        <v>46</v>
      </c>
      <c r="F1318" s="15" t="s">
        <v>46</v>
      </c>
      <c r="G1318" s="15" t="s">
        <v>47</v>
      </c>
      <c r="H1318" s="9" t="str">
        <f aca="false">TRIM(E1318)</f>
        <v>NA</v>
      </c>
      <c r="I1318" s="9" t="str">
        <f aca="false">TRIM(F1318)</f>
        <v>NA</v>
      </c>
      <c r="J1318" s="5" t="n">
        <f aca="false">IF(H1318="NA",VALUE(AVERAGEIF($E$3:$E$1520,"&lt;&gt;NA")),VALUE(H1318))</f>
        <v>164.344585511576</v>
      </c>
      <c r="K1318" s="9" t="n">
        <f aca="false">IF(I1318="NA",VALUE(AVERAGEIF($F$3:$F$1520,"&lt;&gt;NA")),VALUE(I1318))</f>
        <v>58.7117910447761</v>
      </c>
      <c r="L1318" s="16" t="n">
        <f aca="false">IF((AND(I1318&gt;=Q1324, I1318&lt;Q1323)),TRUE())</f>
        <v>0</v>
      </c>
      <c r="M1318" s="0" t="n">
        <f aca="false">(J1318-MIN($J$5:$J$1522)/(MAX($J$5:$J$1522)-MIN($J$5:$J$1522)))</f>
        <v>163.322113601463</v>
      </c>
      <c r="N1318" s="0" t="n">
        <f aca="false">(K1318-MIN($K$5:$K$1522)/(MAX($K$5:$K$1522)-MIN($K$5:$K$1522)))</f>
        <v>58.3411116645616</v>
      </c>
      <c r="O1318" s="7" t="n">
        <f aca="false">K1315/((J1318/100)^2)</f>
        <v>22.9551898366456</v>
      </c>
    </row>
    <row r="1319" customFormat="false" ht="15" hidden="false" customHeight="false" outlineLevel="0" collapsed="false">
      <c r="A1319" s="13" t="n">
        <v>1436</v>
      </c>
      <c r="B1319" s="2" t="s">
        <v>1366</v>
      </c>
      <c r="C1319" s="14" t="n">
        <v>33704</v>
      </c>
      <c r="D1319" s="2" t="s">
        <v>50</v>
      </c>
      <c r="E1319" s="15" t="n">
        <v>168</v>
      </c>
      <c r="F1319" s="15" t="n">
        <v>54</v>
      </c>
      <c r="G1319" s="15" t="s">
        <v>43</v>
      </c>
      <c r="H1319" s="9" t="str">
        <f aca="false">TRIM(E1319)</f>
        <v>168</v>
      </c>
      <c r="I1319" s="9" t="str">
        <f aca="false">TRIM(F1319)</f>
        <v>54</v>
      </c>
      <c r="J1319" s="5" t="n">
        <f aca="false">IF(H1319="NA",VALUE(AVERAGEIF($E$3:$E$1520,"&lt;&gt;NA")),VALUE(H1319))</f>
        <v>168</v>
      </c>
      <c r="K1319" s="9" t="n">
        <f aca="false">IF(I1319="NA",VALUE(AVERAGEIF($F$3:$F$1520,"&lt;&gt;NA")),VALUE(I1319))</f>
        <v>54</v>
      </c>
      <c r="L1319" s="16" t="n">
        <f aca="false">IF((AND(I1319&gt;=Q1325, I1319&lt;Q1324)),TRUE())</f>
        <v>0</v>
      </c>
      <c r="M1319" s="0" t="n">
        <f aca="false">(J1319-MIN($J$5:$J$1522)/(MAX($J$5:$J$1522)-MIN($J$5:$J$1522)))</f>
        <v>166.977528089888</v>
      </c>
      <c r="N1319" s="0" t="n">
        <f aca="false">(K1319-MIN($K$5:$K$1522)/(MAX($K$5:$K$1522)-MIN($K$5:$K$1522)))</f>
        <v>53.6293206197855</v>
      </c>
      <c r="O1319" s="7" t="n">
        <f aca="false">K1316/((J1319/100)^2)</f>
        <v>27.6360544217687</v>
      </c>
    </row>
    <row r="1320" customFormat="false" ht="15" hidden="false" customHeight="false" outlineLevel="0" collapsed="false">
      <c r="A1320" s="13" t="n">
        <v>195</v>
      </c>
      <c r="B1320" s="2" t="s">
        <v>1367</v>
      </c>
      <c r="C1320" s="14" t="n">
        <v>33506</v>
      </c>
      <c r="D1320" s="2" t="s">
        <v>45</v>
      </c>
      <c r="E1320" s="15" t="n">
        <v>156.5</v>
      </c>
      <c r="F1320" s="15" t="n">
        <v>53</v>
      </c>
      <c r="G1320" s="15" t="s">
        <v>47</v>
      </c>
      <c r="H1320" s="9" t="str">
        <f aca="false">TRIM(E1320)</f>
        <v>156.5</v>
      </c>
      <c r="I1320" s="9" t="str">
        <f aca="false">TRIM(F1320)</f>
        <v>53</v>
      </c>
      <c r="J1320" s="5" t="n">
        <f aca="false">IF(H1320="NA",VALUE(AVERAGEIF($E$3:$E$1520,"&lt;&gt;NA")),VALUE(H1320))</f>
        <v>156.5</v>
      </c>
      <c r="K1320" s="9" t="n">
        <f aca="false">IF(I1320="NA",VALUE(AVERAGEIF($F$3:$F$1520,"&lt;&gt;NA")),VALUE(I1320))</f>
        <v>53</v>
      </c>
      <c r="L1320" s="16" t="n">
        <f aca="false">IF((AND(I1320&gt;=Q1326, I1320&lt;Q1325)),TRUE())</f>
        <v>0</v>
      </c>
      <c r="M1320" s="0" t="n">
        <f aca="false">(J1320-MIN($J$5:$J$1522)/(MAX($J$5:$J$1522)-MIN($J$5:$J$1522)))</f>
        <v>155.477528089888</v>
      </c>
      <c r="N1320" s="0" t="n">
        <f aca="false">(K1320-MIN($K$5:$K$1522)/(MAX($K$5:$K$1522)-MIN($K$5:$K$1522)))</f>
        <v>52.6293206197855</v>
      </c>
      <c r="O1320" s="7" t="n">
        <f aca="false">K1317/((J1320/100)^2)</f>
        <v>22.0477906276475</v>
      </c>
    </row>
    <row r="1321" customFormat="false" ht="15" hidden="false" customHeight="false" outlineLevel="0" collapsed="false">
      <c r="A1321" s="13" t="n">
        <v>376</v>
      </c>
      <c r="B1321" s="2" t="s">
        <v>1368</v>
      </c>
      <c r="C1321" s="14" t="n">
        <v>33504</v>
      </c>
      <c r="D1321" s="2" t="s">
        <v>50</v>
      </c>
      <c r="E1321" s="15" t="s">
        <v>46</v>
      </c>
      <c r="F1321" s="15" t="s">
        <v>46</v>
      </c>
      <c r="G1321" s="15" t="s">
        <v>47</v>
      </c>
      <c r="H1321" s="9" t="str">
        <f aca="false">TRIM(E1321)</f>
        <v>NA</v>
      </c>
      <c r="I1321" s="9" t="str">
        <f aca="false">TRIM(F1321)</f>
        <v>NA</v>
      </c>
      <c r="J1321" s="5" t="n">
        <f aca="false">IF(H1321="NA",VALUE(AVERAGEIF($E$3:$E$1520,"&lt;&gt;NA")),VALUE(H1321))</f>
        <v>164.344585511576</v>
      </c>
      <c r="K1321" s="9" t="n">
        <f aca="false">IF(I1321="NA",VALUE(AVERAGEIF($F$3:$F$1520,"&lt;&gt;NA")),VALUE(I1321))</f>
        <v>58.7117910447761</v>
      </c>
      <c r="L1321" s="16" t="n">
        <f aca="false">IF((AND(I1321&gt;=Q1327, I1321&lt;Q1326)),TRUE())</f>
        <v>0</v>
      </c>
      <c r="M1321" s="0" t="n">
        <f aca="false">(J1321-MIN($J$5:$J$1522)/(MAX($J$5:$J$1522)-MIN($J$5:$J$1522)))</f>
        <v>163.322113601463</v>
      </c>
      <c r="N1321" s="0" t="n">
        <f aca="false">(K1321-MIN($K$5:$K$1522)/(MAX($K$5:$K$1522)-MIN($K$5:$K$1522)))</f>
        <v>58.3411116645616</v>
      </c>
      <c r="O1321" s="7" t="n">
        <f aca="false">K1318/((J1321/100)^2)</f>
        <v>21.7377469206823</v>
      </c>
    </row>
    <row r="1322" customFormat="false" ht="15" hidden="false" customHeight="false" outlineLevel="0" collapsed="false">
      <c r="A1322" s="13" t="n">
        <v>1161</v>
      </c>
      <c r="B1322" s="2" t="s">
        <v>1369</v>
      </c>
      <c r="C1322" s="14" t="n">
        <v>33396</v>
      </c>
      <c r="D1322" s="2" t="s">
        <v>50</v>
      </c>
      <c r="E1322" s="15" t="n">
        <v>178</v>
      </c>
      <c r="F1322" s="15" t="n">
        <v>65</v>
      </c>
      <c r="G1322" s="15" t="s">
        <v>43</v>
      </c>
      <c r="H1322" s="9" t="str">
        <f aca="false">TRIM(E1322)</f>
        <v>178</v>
      </c>
      <c r="I1322" s="9" t="str">
        <f aca="false">TRIM(F1322)</f>
        <v>65</v>
      </c>
      <c r="J1322" s="5" t="n">
        <f aca="false">IF(H1322="NA",VALUE(AVERAGEIF($E$3:$E$1520,"&lt;&gt;NA")),VALUE(H1322))</f>
        <v>178</v>
      </c>
      <c r="K1322" s="9" t="n">
        <f aca="false">IF(I1322="NA",VALUE(AVERAGEIF($F$3:$F$1520,"&lt;&gt;NA")),VALUE(I1322))</f>
        <v>65</v>
      </c>
      <c r="L1322" s="16" t="n">
        <f aca="false">IF((AND(I1322&gt;=Q1328, I1322&lt;Q1327)),TRUE())</f>
        <v>0</v>
      </c>
      <c r="M1322" s="0" t="n">
        <f aca="false">(J1322-MIN($J$5:$J$1522)/(MAX($J$5:$J$1522)-MIN($J$5:$J$1522)))</f>
        <v>176.977528089888</v>
      </c>
      <c r="N1322" s="0" t="n">
        <f aca="false">(K1322-MIN($K$5:$K$1522)/(MAX($K$5:$K$1522)-MIN($K$5:$K$1522)))</f>
        <v>64.6293206197855</v>
      </c>
      <c r="O1322" s="7" t="n">
        <f aca="false">K1319/((J1322/100)^2)</f>
        <v>17.0433026133064</v>
      </c>
    </row>
    <row r="1323" customFormat="false" ht="15" hidden="false" customHeight="false" outlineLevel="0" collapsed="false">
      <c r="A1323" s="13" t="n">
        <v>160</v>
      </c>
      <c r="B1323" s="2" t="s">
        <v>1370</v>
      </c>
      <c r="C1323" s="14" t="n">
        <v>33424</v>
      </c>
      <c r="D1323" s="2" t="s">
        <v>74</v>
      </c>
      <c r="E1323" s="15" t="n">
        <v>160</v>
      </c>
      <c r="F1323" s="15" t="n">
        <v>44</v>
      </c>
      <c r="G1323" s="15" t="s">
        <v>47</v>
      </c>
      <c r="H1323" s="9" t="str">
        <f aca="false">TRIM(E1323)</f>
        <v>160</v>
      </c>
      <c r="I1323" s="9" t="str">
        <f aca="false">TRIM(F1323)</f>
        <v>44</v>
      </c>
      <c r="J1323" s="5" t="n">
        <f aca="false">IF(H1323="NA",VALUE(AVERAGEIF($E$3:$E$1520,"&lt;&gt;NA")),VALUE(H1323))</f>
        <v>160</v>
      </c>
      <c r="K1323" s="9" t="n">
        <f aca="false">IF(I1323="NA",VALUE(AVERAGEIF($F$3:$F$1520,"&lt;&gt;NA")),VALUE(I1323))</f>
        <v>44</v>
      </c>
      <c r="L1323" s="16" t="n">
        <f aca="false">IF((AND(I1323&gt;=Q1329, I1323&lt;Q1328)),TRUE())</f>
        <v>0</v>
      </c>
      <c r="M1323" s="0" t="n">
        <f aca="false">(J1323-MIN($J$5:$J$1522)/(MAX($J$5:$J$1522)-MIN($J$5:$J$1522)))</f>
        <v>158.977528089888</v>
      </c>
      <c r="N1323" s="0" t="n">
        <f aca="false">(K1323-MIN($K$5:$K$1522)/(MAX($K$5:$K$1522)-MIN($K$5:$K$1522)))</f>
        <v>43.6293206197855</v>
      </c>
      <c r="O1323" s="7" t="n">
        <f aca="false">K1320/((J1323/100)^2)</f>
        <v>20.703125</v>
      </c>
    </row>
    <row r="1324" customFormat="false" ht="15" hidden="false" customHeight="false" outlineLevel="0" collapsed="false">
      <c r="A1324" s="13" t="n">
        <v>1123</v>
      </c>
      <c r="B1324" s="2" t="s">
        <v>1371</v>
      </c>
      <c r="C1324" s="14" t="n">
        <v>33743</v>
      </c>
      <c r="D1324" s="2" t="s">
        <v>50</v>
      </c>
      <c r="E1324" s="15" t="n">
        <v>178</v>
      </c>
      <c r="F1324" s="15" t="n">
        <v>54</v>
      </c>
      <c r="G1324" s="15" t="s">
        <v>43</v>
      </c>
      <c r="H1324" s="9" t="str">
        <f aca="false">TRIM(E1324)</f>
        <v>178</v>
      </c>
      <c r="I1324" s="9" t="str">
        <f aca="false">TRIM(F1324)</f>
        <v>54</v>
      </c>
      <c r="J1324" s="5" t="n">
        <f aca="false">IF(H1324="NA",VALUE(AVERAGEIF($E$3:$E$1520,"&lt;&gt;NA")),VALUE(H1324))</f>
        <v>178</v>
      </c>
      <c r="K1324" s="9" t="n">
        <f aca="false">IF(I1324="NA",VALUE(AVERAGEIF($F$3:$F$1520,"&lt;&gt;NA")),VALUE(I1324))</f>
        <v>54</v>
      </c>
      <c r="L1324" s="16" t="n">
        <f aca="false">IF((AND(I1324&gt;=Q1330, I1324&lt;Q1329)),TRUE())</f>
        <v>0</v>
      </c>
      <c r="M1324" s="0" t="n">
        <f aca="false">(J1324-MIN($J$5:$J$1522)/(MAX($J$5:$J$1522)-MIN($J$5:$J$1522)))</f>
        <v>176.977528089888</v>
      </c>
      <c r="N1324" s="0" t="n">
        <f aca="false">(K1324-MIN($K$5:$K$1522)/(MAX($K$5:$K$1522)-MIN($K$5:$K$1522)))</f>
        <v>53.6293206197855</v>
      </c>
      <c r="O1324" s="7" t="n">
        <f aca="false">K1321/((J1324/100)^2)</f>
        <v>18.5304226249136</v>
      </c>
    </row>
    <row r="1325" customFormat="false" ht="15" hidden="false" customHeight="false" outlineLevel="0" collapsed="false">
      <c r="A1325" s="13" t="n">
        <v>1360</v>
      </c>
      <c r="B1325" s="2" t="s">
        <v>1372</v>
      </c>
      <c r="C1325" s="14" t="n">
        <v>33549</v>
      </c>
      <c r="D1325" s="2" t="s">
        <v>53</v>
      </c>
      <c r="E1325" s="15" t="n">
        <v>168</v>
      </c>
      <c r="F1325" s="15" t="n">
        <v>42</v>
      </c>
      <c r="G1325" s="15" t="s">
        <v>43</v>
      </c>
      <c r="H1325" s="9" t="str">
        <f aca="false">TRIM(E1325)</f>
        <v>168</v>
      </c>
      <c r="I1325" s="9" t="str">
        <f aca="false">TRIM(F1325)</f>
        <v>42</v>
      </c>
      <c r="J1325" s="5" t="n">
        <f aca="false">IF(H1325="NA",VALUE(AVERAGEIF($E$3:$E$1520,"&lt;&gt;NA")),VALUE(H1325))</f>
        <v>168</v>
      </c>
      <c r="K1325" s="9" t="n">
        <f aca="false">IF(I1325="NA",VALUE(AVERAGEIF($F$3:$F$1520,"&lt;&gt;NA")),VALUE(I1325))</f>
        <v>42</v>
      </c>
      <c r="L1325" s="16" t="n">
        <f aca="false">IF((AND(I1325&gt;=Q1331, I1325&lt;Q1330)),TRUE())</f>
        <v>0</v>
      </c>
      <c r="M1325" s="0" t="n">
        <f aca="false">(J1325-MIN($J$5:$J$1522)/(MAX($J$5:$J$1522)-MIN($J$5:$J$1522)))</f>
        <v>166.977528089888</v>
      </c>
      <c r="N1325" s="0" t="n">
        <f aca="false">(K1325-MIN($K$5:$K$1522)/(MAX($K$5:$K$1522)-MIN($K$5:$K$1522)))</f>
        <v>41.6293206197855</v>
      </c>
      <c r="O1325" s="7" t="n">
        <f aca="false">K1322/((J1325/100)^2)</f>
        <v>23.0300453514739</v>
      </c>
    </row>
    <row r="1326" customFormat="false" ht="15" hidden="false" customHeight="false" outlineLevel="0" collapsed="false">
      <c r="A1326" s="13" t="n">
        <v>1325</v>
      </c>
      <c r="B1326" s="2" t="s">
        <v>1373</v>
      </c>
      <c r="C1326" s="14" t="n">
        <v>33532</v>
      </c>
      <c r="D1326" s="2" t="s">
        <v>45</v>
      </c>
      <c r="E1326" s="15" t="n">
        <v>170</v>
      </c>
      <c r="F1326" s="15" t="n">
        <v>56</v>
      </c>
      <c r="G1326" s="15" t="s">
        <v>43</v>
      </c>
      <c r="H1326" s="9" t="str">
        <f aca="false">TRIM(E1326)</f>
        <v>170</v>
      </c>
      <c r="I1326" s="9" t="str">
        <f aca="false">TRIM(F1326)</f>
        <v>56</v>
      </c>
      <c r="J1326" s="5" t="n">
        <f aca="false">IF(H1326="NA",VALUE(AVERAGEIF($E$3:$E$1520,"&lt;&gt;NA")),VALUE(H1326))</f>
        <v>170</v>
      </c>
      <c r="K1326" s="9" t="n">
        <f aca="false">IF(I1326="NA",VALUE(AVERAGEIF($F$3:$F$1520,"&lt;&gt;NA")),VALUE(I1326))</f>
        <v>56</v>
      </c>
      <c r="L1326" s="16" t="n">
        <f aca="false">IF((AND(I1326&gt;=Q1332, I1326&lt;Q1331)),TRUE())</f>
        <v>0</v>
      </c>
      <c r="M1326" s="0" t="n">
        <f aca="false">(J1326-MIN($J$5:$J$1522)/(MAX($J$5:$J$1522)-MIN($J$5:$J$1522)))</f>
        <v>168.977528089888</v>
      </c>
      <c r="N1326" s="0" t="n">
        <f aca="false">(K1326-MIN($K$5:$K$1522)/(MAX($K$5:$K$1522)-MIN($K$5:$K$1522)))</f>
        <v>55.6293206197855</v>
      </c>
      <c r="O1326" s="7" t="n">
        <f aca="false">K1323/((J1326/100)^2)</f>
        <v>15.2249134948097</v>
      </c>
    </row>
    <row r="1327" customFormat="false" ht="15" hidden="false" customHeight="false" outlineLevel="0" collapsed="false">
      <c r="A1327" s="13" t="n">
        <v>1015</v>
      </c>
      <c r="B1327" s="2" t="s">
        <v>1374</v>
      </c>
      <c r="C1327" s="14" t="n">
        <v>33016</v>
      </c>
      <c r="D1327" s="2" t="s">
        <v>45</v>
      </c>
      <c r="E1327" s="15" t="n">
        <v>160</v>
      </c>
      <c r="F1327" s="15" t="n">
        <v>48</v>
      </c>
      <c r="G1327" s="15" t="s">
        <v>43</v>
      </c>
      <c r="H1327" s="9" t="str">
        <f aca="false">TRIM(E1327)</f>
        <v>160</v>
      </c>
      <c r="I1327" s="9" t="str">
        <f aca="false">TRIM(F1327)</f>
        <v>48</v>
      </c>
      <c r="J1327" s="5" t="n">
        <f aca="false">IF(H1327="NA",VALUE(AVERAGEIF($E$3:$E$1520,"&lt;&gt;NA")),VALUE(H1327))</f>
        <v>160</v>
      </c>
      <c r="K1327" s="9" t="n">
        <f aca="false">IF(I1327="NA",VALUE(AVERAGEIF($F$3:$F$1520,"&lt;&gt;NA")),VALUE(I1327))</f>
        <v>48</v>
      </c>
      <c r="L1327" s="16" t="n">
        <f aca="false">IF((AND(I1327&gt;=Q1333, I1327&lt;Q1332)),TRUE())</f>
        <v>0</v>
      </c>
      <c r="M1327" s="0" t="n">
        <f aca="false">(J1327-MIN($J$5:$J$1522)/(MAX($J$5:$J$1522)-MIN($J$5:$J$1522)))</f>
        <v>158.977528089888</v>
      </c>
      <c r="N1327" s="0" t="n">
        <f aca="false">(K1327-MIN($K$5:$K$1522)/(MAX($K$5:$K$1522)-MIN($K$5:$K$1522)))</f>
        <v>47.6293206197855</v>
      </c>
      <c r="O1327" s="7" t="n">
        <f aca="false">K1324/((J1327/100)^2)</f>
        <v>21.09375</v>
      </c>
    </row>
    <row r="1328" customFormat="false" ht="15" hidden="false" customHeight="false" outlineLevel="0" collapsed="false">
      <c r="A1328" s="13" t="n">
        <v>560</v>
      </c>
      <c r="B1328" s="2" t="s">
        <v>1375</v>
      </c>
      <c r="C1328" s="14" t="n">
        <v>33795</v>
      </c>
      <c r="D1328" s="2" t="s">
        <v>77</v>
      </c>
      <c r="E1328" s="15" t="n">
        <v>148</v>
      </c>
      <c r="F1328" s="15" t="n">
        <v>52.5</v>
      </c>
      <c r="G1328" s="15" t="s">
        <v>47</v>
      </c>
      <c r="H1328" s="9" t="str">
        <f aca="false">TRIM(E1328)</f>
        <v>148</v>
      </c>
      <c r="I1328" s="9" t="str">
        <f aca="false">TRIM(F1328)</f>
        <v>52.5</v>
      </c>
      <c r="J1328" s="5" t="n">
        <f aca="false">IF(H1328="NA",VALUE(AVERAGEIF($E$3:$E$1520,"&lt;&gt;NA")),VALUE(H1328))</f>
        <v>148</v>
      </c>
      <c r="K1328" s="9" t="n">
        <f aca="false">IF(I1328="NA",VALUE(AVERAGEIF($F$3:$F$1520,"&lt;&gt;NA")),VALUE(I1328))</f>
        <v>52.5</v>
      </c>
      <c r="L1328" s="16" t="n">
        <f aca="false">IF((AND(I1328&gt;=Q1334, I1328&lt;Q1333)),TRUE())</f>
        <v>0</v>
      </c>
      <c r="M1328" s="0" t="n">
        <f aca="false">(J1328-MIN($J$5:$J$1522)/(MAX($J$5:$J$1522)-MIN($J$5:$J$1522)))</f>
        <v>146.977528089888</v>
      </c>
      <c r="N1328" s="0" t="n">
        <f aca="false">(K1328-MIN($K$5:$K$1522)/(MAX($K$5:$K$1522)-MIN($K$5:$K$1522)))</f>
        <v>52.1293206197855</v>
      </c>
      <c r="O1328" s="7" t="n">
        <f aca="false">K1325/((J1328/100)^2)</f>
        <v>19.1745799853908</v>
      </c>
    </row>
    <row r="1329" customFormat="false" ht="15" hidden="false" customHeight="false" outlineLevel="0" collapsed="false">
      <c r="A1329" s="13" t="n">
        <v>434</v>
      </c>
      <c r="B1329" s="2" t="s">
        <v>1376</v>
      </c>
      <c r="C1329" s="14" t="n">
        <v>33330</v>
      </c>
      <c r="D1329" s="2" t="s">
        <v>87</v>
      </c>
      <c r="E1329" s="15" t="n">
        <v>157</v>
      </c>
      <c r="F1329" s="15" t="n">
        <v>58.6</v>
      </c>
      <c r="G1329" s="15" t="s">
        <v>47</v>
      </c>
      <c r="H1329" s="9" t="str">
        <f aca="false">TRIM(E1329)</f>
        <v>157</v>
      </c>
      <c r="I1329" s="9" t="str">
        <f aca="false">TRIM(F1329)</f>
        <v>58.6</v>
      </c>
      <c r="J1329" s="5" t="n">
        <f aca="false">IF(H1329="NA",VALUE(AVERAGEIF($E$3:$E$1520,"&lt;&gt;NA")),VALUE(H1329))</f>
        <v>157</v>
      </c>
      <c r="K1329" s="9" t="n">
        <f aca="false">IF(I1329="NA",VALUE(AVERAGEIF($F$3:$F$1520,"&lt;&gt;NA")),VALUE(I1329))</f>
        <v>58.6</v>
      </c>
      <c r="L1329" s="16" t="n">
        <f aca="false">IF((AND(I1329&gt;=Q1335, I1329&lt;Q1334)),TRUE())</f>
        <v>0</v>
      </c>
      <c r="M1329" s="0" t="n">
        <f aca="false">(J1329-MIN($J$5:$J$1522)/(MAX($J$5:$J$1522)-MIN($J$5:$J$1522)))</f>
        <v>155.977528089888</v>
      </c>
      <c r="N1329" s="0" t="n">
        <f aca="false">(K1329-MIN($K$5:$K$1522)/(MAX($K$5:$K$1522)-MIN($K$5:$K$1522)))</f>
        <v>58.2293206197855</v>
      </c>
      <c r="O1329" s="7" t="n">
        <f aca="false">K1326/((J1329/100)^2)</f>
        <v>22.7189744005842</v>
      </c>
    </row>
    <row r="1330" customFormat="false" ht="15" hidden="false" customHeight="false" outlineLevel="0" collapsed="false">
      <c r="A1330" s="13" t="n">
        <v>1041</v>
      </c>
      <c r="B1330" s="2" t="s">
        <v>1377</v>
      </c>
      <c r="C1330" s="14" t="n">
        <v>33591</v>
      </c>
      <c r="D1330" s="2" t="s">
        <v>53</v>
      </c>
      <c r="E1330" s="15" t="n">
        <v>173</v>
      </c>
      <c r="F1330" s="15" t="n">
        <v>66</v>
      </c>
      <c r="G1330" s="15" t="s">
        <v>43</v>
      </c>
      <c r="H1330" s="9" t="str">
        <f aca="false">TRIM(E1330)</f>
        <v>173</v>
      </c>
      <c r="I1330" s="9" t="str">
        <f aca="false">TRIM(F1330)</f>
        <v>66</v>
      </c>
      <c r="J1330" s="5" t="n">
        <f aca="false">IF(H1330="NA",VALUE(AVERAGEIF($E$3:$E$1520,"&lt;&gt;NA")),VALUE(H1330))</f>
        <v>173</v>
      </c>
      <c r="K1330" s="9" t="n">
        <f aca="false">IF(I1330="NA",VALUE(AVERAGEIF($F$3:$F$1520,"&lt;&gt;NA")),VALUE(I1330))</f>
        <v>66</v>
      </c>
      <c r="L1330" s="16" t="n">
        <f aca="false">IF((AND(I1330&gt;=Q1336, I1330&lt;Q1335)),TRUE())</f>
        <v>0</v>
      </c>
      <c r="M1330" s="0" t="n">
        <f aca="false">(J1330-MIN($J$5:$J$1522)/(MAX($J$5:$J$1522)-MIN($J$5:$J$1522)))</f>
        <v>171.977528089888</v>
      </c>
      <c r="N1330" s="0" t="n">
        <f aca="false">(K1330-MIN($K$5:$K$1522)/(MAX($K$5:$K$1522)-MIN($K$5:$K$1522)))</f>
        <v>65.6293206197855</v>
      </c>
      <c r="O1330" s="7" t="n">
        <f aca="false">K1327/((J1330/100)^2)</f>
        <v>16.037956497043</v>
      </c>
    </row>
    <row r="1331" customFormat="false" ht="15" hidden="false" customHeight="false" outlineLevel="0" collapsed="false">
      <c r="A1331" s="13" t="n">
        <v>776</v>
      </c>
      <c r="B1331" s="2" t="s">
        <v>1378</v>
      </c>
      <c r="C1331" s="14" t="n">
        <v>33673</v>
      </c>
      <c r="D1331" s="2" t="s">
        <v>93</v>
      </c>
      <c r="E1331" s="15" t="n">
        <v>153</v>
      </c>
      <c r="F1331" s="15" t="n">
        <v>49.2</v>
      </c>
      <c r="G1331" s="15" t="s">
        <v>47</v>
      </c>
      <c r="H1331" s="9" t="str">
        <f aca="false">TRIM(E1331)</f>
        <v>153</v>
      </c>
      <c r="I1331" s="9" t="str">
        <f aca="false">TRIM(F1331)</f>
        <v>49.2</v>
      </c>
      <c r="J1331" s="5" t="n">
        <f aca="false">IF(H1331="NA",VALUE(AVERAGEIF($E$3:$E$1520,"&lt;&gt;NA")),VALUE(H1331))</f>
        <v>153</v>
      </c>
      <c r="K1331" s="9" t="n">
        <f aca="false">IF(I1331="NA",VALUE(AVERAGEIF($F$3:$F$1520,"&lt;&gt;NA")),VALUE(I1331))</f>
        <v>49.2</v>
      </c>
      <c r="L1331" s="16" t="n">
        <f aca="false">IF((AND(I1331&gt;=Q1337, I1331&lt;Q1336)),TRUE())</f>
        <v>0</v>
      </c>
      <c r="M1331" s="0" t="n">
        <f aca="false">(J1331-MIN($J$5:$J$1522)/(MAX($J$5:$J$1522)-MIN($J$5:$J$1522)))</f>
        <v>151.977528089888</v>
      </c>
      <c r="N1331" s="0" t="n">
        <f aca="false">(K1331-MIN($K$5:$K$1522)/(MAX($K$5:$K$1522)-MIN($K$5:$K$1522)))</f>
        <v>48.8293206197855</v>
      </c>
      <c r="O1331" s="7" t="n">
        <f aca="false">K1328/((J1331/100)^2)</f>
        <v>22.4272715622197</v>
      </c>
    </row>
    <row r="1332" customFormat="false" ht="15" hidden="false" customHeight="false" outlineLevel="0" collapsed="false">
      <c r="A1332" s="13" t="n">
        <v>451</v>
      </c>
      <c r="B1332" s="2" t="s">
        <v>1379</v>
      </c>
      <c r="C1332" s="14" t="n">
        <v>33080</v>
      </c>
      <c r="D1332" s="2" t="s">
        <v>50</v>
      </c>
      <c r="E1332" s="15" t="n">
        <v>152</v>
      </c>
      <c r="F1332" s="15" t="n">
        <v>40</v>
      </c>
      <c r="G1332" s="15" t="s">
        <v>47</v>
      </c>
      <c r="H1332" s="9" t="str">
        <f aca="false">TRIM(E1332)</f>
        <v>152</v>
      </c>
      <c r="I1332" s="9" t="str">
        <f aca="false">TRIM(F1332)</f>
        <v>40</v>
      </c>
      <c r="J1332" s="5" t="n">
        <f aca="false">IF(H1332="NA",VALUE(AVERAGEIF($E$3:$E$1520,"&lt;&gt;NA")),VALUE(H1332))</f>
        <v>152</v>
      </c>
      <c r="K1332" s="9" t="n">
        <f aca="false">IF(I1332="NA",VALUE(AVERAGEIF($F$3:$F$1520,"&lt;&gt;NA")),VALUE(I1332))</f>
        <v>40</v>
      </c>
      <c r="L1332" s="16" t="n">
        <f aca="false">IF((AND(I1332&gt;=Q1338, I1332&lt;Q1337)),TRUE())</f>
        <v>0</v>
      </c>
      <c r="M1332" s="0" t="n">
        <f aca="false">(J1332-MIN($J$5:$J$1522)/(MAX($J$5:$J$1522)-MIN($J$5:$J$1522)))</f>
        <v>150.977528089888</v>
      </c>
      <c r="N1332" s="0" t="n">
        <f aca="false">(K1332-MIN($K$5:$K$1522)/(MAX($K$5:$K$1522)-MIN($K$5:$K$1522)))</f>
        <v>39.6293206197855</v>
      </c>
      <c r="O1332" s="7" t="n">
        <f aca="false">K1329/((J1332/100)^2)</f>
        <v>25.3635734072022</v>
      </c>
    </row>
    <row r="1333" customFormat="false" ht="15" hidden="false" customHeight="false" outlineLevel="0" collapsed="false">
      <c r="A1333" s="13" t="n">
        <v>682</v>
      </c>
      <c r="B1333" s="2" t="s">
        <v>1380</v>
      </c>
      <c r="C1333" s="14" t="n">
        <v>33769</v>
      </c>
      <c r="D1333" s="2" t="s">
        <v>50</v>
      </c>
      <c r="E1333" s="15" t="n">
        <v>152</v>
      </c>
      <c r="F1333" s="15" t="n">
        <v>50.6</v>
      </c>
      <c r="G1333" s="15" t="s">
        <v>47</v>
      </c>
      <c r="H1333" s="9" t="str">
        <f aca="false">TRIM(E1333)</f>
        <v>152</v>
      </c>
      <c r="I1333" s="9" t="str">
        <f aca="false">TRIM(F1333)</f>
        <v>50.6</v>
      </c>
      <c r="J1333" s="5" t="n">
        <f aca="false">IF(H1333="NA",VALUE(AVERAGEIF($E$3:$E$1520,"&lt;&gt;NA")),VALUE(H1333))</f>
        <v>152</v>
      </c>
      <c r="K1333" s="9" t="n">
        <f aca="false">IF(I1333="NA",VALUE(AVERAGEIF($F$3:$F$1520,"&lt;&gt;NA")),VALUE(I1333))</f>
        <v>50.6</v>
      </c>
      <c r="L1333" s="16" t="n">
        <f aca="false">IF((AND(I1333&gt;=Q1339, I1333&lt;Q1338)),TRUE())</f>
        <v>0</v>
      </c>
      <c r="M1333" s="0" t="n">
        <f aca="false">(J1333-MIN($J$5:$J$1522)/(MAX($J$5:$J$1522)-MIN($J$5:$J$1522)))</f>
        <v>150.977528089888</v>
      </c>
      <c r="N1333" s="0" t="n">
        <f aca="false">(K1333-MIN($K$5:$K$1522)/(MAX($K$5:$K$1522)-MIN($K$5:$K$1522)))</f>
        <v>50.2293206197855</v>
      </c>
      <c r="O1333" s="7" t="n">
        <f aca="false">K1330/((J1333/100)^2)</f>
        <v>28.5664819944598</v>
      </c>
    </row>
    <row r="1334" customFormat="false" ht="15" hidden="false" customHeight="false" outlineLevel="0" collapsed="false">
      <c r="A1334" s="13" t="n">
        <v>1407</v>
      </c>
      <c r="B1334" s="2" t="s">
        <v>1381</v>
      </c>
      <c r="C1334" s="14" t="n">
        <v>32995</v>
      </c>
      <c r="D1334" s="2" t="s">
        <v>71</v>
      </c>
      <c r="E1334" s="15" t="n">
        <v>167</v>
      </c>
      <c r="F1334" s="15" t="n">
        <v>47</v>
      </c>
      <c r="G1334" s="15" t="s">
        <v>43</v>
      </c>
      <c r="H1334" s="9" t="str">
        <f aca="false">TRIM(E1334)</f>
        <v>167</v>
      </c>
      <c r="I1334" s="9" t="str">
        <f aca="false">TRIM(F1334)</f>
        <v>47</v>
      </c>
      <c r="J1334" s="5" t="n">
        <f aca="false">IF(H1334="NA",VALUE(AVERAGEIF($E$3:$E$1520,"&lt;&gt;NA")),VALUE(H1334))</f>
        <v>167</v>
      </c>
      <c r="K1334" s="9" t="n">
        <f aca="false">IF(I1334="NA",VALUE(AVERAGEIF($F$3:$F$1520,"&lt;&gt;NA")),VALUE(I1334))</f>
        <v>47</v>
      </c>
      <c r="L1334" s="16" t="n">
        <f aca="false">IF((AND(I1334&gt;=Q1340, I1334&lt;Q1339)),TRUE())</f>
        <v>0</v>
      </c>
      <c r="M1334" s="0" t="n">
        <f aca="false">(J1334-MIN($J$5:$J$1522)/(MAX($J$5:$J$1522)-MIN($J$5:$J$1522)))</f>
        <v>165.977528089888</v>
      </c>
      <c r="N1334" s="0" t="n">
        <f aca="false">(K1334-MIN($K$5:$K$1522)/(MAX($K$5:$K$1522)-MIN($K$5:$K$1522)))</f>
        <v>46.6293206197855</v>
      </c>
      <c r="O1334" s="7" t="n">
        <f aca="false">K1331/((J1334/100)^2)</f>
        <v>17.6413639786296</v>
      </c>
    </row>
    <row r="1335" customFormat="false" ht="15" hidden="false" customHeight="false" outlineLevel="0" collapsed="false">
      <c r="A1335" s="13" t="n">
        <v>684</v>
      </c>
      <c r="B1335" s="2" t="s">
        <v>1382</v>
      </c>
      <c r="C1335" s="14" t="n">
        <v>33331</v>
      </c>
      <c r="D1335" s="2" t="s">
        <v>50</v>
      </c>
      <c r="E1335" s="15" t="n">
        <v>159</v>
      </c>
      <c r="F1335" s="15" t="n">
        <v>60.2</v>
      </c>
      <c r="G1335" s="15" t="s">
        <v>47</v>
      </c>
      <c r="H1335" s="9" t="str">
        <f aca="false">TRIM(E1335)</f>
        <v>159</v>
      </c>
      <c r="I1335" s="9" t="str">
        <f aca="false">TRIM(F1335)</f>
        <v>60.2</v>
      </c>
      <c r="J1335" s="5" t="n">
        <f aca="false">IF(H1335="NA",VALUE(AVERAGEIF($E$3:$E$1520,"&lt;&gt;NA")),VALUE(H1335))</f>
        <v>159</v>
      </c>
      <c r="K1335" s="9" t="n">
        <f aca="false">IF(I1335="NA",VALUE(AVERAGEIF($F$3:$F$1520,"&lt;&gt;NA")),VALUE(I1335))</f>
        <v>60.2</v>
      </c>
      <c r="L1335" s="16" t="n">
        <f aca="false">IF((AND(I1335&gt;=Q1341, I1335&lt;Q1340)),TRUE())</f>
        <v>0</v>
      </c>
      <c r="M1335" s="0" t="n">
        <f aca="false">(J1335-MIN($J$5:$J$1522)/(MAX($J$5:$J$1522)-MIN($J$5:$J$1522)))</f>
        <v>157.977528089888</v>
      </c>
      <c r="N1335" s="0" t="n">
        <f aca="false">(K1335-MIN($K$5:$K$1522)/(MAX($K$5:$K$1522)-MIN($K$5:$K$1522)))</f>
        <v>59.8293206197855</v>
      </c>
      <c r="O1335" s="7" t="n">
        <f aca="false">K1332/((J1335/100)^2)</f>
        <v>15.8221589335865</v>
      </c>
    </row>
    <row r="1336" customFormat="false" ht="15" hidden="false" customHeight="false" outlineLevel="0" collapsed="false">
      <c r="A1336" s="13" t="n">
        <v>1122</v>
      </c>
      <c r="B1336" s="2" t="s">
        <v>1383</v>
      </c>
      <c r="C1336" s="14" t="n">
        <v>33987</v>
      </c>
      <c r="D1336" s="2" t="s">
        <v>125</v>
      </c>
      <c r="E1336" s="15" t="n">
        <v>172</v>
      </c>
      <c r="F1336" s="15" t="n">
        <v>53</v>
      </c>
      <c r="G1336" s="15" t="s">
        <v>43</v>
      </c>
      <c r="H1336" s="9" t="str">
        <f aca="false">TRIM(E1336)</f>
        <v>172</v>
      </c>
      <c r="I1336" s="9" t="str">
        <f aca="false">TRIM(F1336)</f>
        <v>53</v>
      </c>
      <c r="J1336" s="5" t="n">
        <f aca="false">IF(H1336="NA",VALUE(AVERAGEIF($E$3:$E$1520,"&lt;&gt;NA")),VALUE(H1336))</f>
        <v>172</v>
      </c>
      <c r="K1336" s="9" t="n">
        <f aca="false">IF(I1336="NA",VALUE(AVERAGEIF($F$3:$F$1520,"&lt;&gt;NA")),VALUE(I1336))</f>
        <v>53</v>
      </c>
      <c r="L1336" s="16" t="n">
        <f aca="false">IF((AND(I1336&gt;=Q1342, I1336&lt;Q1341)),TRUE())</f>
        <v>0</v>
      </c>
      <c r="M1336" s="0" t="n">
        <f aca="false">(J1336-MIN($J$5:$J$1522)/(MAX($J$5:$J$1522)-MIN($J$5:$J$1522)))</f>
        <v>170.977528089888</v>
      </c>
      <c r="N1336" s="0" t="n">
        <f aca="false">(K1336-MIN($K$5:$K$1522)/(MAX($K$5:$K$1522)-MIN($K$5:$K$1522)))</f>
        <v>52.6293206197855</v>
      </c>
      <c r="O1336" s="7" t="n">
        <f aca="false">K1333/((J1336/100)^2)</f>
        <v>17.1038399134667</v>
      </c>
    </row>
    <row r="1337" customFormat="false" ht="15" hidden="false" customHeight="false" outlineLevel="0" collapsed="false">
      <c r="A1337" s="13" t="n">
        <v>1149</v>
      </c>
      <c r="B1337" s="2" t="s">
        <v>1384</v>
      </c>
      <c r="C1337" s="14" t="n">
        <v>33589</v>
      </c>
      <c r="D1337" s="2" t="s">
        <v>53</v>
      </c>
      <c r="E1337" s="15" t="n">
        <v>180</v>
      </c>
      <c r="F1337" s="15" t="n">
        <v>65</v>
      </c>
      <c r="G1337" s="15" t="s">
        <v>43</v>
      </c>
      <c r="H1337" s="9" t="str">
        <f aca="false">TRIM(E1337)</f>
        <v>180</v>
      </c>
      <c r="I1337" s="9" t="str">
        <f aca="false">TRIM(F1337)</f>
        <v>65</v>
      </c>
      <c r="J1337" s="5" t="n">
        <f aca="false">IF(H1337="NA",VALUE(AVERAGEIF($E$3:$E$1520,"&lt;&gt;NA")),VALUE(H1337))</f>
        <v>180</v>
      </c>
      <c r="K1337" s="9" t="n">
        <f aca="false">IF(I1337="NA",VALUE(AVERAGEIF($F$3:$F$1520,"&lt;&gt;NA")),VALUE(I1337))</f>
        <v>65</v>
      </c>
      <c r="L1337" s="16" t="n">
        <f aca="false">IF((AND(I1337&gt;=Q1343, I1337&lt;Q1342)),TRUE())</f>
        <v>0</v>
      </c>
      <c r="M1337" s="0" t="n">
        <f aca="false">(J1337-MIN($J$5:$J$1522)/(MAX($J$5:$J$1522)-MIN($J$5:$J$1522)))</f>
        <v>178.977528089888</v>
      </c>
      <c r="N1337" s="0" t="n">
        <f aca="false">(K1337-MIN($K$5:$K$1522)/(MAX($K$5:$K$1522)-MIN($K$5:$K$1522)))</f>
        <v>64.6293206197855</v>
      </c>
      <c r="O1337" s="7" t="n">
        <f aca="false">K1334/((J1337/100)^2)</f>
        <v>14.5061728395062</v>
      </c>
    </row>
    <row r="1338" customFormat="false" ht="15" hidden="false" customHeight="false" outlineLevel="0" collapsed="false">
      <c r="A1338" s="13" t="n">
        <v>1060</v>
      </c>
      <c r="B1338" s="2" t="s">
        <v>1385</v>
      </c>
      <c r="C1338" s="14" t="n">
        <v>33773</v>
      </c>
      <c r="D1338" s="2" t="s">
        <v>77</v>
      </c>
      <c r="E1338" s="15" t="n">
        <v>170</v>
      </c>
      <c r="F1338" s="15" t="n">
        <v>96</v>
      </c>
      <c r="G1338" s="15" t="s">
        <v>43</v>
      </c>
      <c r="H1338" s="9" t="str">
        <f aca="false">TRIM(E1338)</f>
        <v>170</v>
      </c>
      <c r="I1338" s="9" t="str">
        <f aca="false">TRIM(F1338)</f>
        <v>96</v>
      </c>
      <c r="J1338" s="5" t="n">
        <f aca="false">IF(H1338="NA",VALUE(AVERAGEIF($E$3:$E$1520,"&lt;&gt;NA")),VALUE(H1338))</f>
        <v>170</v>
      </c>
      <c r="K1338" s="9" t="n">
        <f aca="false">IF(I1338="NA",VALUE(AVERAGEIF($F$3:$F$1520,"&lt;&gt;NA")),VALUE(I1338))</f>
        <v>96</v>
      </c>
      <c r="L1338" s="16" t="n">
        <f aca="false">IF((AND(I1338&gt;=Q1344, I1338&lt;Q1343)),TRUE())</f>
        <v>0</v>
      </c>
      <c r="M1338" s="0" t="n">
        <f aca="false">(J1338-MIN($J$5:$J$1522)/(MAX($J$5:$J$1522)-MIN($J$5:$J$1522)))</f>
        <v>168.977528089888</v>
      </c>
      <c r="N1338" s="0" t="n">
        <f aca="false">(K1338-MIN($K$5:$K$1522)/(MAX($K$5:$K$1522)-MIN($K$5:$K$1522)))</f>
        <v>95.6293206197855</v>
      </c>
      <c r="O1338" s="7" t="n">
        <f aca="false">K1335/((J1338/100)^2)</f>
        <v>20.8304498269896</v>
      </c>
    </row>
    <row r="1339" customFormat="false" ht="15" hidden="false" customHeight="false" outlineLevel="0" collapsed="false">
      <c r="A1339" s="13" t="n">
        <v>331</v>
      </c>
      <c r="B1339" s="2" t="s">
        <v>1386</v>
      </c>
      <c r="C1339" s="14" t="n">
        <v>33597</v>
      </c>
      <c r="D1339" s="2" t="s">
        <v>87</v>
      </c>
      <c r="E1339" s="15" t="s">
        <v>46</v>
      </c>
      <c r="F1339" s="15" t="s">
        <v>46</v>
      </c>
      <c r="G1339" s="15" t="s">
        <v>47</v>
      </c>
      <c r="H1339" s="9" t="str">
        <f aca="false">TRIM(E1339)</f>
        <v>NA</v>
      </c>
      <c r="I1339" s="9" t="str">
        <f aca="false">TRIM(F1339)</f>
        <v>NA</v>
      </c>
      <c r="J1339" s="5" t="n">
        <f aca="false">IF(H1339="NA",VALUE(AVERAGEIF($E$3:$E$1520,"&lt;&gt;NA")),VALUE(H1339))</f>
        <v>164.344585511576</v>
      </c>
      <c r="K1339" s="9" t="n">
        <f aca="false">IF(I1339="NA",VALUE(AVERAGEIF($F$3:$F$1520,"&lt;&gt;NA")),VALUE(I1339))</f>
        <v>58.7117910447761</v>
      </c>
      <c r="L1339" s="16" t="n">
        <f aca="false">IF((AND(I1339&gt;=Q1345, I1339&lt;Q1344)),TRUE())</f>
        <v>0</v>
      </c>
      <c r="M1339" s="0" t="n">
        <f aca="false">(J1339-MIN($J$5:$J$1522)/(MAX($J$5:$J$1522)-MIN($J$5:$J$1522)))</f>
        <v>163.322113601463</v>
      </c>
      <c r="N1339" s="0" t="n">
        <f aca="false">(K1339-MIN($K$5:$K$1522)/(MAX($K$5:$K$1522)-MIN($K$5:$K$1522)))</f>
        <v>58.3411116645616</v>
      </c>
      <c r="O1339" s="7" t="n">
        <f aca="false">K1336/((J1339/100)^2)</f>
        <v>19.6229848603583</v>
      </c>
    </row>
    <row r="1340" customFormat="false" ht="15" hidden="false" customHeight="false" outlineLevel="0" collapsed="false">
      <c r="A1340" s="13" t="n">
        <v>461</v>
      </c>
      <c r="B1340" s="2" t="s">
        <v>1387</v>
      </c>
      <c r="C1340" s="14" t="n">
        <v>33350</v>
      </c>
      <c r="D1340" s="2" t="s">
        <v>50</v>
      </c>
      <c r="E1340" s="15" t="n">
        <v>158</v>
      </c>
      <c r="F1340" s="15" t="n">
        <v>45</v>
      </c>
      <c r="G1340" s="15" t="s">
        <v>47</v>
      </c>
      <c r="H1340" s="9" t="str">
        <f aca="false">TRIM(E1340)</f>
        <v>158</v>
      </c>
      <c r="I1340" s="9" t="str">
        <f aca="false">TRIM(F1340)</f>
        <v>45</v>
      </c>
      <c r="J1340" s="5" t="n">
        <f aca="false">IF(H1340="NA",VALUE(AVERAGEIF($E$3:$E$1520,"&lt;&gt;NA")),VALUE(H1340))</f>
        <v>158</v>
      </c>
      <c r="K1340" s="9" t="n">
        <f aca="false">IF(I1340="NA",VALUE(AVERAGEIF($F$3:$F$1520,"&lt;&gt;NA")),VALUE(I1340))</f>
        <v>45</v>
      </c>
      <c r="L1340" s="16" t="n">
        <f aca="false">IF((AND(I1340&gt;=Q1346, I1340&lt;Q1345)),TRUE())</f>
        <v>0</v>
      </c>
      <c r="M1340" s="0" t="n">
        <f aca="false">(J1340-MIN($J$5:$J$1522)/(MAX($J$5:$J$1522)-MIN($J$5:$J$1522)))</f>
        <v>156.977528089888</v>
      </c>
      <c r="N1340" s="0" t="n">
        <f aca="false">(K1340-MIN($K$5:$K$1522)/(MAX($K$5:$K$1522)-MIN($K$5:$K$1522)))</f>
        <v>44.6293206197855</v>
      </c>
      <c r="O1340" s="7" t="n">
        <f aca="false">K1337/((J1340/100)^2)</f>
        <v>26.0374939913475</v>
      </c>
    </row>
    <row r="1341" customFormat="false" ht="15" hidden="false" customHeight="false" outlineLevel="0" collapsed="false">
      <c r="A1341" s="13" t="n">
        <v>887</v>
      </c>
      <c r="B1341" s="2" t="s">
        <v>1388</v>
      </c>
      <c r="C1341" s="14" t="n">
        <v>33244</v>
      </c>
      <c r="D1341" s="2" t="s">
        <v>56</v>
      </c>
      <c r="E1341" s="15" t="n">
        <v>166</v>
      </c>
      <c r="F1341" s="15" t="n">
        <v>55</v>
      </c>
      <c r="G1341" s="15" t="s">
        <v>43</v>
      </c>
      <c r="H1341" s="9" t="str">
        <f aca="false">TRIM(E1341)</f>
        <v>166</v>
      </c>
      <c r="I1341" s="9" t="str">
        <f aca="false">TRIM(F1341)</f>
        <v>55</v>
      </c>
      <c r="J1341" s="5" t="n">
        <f aca="false">IF(H1341="NA",VALUE(AVERAGEIF($E$3:$E$1520,"&lt;&gt;NA")),VALUE(H1341))</f>
        <v>166</v>
      </c>
      <c r="K1341" s="9" t="n">
        <f aca="false">IF(I1341="NA",VALUE(AVERAGEIF($F$3:$F$1520,"&lt;&gt;NA")),VALUE(I1341))</f>
        <v>55</v>
      </c>
      <c r="L1341" s="16" t="n">
        <f aca="false">IF((AND(I1341&gt;=Q1347, I1341&lt;Q1346)),TRUE())</f>
        <v>0</v>
      </c>
      <c r="M1341" s="0" t="n">
        <f aca="false">(J1341-MIN($J$5:$J$1522)/(MAX($J$5:$J$1522)-MIN($J$5:$J$1522)))</f>
        <v>164.977528089888</v>
      </c>
      <c r="N1341" s="0" t="n">
        <f aca="false">(K1341-MIN($K$5:$K$1522)/(MAX($K$5:$K$1522)-MIN($K$5:$K$1522)))</f>
        <v>54.6293206197855</v>
      </c>
      <c r="O1341" s="7" t="n">
        <f aca="false">K1338/((J1341/100)^2)</f>
        <v>34.8381477718101</v>
      </c>
    </row>
    <row r="1342" customFormat="false" ht="15" hidden="false" customHeight="false" outlineLevel="0" collapsed="false">
      <c r="A1342" s="13" t="n">
        <v>914</v>
      </c>
      <c r="B1342" s="2" t="s">
        <v>1389</v>
      </c>
      <c r="C1342" s="14" t="n">
        <v>33426</v>
      </c>
      <c r="D1342" s="2" t="s">
        <v>87</v>
      </c>
      <c r="E1342" s="15" t="n">
        <v>171</v>
      </c>
      <c r="F1342" s="15" t="n">
        <v>59</v>
      </c>
      <c r="G1342" s="15" t="s">
        <v>43</v>
      </c>
      <c r="H1342" s="9" t="str">
        <f aca="false">TRIM(E1342)</f>
        <v>171</v>
      </c>
      <c r="I1342" s="9" t="str">
        <f aca="false">TRIM(F1342)</f>
        <v>59</v>
      </c>
      <c r="J1342" s="5" t="n">
        <f aca="false">IF(H1342="NA",VALUE(AVERAGEIF($E$3:$E$1520,"&lt;&gt;NA")),VALUE(H1342))</f>
        <v>171</v>
      </c>
      <c r="K1342" s="9" t="n">
        <f aca="false">IF(I1342="NA",VALUE(AVERAGEIF($F$3:$F$1520,"&lt;&gt;NA")),VALUE(I1342))</f>
        <v>59</v>
      </c>
      <c r="L1342" s="16" t="n">
        <f aca="false">IF((AND(I1342&gt;=Q1348, I1342&lt;Q1347)),TRUE())</f>
        <v>0</v>
      </c>
      <c r="M1342" s="0" t="n">
        <f aca="false">(J1342-MIN($J$5:$J$1522)/(MAX($J$5:$J$1522)-MIN($J$5:$J$1522)))</f>
        <v>169.977528089888</v>
      </c>
      <c r="N1342" s="0" t="n">
        <f aca="false">(K1342-MIN($K$5:$K$1522)/(MAX($K$5:$K$1522)-MIN($K$5:$K$1522)))</f>
        <v>58.6293206197855</v>
      </c>
      <c r="O1342" s="7" t="n">
        <f aca="false">K1339/((J1342/100)^2)</f>
        <v>20.0785852210171</v>
      </c>
    </row>
    <row r="1343" customFormat="false" ht="15" hidden="false" customHeight="false" outlineLevel="0" collapsed="false">
      <c r="A1343" s="13" t="n">
        <v>534</v>
      </c>
      <c r="B1343" s="2" t="s">
        <v>1390</v>
      </c>
      <c r="C1343" s="14" t="n">
        <v>33792</v>
      </c>
      <c r="D1343" s="2" t="s">
        <v>74</v>
      </c>
      <c r="E1343" s="15" t="n">
        <v>155</v>
      </c>
      <c r="F1343" s="15" t="n">
        <v>57</v>
      </c>
      <c r="G1343" s="15" t="s">
        <v>47</v>
      </c>
      <c r="H1343" s="9" t="str">
        <f aca="false">TRIM(E1343)</f>
        <v>155</v>
      </c>
      <c r="I1343" s="9" t="str">
        <f aca="false">TRIM(F1343)</f>
        <v>57</v>
      </c>
      <c r="J1343" s="5" t="n">
        <f aca="false">IF(H1343="NA",VALUE(AVERAGEIF($E$3:$E$1520,"&lt;&gt;NA")),VALUE(H1343))</f>
        <v>155</v>
      </c>
      <c r="K1343" s="9" t="n">
        <f aca="false">IF(I1343="NA",VALUE(AVERAGEIF($F$3:$F$1520,"&lt;&gt;NA")),VALUE(I1343))</f>
        <v>57</v>
      </c>
      <c r="L1343" s="16" t="n">
        <f aca="false">IF((AND(I1343&gt;=Q1349, I1343&lt;Q1348)),TRUE())</f>
        <v>0</v>
      </c>
      <c r="M1343" s="0" t="n">
        <f aca="false">(J1343-MIN($J$5:$J$1522)/(MAX($J$5:$J$1522)-MIN($J$5:$J$1522)))</f>
        <v>153.977528089888</v>
      </c>
      <c r="N1343" s="0" t="n">
        <f aca="false">(K1343-MIN($K$5:$K$1522)/(MAX($K$5:$K$1522)-MIN($K$5:$K$1522)))</f>
        <v>56.6293206197855</v>
      </c>
      <c r="O1343" s="7" t="n">
        <f aca="false">K1340/((J1343/100)^2)</f>
        <v>18.7304890738814</v>
      </c>
    </row>
    <row r="1344" customFormat="false" ht="15" hidden="false" customHeight="false" outlineLevel="0" collapsed="false">
      <c r="A1344" s="13" t="n">
        <v>1114</v>
      </c>
      <c r="B1344" s="2" t="s">
        <v>1391</v>
      </c>
      <c r="C1344" s="14" t="n">
        <v>33704</v>
      </c>
      <c r="D1344" s="2" t="s">
        <v>74</v>
      </c>
      <c r="E1344" s="15" t="n">
        <v>176</v>
      </c>
      <c r="F1344" s="15" t="n">
        <v>74</v>
      </c>
      <c r="G1344" s="15" t="s">
        <v>43</v>
      </c>
      <c r="H1344" s="9" t="str">
        <f aca="false">TRIM(E1344)</f>
        <v>176</v>
      </c>
      <c r="I1344" s="9" t="str">
        <f aca="false">TRIM(F1344)</f>
        <v>74</v>
      </c>
      <c r="J1344" s="5" t="n">
        <f aca="false">IF(H1344="NA",VALUE(AVERAGEIF($E$3:$E$1520,"&lt;&gt;NA")),VALUE(H1344))</f>
        <v>176</v>
      </c>
      <c r="K1344" s="9" t="n">
        <f aca="false">IF(I1344="NA",VALUE(AVERAGEIF($F$3:$F$1520,"&lt;&gt;NA")),VALUE(I1344))</f>
        <v>74</v>
      </c>
      <c r="L1344" s="16" t="n">
        <f aca="false">IF((AND(I1344&gt;=Q1350, I1344&lt;Q1349)),TRUE())</f>
        <v>0</v>
      </c>
      <c r="M1344" s="0" t="n">
        <f aca="false">(J1344-MIN($J$5:$J$1522)/(MAX($J$5:$J$1522)-MIN($J$5:$J$1522)))</f>
        <v>174.977528089888</v>
      </c>
      <c r="N1344" s="0" t="n">
        <f aca="false">(K1344-MIN($K$5:$K$1522)/(MAX($K$5:$K$1522)-MIN($K$5:$K$1522)))</f>
        <v>73.6293206197855</v>
      </c>
      <c r="O1344" s="7" t="n">
        <f aca="false">K1341/((J1344/100)^2)</f>
        <v>17.7556818181818</v>
      </c>
    </row>
    <row r="1345" customFormat="false" ht="15" hidden="false" customHeight="false" outlineLevel="0" collapsed="false">
      <c r="A1345" s="13" t="n">
        <v>147</v>
      </c>
      <c r="B1345" s="2" t="s">
        <v>1392</v>
      </c>
      <c r="C1345" s="14" t="n">
        <v>33431</v>
      </c>
      <c r="D1345" s="2" t="s">
        <v>45</v>
      </c>
      <c r="E1345" s="15" t="n">
        <v>164</v>
      </c>
      <c r="F1345" s="15" t="n">
        <v>65</v>
      </c>
      <c r="G1345" s="15" t="s">
        <v>47</v>
      </c>
      <c r="H1345" s="9" t="str">
        <f aca="false">TRIM(E1345)</f>
        <v>164</v>
      </c>
      <c r="I1345" s="9" t="str">
        <f aca="false">TRIM(F1345)</f>
        <v>65</v>
      </c>
      <c r="J1345" s="5" t="n">
        <f aca="false">IF(H1345="NA",VALUE(AVERAGEIF($E$3:$E$1520,"&lt;&gt;NA")),VALUE(H1345))</f>
        <v>164</v>
      </c>
      <c r="K1345" s="9" t="n">
        <f aca="false">IF(I1345="NA",VALUE(AVERAGEIF($F$3:$F$1520,"&lt;&gt;NA")),VALUE(I1345))</f>
        <v>65</v>
      </c>
      <c r="L1345" s="16" t="n">
        <f aca="false">IF((AND(I1345&gt;=Q1351, I1345&lt;Q1350)),TRUE())</f>
        <v>0</v>
      </c>
      <c r="M1345" s="0" t="n">
        <f aca="false">(J1345-MIN($J$5:$J$1522)/(MAX($J$5:$J$1522)-MIN($J$5:$J$1522)))</f>
        <v>162.977528089888</v>
      </c>
      <c r="N1345" s="0" t="n">
        <f aca="false">(K1345-MIN($K$5:$K$1522)/(MAX($K$5:$K$1522)-MIN($K$5:$K$1522)))</f>
        <v>64.6293206197855</v>
      </c>
      <c r="O1345" s="7" t="n">
        <f aca="false">K1342/((J1345/100)^2)</f>
        <v>21.9363474122546</v>
      </c>
    </row>
    <row r="1346" customFormat="false" ht="15" hidden="false" customHeight="false" outlineLevel="0" collapsed="false">
      <c r="A1346" s="13" t="n">
        <v>787</v>
      </c>
      <c r="B1346" s="2" t="s">
        <v>1393</v>
      </c>
      <c r="C1346" s="14" t="n">
        <v>33548</v>
      </c>
      <c r="D1346" s="2" t="s">
        <v>50</v>
      </c>
      <c r="E1346" s="15" t="n">
        <v>144</v>
      </c>
      <c r="F1346" s="15" t="n">
        <v>45</v>
      </c>
      <c r="G1346" s="15" t="s">
        <v>47</v>
      </c>
      <c r="H1346" s="9" t="str">
        <f aca="false">TRIM(E1346)</f>
        <v>144</v>
      </c>
      <c r="I1346" s="9" t="str">
        <f aca="false">TRIM(F1346)</f>
        <v>45</v>
      </c>
      <c r="J1346" s="5" t="n">
        <f aca="false">IF(H1346="NA",VALUE(AVERAGEIF($E$3:$E$1520,"&lt;&gt;NA")),VALUE(H1346))</f>
        <v>144</v>
      </c>
      <c r="K1346" s="9" t="n">
        <f aca="false">IF(I1346="NA",VALUE(AVERAGEIF($F$3:$F$1520,"&lt;&gt;NA")),VALUE(I1346))</f>
        <v>45</v>
      </c>
      <c r="L1346" s="16" t="n">
        <f aca="false">IF((AND(I1346&gt;=Q1352, I1346&lt;Q1351)),TRUE())</f>
        <v>0</v>
      </c>
      <c r="M1346" s="0" t="n">
        <f aca="false">(J1346-MIN($J$5:$J$1522)/(MAX($J$5:$J$1522)-MIN($J$5:$J$1522)))</f>
        <v>142.977528089888</v>
      </c>
      <c r="N1346" s="0" t="n">
        <f aca="false">(K1346-MIN($K$5:$K$1522)/(MAX($K$5:$K$1522)-MIN($K$5:$K$1522)))</f>
        <v>44.6293206197855</v>
      </c>
      <c r="O1346" s="7" t="n">
        <f aca="false">K1343/((J1346/100)^2)</f>
        <v>27.4884259259259</v>
      </c>
    </row>
    <row r="1347" customFormat="false" ht="15" hidden="false" customHeight="false" outlineLevel="0" collapsed="false">
      <c r="A1347" s="13" t="n">
        <v>79</v>
      </c>
      <c r="B1347" s="2" t="s">
        <v>1394</v>
      </c>
      <c r="C1347" s="14" t="n">
        <v>33164</v>
      </c>
      <c r="D1347" s="2" t="s">
        <v>45</v>
      </c>
      <c r="E1347" s="15" t="n">
        <v>149.5</v>
      </c>
      <c r="F1347" s="15" t="n">
        <v>40</v>
      </c>
      <c r="G1347" s="15" t="s">
        <v>47</v>
      </c>
      <c r="H1347" s="9" t="str">
        <f aca="false">TRIM(E1347)</f>
        <v>149.5</v>
      </c>
      <c r="I1347" s="9" t="str">
        <f aca="false">TRIM(F1347)</f>
        <v>40</v>
      </c>
      <c r="J1347" s="5" t="n">
        <f aca="false">IF(H1347="NA",VALUE(AVERAGEIF($E$3:$E$1520,"&lt;&gt;NA")),VALUE(H1347))</f>
        <v>149.5</v>
      </c>
      <c r="K1347" s="9" t="n">
        <f aca="false">IF(I1347="NA",VALUE(AVERAGEIF($F$3:$F$1520,"&lt;&gt;NA")),VALUE(I1347))</f>
        <v>40</v>
      </c>
      <c r="L1347" s="16" t="n">
        <f aca="false">IF((AND(I1347&gt;=Q1353, I1347&lt;Q1352)),TRUE())</f>
        <v>0</v>
      </c>
      <c r="M1347" s="0" t="n">
        <f aca="false">(J1347-MIN($J$5:$J$1522)/(MAX($J$5:$J$1522)-MIN($J$5:$J$1522)))</f>
        <v>148.477528089888</v>
      </c>
      <c r="N1347" s="0" t="n">
        <f aca="false">(K1347-MIN($K$5:$K$1522)/(MAX($K$5:$K$1522)-MIN($K$5:$K$1522)))</f>
        <v>39.6293206197855</v>
      </c>
      <c r="O1347" s="7" t="n">
        <f aca="false">K1344/((J1347/100)^2)</f>
        <v>33.1092493372557</v>
      </c>
    </row>
    <row r="1348" customFormat="false" ht="15" hidden="false" customHeight="false" outlineLevel="0" collapsed="false">
      <c r="A1348" s="13" t="n">
        <v>1497</v>
      </c>
      <c r="B1348" s="2" t="s">
        <v>1395</v>
      </c>
      <c r="C1348" s="14" t="n">
        <v>33644</v>
      </c>
      <c r="D1348" s="2" t="s">
        <v>77</v>
      </c>
      <c r="E1348" s="15" t="n">
        <v>171</v>
      </c>
      <c r="F1348" s="15" t="n">
        <v>59</v>
      </c>
      <c r="G1348" s="15" t="s">
        <v>43</v>
      </c>
      <c r="H1348" s="9" t="str">
        <f aca="false">TRIM(E1348)</f>
        <v>171</v>
      </c>
      <c r="I1348" s="9" t="str">
        <f aca="false">TRIM(F1348)</f>
        <v>59</v>
      </c>
      <c r="J1348" s="5" t="n">
        <f aca="false">IF(H1348="NA",VALUE(AVERAGEIF($E$3:$E$1520,"&lt;&gt;NA")),VALUE(H1348))</f>
        <v>171</v>
      </c>
      <c r="K1348" s="9" t="n">
        <f aca="false">IF(I1348="NA",VALUE(AVERAGEIF($F$3:$F$1520,"&lt;&gt;NA")),VALUE(I1348))</f>
        <v>59</v>
      </c>
      <c r="L1348" s="16" t="n">
        <f aca="false">IF((AND(I1348&gt;=Q1354, I1348&lt;Q1353)),TRUE())</f>
        <v>0</v>
      </c>
      <c r="M1348" s="0" t="n">
        <f aca="false">(J1348-MIN($J$5:$J$1522)/(MAX($J$5:$J$1522)-MIN($J$5:$J$1522)))</f>
        <v>169.977528089888</v>
      </c>
      <c r="N1348" s="0" t="n">
        <f aca="false">(K1348-MIN($K$5:$K$1522)/(MAX($K$5:$K$1522)-MIN($K$5:$K$1522)))</f>
        <v>58.6293206197855</v>
      </c>
      <c r="O1348" s="7" t="n">
        <f aca="false">K1345/((J1348/100)^2)</f>
        <v>22.2290619335864</v>
      </c>
    </row>
    <row r="1349" customFormat="false" ht="15" hidden="false" customHeight="false" outlineLevel="0" collapsed="false">
      <c r="A1349" s="13" t="n">
        <v>1147</v>
      </c>
      <c r="B1349" s="2" t="s">
        <v>1396</v>
      </c>
      <c r="C1349" s="14" t="n">
        <v>33482</v>
      </c>
      <c r="D1349" s="2" t="s">
        <v>87</v>
      </c>
      <c r="E1349" s="15" t="n">
        <v>169</v>
      </c>
      <c r="F1349" s="15" t="n">
        <v>61</v>
      </c>
      <c r="G1349" s="15" t="s">
        <v>43</v>
      </c>
      <c r="H1349" s="9" t="str">
        <f aca="false">TRIM(E1349)</f>
        <v>169</v>
      </c>
      <c r="I1349" s="9" t="str">
        <f aca="false">TRIM(F1349)</f>
        <v>61</v>
      </c>
      <c r="J1349" s="5" t="n">
        <f aca="false">IF(H1349="NA",VALUE(AVERAGEIF($E$3:$E$1520,"&lt;&gt;NA")),VALUE(H1349))</f>
        <v>169</v>
      </c>
      <c r="K1349" s="9" t="n">
        <f aca="false">IF(I1349="NA",VALUE(AVERAGEIF($F$3:$F$1520,"&lt;&gt;NA")),VALUE(I1349))</f>
        <v>61</v>
      </c>
      <c r="L1349" s="16" t="n">
        <f aca="false">IF((AND(I1349&gt;=Q1355, I1349&lt;Q1354)),TRUE())</f>
        <v>0</v>
      </c>
      <c r="M1349" s="0" t="n">
        <f aca="false">(J1349-MIN($J$5:$J$1522)/(MAX($J$5:$J$1522)-MIN($J$5:$J$1522)))</f>
        <v>167.977528089888</v>
      </c>
      <c r="N1349" s="0" t="n">
        <f aca="false">(K1349-MIN($K$5:$K$1522)/(MAX($K$5:$K$1522)-MIN($K$5:$K$1522)))</f>
        <v>60.6293206197855</v>
      </c>
      <c r="O1349" s="7" t="n">
        <f aca="false">K1346/((J1349/100)^2)</f>
        <v>15.7557508490599</v>
      </c>
    </row>
    <row r="1350" customFormat="false" ht="15" hidden="false" customHeight="false" outlineLevel="0" collapsed="false">
      <c r="A1350" s="13" t="n">
        <v>661</v>
      </c>
      <c r="B1350" s="2" t="s">
        <v>1397</v>
      </c>
      <c r="C1350" s="14" t="n">
        <v>33514</v>
      </c>
      <c r="D1350" s="2" t="s">
        <v>74</v>
      </c>
      <c r="E1350" s="15" t="n">
        <v>160</v>
      </c>
      <c r="F1350" s="15" t="n">
        <v>41.7</v>
      </c>
      <c r="G1350" s="15" t="s">
        <v>47</v>
      </c>
      <c r="H1350" s="9" t="str">
        <f aca="false">TRIM(E1350)</f>
        <v>160</v>
      </c>
      <c r="I1350" s="9" t="str">
        <f aca="false">TRIM(F1350)</f>
        <v>41.7</v>
      </c>
      <c r="J1350" s="5" t="n">
        <f aca="false">IF(H1350="NA",VALUE(AVERAGEIF($E$3:$E$1520,"&lt;&gt;NA")),VALUE(H1350))</f>
        <v>160</v>
      </c>
      <c r="K1350" s="9" t="n">
        <f aca="false">IF(I1350="NA",VALUE(AVERAGEIF($F$3:$F$1520,"&lt;&gt;NA")),VALUE(I1350))</f>
        <v>41.7</v>
      </c>
      <c r="L1350" s="16" t="n">
        <f aca="false">IF((AND(I1350&gt;=Q1356, I1350&lt;Q1355)),TRUE())</f>
        <v>0</v>
      </c>
      <c r="M1350" s="0" t="n">
        <f aca="false">(J1350-MIN($J$5:$J$1522)/(MAX($J$5:$J$1522)-MIN($J$5:$J$1522)))</f>
        <v>158.977528089888</v>
      </c>
      <c r="N1350" s="0" t="n">
        <f aca="false">(K1350-MIN($K$5:$K$1522)/(MAX($K$5:$K$1522)-MIN($K$5:$K$1522)))</f>
        <v>41.3293206197855</v>
      </c>
      <c r="O1350" s="7" t="n">
        <f aca="false">K1347/((J1350/100)^2)</f>
        <v>15.625</v>
      </c>
    </row>
    <row r="1351" customFormat="false" ht="15" hidden="false" customHeight="false" outlineLevel="0" collapsed="false">
      <c r="A1351" s="13" t="n">
        <v>1343</v>
      </c>
      <c r="B1351" s="2" t="s">
        <v>1398</v>
      </c>
      <c r="C1351" s="14" t="n">
        <v>33129</v>
      </c>
      <c r="D1351" s="2" t="s">
        <v>42</v>
      </c>
      <c r="E1351" s="15" t="n">
        <v>155</v>
      </c>
      <c r="F1351" s="15" t="n">
        <v>40</v>
      </c>
      <c r="G1351" s="15" t="s">
        <v>43</v>
      </c>
      <c r="H1351" s="9" t="str">
        <f aca="false">TRIM(E1351)</f>
        <v>155</v>
      </c>
      <c r="I1351" s="9" t="str">
        <f aca="false">TRIM(F1351)</f>
        <v>40</v>
      </c>
      <c r="J1351" s="5" t="n">
        <f aca="false">IF(H1351="NA",VALUE(AVERAGEIF($E$3:$E$1520,"&lt;&gt;NA")),VALUE(H1351))</f>
        <v>155</v>
      </c>
      <c r="K1351" s="9" t="n">
        <f aca="false">IF(I1351="NA",VALUE(AVERAGEIF($F$3:$F$1520,"&lt;&gt;NA")),VALUE(I1351))</f>
        <v>40</v>
      </c>
      <c r="L1351" s="16" t="n">
        <f aca="false">IF((AND(I1351&gt;=Q1357, I1351&lt;Q1356)),TRUE())</f>
        <v>0</v>
      </c>
      <c r="M1351" s="0" t="n">
        <f aca="false">(J1351-MIN($J$5:$J$1522)/(MAX($J$5:$J$1522)-MIN($J$5:$J$1522)))</f>
        <v>153.977528089888</v>
      </c>
      <c r="N1351" s="0" t="n">
        <f aca="false">(K1351-MIN($K$5:$K$1522)/(MAX($K$5:$K$1522)-MIN($K$5:$K$1522)))</f>
        <v>39.6293206197855</v>
      </c>
      <c r="O1351" s="7" t="n">
        <f aca="false">K1348/((J1351/100)^2)</f>
        <v>24.5577523413111</v>
      </c>
    </row>
    <row r="1352" customFormat="false" ht="15" hidden="false" customHeight="false" outlineLevel="0" collapsed="false">
      <c r="A1352" s="13" t="n">
        <v>951</v>
      </c>
      <c r="B1352" s="2" t="s">
        <v>1399</v>
      </c>
      <c r="C1352" s="14" t="n">
        <v>32765</v>
      </c>
      <c r="D1352" s="2" t="s">
        <v>238</v>
      </c>
      <c r="E1352" s="15" t="n">
        <v>178</v>
      </c>
      <c r="F1352" s="15" t="n">
        <v>59</v>
      </c>
      <c r="G1352" s="15" t="s">
        <v>43</v>
      </c>
      <c r="H1352" s="9" t="str">
        <f aca="false">TRIM(E1352)</f>
        <v>178</v>
      </c>
      <c r="I1352" s="9" t="str">
        <f aca="false">TRIM(F1352)</f>
        <v>59</v>
      </c>
      <c r="J1352" s="5" t="n">
        <f aca="false">IF(H1352="NA",VALUE(AVERAGEIF($E$3:$E$1520,"&lt;&gt;NA")),VALUE(H1352))</f>
        <v>178</v>
      </c>
      <c r="K1352" s="9" t="n">
        <f aca="false">IF(I1352="NA",VALUE(AVERAGEIF($F$3:$F$1520,"&lt;&gt;NA")),VALUE(I1352))</f>
        <v>59</v>
      </c>
      <c r="L1352" s="16" t="n">
        <f aca="false">IF((AND(I1352&gt;=Q1358, I1352&lt;Q1357)),TRUE())</f>
        <v>0</v>
      </c>
      <c r="M1352" s="0" t="n">
        <f aca="false">(J1352-MIN($J$5:$J$1522)/(MAX($J$5:$J$1522)-MIN($J$5:$J$1522)))</f>
        <v>176.977528089888</v>
      </c>
      <c r="N1352" s="0" t="n">
        <f aca="false">(K1352-MIN($K$5:$K$1522)/(MAX($K$5:$K$1522)-MIN($K$5:$K$1522)))</f>
        <v>58.6293206197855</v>
      </c>
      <c r="O1352" s="7" t="n">
        <f aca="false">K1349/((J1352/100)^2)</f>
        <v>19.252619618735</v>
      </c>
    </row>
    <row r="1353" customFormat="false" ht="15" hidden="false" customHeight="false" outlineLevel="0" collapsed="false">
      <c r="A1353" s="13" t="n">
        <v>992</v>
      </c>
      <c r="B1353" s="2" t="s">
        <v>1400</v>
      </c>
      <c r="C1353" s="14" t="n">
        <v>33355</v>
      </c>
      <c r="D1353" s="2" t="s">
        <v>53</v>
      </c>
      <c r="E1353" s="15" t="n">
        <v>173</v>
      </c>
      <c r="F1353" s="15" t="n">
        <v>50</v>
      </c>
      <c r="G1353" s="15" t="s">
        <v>43</v>
      </c>
      <c r="H1353" s="9" t="str">
        <f aca="false">TRIM(E1353)</f>
        <v>173</v>
      </c>
      <c r="I1353" s="9" t="str">
        <f aca="false">TRIM(F1353)</f>
        <v>50</v>
      </c>
      <c r="J1353" s="5" t="n">
        <f aca="false">IF(H1353="NA",VALUE(AVERAGEIF($E$3:$E$1520,"&lt;&gt;NA")),VALUE(H1353))</f>
        <v>173</v>
      </c>
      <c r="K1353" s="9" t="n">
        <f aca="false">IF(I1353="NA",VALUE(AVERAGEIF($F$3:$F$1520,"&lt;&gt;NA")),VALUE(I1353))</f>
        <v>50</v>
      </c>
      <c r="L1353" s="16" t="n">
        <f aca="false">IF((AND(I1353&gt;=Q1359, I1353&lt;Q1358)),TRUE())</f>
        <v>0</v>
      </c>
      <c r="M1353" s="0" t="n">
        <f aca="false">(J1353-MIN($J$5:$J$1522)/(MAX($J$5:$J$1522)-MIN($J$5:$J$1522)))</f>
        <v>171.977528089888</v>
      </c>
      <c r="N1353" s="0" t="n">
        <f aca="false">(K1353-MIN($K$5:$K$1522)/(MAX($K$5:$K$1522)-MIN($K$5:$K$1522)))</f>
        <v>49.6293206197855</v>
      </c>
      <c r="O1353" s="7" t="n">
        <f aca="false">K1350/((J1353/100)^2)</f>
        <v>13.9329747068061</v>
      </c>
    </row>
    <row r="1354" customFormat="false" ht="15" hidden="false" customHeight="false" outlineLevel="0" collapsed="false">
      <c r="A1354" s="13" t="n">
        <v>879</v>
      </c>
      <c r="B1354" s="2" t="s">
        <v>1401</v>
      </c>
      <c r="C1354" s="14" t="n">
        <v>33031</v>
      </c>
      <c r="D1354" s="2" t="s">
        <v>45</v>
      </c>
      <c r="E1354" s="15" t="n">
        <v>172</v>
      </c>
      <c r="F1354" s="15" t="n">
        <v>67</v>
      </c>
      <c r="G1354" s="15" t="s">
        <v>43</v>
      </c>
      <c r="H1354" s="9" t="str">
        <f aca="false">TRIM(E1354)</f>
        <v>172</v>
      </c>
      <c r="I1354" s="9" t="str">
        <f aca="false">TRIM(F1354)</f>
        <v>67</v>
      </c>
      <c r="J1354" s="5" t="n">
        <f aca="false">IF(H1354="NA",VALUE(AVERAGEIF($E$3:$E$1520,"&lt;&gt;NA")),VALUE(H1354))</f>
        <v>172</v>
      </c>
      <c r="K1354" s="9" t="n">
        <f aca="false">IF(I1354="NA",VALUE(AVERAGEIF($F$3:$F$1520,"&lt;&gt;NA")),VALUE(I1354))</f>
        <v>67</v>
      </c>
      <c r="L1354" s="16" t="n">
        <f aca="false">IF((AND(I1354&gt;=Q1360, I1354&lt;Q1359)),TRUE())</f>
        <v>0</v>
      </c>
      <c r="M1354" s="0" t="n">
        <f aca="false">(J1354-MIN($J$5:$J$1522)/(MAX($J$5:$J$1522)-MIN($J$5:$J$1522)))</f>
        <v>170.977528089888</v>
      </c>
      <c r="N1354" s="0" t="n">
        <f aca="false">(K1354-MIN($K$5:$K$1522)/(MAX($K$5:$K$1522)-MIN($K$5:$K$1522)))</f>
        <v>66.6293206197855</v>
      </c>
      <c r="O1354" s="7" t="n">
        <f aca="false">K1351/((J1354/100)^2)</f>
        <v>13.5208220659816</v>
      </c>
    </row>
    <row r="1355" customFormat="false" ht="15" hidden="false" customHeight="false" outlineLevel="0" collapsed="false">
      <c r="A1355" s="13" t="n">
        <v>623</v>
      </c>
      <c r="B1355" s="2" t="s">
        <v>1402</v>
      </c>
      <c r="C1355" s="14" t="n">
        <v>33609</v>
      </c>
      <c r="D1355" s="2" t="s">
        <v>176</v>
      </c>
      <c r="E1355" s="15" t="n">
        <v>157.5</v>
      </c>
      <c r="F1355" s="15" t="n">
        <v>52</v>
      </c>
      <c r="G1355" s="15" t="s">
        <v>47</v>
      </c>
      <c r="H1355" s="9" t="str">
        <f aca="false">TRIM(E1355)</f>
        <v>157.5</v>
      </c>
      <c r="I1355" s="9" t="str">
        <f aca="false">TRIM(F1355)</f>
        <v>52</v>
      </c>
      <c r="J1355" s="5" t="n">
        <f aca="false">IF(H1355="NA",VALUE(AVERAGEIF($E$3:$E$1520,"&lt;&gt;NA")),VALUE(H1355))</f>
        <v>157.5</v>
      </c>
      <c r="K1355" s="9" t="n">
        <f aca="false">IF(I1355="NA",VALUE(AVERAGEIF($F$3:$F$1520,"&lt;&gt;NA")),VALUE(I1355))</f>
        <v>52</v>
      </c>
      <c r="L1355" s="16" t="n">
        <f aca="false">IF((AND(I1355&gt;=Q1361, I1355&lt;Q1360)),TRUE())</f>
        <v>0</v>
      </c>
      <c r="M1355" s="0" t="n">
        <f aca="false">(J1355-MIN($J$5:$J$1522)/(MAX($J$5:$J$1522)-MIN($J$5:$J$1522)))</f>
        <v>156.477528089888</v>
      </c>
      <c r="N1355" s="0" t="n">
        <f aca="false">(K1355-MIN($K$5:$K$1522)/(MAX($K$5:$K$1522)-MIN($K$5:$K$1522)))</f>
        <v>51.6293206197855</v>
      </c>
      <c r="O1355" s="7" t="n">
        <f aca="false">K1352/((J1355/100)^2)</f>
        <v>23.7843285462333</v>
      </c>
    </row>
    <row r="1356" customFormat="false" ht="15" hidden="false" customHeight="false" outlineLevel="0" collapsed="false">
      <c r="A1356" s="13" t="n">
        <v>246</v>
      </c>
      <c r="B1356" s="2" t="s">
        <v>1403</v>
      </c>
      <c r="C1356" s="14" t="n">
        <v>33149</v>
      </c>
      <c r="D1356" s="2" t="s">
        <v>45</v>
      </c>
      <c r="E1356" s="15" t="s">
        <v>46</v>
      </c>
      <c r="F1356" s="15" t="s">
        <v>46</v>
      </c>
      <c r="G1356" s="15" t="s">
        <v>47</v>
      </c>
      <c r="H1356" s="9" t="str">
        <f aca="false">TRIM(E1356)</f>
        <v>NA</v>
      </c>
      <c r="I1356" s="9" t="str">
        <f aca="false">TRIM(F1356)</f>
        <v>NA</v>
      </c>
      <c r="J1356" s="5" t="n">
        <f aca="false">IF(H1356="NA",VALUE(AVERAGEIF($E$3:$E$1520,"&lt;&gt;NA")),VALUE(H1356))</f>
        <v>164.344585511576</v>
      </c>
      <c r="K1356" s="9" t="n">
        <f aca="false">IF(I1356="NA",VALUE(AVERAGEIF($F$3:$F$1520,"&lt;&gt;NA")),VALUE(I1356))</f>
        <v>58.7117910447761</v>
      </c>
      <c r="L1356" s="16" t="n">
        <f aca="false">IF((AND(I1356&gt;=Q1362, I1356&lt;Q1361)),TRUE())</f>
        <v>0</v>
      </c>
      <c r="M1356" s="0" t="n">
        <f aca="false">(J1356-MIN($J$5:$J$1522)/(MAX($J$5:$J$1522)-MIN($J$5:$J$1522)))</f>
        <v>163.322113601463</v>
      </c>
      <c r="N1356" s="0" t="n">
        <f aca="false">(K1356-MIN($K$5:$K$1522)/(MAX($K$5:$K$1522)-MIN($K$5:$K$1522)))</f>
        <v>58.3411116645616</v>
      </c>
      <c r="O1356" s="7" t="n">
        <f aca="false">K1353/((J1356/100)^2)</f>
        <v>18.5122498682626</v>
      </c>
    </row>
    <row r="1357" customFormat="false" ht="15" hidden="false" customHeight="false" outlineLevel="0" collapsed="false">
      <c r="A1357" s="13" t="n">
        <v>1192</v>
      </c>
      <c r="B1357" s="2" t="s">
        <v>1404</v>
      </c>
      <c r="C1357" s="14" t="n">
        <v>33683</v>
      </c>
      <c r="D1357" s="2" t="s">
        <v>50</v>
      </c>
      <c r="E1357" s="15" t="n">
        <v>179</v>
      </c>
      <c r="F1357" s="15" t="n">
        <v>66</v>
      </c>
      <c r="G1357" s="15" t="s">
        <v>43</v>
      </c>
      <c r="H1357" s="9" t="str">
        <f aca="false">TRIM(E1357)</f>
        <v>179</v>
      </c>
      <c r="I1357" s="9" t="str">
        <f aca="false">TRIM(F1357)</f>
        <v>66</v>
      </c>
      <c r="J1357" s="5" t="n">
        <f aca="false">IF(H1357="NA",VALUE(AVERAGEIF($E$3:$E$1520,"&lt;&gt;NA")),VALUE(H1357))</f>
        <v>179</v>
      </c>
      <c r="K1357" s="9" t="n">
        <f aca="false">IF(I1357="NA",VALUE(AVERAGEIF($F$3:$F$1520,"&lt;&gt;NA")),VALUE(I1357))</f>
        <v>66</v>
      </c>
      <c r="L1357" s="16" t="n">
        <f aca="false">IF((AND(I1357&gt;=Q1363, I1357&lt;Q1362)),TRUE())</f>
        <v>0</v>
      </c>
      <c r="M1357" s="0" t="n">
        <f aca="false">(J1357-MIN($J$5:$J$1522)/(MAX($J$5:$J$1522)-MIN($J$5:$J$1522)))</f>
        <v>177.977528089888</v>
      </c>
      <c r="N1357" s="0" t="n">
        <f aca="false">(K1357-MIN($K$5:$K$1522)/(MAX($K$5:$K$1522)-MIN($K$5:$K$1522)))</f>
        <v>65.6293206197855</v>
      </c>
      <c r="O1357" s="7" t="n">
        <f aca="false">K1354/((J1357/100)^2)</f>
        <v>20.9107081551762</v>
      </c>
    </row>
    <row r="1358" customFormat="false" ht="15" hidden="false" customHeight="false" outlineLevel="0" collapsed="false">
      <c r="A1358" s="13" t="n">
        <v>1269</v>
      </c>
      <c r="B1358" s="2" t="s">
        <v>1405</v>
      </c>
      <c r="C1358" s="14" t="n">
        <v>33301</v>
      </c>
      <c r="D1358" s="2" t="s">
        <v>45</v>
      </c>
      <c r="E1358" s="15" t="n">
        <v>172</v>
      </c>
      <c r="F1358" s="15" t="n">
        <v>64</v>
      </c>
      <c r="G1358" s="15" t="s">
        <v>43</v>
      </c>
      <c r="H1358" s="9" t="str">
        <f aca="false">TRIM(E1358)</f>
        <v>172</v>
      </c>
      <c r="I1358" s="9" t="str">
        <f aca="false">TRIM(F1358)</f>
        <v>64</v>
      </c>
      <c r="J1358" s="5" t="n">
        <f aca="false">IF(H1358="NA",VALUE(AVERAGEIF($E$3:$E$1520,"&lt;&gt;NA")),VALUE(H1358))</f>
        <v>172</v>
      </c>
      <c r="K1358" s="9" t="n">
        <f aca="false">IF(I1358="NA",VALUE(AVERAGEIF($F$3:$F$1520,"&lt;&gt;NA")),VALUE(I1358))</f>
        <v>64</v>
      </c>
      <c r="L1358" s="16" t="n">
        <f aca="false">IF((AND(I1358&gt;=Q1364, I1358&lt;Q1363)),TRUE())</f>
        <v>0</v>
      </c>
      <c r="M1358" s="0" t="n">
        <f aca="false">(J1358-MIN($J$5:$J$1522)/(MAX($J$5:$J$1522)-MIN($J$5:$J$1522)))</f>
        <v>170.977528089888</v>
      </c>
      <c r="N1358" s="0" t="n">
        <f aca="false">(K1358-MIN($K$5:$K$1522)/(MAX($K$5:$K$1522)-MIN($K$5:$K$1522)))</f>
        <v>63.6293206197855</v>
      </c>
      <c r="O1358" s="7" t="n">
        <f aca="false">K1355/((J1358/100)^2)</f>
        <v>17.5770686857761</v>
      </c>
    </row>
    <row r="1359" customFormat="false" ht="15" hidden="false" customHeight="false" outlineLevel="0" collapsed="false">
      <c r="A1359" s="13" t="n">
        <v>1328</v>
      </c>
      <c r="B1359" s="2" t="s">
        <v>1406</v>
      </c>
      <c r="C1359" s="14" t="n">
        <v>33024</v>
      </c>
      <c r="D1359" s="2" t="s">
        <v>45</v>
      </c>
      <c r="E1359" s="15" t="n">
        <v>175</v>
      </c>
      <c r="F1359" s="15" t="n">
        <v>53</v>
      </c>
      <c r="G1359" s="15" t="s">
        <v>43</v>
      </c>
      <c r="H1359" s="9" t="str">
        <f aca="false">TRIM(E1359)</f>
        <v>175</v>
      </c>
      <c r="I1359" s="9" t="str">
        <f aca="false">TRIM(F1359)</f>
        <v>53</v>
      </c>
      <c r="J1359" s="5" t="n">
        <f aca="false">IF(H1359="NA",VALUE(AVERAGEIF($E$3:$E$1520,"&lt;&gt;NA")),VALUE(H1359))</f>
        <v>175</v>
      </c>
      <c r="K1359" s="9" t="n">
        <f aca="false">IF(I1359="NA",VALUE(AVERAGEIF($F$3:$F$1520,"&lt;&gt;NA")),VALUE(I1359))</f>
        <v>53</v>
      </c>
      <c r="L1359" s="16" t="n">
        <f aca="false">IF((AND(I1359&gt;=Q1365, I1359&lt;Q1364)),TRUE())</f>
        <v>0</v>
      </c>
      <c r="M1359" s="0" t="n">
        <f aca="false">(J1359-MIN($J$5:$J$1522)/(MAX($J$5:$J$1522)-MIN($J$5:$J$1522)))</f>
        <v>173.977528089888</v>
      </c>
      <c r="N1359" s="0" t="n">
        <f aca="false">(K1359-MIN($K$5:$K$1522)/(MAX($K$5:$K$1522)-MIN($K$5:$K$1522)))</f>
        <v>52.6293206197855</v>
      </c>
      <c r="O1359" s="7" t="n">
        <f aca="false">K1356/((J1359/100)^2)</f>
        <v>19.1711970758453</v>
      </c>
    </row>
    <row r="1360" customFormat="false" ht="15" hidden="false" customHeight="false" outlineLevel="0" collapsed="false">
      <c r="A1360" s="13" t="n">
        <v>1277</v>
      </c>
      <c r="B1360" s="2" t="s">
        <v>1407</v>
      </c>
      <c r="C1360" s="14" t="n">
        <v>33770</v>
      </c>
      <c r="D1360" s="2" t="s">
        <v>61</v>
      </c>
      <c r="E1360" s="15" t="n">
        <v>173</v>
      </c>
      <c r="F1360" s="15" t="n">
        <v>74</v>
      </c>
      <c r="G1360" s="15" t="s">
        <v>43</v>
      </c>
      <c r="H1360" s="9" t="str">
        <f aca="false">TRIM(E1360)</f>
        <v>173</v>
      </c>
      <c r="I1360" s="9" t="str">
        <f aca="false">TRIM(F1360)</f>
        <v>74</v>
      </c>
      <c r="J1360" s="5" t="n">
        <f aca="false">IF(H1360="NA",VALUE(AVERAGEIF($E$3:$E$1520,"&lt;&gt;NA")),VALUE(H1360))</f>
        <v>173</v>
      </c>
      <c r="K1360" s="9" t="n">
        <f aca="false">IF(I1360="NA",VALUE(AVERAGEIF($F$3:$F$1520,"&lt;&gt;NA")),VALUE(I1360))</f>
        <v>74</v>
      </c>
      <c r="L1360" s="16" t="n">
        <f aca="false">IF((AND(I1360&gt;=Q1366, I1360&lt;Q1365)),TRUE())</f>
        <v>0</v>
      </c>
      <c r="M1360" s="0" t="n">
        <f aca="false">(J1360-MIN($J$5:$J$1522)/(MAX($J$5:$J$1522)-MIN($J$5:$J$1522)))</f>
        <v>171.977528089888</v>
      </c>
      <c r="N1360" s="0" t="n">
        <f aca="false">(K1360-MIN($K$5:$K$1522)/(MAX($K$5:$K$1522)-MIN($K$5:$K$1522)))</f>
        <v>73.6293206197855</v>
      </c>
      <c r="O1360" s="7" t="n">
        <f aca="false">K1357/((J1360/100)^2)</f>
        <v>22.0521901834341</v>
      </c>
    </row>
    <row r="1361" customFormat="false" ht="15" hidden="false" customHeight="false" outlineLevel="0" collapsed="false">
      <c r="A1361" s="13" t="n">
        <v>1178</v>
      </c>
      <c r="B1361" s="2" t="s">
        <v>1408</v>
      </c>
      <c r="C1361" s="14" t="n">
        <v>33521</v>
      </c>
      <c r="D1361" s="2" t="s">
        <v>45</v>
      </c>
      <c r="E1361" s="15" t="n">
        <v>160</v>
      </c>
      <c r="F1361" s="15" t="n">
        <v>48</v>
      </c>
      <c r="G1361" s="15" t="s">
        <v>43</v>
      </c>
      <c r="H1361" s="9" t="str">
        <f aca="false">TRIM(E1361)</f>
        <v>160</v>
      </c>
      <c r="I1361" s="9" t="str">
        <f aca="false">TRIM(F1361)</f>
        <v>48</v>
      </c>
      <c r="J1361" s="5" t="n">
        <f aca="false">IF(H1361="NA",VALUE(AVERAGEIF($E$3:$E$1520,"&lt;&gt;NA")),VALUE(H1361))</f>
        <v>160</v>
      </c>
      <c r="K1361" s="9" t="n">
        <f aca="false">IF(I1361="NA",VALUE(AVERAGEIF($F$3:$F$1520,"&lt;&gt;NA")),VALUE(I1361))</f>
        <v>48</v>
      </c>
      <c r="L1361" s="16" t="n">
        <f aca="false">IF((AND(I1361&gt;=Q1367, I1361&lt;Q1366)),TRUE())</f>
        <v>0</v>
      </c>
      <c r="M1361" s="0" t="n">
        <f aca="false">(J1361-MIN($J$5:$J$1522)/(MAX($J$5:$J$1522)-MIN($J$5:$J$1522)))</f>
        <v>158.977528089888</v>
      </c>
      <c r="N1361" s="0" t="n">
        <f aca="false">(K1361-MIN($K$5:$K$1522)/(MAX($K$5:$K$1522)-MIN($K$5:$K$1522)))</f>
        <v>47.6293206197855</v>
      </c>
      <c r="O1361" s="7" t="n">
        <f aca="false">K1358/((J1361/100)^2)</f>
        <v>25</v>
      </c>
    </row>
    <row r="1362" customFormat="false" ht="15" hidden="false" customHeight="false" outlineLevel="0" collapsed="false">
      <c r="A1362" s="13" t="n">
        <v>417</v>
      </c>
      <c r="B1362" s="2" t="s">
        <v>1409</v>
      </c>
      <c r="C1362" s="14" t="n">
        <v>32478</v>
      </c>
      <c r="D1362" s="2" t="s">
        <v>61</v>
      </c>
      <c r="E1362" s="15" t="n">
        <v>156.8</v>
      </c>
      <c r="F1362" s="15" t="n">
        <v>57</v>
      </c>
      <c r="G1362" s="15" t="s">
        <v>47</v>
      </c>
      <c r="H1362" s="9" t="str">
        <f aca="false">TRIM(E1362)</f>
        <v>156.8</v>
      </c>
      <c r="I1362" s="9" t="str">
        <f aca="false">TRIM(F1362)</f>
        <v>57</v>
      </c>
      <c r="J1362" s="5" t="n">
        <f aca="false">IF(H1362="NA",VALUE(AVERAGEIF($E$3:$E$1520,"&lt;&gt;NA")),VALUE(H1362))</f>
        <v>156.8</v>
      </c>
      <c r="K1362" s="9" t="n">
        <f aca="false">IF(I1362="NA",VALUE(AVERAGEIF($F$3:$F$1520,"&lt;&gt;NA")),VALUE(I1362))</f>
        <v>57</v>
      </c>
      <c r="L1362" s="16" t="n">
        <f aca="false">IF((AND(I1362&gt;=Q1368, I1362&lt;Q1367)),TRUE())</f>
        <v>0</v>
      </c>
      <c r="M1362" s="0" t="n">
        <f aca="false">(J1362-MIN($J$5:$J$1522)/(MAX($J$5:$J$1522)-MIN($J$5:$J$1522)))</f>
        <v>155.777528089888</v>
      </c>
      <c r="N1362" s="0" t="n">
        <f aca="false">(K1362-MIN($K$5:$K$1522)/(MAX($K$5:$K$1522)-MIN($K$5:$K$1522)))</f>
        <v>56.6293206197855</v>
      </c>
      <c r="O1362" s="7" t="n">
        <f aca="false">K1359/((J1362/100)^2)</f>
        <v>21.5567732194919</v>
      </c>
    </row>
    <row r="1363" customFormat="false" ht="15" hidden="false" customHeight="false" outlineLevel="0" collapsed="false">
      <c r="A1363" s="13" t="n">
        <v>1409</v>
      </c>
      <c r="B1363" s="2" t="s">
        <v>1410</v>
      </c>
      <c r="C1363" s="14" t="n">
        <v>33668</v>
      </c>
      <c r="D1363" s="2" t="s">
        <v>74</v>
      </c>
      <c r="E1363" s="15" t="n">
        <v>164</v>
      </c>
      <c r="F1363" s="15" t="n">
        <v>45</v>
      </c>
      <c r="G1363" s="15" t="s">
        <v>43</v>
      </c>
      <c r="H1363" s="9" t="str">
        <f aca="false">TRIM(E1363)</f>
        <v>164</v>
      </c>
      <c r="I1363" s="9" t="str">
        <f aca="false">TRIM(F1363)</f>
        <v>45</v>
      </c>
      <c r="J1363" s="5" t="n">
        <f aca="false">IF(H1363="NA",VALUE(AVERAGEIF($E$3:$E$1520,"&lt;&gt;NA")),VALUE(H1363))</f>
        <v>164</v>
      </c>
      <c r="K1363" s="9" t="n">
        <f aca="false">IF(I1363="NA",VALUE(AVERAGEIF($F$3:$F$1520,"&lt;&gt;NA")),VALUE(I1363))</f>
        <v>45</v>
      </c>
      <c r="L1363" s="16" t="n">
        <f aca="false">IF((AND(I1363&gt;=Q1369, I1363&lt;Q1368)),TRUE())</f>
        <v>0</v>
      </c>
      <c r="M1363" s="0" t="n">
        <f aca="false">(J1363-MIN($J$5:$J$1522)/(MAX($J$5:$J$1522)-MIN($J$5:$J$1522)))</f>
        <v>162.977528089888</v>
      </c>
      <c r="N1363" s="0" t="n">
        <f aca="false">(K1363-MIN($K$5:$K$1522)/(MAX($K$5:$K$1522)-MIN($K$5:$K$1522)))</f>
        <v>44.6293206197855</v>
      </c>
      <c r="O1363" s="7" t="n">
        <f aca="false">K1360/((J1363/100)^2)</f>
        <v>27.5133848899465</v>
      </c>
    </row>
    <row r="1364" customFormat="false" ht="15" hidden="false" customHeight="false" outlineLevel="0" collapsed="false">
      <c r="A1364" s="13" t="n">
        <v>592</v>
      </c>
      <c r="B1364" s="2" t="s">
        <v>1411</v>
      </c>
      <c r="C1364" s="14" t="n">
        <v>33538</v>
      </c>
      <c r="D1364" s="2" t="s">
        <v>53</v>
      </c>
      <c r="E1364" s="15" t="n">
        <v>161</v>
      </c>
      <c r="F1364" s="15" t="n">
        <v>52</v>
      </c>
      <c r="G1364" s="15" t="s">
        <v>47</v>
      </c>
      <c r="H1364" s="9" t="str">
        <f aca="false">TRIM(E1364)</f>
        <v>161</v>
      </c>
      <c r="I1364" s="9" t="str">
        <f aca="false">TRIM(F1364)</f>
        <v>52</v>
      </c>
      <c r="J1364" s="5" t="n">
        <f aca="false">IF(H1364="NA",VALUE(AVERAGEIF($E$3:$E$1520,"&lt;&gt;NA")),VALUE(H1364))</f>
        <v>161</v>
      </c>
      <c r="K1364" s="9" t="n">
        <f aca="false">IF(I1364="NA",VALUE(AVERAGEIF($F$3:$F$1520,"&lt;&gt;NA")),VALUE(I1364))</f>
        <v>52</v>
      </c>
      <c r="L1364" s="16" t="n">
        <f aca="false">IF((AND(I1364&gt;=Q1370, I1364&lt;Q1369)),TRUE())</f>
        <v>0</v>
      </c>
      <c r="M1364" s="0" t="n">
        <f aca="false">(J1364-MIN($J$5:$J$1522)/(MAX($J$5:$J$1522)-MIN($J$5:$J$1522)))</f>
        <v>159.977528089888</v>
      </c>
      <c r="N1364" s="0" t="n">
        <f aca="false">(K1364-MIN($K$5:$K$1522)/(MAX($K$5:$K$1522)-MIN($K$5:$K$1522)))</f>
        <v>51.6293206197855</v>
      </c>
      <c r="O1364" s="7" t="n">
        <f aca="false">K1361/((J1364/100)^2)</f>
        <v>18.5178040970642</v>
      </c>
    </row>
    <row r="1365" customFormat="false" ht="15" hidden="false" customHeight="false" outlineLevel="0" collapsed="false">
      <c r="A1365" s="13" t="n">
        <v>968</v>
      </c>
      <c r="B1365" s="2" t="s">
        <v>1044</v>
      </c>
      <c r="C1365" s="14" t="n">
        <v>33899</v>
      </c>
      <c r="D1365" s="2" t="s">
        <v>77</v>
      </c>
      <c r="E1365" s="15" t="n">
        <v>186</v>
      </c>
      <c r="F1365" s="15" t="n">
        <v>85</v>
      </c>
      <c r="G1365" s="15" t="s">
        <v>43</v>
      </c>
      <c r="H1365" s="9" t="str">
        <f aca="false">TRIM(E1365)</f>
        <v>186</v>
      </c>
      <c r="I1365" s="9" t="str">
        <f aca="false">TRIM(F1365)</f>
        <v>85</v>
      </c>
      <c r="J1365" s="5" t="n">
        <f aca="false">IF(H1365="NA",VALUE(AVERAGEIF($E$3:$E$1520,"&lt;&gt;NA")),VALUE(H1365))</f>
        <v>186</v>
      </c>
      <c r="K1365" s="9" t="n">
        <f aca="false">IF(I1365="NA",VALUE(AVERAGEIF($F$3:$F$1520,"&lt;&gt;NA")),VALUE(I1365))</f>
        <v>85</v>
      </c>
      <c r="L1365" s="16" t="n">
        <f aca="false">IF((AND(I1365&gt;=Q1371, I1365&lt;Q1370)),TRUE())</f>
        <v>0</v>
      </c>
      <c r="M1365" s="0" t="n">
        <f aca="false">(J1365-MIN($J$5:$J$1522)/(MAX($J$5:$J$1522)-MIN($J$5:$J$1522)))</f>
        <v>184.977528089888</v>
      </c>
      <c r="N1365" s="0" t="n">
        <f aca="false">(K1365-MIN($K$5:$K$1522)/(MAX($K$5:$K$1522)-MIN($K$5:$K$1522)))</f>
        <v>84.6293206197855</v>
      </c>
      <c r="O1365" s="7" t="n">
        <f aca="false">K1362/((J1365/100)^2)</f>
        <v>16.4758931668401</v>
      </c>
    </row>
    <row r="1366" customFormat="false" ht="15" hidden="false" customHeight="false" outlineLevel="0" collapsed="false">
      <c r="A1366" s="13" t="n">
        <v>1228</v>
      </c>
      <c r="B1366" s="2" t="s">
        <v>1412</v>
      </c>
      <c r="C1366" s="14" t="n">
        <v>33097</v>
      </c>
      <c r="D1366" s="2" t="s">
        <v>42</v>
      </c>
      <c r="E1366" s="15" t="n">
        <v>176</v>
      </c>
      <c r="F1366" s="15" t="n">
        <v>58</v>
      </c>
      <c r="G1366" s="15" t="s">
        <v>43</v>
      </c>
      <c r="H1366" s="9" t="str">
        <f aca="false">TRIM(E1366)</f>
        <v>176</v>
      </c>
      <c r="I1366" s="9" t="str">
        <f aca="false">TRIM(F1366)</f>
        <v>58</v>
      </c>
      <c r="J1366" s="5" t="n">
        <f aca="false">IF(H1366="NA",VALUE(AVERAGEIF($E$3:$E$1520,"&lt;&gt;NA")),VALUE(H1366))</f>
        <v>176</v>
      </c>
      <c r="K1366" s="9" t="n">
        <f aca="false">IF(I1366="NA",VALUE(AVERAGEIF($F$3:$F$1520,"&lt;&gt;NA")),VALUE(I1366))</f>
        <v>58</v>
      </c>
      <c r="L1366" s="16" t="n">
        <f aca="false">IF((AND(I1366&gt;=Q1372, I1366&lt;Q1371)),TRUE())</f>
        <v>0</v>
      </c>
      <c r="M1366" s="0" t="n">
        <f aca="false">(J1366-MIN($J$5:$J$1522)/(MAX($J$5:$J$1522)-MIN($J$5:$J$1522)))</f>
        <v>174.977528089888</v>
      </c>
      <c r="N1366" s="0" t="n">
        <f aca="false">(K1366-MIN($K$5:$K$1522)/(MAX($K$5:$K$1522)-MIN($K$5:$K$1522)))</f>
        <v>57.6293206197855</v>
      </c>
      <c r="O1366" s="7" t="n">
        <f aca="false">K1363/((J1366/100)^2)</f>
        <v>14.5273760330579</v>
      </c>
    </row>
    <row r="1367" customFormat="false" ht="15" hidden="false" customHeight="false" outlineLevel="0" collapsed="false">
      <c r="A1367" s="13" t="n">
        <v>260</v>
      </c>
      <c r="B1367" s="2" t="s">
        <v>1413</v>
      </c>
      <c r="C1367" s="14" t="n">
        <v>33496</v>
      </c>
      <c r="D1367" s="2" t="s">
        <v>53</v>
      </c>
      <c r="E1367" s="15" t="s">
        <v>46</v>
      </c>
      <c r="F1367" s="15" t="s">
        <v>46</v>
      </c>
      <c r="G1367" s="15" t="s">
        <v>47</v>
      </c>
      <c r="H1367" s="9" t="str">
        <f aca="false">TRIM(E1367)</f>
        <v>NA</v>
      </c>
      <c r="I1367" s="9" t="str">
        <f aca="false">TRIM(F1367)</f>
        <v>NA</v>
      </c>
      <c r="J1367" s="5" t="n">
        <f aca="false">IF(H1367="NA",VALUE(AVERAGEIF($E$3:$E$1520,"&lt;&gt;NA")),VALUE(H1367))</f>
        <v>164.344585511576</v>
      </c>
      <c r="K1367" s="9" t="n">
        <f aca="false">IF(I1367="NA",VALUE(AVERAGEIF($F$3:$F$1520,"&lt;&gt;NA")),VALUE(I1367))</f>
        <v>58.7117910447761</v>
      </c>
      <c r="L1367" s="16" t="n">
        <f aca="false">IF((AND(I1367&gt;=Q1373, I1367&lt;Q1372)),TRUE())</f>
        <v>0</v>
      </c>
      <c r="M1367" s="0" t="n">
        <f aca="false">(J1367-MIN($J$5:$J$1522)/(MAX($J$5:$J$1522)-MIN($J$5:$J$1522)))</f>
        <v>163.322113601463</v>
      </c>
      <c r="N1367" s="0" t="n">
        <f aca="false">(K1367-MIN($K$5:$K$1522)/(MAX($K$5:$K$1522)-MIN($K$5:$K$1522)))</f>
        <v>58.3411116645616</v>
      </c>
      <c r="O1367" s="7" t="n">
        <f aca="false">K1364/((J1367/100)^2)</f>
        <v>19.2527398629931</v>
      </c>
    </row>
    <row r="1368" customFormat="false" ht="15" hidden="false" customHeight="false" outlineLevel="0" collapsed="false">
      <c r="A1368" s="13" t="n">
        <v>280</v>
      </c>
      <c r="B1368" s="2" t="s">
        <v>1414</v>
      </c>
      <c r="C1368" s="14" t="n">
        <v>32654</v>
      </c>
      <c r="D1368" s="2" t="s">
        <v>61</v>
      </c>
      <c r="E1368" s="15" t="s">
        <v>46</v>
      </c>
      <c r="F1368" s="15" t="s">
        <v>46</v>
      </c>
      <c r="G1368" s="15" t="s">
        <v>47</v>
      </c>
      <c r="H1368" s="9" t="str">
        <f aca="false">TRIM(E1368)</f>
        <v>NA</v>
      </c>
      <c r="I1368" s="9" t="str">
        <f aca="false">TRIM(F1368)</f>
        <v>NA</v>
      </c>
      <c r="J1368" s="5" t="n">
        <f aca="false">IF(H1368="NA",VALUE(AVERAGEIF($E$3:$E$1520,"&lt;&gt;NA")),VALUE(H1368))</f>
        <v>164.344585511576</v>
      </c>
      <c r="K1368" s="9" t="n">
        <f aca="false">IF(I1368="NA",VALUE(AVERAGEIF($F$3:$F$1520,"&lt;&gt;NA")),VALUE(I1368))</f>
        <v>58.7117910447761</v>
      </c>
      <c r="L1368" s="16" t="n">
        <f aca="false">IF((AND(I1368&gt;=Q1374, I1368&lt;Q1373)),TRUE())</f>
        <v>0</v>
      </c>
      <c r="M1368" s="0" t="n">
        <f aca="false">(J1368-MIN($J$5:$J$1522)/(MAX($J$5:$J$1522)-MIN($J$5:$J$1522)))</f>
        <v>163.322113601463</v>
      </c>
      <c r="N1368" s="0" t="n">
        <f aca="false">(K1368-MIN($K$5:$K$1522)/(MAX($K$5:$K$1522)-MIN($K$5:$K$1522)))</f>
        <v>58.3411116645616</v>
      </c>
      <c r="O1368" s="7" t="n">
        <f aca="false">K1365/((J1368/100)^2)</f>
        <v>31.4708247760463</v>
      </c>
    </row>
    <row r="1369" customFormat="false" ht="15" hidden="false" customHeight="false" outlineLevel="0" collapsed="false">
      <c r="A1369" s="13" t="n">
        <v>1467</v>
      </c>
      <c r="B1369" s="2" t="s">
        <v>1415</v>
      </c>
      <c r="C1369" s="14" t="n">
        <v>33184</v>
      </c>
      <c r="D1369" s="2" t="s">
        <v>107</v>
      </c>
      <c r="E1369" s="15" t="n">
        <v>170</v>
      </c>
      <c r="F1369" s="15" t="n">
        <v>70</v>
      </c>
      <c r="G1369" s="15" t="s">
        <v>43</v>
      </c>
      <c r="H1369" s="9" t="str">
        <f aca="false">TRIM(E1369)</f>
        <v>170</v>
      </c>
      <c r="I1369" s="9" t="str">
        <f aca="false">TRIM(F1369)</f>
        <v>70</v>
      </c>
      <c r="J1369" s="5" t="n">
        <f aca="false">IF(H1369="NA",VALUE(AVERAGEIF($E$3:$E$1520,"&lt;&gt;NA")),VALUE(H1369))</f>
        <v>170</v>
      </c>
      <c r="K1369" s="9" t="n">
        <f aca="false">IF(I1369="NA",VALUE(AVERAGEIF($F$3:$F$1520,"&lt;&gt;NA")),VALUE(I1369))</f>
        <v>70</v>
      </c>
      <c r="L1369" s="16" t="n">
        <f aca="false">IF((AND(I1369&gt;=Q1375, I1369&lt;Q1374)),TRUE())</f>
        <v>0</v>
      </c>
      <c r="M1369" s="0" t="n">
        <f aca="false">(J1369-MIN($J$5:$J$1522)/(MAX($J$5:$J$1522)-MIN($J$5:$J$1522)))</f>
        <v>168.977528089888</v>
      </c>
      <c r="N1369" s="0" t="n">
        <f aca="false">(K1369-MIN($K$5:$K$1522)/(MAX($K$5:$K$1522)-MIN($K$5:$K$1522)))</f>
        <v>69.6293206197855</v>
      </c>
      <c r="O1369" s="7" t="n">
        <f aca="false">K1366/((J1369/100)^2)</f>
        <v>20.0692041522491</v>
      </c>
    </row>
    <row r="1370" customFormat="false" ht="15" hidden="false" customHeight="false" outlineLevel="0" collapsed="false">
      <c r="A1370" s="13" t="n">
        <v>167</v>
      </c>
      <c r="B1370" s="2" t="s">
        <v>1416</v>
      </c>
      <c r="C1370" s="14" t="n">
        <v>33567</v>
      </c>
      <c r="D1370" s="2" t="s">
        <v>74</v>
      </c>
      <c r="E1370" s="15" t="n">
        <v>159.5</v>
      </c>
      <c r="F1370" s="15" t="n">
        <v>72</v>
      </c>
      <c r="G1370" s="15" t="s">
        <v>47</v>
      </c>
      <c r="H1370" s="9" t="str">
        <f aca="false">TRIM(E1370)</f>
        <v>159.5</v>
      </c>
      <c r="I1370" s="9" t="str">
        <f aca="false">TRIM(F1370)</f>
        <v>72</v>
      </c>
      <c r="J1370" s="5" t="n">
        <f aca="false">IF(H1370="NA",VALUE(AVERAGEIF($E$3:$E$1520,"&lt;&gt;NA")),VALUE(H1370))</f>
        <v>159.5</v>
      </c>
      <c r="K1370" s="9" t="n">
        <f aca="false">IF(I1370="NA",VALUE(AVERAGEIF($F$3:$F$1520,"&lt;&gt;NA")),VALUE(I1370))</f>
        <v>72</v>
      </c>
      <c r="L1370" s="16" t="n">
        <f aca="false">IF((AND(I1370&gt;=Q1376, I1370&lt;Q1375)),TRUE())</f>
        <v>0</v>
      </c>
      <c r="M1370" s="0" t="n">
        <f aca="false">(J1370-MIN($J$5:$J$1522)/(MAX($J$5:$J$1522)-MIN($J$5:$J$1522)))</f>
        <v>158.477528089888</v>
      </c>
      <c r="N1370" s="0" t="n">
        <f aca="false">(K1370-MIN($K$5:$K$1522)/(MAX($K$5:$K$1522)-MIN($K$5:$K$1522)))</f>
        <v>71.6293206197855</v>
      </c>
      <c r="O1370" s="7" t="n">
        <f aca="false">K1367/((J1370/100)^2)</f>
        <v>23.0783074241708</v>
      </c>
    </row>
    <row r="1371" customFormat="false" ht="15" hidden="false" customHeight="false" outlineLevel="0" collapsed="false">
      <c r="A1371" s="13" t="n">
        <v>1134</v>
      </c>
      <c r="B1371" s="2" t="s">
        <v>1417</v>
      </c>
      <c r="C1371" s="14" t="n">
        <v>33765</v>
      </c>
      <c r="D1371" s="2" t="s">
        <v>77</v>
      </c>
      <c r="E1371" s="15" t="n">
        <v>171</v>
      </c>
      <c r="F1371" s="15" t="n">
        <v>74</v>
      </c>
      <c r="G1371" s="15" t="s">
        <v>43</v>
      </c>
      <c r="H1371" s="9" t="str">
        <f aca="false">TRIM(E1371)</f>
        <v>171</v>
      </c>
      <c r="I1371" s="9" t="str">
        <f aca="false">TRIM(F1371)</f>
        <v>74</v>
      </c>
      <c r="J1371" s="5" t="n">
        <f aca="false">IF(H1371="NA",VALUE(AVERAGEIF($E$3:$E$1520,"&lt;&gt;NA")),VALUE(H1371))</f>
        <v>171</v>
      </c>
      <c r="K1371" s="9" t="n">
        <f aca="false">IF(I1371="NA",VALUE(AVERAGEIF($F$3:$F$1520,"&lt;&gt;NA")),VALUE(I1371))</f>
        <v>74</v>
      </c>
      <c r="L1371" s="16" t="n">
        <f aca="false">IF((AND(I1371&gt;=Q1377, I1371&lt;Q1376)),TRUE())</f>
        <v>0</v>
      </c>
      <c r="M1371" s="0" t="n">
        <f aca="false">(J1371-MIN($J$5:$J$1522)/(MAX($J$5:$J$1522)-MIN($J$5:$J$1522)))</f>
        <v>169.977528089888</v>
      </c>
      <c r="N1371" s="0" t="n">
        <f aca="false">(K1371-MIN($K$5:$K$1522)/(MAX($K$5:$K$1522)-MIN($K$5:$K$1522)))</f>
        <v>73.6293206197855</v>
      </c>
      <c r="O1371" s="7" t="n">
        <f aca="false">K1368/((J1371/100)^2)</f>
        <v>20.0785852210171</v>
      </c>
    </row>
    <row r="1372" customFormat="false" ht="15" hidden="false" customHeight="false" outlineLevel="0" collapsed="false">
      <c r="A1372" s="13" t="n">
        <v>477</v>
      </c>
      <c r="B1372" s="2" t="s">
        <v>1418</v>
      </c>
      <c r="C1372" s="14" t="n">
        <v>33486</v>
      </c>
      <c r="D1372" s="2" t="s">
        <v>87</v>
      </c>
      <c r="E1372" s="15" t="n">
        <v>157</v>
      </c>
      <c r="F1372" s="15" t="n">
        <v>56</v>
      </c>
      <c r="G1372" s="15" t="s">
        <v>47</v>
      </c>
      <c r="H1372" s="9" t="str">
        <f aca="false">TRIM(E1372)</f>
        <v>157</v>
      </c>
      <c r="I1372" s="9" t="str">
        <f aca="false">TRIM(F1372)</f>
        <v>56</v>
      </c>
      <c r="J1372" s="5" t="n">
        <f aca="false">IF(H1372="NA",VALUE(AVERAGEIF($E$3:$E$1520,"&lt;&gt;NA")),VALUE(H1372))</f>
        <v>157</v>
      </c>
      <c r="K1372" s="9" t="n">
        <f aca="false">IF(I1372="NA",VALUE(AVERAGEIF($F$3:$F$1520,"&lt;&gt;NA")),VALUE(I1372))</f>
        <v>56</v>
      </c>
      <c r="L1372" s="16" t="n">
        <f aca="false">IF((AND(I1372&gt;=Q1378, I1372&lt;Q1377)),TRUE())</f>
        <v>0</v>
      </c>
      <c r="M1372" s="0" t="n">
        <f aca="false">(J1372-MIN($J$5:$J$1522)/(MAX($J$5:$J$1522)-MIN($J$5:$J$1522)))</f>
        <v>155.977528089888</v>
      </c>
      <c r="N1372" s="0" t="n">
        <f aca="false">(K1372-MIN($K$5:$K$1522)/(MAX($K$5:$K$1522)-MIN($K$5:$K$1522)))</f>
        <v>55.6293206197855</v>
      </c>
      <c r="O1372" s="7" t="n">
        <f aca="false">K1369/((J1372/100)^2)</f>
        <v>28.3987180007303</v>
      </c>
    </row>
    <row r="1373" customFormat="false" ht="15" hidden="false" customHeight="false" outlineLevel="0" collapsed="false">
      <c r="A1373" s="13" t="n">
        <v>371</v>
      </c>
      <c r="B1373" s="2" t="s">
        <v>1419</v>
      </c>
      <c r="C1373" s="14" t="n">
        <v>33608</v>
      </c>
      <c r="D1373" s="2" t="s">
        <v>74</v>
      </c>
      <c r="E1373" s="15" t="n">
        <v>160</v>
      </c>
      <c r="F1373" s="15" t="n">
        <v>65.4</v>
      </c>
      <c r="G1373" s="15" t="s">
        <v>47</v>
      </c>
      <c r="H1373" s="9" t="str">
        <f aca="false">TRIM(E1373)</f>
        <v>160</v>
      </c>
      <c r="I1373" s="9" t="str">
        <f aca="false">TRIM(F1373)</f>
        <v>65.4</v>
      </c>
      <c r="J1373" s="5" t="n">
        <f aca="false">IF(H1373="NA",VALUE(AVERAGEIF($E$3:$E$1520,"&lt;&gt;NA")),VALUE(H1373))</f>
        <v>160</v>
      </c>
      <c r="K1373" s="9" t="n">
        <f aca="false">IF(I1373="NA",VALUE(AVERAGEIF($F$3:$F$1520,"&lt;&gt;NA")),VALUE(I1373))</f>
        <v>65.4</v>
      </c>
      <c r="L1373" s="16" t="n">
        <f aca="false">IF((AND(I1373&gt;=Q1379, I1373&lt;Q1378)),TRUE())</f>
        <v>0</v>
      </c>
      <c r="M1373" s="0" t="n">
        <f aca="false">(J1373-MIN($J$5:$J$1522)/(MAX($J$5:$J$1522)-MIN($J$5:$J$1522)))</f>
        <v>158.977528089888</v>
      </c>
      <c r="N1373" s="0" t="n">
        <f aca="false">(K1373-MIN($K$5:$K$1522)/(MAX($K$5:$K$1522)-MIN($K$5:$K$1522)))</f>
        <v>65.0293206197855</v>
      </c>
      <c r="O1373" s="7" t="n">
        <f aca="false">K1370/((J1373/100)^2)</f>
        <v>28.125</v>
      </c>
    </row>
    <row r="1374" customFormat="false" ht="15" hidden="false" customHeight="false" outlineLevel="0" collapsed="false">
      <c r="A1374" s="13" t="n">
        <v>1244</v>
      </c>
      <c r="B1374" s="2" t="s">
        <v>1420</v>
      </c>
      <c r="C1374" s="14" t="n">
        <v>33082</v>
      </c>
      <c r="D1374" s="2" t="s">
        <v>779</v>
      </c>
      <c r="E1374" s="15" t="n">
        <v>175</v>
      </c>
      <c r="F1374" s="15" t="n">
        <v>75</v>
      </c>
      <c r="G1374" s="15" t="s">
        <v>43</v>
      </c>
      <c r="H1374" s="9" t="str">
        <f aca="false">TRIM(E1374)</f>
        <v>175</v>
      </c>
      <c r="I1374" s="9" t="str">
        <f aca="false">TRIM(F1374)</f>
        <v>75</v>
      </c>
      <c r="J1374" s="5" t="n">
        <f aca="false">IF(H1374="NA",VALUE(AVERAGEIF($E$3:$E$1520,"&lt;&gt;NA")),VALUE(H1374))</f>
        <v>175</v>
      </c>
      <c r="K1374" s="9" t="n">
        <f aca="false">IF(I1374="NA",VALUE(AVERAGEIF($F$3:$F$1520,"&lt;&gt;NA")),VALUE(I1374))</f>
        <v>75</v>
      </c>
      <c r="L1374" s="16" t="n">
        <f aca="false">IF((AND(I1374&gt;=Q1380, I1374&lt;Q1379)),TRUE())</f>
        <v>0</v>
      </c>
      <c r="M1374" s="0" t="n">
        <f aca="false">(J1374-MIN($J$5:$J$1522)/(MAX($J$5:$J$1522)-MIN($J$5:$J$1522)))</f>
        <v>173.977528089888</v>
      </c>
      <c r="N1374" s="0" t="n">
        <f aca="false">(K1374-MIN($K$5:$K$1522)/(MAX($K$5:$K$1522)-MIN($K$5:$K$1522)))</f>
        <v>74.6293206197855</v>
      </c>
      <c r="O1374" s="7" t="n">
        <f aca="false">K1371/((J1374/100)^2)</f>
        <v>24.1632653061224</v>
      </c>
    </row>
    <row r="1375" customFormat="false" ht="15" hidden="false" customHeight="false" outlineLevel="0" collapsed="false">
      <c r="A1375" s="13" t="n">
        <v>773</v>
      </c>
      <c r="B1375" s="2" t="s">
        <v>1421</v>
      </c>
      <c r="C1375" s="14" t="n">
        <v>33294</v>
      </c>
      <c r="D1375" s="2" t="s">
        <v>50</v>
      </c>
      <c r="E1375" s="15" t="n">
        <v>149</v>
      </c>
      <c r="F1375" s="15" t="n">
        <v>69.4</v>
      </c>
      <c r="G1375" s="15" t="s">
        <v>47</v>
      </c>
      <c r="H1375" s="9" t="str">
        <f aca="false">TRIM(E1375)</f>
        <v>149</v>
      </c>
      <c r="I1375" s="9" t="str">
        <f aca="false">TRIM(F1375)</f>
        <v>69.4</v>
      </c>
      <c r="J1375" s="5" t="n">
        <f aca="false">IF(H1375="NA",VALUE(AVERAGEIF($E$3:$E$1520,"&lt;&gt;NA")),VALUE(H1375))</f>
        <v>149</v>
      </c>
      <c r="K1375" s="9" t="n">
        <f aca="false">IF(I1375="NA",VALUE(AVERAGEIF($F$3:$F$1520,"&lt;&gt;NA")),VALUE(I1375))</f>
        <v>69.4</v>
      </c>
      <c r="L1375" s="16" t="n">
        <f aca="false">IF((AND(I1375&gt;=Q1381, I1375&lt;Q1380)),TRUE())</f>
        <v>0</v>
      </c>
      <c r="M1375" s="0" t="n">
        <f aca="false">(J1375-MIN($J$5:$J$1522)/(MAX($J$5:$J$1522)-MIN($J$5:$J$1522)))</f>
        <v>147.977528089888</v>
      </c>
      <c r="N1375" s="0" t="n">
        <f aca="false">(K1375-MIN($K$5:$K$1522)/(MAX($K$5:$K$1522)-MIN($K$5:$K$1522)))</f>
        <v>69.0293206197855</v>
      </c>
      <c r="O1375" s="7" t="n">
        <f aca="false">K1372/((J1375/100)^2)</f>
        <v>25.2240890049998</v>
      </c>
    </row>
    <row r="1376" customFormat="false" ht="15" hidden="false" customHeight="false" outlineLevel="0" collapsed="false">
      <c r="A1376" s="13" t="n">
        <v>758</v>
      </c>
      <c r="B1376" s="2" t="s">
        <v>1422</v>
      </c>
      <c r="C1376" s="14" t="n">
        <v>33756</v>
      </c>
      <c r="D1376" s="2" t="s">
        <v>74</v>
      </c>
      <c r="E1376" s="15" t="n">
        <v>164</v>
      </c>
      <c r="F1376" s="15" t="n">
        <v>53</v>
      </c>
      <c r="G1376" s="15" t="s">
        <v>47</v>
      </c>
      <c r="H1376" s="9" t="str">
        <f aca="false">TRIM(E1376)</f>
        <v>164</v>
      </c>
      <c r="I1376" s="9" t="str">
        <f aca="false">TRIM(F1376)</f>
        <v>53</v>
      </c>
      <c r="J1376" s="5" t="n">
        <f aca="false">IF(H1376="NA",VALUE(AVERAGEIF($E$3:$E$1520,"&lt;&gt;NA")),VALUE(H1376))</f>
        <v>164</v>
      </c>
      <c r="K1376" s="9" t="n">
        <f aca="false">IF(I1376="NA",VALUE(AVERAGEIF($F$3:$F$1520,"&lt;&gt;NA")),VALUE(I1376))</f>
        <v>53</v>
      </c>
      <c r="L1376" s="16" t="n">
        <f aca="false">IF((AND(I1376&gt;=Q1382, I1376&lt;Q1381)),TRUE())</f>
        <v>0</v>
      </c>
      <c r="M1376" s="0" t="n">
        <f aca="false">(J1376-MIN($J$5:$J$1522)/(MAX($J$5:$J$1522)-MIN($J$5:$J$1522)))</f>
        <v>162.977528089888</v>
      </c>
      <c r="N1376" s="0" t="n">
        <f aca="false">(K1376-MIN($K$5:$K$1522)/(MAX($K$5:$K$1522)-MIN($K$5:$K$1522)))</f>
        <v>52.6293206197855</v>
      </c>
      <c r="O1376" s="7" t="n">
        <f aca="false">K1373/((J1376/100)^2)</f>
        <v>24.3158834027365</v>
      </c>
    </row>
    <row r="1377" customFormat="false" ht="15" hidden="false" customHeight="false" outlineLevel="0" collapsed="false">
      <c r="A1377" s="13" t="n">
        <v>1462</v>
      </c>
      <c r="B1377" s="2" t="s">
        <v>1423</v>
      </c>
      <c r="C1377" s="14" t="n">
        <v>33734</v>
      </c>
      <c r="D1377" s="2" t="s">
        <v>107</v>
      </c>
      <c r="E1377" s="15" t="n">
        <v>152</v>
      </c>
      <c r="F1377" s="15" t="n">
        <v>54</v>
      </c>
      <c r="G1377" s="15" t="s">
        <v>43</v>
      </c>
      <c r="H1377" s="9" t="str">
        <f aca="false">TRIM(E1377)</f>
        <v>152</v>
      </c>
      <c r="I1377" s="9" t="str">
        <f aca="false">TRIM(F1377)</f>
        <v>54</v>
      </c>
      <c r="J1377" s="5" t="n">
        <f aca="false">IF(H1377="NA",VALUE(AVERAGEIF($E$3:$E$1520,"&lt;&gt;NA")),VALUE(H1377))</f>
        <v>152</v>
      </c>
      <c r="K1377" s="9" t="n">
        <f aca="false">IF(I1377="NA",VALUE(AVERAGEIF($F$3:$F$1520,"&lt;&gt;NA")),VALUE(I1377))</f>
        <v>54</v>
      </c>
      <c r="L1377" s="16" t="n">
        <f aca="false">IF((AND(I1377&gt;=Q1383, I1377&lt;Q1382)),TRUE())</f>
        <v>0</v>
      </c>
      <c r="M1377" s="0" t="n">
        <f aca="false">(J1377-MIN($J$5:$J$1522)/(MAX($J$5:$J$1522)-MIN($J$5:$J$1522)))</f>
        <v>150.977528089888</v>
      </c>
      <c r="N1377" s="0" t="n">
        <f aca="false">(K1377-MIN($K$5:$K$1522)/(MAX($K$5:$K$1522)-MIN($K$5:$K$1522)))</f>
        <v>53.6293206197855</v>
      </c>
      <c r="O1377" s="7" t="n">
        <f aca="false">K1374/((J1377/100)^2)</f>
        <v>32.4619113573407</v>
      </c>
    </row>
    <row r="1378" customFormat="false" ht="15" hidden="false" customHeight="false" outlineLevel="0" collapsed="false">
      <c r="A1378" s="13" t="n">
        <v>207</v>
      </c>
      <c r="B1378" s="2" t="s">
        <v>1424</v>
      </c>
      <c r="C1378" s="14" t="n">
        <v>33611</v>
      </c>
      <c r="D1378" s="2" t="s">
        <v>238</v>
      </c>
      <c r="E1378" s="15" t="n">
        <v>154</v>
      </c>
      <c r="F1378" s="15" t="n">
        <v>51</v>
      </c>
      <c r="G1378" s="15" t="s">
        <v>47</v>
      </c>
      <c r="H1378" s="9" t="str">
        <f aca="false">TRIM(E1378)</f>
        <v>154</v>
      </c>
      <c r="I1378" s="9" t="str">
        <f aca="false">TRIM(F1378)</f>
        <v>51</v>
      </c>
      <c r="J1378" s="5" t="n">
        <f aca="false">IF(H1378="NA",VALUE(AVERAGEIF($E$3:$E$1520,"&lt;&gt;NA")),VALUE(H1378))</f>
        <v>154</v>
      </c>
      <c r="K1378" s="9" t="n">
        <f aca="false">IF(I1378="NA",VALUE(AVERAGEIF($F$3:$F$1520,"&lt;&gt;NA")),VALUE(I1378))</f>
        <v>51</v>
      </c>
      <c r="L1378" s="16" t="n">
        <f aca="false">IF((AND(I1378&gt;=Q1384, I1378&lt;Q1383)),TRUE())</f>
        <v>0</v>
      </c>
      <c r="M1378" s="0" t="n">
        <f aca="false">(J1378-MIN($J$5:$J$1522)/(MAX($J$5:$J$1522)-MIN($J$5:$J$1522)))</f>
        <v>152.977528089888</v>
      </c>
      <c r="N1378" s="0" t="n">
        <f aca="false">(K1378-MIN($K$5:$K$1522)/(MAX($K$5:$K$1522)-MIN($K$5:$K$1522)))</f>
        <v>50.6293206197855</v>
      </c>
      <c r="O1378" s="7" t="n">
        <f aca="false">K1375/((J1378/100)^2)</f>
        <v>29.2629448473604</v>
      </c>
    </row>
    <row r="1379" customFormat="false" ht="15" hidden="false" customHeight="false" outlineLevel="0" collapsed="false">
      <c r="A1379" s="13" t="n">
        <v>971</v>
      </c>
      <c r="B1379" s="2" t="s">
        <v>1425</v>
      </c>
      <c r="C1379" s="14" t="n">
        <v>33628</v>
      </c>
      <c r="D1379" s="2" t="s">
        <v>53</v>
      </c>
      <c r="E1379" s="15" t="n">
        <v>178</v>
      </c>
      <c r="F1379" s="15" t="n">
        <v>60</v>
      </c>
      <c r="G1379" s="15" t="s">
        <v>43</v>
      </c>
      <c r="H1379" s="9" t="str">
        <f aca="false">TRIM(E1379)</f>
        <v>178</v>
      </c>
      <c r="I1379" s="9" t="str">
        <f aca="false">TRIM(F1379)</f>
        <v>60</v>
      </c>
      <c r="J1379" s="5" t="n">
        <f aca="false">IF(H1379="NA",VALUE(AVERAGEIF($E$3:$E$1520,"&lt;&gt;NA")),VALUE(H1379))</f>
        <v>178</v>
      </c>
      <c r="K1379" s="9" t="n">
        <f aca="false">IF(I1379="NA",VALUE(AVERAGEIF($F$3:$F$1520,"&lt;&gt;NA")),VALUE(I1379))</f>
        <v>60</v>
      </c>
      <c r="L1379" s="16" t="n">
        <f aca="false">IF((AND(I1379&gt;=Q1385, I1379&lt;Q1384)),TRUE())</f>
        <v>0</v>
      </c>
      <c r="M1379" s="0" t="n">
        <f aca="false">(J1379-MIN($J$5:$J$1522)/(MAX($J$5:$J$1522)-MIN($J$5:$J$1522)))</f>
        <v>176.977528089888</v>
      </c>
      <c r="N1379" s="0" t="n">
        <f aca="false">(K1379-MIN($K$5:$K$1522)/(MAX($K$5:$K$1522)-MIN($K$5:$K$1522)))</f>
        <v>59.6293206197855</v>
      </c>
      <c r="O1379" s="7" t="n">
        <f aca="false">K1376/((J1379/100)^2)</f>
        <v>16.7276858982452</v>
      </c>
    </row>
    <row r="1380" customFormat="false" ht="15" hidden="false" customHeight="false" outlineLevel="0" collapsed="false">
      <c r="A1380" s="13" t="n">
        <v>1104</v>
      </c>
      <c r="B1380" s="2" t="s">
        <v>1426</v>
      </c>
      <c r="C1380" s="14" t="n">
        <v>33742</v>
      </c>
      <c r="D1380" s="2" t="s">
        <v>93</v>
      </c>
      <c r="E1380" s="15" t="n">
        <v>176</v>
      </c>
      <c r="F1380" s="15" t="n">
        <v>62</v>
      </c>
      <c r="G1380" s="15" t="s">
        <v>43</v>
      </c>
      <c r="H1380" s="9" t="str">
        <f aca="false">TRIM(E1380)</f>
        <v>176</v>
      </c>
      <c r="I1380" s="9" t="str">
        <f aca="false">TRIM(F1380)</f>
        <v>62</v>
      </c>
      <c r="J1380" s="5" t="n">
        <f aca="false">IF(H1380="NA",VALUE(AVERAGEIF($E$3:$E$1520,"&lt;&gt;NA")),VALUE(H1380))</f>
        <v>176</v>
      </c>
      <c r="K1380" s="9" t="n">
        <f aca="false">IF(I1380="NA",VALUE(AVERAGEIF($F$3:$F$1520,"&lt;&gt;NA")),VALUE(I1380))</f>
        <v>62</v>
      </c>
      <c r="L1380" s="16" t="n">
        <f aca="false">IF((AND(I1380&gt;=Q1386, I1380&lt;Q1385)),TRUE())</f>
        <v>0</v>
      </c>
      <c r="M1380" s="0" t="n">
        <f aca="false">(J1380-MIN($J$5:$J$1522)/(MAX($J$5:$J$1522)-MIN($J$5:$J$1522)))</f>
        <v>174.977528089888</v>
      </c>
      <c r="N1380" s="0" t="n">
        <f aca="false">(K1380-MIN($K$5:$K$1522)/(MAX($K$5:$K$1522)-MIN($K$5:$K$1522)))</f>
        <v>61.6293206197855</v>
      </c>
      <c r="O1380" s="7" t="n">
        <f aca="false">K1377/((J1380/100)^2)</f>
        <v>17.4328512396694</v>
      </c>
    </row>
    <row r="1381" customFormat="false" ht="15" hidden="false" customHeight="false" outlineLevel="0" collapsed="false">
      <c r="A1381" s="13" t="n">
        <v>1327</v>
      </c>
      <c r="B1381" s="2" t="s">
        <v>1427</v>
      </c>
      <c r="C1381" s="14" t="n">
        <v>33689</v>
      </c>
      <c r="D1381" s="2" t="s">
        <v>74</v>
      </c>
      <c r="E1381" s="15" t="n">
        <v>167</v>
      </c>
      <c r="F1381" s="15" t="n">
        <v>50</v>
      </c>
      <c r="G1381" s="15" t="s">
        <v>43</v>
      </c>
      <c r="H1381" s="9" t="str">
        <f aca="false">TRIM(E1381)</f>
        <v>167</v>
      </c>
      <c r="I1381" s="9" t="str">
        <f aca="false">TRIM(F1381)</f>
        <v>50</v>
      </c>
      <c r="J1381" s="5" t="n">
        <f aca="false">IF(H1381="NA",VALUE(AVERAGEIF($E$3:$E$1520,"&lt;&gt;NA")),VALUE(H1381))</f>
        <v>167</v>
      </c>
      <c r="K1381" s="9" t="n">
        <f aca="false">IF(I1381="NA",VALUE(AVERAGEIF($F$3:$F$1520,"&lt;&gt;NA")),VALUE(I1381))</f>
        <v>50</v>
      </c>
      <c r="L1381" s="16" t="n">
        <f aca="false">IF((AND(I1381&gt;=Q1387, I1381&lt;Q1386)),TRUE())</f>
        <v>0</v>
      </c>
      <c r="M1381" s="0" t="n">
        <f aca="false">(J1381-MIN($J$5:$J$1522)/(MAX($J$5:$J$1522)-MIN($J$5:$J$1522)))</f>
        <v>165.977528089888</v>
      </c>
      <c r="N1381" s="0" t="n">
        <f aca="false">(K1381-MIN($K$5:$K$1522)/(MAX($K$5:$K$1522)-MIN($K$5:$K$1522)))</f>
        <v>49.6293206197855</v>
      </c>
      <c r="O1381" s="7" t="n">
        <f aca="false">K1378/((J1381/100)^2)</f>
        <v>18.2867797339453</v>
      </c>
    </row>
    <row r="1382" customFormat="false" ht="15" hidden="false" customHeight="false" outlineLevel="0" collapsed="false">
      <c r="A1382" s="13" t="n">
        <v>95</v>
      </c>
      <c r="B1382" s="2" t="s">
        <v>1428</v>
      </c>
      <c r="C1382" s="14" t="n">
        <v>33575</v>
      </c>
      <c r="D1382" s="2" t="s">
        <v>50</v>
      </c>
      <c r="E1382" s="15" t="n">
        <v>158.8</v>
      </c>
      <c r="F1382" s="15" t="n">
        <v>54</v>
      </c>
      <c r="G1382" s="15" t="s">
        <v>47</v>
      </c>
      <c r="H1382" s="9" t="str">
        <f aca="false">TRIM(E1382)</f>
        <v>158.8</v>
      </c>
      <c r="I1382" s="9" t="str">
        <f aca="false">TRIM(F1382)</f>
        <v>54</v>
      </c>
      <c r="J1382" s="5" t="n">
        <f aca="false">IF(H1382="NA",VALUE(AVERAGEIF($E$3:$E$1520,"&lt;&gt;NA")),VALUE(H1382))</f>
        <v>158.8</v>
      </c>
      <c r="K1382" s="9" t="n">
        <f aca="false">IF(I1382="NA",VALUE(AVERAGEIF($F$3:$F$1520,"&lt;&gt;NA")),VALUE(I1382))</f>
        <v>54</v>
      </c>
      <c r="L1382" s="16" t="n">
        <f aca="false">IF((AND(I1382&gt;=Q1388, I1382&lt;Q1387)),TRUE())</f>
        <v>0</v>
      </c>
      <c r="M1382" s="0" t="n">
        <f aca="false">(J1382-MIN($J$5:$J$1522)/(MAX($J$5:$J$1522)-MIN($J$5:$J$1522)))</f>
        <v>157.777528089888</v>
      </c>
      <c r="N1382" s="0" t="n">
        <f aca="false">(K1382-MIN($K$5:$K$1522)/(MAX($K$5:$K$1522)-MIN($K$5:$K$1522)))</f>
        <v>53.6293206197855</v>
      </c>
      <c r="O1382" s="7" t="n">
        <f aca="false">K1379/((J1382/100)^2)</f>
        <v>23.7930575030614</v>
      </c>
    </row>
    <row r="1383" customFormat="false" ht="15" hidden="false" customHeight="false" outlineLevel="0" collapsed="false">
      <c r="A1383" s="13" t="n">
        <v>142</v>
      </c>
      <c r="B1383" s="2" t="s">
        <v>1429</v>
      </c>
      <c r="C1383" s="14" t="n">
        <v>33714</v>
      </c>
      <c r="D1383" s="2" t="s">
        <v>74</v>
      </c>
      <c r="E1383" s="15" t="n">
        <v>152</v>
      </c>
      <c r="F1383" s="15" t="n">
        <v>50</v>
      </c>
      <c r="G1383" s="15" t="s">
        <v>47</v>
      </c>
      <c r="H1383" s="9" t="str">
        <f aca="false">TRIM(E1383)</f>
        <v>152</v>
      </c>
      <c r="I1383" s="9" t="str">
        <f aca="false">TRIM(F1383)</f>
        <v>50</v>
      </c>
      <c r="J1383" s="5" t="n">
        <f aca="false">IF(H1383="NA",VALUE(AVERAGEIF($E$3:$E$1520,"&lt;&gt;NA")),VALUE(H1383))</f>
        <v>152</v>
      </c>
      <c r="K1383" s="9" t="n">
        <f aca="false">IF(I1383="NA",VALUE(AVERAGEIF($F$3:$F$1520,"&lt;&gt;NA")),VALUE(I1383))</f>
        <v>50</v>
      </c>
      <c r="L1383" s="16" t="n">
        <f aca="false">IF((AND(I1383&gt;=Q1389, I1383&lt;Q1388)),TRUE())</f>
        <v>0</v>
      </c>
      <c r="M1383" s="0" t="n">
        <f aca="false">(J1383-MIN($J$5:$J$1522)/(MAX($J$5:$J$1522)-MIN($J$5:$J$1522)))</f>
        <v>150.977528089888</v>
      </c>
      <c r="N1383" s="0" t="n">
        <f aca="false">(K1383-MIN($K$5:$K$1522)/(MAX($K$5:$K$1522)-MIN($K$5:$K$1522)))</f>
        <v>49.6293206197855</v>
      </c>
      <c r="O1383" s="7" t="n">
        <f aca="false">K1380/((J1383/100)^2)</f>
        <v>26.8351800554017</v>
      </c>
    </row>
    <row r="1384" customFormat="false" ht="15" hidden="false" customHeight="false" outlineLevel="0" collapsed="false">
      <c r="A1384" s="13" t="n">
        <v>1293</v>
      </c>
      <c r="B1384" s="2" t="s">
        <v>1430</v>
      </c>
      <c r="C1384" s="14" t="n">
        <v>33577</v>
      </c>
      <c r="D1384" s="2" t="s">
        <v>67</v>
      </c>
      <c r="E1384" s="15" t="n">
        <v>171</v>
      </c>
      <c r="F1384" s="15" t="n">
        <v>56</v>
      </c>
      <c r="G1384" s="15" t="s">
        <v>43</v>
      </c>
      <c r="H1384" s="9" t="str">
        <f aca="false">TRIM(E1384)</f>
        <v>171</v>
      </c>
      <c r="I1384" s="9" t="str">
        <f aca="false">TRIM(F1384)</f>
        <v>56</v>
      </c>
      <c r="J1384" s="5" t="n">
        <f aca="false">IF(H1384="NA",VALUE(AVERAGEIF($E$3:$E$1520,"&lt;&gt;NA")),VALUE(H1384))</f>
        <v>171</v>
      </c>
      <c r="K1384" s="9" t="n">
        <f aca="false">IF(I1384="NA",VALUE(AVERAGEIF($F$3:$F$1520,"&lt;&gt;NA")),VALUE(I1384))</f>
        <v>56</v>
      </c>
      <c r="L1384" s="16" t="n">
        <f aca="false">IF((AND(I1384&gt;=Q1390, I1384&lt;Q1389)),TRUE())</f>
        <v>0</v>
      </c>
      <c r="M1384" s="0" t="n">
        <f aca="false">(J1384-MIN($J$5:$J$1522)/(MAX($J$5:$J$1522)-MIN($J$5:$J$1522)))</f>
        <v>169.977528089888</v>
      </c>
      <c r="N1384" s="0" t="n">
        <f aca="false">(K1384-MIN($K$5:$K$1522)/(MAX($K$5:$K$1522)-MIN($K$5:$K$1522)))</f>
        <v>55.6293206197855</v>
      </c>
      <c r="O1384" s="7" t="n">
        <f aca="false">K1381/((J1384/100)^2)</f>
        <v>17.0992784104511</v>
      </c>
    </row>
    <row r="1385" customFormat="false" ht="15" hidden="false" customHeight="false" outlineLevel="0" collapsed="false">
      <c r="A1385" s="13" t="n">
        <v>42</v>
      </c>
      <c r="B1385" s="2" t="s">
        <v>986</v>
      </c>
      <c r="C1385" s="14" t="n">
        <v>33764</v>
      </c>
      <c r="D1385" s="2" t="s">
        <v>74</v>
      </c>
      <c r="E1385" s="15" t="n">
        <v>152</v>
      </c>
      <c r="F1385" s="15" t="n">
        <v>49</v>
      </c>
      <c r="G1385" s="15" t="s">
        <v>47</v>
      </c>
      <c r="H1385" s="9" t="str">
        <f aca="false">TRIM(E1385)</f>
        <v>152</v>
      </c>
      <c r="I1385" s="9" t="str">
        <f aca="false">TRIM(F1385)</f>
        <v>49</v>
      </c>
      <c r="J1385" s="5" t="n">
        <f aca="false">IF(H1385="NA",VALUE(AVERAGEIF($E$3:$E$1520,"&lt;&gt;NA")),VALUE(H1385))</f>
        <v>152</v>
      </c>
      <c r="K1385" s="9" t="n">
        <f aca="false">IF(I1385="NA",VALUE(AVERAGEIF($F$3:$F$1520,"&lt;&gt;NA")),VALUE(I1385))</f>
        <v>49</v>
      </c>
      <c r="L1385" s="16" t="n">
        <f aca="false">IF((AND(I1385&gt;=Q1391, I1385&lt;Q1390)),TRUE())</f>
        <v>0</v>
      </c>
      <c r="M1385" s="0" t="n">
        <f aca="false">(J1385-MIN($J$5:$J$1522)/(MAX($J$5:$J$1522)-MIN($J$5:$J$1522)))</f>
        <v>150.977528089888</v>
      </c>
      <c r="N1385" s="0" t="n">
        <f aca="false">(K1385-MIN($K$5:$K$1522)/(MAX($K$5:$K$1522)-MIN($K$5:$K$1522)))</f>
        <v>48.6293206197855</v>
      </c>
      <c r="O1385" s="7" t="n">
        <f aca="false">K1382/((J1385/100)^2)</f>
        <v>23.3725761772853</v>
      </c>
    </row>
    <row r="1386" customFormat="false" ht="15" hidden="false" customHeight="false" outlineLevel="0" collapsed="false">
      <c r="A1386" s="13" t="n">
        <v>139</v>
      </c>
      <c r="B1386" s="2" t="s">
        <v>1431</v>
      </c>
      <c r="C1386" s="14" t="n">
        <v>33478</v>
      </c>
      <c r="D1386" s="2" t="s">
        <v>50</v>
      </c>
      <c r="E1386" s="15" t="n">
        <v>159</v>
      </c>
      <c r="F1386" s="15" t="n">
        <v>62</v>
      </c>
      <c r="G1386" s="15" t="s">
        <v>47</v>
      </c>
      <c r="H1386" s="9" t="str">
        <f aca="false">TRIM(E1386)</f>
        <v>159</v>
      </c>
      <c r="I1386" s="9" t="str">
        <f aca="false">TRIM(F1386)</f>
        <v>62</v>
      </c>
      <c r="J1386" s="5" t="n">
        <f aca="false">IF(H1386="NA",VALUE(AVERAGEIF($E$3:$E$1520,"&lt;&gt;NA")),VALUE(H1386))</f>
        <v>159</v>
      </c>
      <c r="K1386" s="9" t="n">
        <f aca="false">IF(I1386="NA",VALUE(AVERAGEIF($F$3:$F$1520,"&lt;&gt;NA")),VALUE(I1386))</f>
        <v>62</v>
      </c>
      <c r="L1386" s="16" t="n">
        <f aca="false">IF((AND(I1386&gt;=Q1392, I1386&lt;Q1391)),TRUE())</f>
        <v>0</v>
      </c>
      <c r="M1386" s="0" t="n">
        <f aca="false">(J1386-MIN($J$5:$J$1522)/(MAX($J$5:$J$1522)-MIN($J$5:$J$1522)))</f>
        <v>157.977528089888</v>
      </c>
      <c r="N1386" s="0" t="n">
        <f aca="false">(K1386-MIN($K$5:$K$1522)/(MAX($K$5:$K$1522)-MIN($K$5:$K$1522)))</f>
        <v>61.6293206197855</v>
      </c>
      <c r="O1386" s="7" t="n">
        <f aca="false">K1383/((J1386/100)^2)</f>
        <v>19.7776986669831</v>
      </c>
    </row>
    <row r="1387" customFormat="false" ht="15" hidden="false" customHeight="false" outlineLevel="0" collapsed="false">
      <c r="A1387" s="13" t="n">
        <v>1113</v>
      </c>
      <c r="B1387" s="2" t="s">
        <v>1432</v>
      </c>
      <c r="C1387" s="14" t="n">
        <v>33506</v>
      </c>
      <c r="D1387" s="2" t="s">
        <v>50</v>
      </c>
      <c r="E1387" s="15" t="n">
        <v>176</v>
      </c>
      <c r="F1387" s="15" t="n">
        <v>63</v>
      </c>
      <c r="G1387" s="15" t="s">
        <v>43</v>
      </c>
      <c r="H1387" s="9" t="str">
        <f aca="false">TRIM(E1387)</f>
        <v>176</v>
      </c>
      <c r="I1387" s="9" t="str">
        <f aca="false">TRIM(F1387)</f>
        <v>63</v>
      </c>
      <c r="J1387" s="5" t="n">
        <f aca="false">IF(H1387="NA",VALUE(AVERAGEIF($E$3:$E$1520,"&lt;&gt;NA")),VALUE(H1387))</f>
        <v>176</v>
      </c>
      <c r="K1387" s="9" t="n">
        <f aca="false">IF(I1387="NA",VALUE(AVERAGEIF($F$3:$F$1520,"&lt;&gt;NA")),VALUE(I1387))</f>
        <v>63</v>
      </c>
      <c r="L1387" s="16" t="n">
        <f aca="false">IF((AND(I1387&gt;=Q1393, I1387&lt;Q1392)),TRUE())</f>
        <v>0</v>
      </c>
      <c r="M1387" s="0" t="n">
        <f aca="false">(J1387-MIN($J$5:$J$1522)/(MAX($J$5:$J$1522)-MIN($J$5:$J$1522)))</f>
        <v>174.977528089888</v>
      </c>
      <c r="N1387" s="0" t="n">
        <f aca="false">(K1387-MIN($K$5:$K$1522)/(MAX($K$5:$K$1522)-MIN($K$5:$K$1522)))</f>
        <v>62.6293206197855</v>
      </c>
      <c r="O1387" s="7" t="n">
        <f aca="false">K1384/((J1387/100)^2)</f>
        <v>18.0785123966942</v>
      </c>
    </row>
    <row r="1388" customFormat="false" ht="15" hidden="false" customHeight="false" outlineLevel="0" collapsed="false">
      <c r="A1388" s="13" t="n">
        <v>50</v>
      </c>
      <c r="B1388" s="2" t="s">
        <v>1433</v>
      </c>
      <c r="C1388" s="14" t="n">
        <v>33681</v>
      </c>
      <c r="D1388" s="2" t="s">
        <v>74</v>
      </c>
      <c r="E1388" s="15" t="n">
        <v>151</v>
      </c>
      <c r="F1388" s="15" t="n">
        <v>51</v>
      </c>
      <c r="G1388" s="15" t="s">
        <v>47</v>
      </c>
      <c r="H1388" s="9" t="str">
        <f aca="false">TRIM(E1388)</f>
        <v>151</v>
      </c>
      <c r="I1388" s="9" t="str">
        <f aca="false">TRIM(F1388)</f>
        <v>51</v>
      </c>
      <c r="J1388" s="5" t="n">
        <f aca="false">IF(H1388="NA",VALUE(AVERAGEIF($E$3:$E$1520,"&lt;&gt;NA")),VALUE(H1388))</f>
        <v>151</v>
      </c>
      <c r="K1388" s="9" t="n">
        <f aca="false">IF(I1388="NA",VALUE(AVERAGEIF($F$3:$F$1520,"&lt;&gt;NA")),VALUE(I1388))</f>
        <v>51</v>
      </c>
      <c r="L1388" s="16" t="n">
        <f aca="false">IF((AND(I1388&gt;=Q1394, I1388&lt;Q1393)),TRUE())</f>
        <v>0</v>
      </c>
      <c r="M1388" s="0" t="n">
        <f aca="false">(J1388-MIN($J$5:$J$1522)/(MAX($J$5:$J$1522)-MIN($J$5:$J$1522)))</f>
        <v>149.977528089888</v>
      </c>
      <c r="N1388" s="0" t="n">
        <f aca="false">(K1388-MIN($K$5:$K$1522)/(MAX($K$5:$K$1522)-MIN($K$5:$K$1522)))</f>
        <v>50.6293206197855</v>
      </c>
      <c r="O1388" s="7" t="n">
        <f aca="false">K1385/((J1388/100)^2)</f>
        <v>21.4902855137933</v>
      </c>
    </row>
    <row r="1389" customFormat="false" ht="15" hidden="false" customHeight="false" outlineLevel="0" collapsed="false">
      <c r="A1389" s="13" t="n">
        <v>1378</v>
      </c>
      <c r="B1389" s="2" t="s">
        <v>1434</v>
      </c>
      <c r="C1389" s="14" t="n">
        <v>33714</v>
      </c>
      <c r="D1389" s="2" t="s">
        <v>61</v>
      </c>
      <c r="E1389" s="15" t="n">
        <v>173</v>
      </c>
      <c r="F1389" s="15" t="n">
        <v>51</v>
      </c>
      <c r="G1389" s="15" t="s">
        <v>43</v>
      </c>
      <c r="H1389" s="9" t="str">
        <f aca="false">TRIM(E1389)</f>
        <v>173</v>
      </c>
      <c r="I1389" s="9" t="str">
        <f aca="false">TRIM(F1389)</f>
        <v>51</v>
      </c>
      <c r="J1389" s="5" t="n">
        <f aca="false">IF(H1389="NA",VALUE(AVERAGEIF($E$3:$E$1520,"&lt;&gt;NA")),VALUE(H1389))</f>
        <v>173</v>
      </c>
      <c r="K1389" s="9" t="n">
        <f aca="false">IF(I1389="NA",VALUE(AVERAGEIF($F$3:$F$1520,"&lt;&gt;NA")),VALUE(I1389))</f>
        <v>51</v>
      </c>
      <c r="L1389" s="16" t="n">
        <f aca="false">IF((AND(I1389&gt;=Q1395, I1389&lt;Q1394)),TRUE())</f>
        <v>0</v>
      </c>
      <c r="M1389" s="0" t="n">
        <f aca="false">(J1389-MIN($J$5:$J$1522)/(MAX($J$5:$J$1522)-MIN($J$5:$J$1522)))</f>
        <v>171.977528089888</v>
      </c>
      <c r="N1389" s="0" t="n">
        <f aca="false">(K1389-MIN($K$5:$K$1522)/(MAX($K$5:$K$1522)-MIN($K$5:$K$1522)))</f>
        <v>50.6293206197855</v>
      </c>
      <c r="O1389" s="7" t="n">
        <f aca="false">K1386/((J1389/100)^2)</f>
        <v>20.7156938086805</v>
      </c>
    </row>
    <row r="1390" customFormat="false" ht="15" hidden="false" customHeight="false" outlineLevel="0" collapsed="false">
      <c r="A1390" s="13" t="n">
        <v>426</v>
      </c>
      <c r="B1390" s="2" t="s">
        <v>1435</v>
      </c>
      <c r="C1390" s="14" t="n">
        <v>33209</v>
      </c>
      <c r="D1390" s="2" t="s">
        <v>45</v>
      </c>
      <c r="E1390" s="15" t="n">
        <v>148</v>
      </c>
      <c r="F1390" s="15" t="n">
        <v>38</v>
      </c>
      <c r="G1390" s="15" t="s">
        <v>47</v>
      </c>
      <c r="H1390" s="9" t="str">
        <f aca="false">TRIM(E1390)</f>
        <v>148</v>
      </c>
      <c r="I1390" s="9" t="str">
        <f aca="false">TRIM(F1390)</f>
        <v>38</v>
      </c>
      <c r="J1390" s="5" t="n">
        <f aca="false">IF(H1390="NA",VALUE(AVERAGEIF($E$3:$E$1520,"&lt;&gt;NA")),VALUE(H1390))</f>
        <v>148</v>
      </c>
      <c r="K1390" s="9" t="n">
        <f aca="false">IF(I1390="NA",VALUE(AVERAGEIF($F$3:$F$1520,"&lt;&gt;NA")),VALUE(I1390))</f>
        <v>38</v>
      </c>
      <c r="L1390" s="16" t="n">
        <f aca="false">IF((AND(I1390&gt;=Q1396, I1390&lt;Q1395)),TRUE())</f>
        <v>0</v>
      </c>
      <c r="M1390" s="0" t="n">
        <f aca="false">(J1390-MIN($J$5:$J$1522)/(MAX($J$5:$J$1522)-MIN($J$5:$J$1522)))</f>
        <v>146.977528089888</v>
      </c>
      <c r="N1390" s="0" t="n">
        <f aca="false">(K1390-MIN($K$5:$K$1522)/(MAX($K$5:$K$1522)-MIN($K$5:$K$1522)))</f>
        <v>37.6293206197855</v>
      </c>
      <c r="O1390" s="7" t="n">
        <f aca="false">K1387/((J1390/100)^2)</f>
        <v>28.7618699780862</v>
      </c>
    </row>
    <row r="1391" customFormat="false" ht="15" hidden="false" customHeight="false" outlineLevel="0" collapsed="false">
      <c r="A1391" s="13" t="n">
        <v>881</v>
      </c>
      <c r="B1391" s="2" t="s">
        <v>1436</v>
      </c>
      <c r="C1391" s="14" t="n">
        <v>33104</v>
      </c>
      <c r="D1391" s="2" t="s">
        <v>45</v>
      </c>
      <c r="E1391" s="15" t="n">
        <v>165</v>
      </c>
      <c r="F1391" s="15" t="n">
        <v>62</v>
      </c>
      <c r="G1391" s="15" t="s">
        <v>43</v>
      </c>
      <c r="H1391" s="9" t="str">
        <f aca="false">TRIM(E1391)</f>
        <v>165</v>
      </c>
      <c r="I1391" s="9" t="str">
        <f aca="false">TRIM(F1391)</f>
        <v>62</v>
      </c>
      <c r="J1391" s="5" t="n">
        <f aca="false">IF(H1391="NA",VALUE(AVERAGEIF($E$3:$E$1520,"&lt;&gt;NA")),VALUE(H1391))</f>
        <v>165</v>
      </c>
      <c r="K1391" s="9" t="n">
        <f aca="false">IF(I1391="NA",VALUE(AVERAGEIF($F$3:$F$1520,"&lt;&gt;NA")),VALUE(I1391))</f>
        <v>62</v>
      </c>
      <c r="L1391" s="16" t="n">
        <f aca="false">IF((AND(I1391&gt;=Q1397, I1391&lt;Q1396)),TRUE())</f>
        <v>0</v>
      </c>
      <c r="M1391" s="0" t="n">
        <f aca="false">(J1391-MIN($J$5:$J$1522)/(MAX($J$5:$J$1522)-MIN($J$5:$J$1522)))</f>
        <v>163.977528089888</v>
      </c>
      <c r="N1391" s="0" t="n">
        <f aca="false">(K1391-MIN($K$5:$K$1522)/(MAX($K$5:$K$1522)-MIN($K$5:$K$1522)))</f>
        <v>61.6293206197855</v>
      </c>
      <c r="O1391" s="7" t="n">
        <f aca="false">K1388/((J1391/100)^2)</f>
        <v>18.732782369146</v>
      </c>
    </row>
    <row r="1392" customFormat="false" ht="15" hidden="false" customHeight="false" outlineLevel="0" collapsed="false">
      <c r="A1392" s="13" t="n">
        <v>7</v>
      </c>
      <c r="B1392" s="2" t="s">
        <v>1437</v>
      </c>
      <c r="C1392" s="14" t="n">
        <v>33427</v>
      </c>
      <c r="D1392" s="2" t="s">
        <v>53</v>
      </c>
      <c r="E1392" s="15" t="n">
        <v>162.5</v>
      </c>
      <c r="F1392" s="15" t="n">
        <v>55</v>
      </c>
      <c r="G1392" s="15" t="s">
        <v>47</v>
      </c>
      <c r="H1392" s="9" t="str">
        <f aca="false">TRIM(E1392)</f>
        <v>162.5</v>
      </c>
      <c r="I1392" s="9" t="str">
        <f aca="false">TRIM(F1392)</f>
        <v>55</v>
      </c>
      <c r="J1392" s="5" t="n">
        <f aca="false">IF(H1392="NA",VALUE(AVERAGEIF($E$3:$E$1520,"&lt;&gt;NA")),VALUE(H1392))</f>
        <v>162.5</v>
      </c>
      <c r="K1392" s="9" t="n">
        <f aca="false">IF(I1392="NA",VALUE(AVERAGEIF($F$3:$F$1520,"&lt;&gt;NA")),VALUE(I1392))</f>
        <v>55</v>
      </c>
      <c r="L1392" s="16" t="n">
        <f aca="false">IF((AND(I1392&gt;=Q1398, I1392&lt;Q1397)),TRUE())</f>
        <v>0</v>
      </c>
      <c r="M1392" s="0" t="n">
        <f aca="false">(J1392-MIN($J$5:$J$1522)/(MAX($J$5:$J$1522)-MIN($J$5:$J$1522)))</f>
        <v>161.477528089888</v>
      </c>
      <c r="N1392" s="0" t="n">
        <f aca="false">(K1392-MIN($K$5:$K$1522)/(MAX($K$5:$K$1522)-MIN($K$5:$K$1522)))</f>
        <v>54.6293206197855</v>
      </c>
      <c r="O1392" s="7" t="n">
        <f aca="false">K1389/((J1392/100)^2)</f>
        <v>19.3136094674556</v>
      </c>
    </row>
    <row r="1393" customFormat="false" ht="15" hidden="false" customHeight="false" outlineLevel="0" collapsed="false">
      <c r="A1393" s="13" t="n">
        <v>1425</v>
      </c>
      <c r="B1393" s="2" t="s">
        <v>1438</v>
      </c>
      <c r="C1393" s="14" t="n">
        <v>33273</v>
      </c>
      <c r="D1393" s="2" t="s">
        <v>45</v>
      </c>
      <c r="E1393" s="15" t="n">
        <v>171</v>
      </c>
      <c r="F1393" s="15" t="n">
        <v>61</v>
      </c>
      <c r="G1393" s="15" t="s">
        <v>43</v>
      </c>
      <c r="H1393" s="9" t="str">
        <f aca="false">TRIM(E1393)</f>
        <v>171</v>
      </c>
      <c r="I1393" s="9" t="str">
        <f aca="false">TRIM(F1393)</f>
        <v>61</v>
      </c>
      <c r="J1393" s="5" t="n">
        <f aca="false">IF(H1393="NA",VALUE(AVERAGEIF($E$3:$E$1520,"&lt;&gt;NA")),VALUE(H1393))</f>
        <v>171</v>
      </c>
      <c r="K1393" s="9" t="n">
        <f aca="false">IF(I1393="NA",VALUE(AVERAGEIF($F$3:$F$1520,"&lt;&gt;NA")),VALUE(I1393))</f>
        <v>61</v>
      </c>
      <c r="L1393" s="16" t="n">
        <f aca="false">IF((AND(I1393&gt;=Q1399, I1393&lt;Q1398)),TRUE())</f>
        <v>0</v>
      </c>
      <c r="M1393" s="0" t="n">
        <f aca="false">(J1393-MIN($J$5:$J$1522)/(MAX($J$5:$J$1522)-MIN($J$5:$J$1522)))</f>
        <v>169.977528089888</v>
      </c>
      <c r="N1393" s="0" t="n">
        <f aca="false">(K1393-MIN($K$5:$K$1522)/(MAX($K$5:$K$1522)-MIN($K$5:$K$1522)))</f>
        <v>60.6293206197855</v>
      </c>
      <c r="O1393" s="7" t="n">
        <f aca="false">K1390/((J1393/100)^2)</f>
        <v>12.9954515919428</v>
      </c>
    </row>
    <row r="1394" customFormat="false" ht="15" hidden="false" customHeight="false" outlineLevel="0" collapsed="false">
      <c r="A1394" s="13" t="n">
        <v>296</v>
      </c>
      <c r="B1394" s="2" t="s">
        <v>1439</v>
      </c>
      <c r="C1394" s="14" t="n">
        <v>33596</v>
      </c>
      <c r="D1394" s="2" t="s">
        <v>87</v>
      </c>
      <c r="E1394" s="15" t="s">
        <v>46</v>
      </c>
      <c r="F1394" s="15" t="s">
        <v>46</v>
      </c>
      <c r="G1394" s="15" t="s">
        <v>47</v>
      </c>
      <c r="H1394" s="9" t="str">
        <f aca="false">TRIM(E1394)</f>
        <v>NA</v>
      </c>
      <c r="I1394" s="9" t="str">
        <f aca="false">TRIM(F1394)</f>
        <v>NA</v>
      </c>
      <c r="J1394" s="5" t="n">
        <f aca="false">IF(H1394="NA",VALUE(AVERAGEIF($E$3:$E$1520,"&lt;&gt;NA")),VALUE(H1394))</f>
        <v>164.344585511576</v>
      </c>
      <c r="K1394" s="9" t="n">
        <f aca="false">IF(I1394="NA",VALUE(AVERAGEIF($F$3:$F$1520,"&lt;&gt;NA")),VALUE(I1394))</f>
        <v>58.7117910447761</v>
      </c>
      <c r="L1394" s="16" t="n">
        <f aca="false">IF((AND(I1394&gt;=Q1400, I1394&lt;Q1399)),TRUE())</f>
        <v>0</v>
      </c>
      <c r="M1394" s="0" t="n">
        <f aca="false">(J1394-MIN($J$5:$J$1522)/(MAX($J$5:$J$1522)-MIN($J$5:$J$1522)))</f>
        <v>163.322113601463</v>
      </c>
      <c r="N1394" s="0" t="n">
        <f aca="false">(K1394-MIN($K$5:$K$1522)/(MAX($K$5:$K$1522)-MIN($K$5:$K$1522)))</f>
        <v>58.3411116645616</v>
      </c>
      <c r="O1394" s="7" t="n">
        <f aca="false">K1391/((J1394/100)^2)</f>
        <v>22.9551898366456</v>
      </c>
    </row>
    <row r="1395" customFormat="false" ht="15" hidden="false" customHeight="false" outlineLevel="0" collapsed="false">
      <c r="A1395" s="13" t="n">
        <v>681</v>
      </c>
      <c r="B1395" s="2" t="s">
        <v>1440</v>
      </c>
      <c r="C1395" s="14" t="n">
        <v>33444</v>
      </c>
      <c r="D1395" s="2" t="s">
        <v>53</v>
      </c>
      <c r="E1395" s="15" t="n">
        <v>151</v>
      </c>
      <c r="F1395" s="15" t="n">
        <v>35</v>
      </c>
      <c r="G1395" s="15" t="s">
        <v>47</v>
      </c>
      <c r="H1395" s="9" t="str">
        <f aca="false">TRIM(E1395)</f>
        <v>151</v>
      </c>
      <c r="I1395" s="9" t="str">
        <f aca="false">TRIM(F1395)</f>
        <v>35</v>
      </c>
      <c r="J1395" s="5" t="n">
        <f aca="false">IF(H1395="NA",VALUE(AVERAGEIF($E$3:$E$1520,"&lt;&gt;NA")),VALUE(H1395))</f>
        <v>151</v>
      </c>
      <c r="K1395" s="9" t="n">
        <f aca="false">IF(I1395="NA",VALUE(AVERAGEIF($F$3:$F$1520,"&lt;&gt;NA")),VALUE(I1395))</f>
        <v>35</v>
      </c>
      <c r="L1395" s="16" t="n">
        <f aca="false">IF((AND(I1395&gt;=Q1401, I1395&lt;Q1400)),TRUE())</f>
        <v>0</v>
      </c>
      <c r="M1395" s="0" t="n">
        <f aca="false">(J1395-MIN($J$5:$J$1522)/(MAX($J$5:$J$1522)-MIN($J$5:$J$1522)))</f>
        <v>149.977528089888</v>
      </c>
      <c r="N1395" s="0" t="n">
        <f aca="false">(K1395-MIN($K$5:$K$1522)/(MAX($K$5:$K$1522)-MIN($K$5:$K$1522)))</f>
        <v>34.6293206197855</v>
      </c>
      <c r="O1395" s="7" t="n">
        <f aca="false">K1392/((J1395/100)^2)</f>
        <v>24.1217490460945</v>
      </c>
    </row>
    <row r="1396" customFormat="false" ht="15" hidden="false" customHeight="false" outlineLevel="0" collapsed="false">
      <c r="A1396" s="13" t="n">
        <v>1243</v>
      </c>
      <c r="B1396" s="2" t="s">
        <v>1441</v>
      </c>
      <c r="C1396" s="14" t="n">
        <v>33696</v>
      </c>
      <c r="D1396" s="2" t="s">
        <v>74</v>
      </c>
      <c r="E1396" s="15" t="n">
        <v>177</v>
      </c>
      <c r="F1396" s="15" t="n">
        <v>69</v>
      </c>
      <c r="G1396" s="15" t="s">
        <v>43</v>
      </c>
      <c r="H1396" s="9" t="str">
        <f aca="false">TRIM(E1396)</f>
        <v>177</v>
      </c>
      <c r="I1396" s="9" t="str">
        <f aca="false">TRIM(F1396)</f>
        <v>69</v>
      </c>
      <c r="J1396" s="5" t="n">
        <f aca="false">IF(H1396="NA",VALUE(AVERAGEIF($E$3:$E$1520,"&lt;&gt;NA")),VALUE(H1396))</f>
        <v>177</v>
      </c>
      <c r="K1396" s="9" t="n">
        <f aca="false">IF(I1396="NA",VALUE(AVERAGEIF($F$3:$F$1520,"&lt;&gt;NA")),VALUE(I1396))</f>
        <v>69</v>
      </c>
      <c r="L1396" s="16" t="n">
        <f aca="false">IF((AND(I1396&gt;=Q1402, I1396&lt;Q1401)),TRUE())</f>
        <v>0</v>
      </c>
      <c r="M1396" s="0" t="n">
        <f aca="false">(J1396-MIN($J$5:$J$1522)/(MAX($J$5:$J$1522)-MIN($J$5:$J$1522)))</f>
        <v>175.977528089888</v>
      </c>
      <c r="N1396" s="0" t="n">
        <f aca="false">(K1396-MIN($K$5:$K$1522)/(MAX($K$5:$K$1522)-MIN($K$5:$K$1522)))</f>
        <v>68.6293206197855</v>
      </c>
      <c r="O1396" s="7" t="n">
        <f aca="false">K1393/((J1396/100)^2)</f>
        <v>19.4707778735357</v>
      </c>
    </row>
    <row r="1397" customFormat="false" ht="15" hidden="false" customHeight="false" outlineLevel="0" collapsed="false">
      <c r="A1397" s="13" t="n">
        <v>1455</v>
      </c>
      <c r="B1397" s="2" t="s">
        <v>1442</v>
      </c>
      <c r="C1397" s="14" t="n">
        <v>33212</v>
      </c>
      <c r="D1397" s="2" t="s">
        <v>45</v>
      </c>
      <c r="E1397" s="15" t="n">
        <v>178</v>
      </c>
      <c r="F1397" s="15" t="n">
        <v>88</v>
      </c>
      <c r="G1397" s="15" t="s">
        <v>43</v>
      </c>
      <c r="H1397" s="9" t="str">
        <f aca="false">TRIM(E1397)</f>
        <v>178</v>
      </c>
      <c r="I1397" s="9" t="str">
        <f aca="false">TRIM(F1397)</f>
        <v>88</v>
      </c>
      <c r="J1397" s="5" t="n">
        <f aca="false">IF(H1397="NA",VALUE(AVERAGEIF($E$3:$E$1520,"&lt;&gt;NA")),VALUE(H1397))</f>
        <v>178</v>
      </c>
      <c r="K1397" s="9" t="n">
        <f aca="false">IF(I1397="NA",VALUE(AVERAGEIF($F$3:$F$1520,"&lt;&gt;NA")),VALUE(I1397))</f>
        <v>88</v>
      </c>
      <c r="L1397" s="16" t="n">
        <f aca="false">IF((AND(I1397&gt;=Q1403, I1397&lt;Q1402)),TRUE())</f>
        <v>0</v>
      </c>
      <c r="M1397" s="0" t="n">
        <f aca="false">(J1397-MIN($J$5:$J$1522)/(MAX($J$5:$J$1522)-MIN($J$5:$J$1522)))</f>
        <v>176.977528089888</v>
      </c>
      <c r="N1397" s="0" t="n">
        <f aca="false">(K1397-MIN($K$5:$K$1522)/(MAX($K$5:$K$1522)-MIN($K$5:$K$1522)))</f>
        <v>87.6293206197855</v>
      </c>
      <c r="O1397" s="7" t="n">
        <f aca="false">K1394/((J1397/100)^2)</f>
        <v>18.5304226249136</v>
      </c>
    </row>
    <row r="1398" customFormat="false" ht="15" hidden="false" customHeight="false" outlineLevel="0" collapsed="false">
      <c r="A1398" s="13" t="n">
        <v>123</v>
      </c>
      <c r="B1398" s="2" t="s">
        <v>1443</v>
      </c>
      <c r="C1398" s="14" t="n">
        <v>33500</v>
      </c>
      <c r="D1398" s="2" t="s">
        <v>74</v>
      </c>
      <c r="E1398" s="15" t="n">
        <v>157.8</v>
      </c>
      <c r="F1398" s="15" t="n">
        <v>70</v>
      </c>
      <c r="G1398" s="15" t="s">
        <v>47</v>
      </c>
      <c r="H1398" s="9" t="str">
        <f aca="false">TRIM(E1398)</f>
        <v>157.8</v>
      </c>
      <c r="I1398" s="9" t="str">
        <f aca="false">TRIM(F1398)</f>
        <v>70</v>
      </c>
      <c r="J1398" s="5" t="n">
        <f aca="false">IF(H1398="NA",VALUE(AVERAGEIF($E$3:$E$1520,"&lt;&gt;NA")),VALUE(H1398))</f>
        <v>157.8</v>
      </c>
      <c r="K1398" s="9" t="n">
        <f aca="false">IF(I1398="NA",VALUE(AVERAGEIF($F$3:$F$1520,"&lt;&gt;NA")),VALUE(I1398))</f>
        <v>70</v>
      </c>
      <c r="L1398" s="16" t="n">
        <f aca="false">IF((AND(I1398&gt;=Q1404, I1398&lt;Q1403)),TRUE())</f>
        <v>0</v>
      </c>
      <c r="M1398" s="0" t="n">
        <f aca="false">(J1398-MIN($J$5:$J$1522)/(MAX($J$5:$J$1522)-MIN($J$5:$J$1522)))</f>
        <v>156.777528089888</v>
      </c>
      <c r="N1398" s="0" t="n">
        <f aca="false">(K1398-MIN($K$5:$K$1522)/(MAX($K$5:$K$1522)-MIN($K$5:$K$1522)))</f>
        <v>69.6293206197855</v>
      </c>
      <c r="O1398" s="7" t="n">
        <f aca="false">K1395/((J1398/100)^2)</f>
        <v>14.0557507296943</v>
      </c>
    </row>
    <row r="1399" customFormat="false" ht="15" hidden="false" customHeight="false" outlineLevel="0" collapsed="false">
      <c r="A1399" s="13" t="n">
        <v>1270</v>
      </c>
      <c r="B1399" s="2" t="s">
        <v>1444</v>
      </c>
      <c r="C1399" s="14" t="n">
        <v>32625</v>
      </c>
      <c r="D1399" s="2" t="s">
        <v>71</v>
      </c>
      <c r="E1399" s="15" t="n">
        <v>177</v>
      </c>
      <c r="F1399" s="15" t="n">
        <v>70</v>
      </c>
      <c r="G1399" s="15" t="s">
        <v>43</v>
      </c>
      <c r="H1399" s="9" t="str">
        <f aca="false">TRIM(E1399)</f>
        <v>177</v>
      </c>
      <c r="I1399" s="9" t="str">
        <f aca="false">TRIM(F1399)</f>
        <v>70</v>
      </c>
      <c r="J1399" s="5" t="n">
        <f aca="false">IF(H1399="NA",VALUE(AVERAGEIF($E$3:$E$1520,"&lt;&gt;NA")),VALUE(H1399))</f>
        <v>177</v>
      </c>
      <c r="K1399" s="9" t="n">
        <f aca="false">IF(I1399="NA",VALUE(AVERAGEIF($F$3:$F$1520,"&lt;&gt;NA")),VALUE(I1399))</f>
        <v>70</v>
      </c>
      <c r="L1399" s="16" t="n">
        <f aca="false">IF((AND(I1399&gt;=Q1405, I1399&lt;Q1404)),TRUE())</f>
        <v>0</v>
      </c>
      <c r="M1399" s="0" t="n">
        <f aca="false">(J1399-MIN($J$5:$J$1522)/(MAX($J$5:$J$1522)-MIN($J$5:$J$1522)))</f>
        <v>175.977528089888</v>
      </c>
      <c r="N1399" s="0" t="n">
        <f aca="false">(K1399-MIN($K$5:$K$1522)/(MAX($K$5:$K$1522)-MIN($K$5:$K$1522)))</f>
        <v>69.6293206197855</v>
      </c>
      <c r="O1399" s="7" t="n">
        <f aca="false">K1396/((J1399/100)^2)</f>
        <v>22.0243225126879</v>
      </c>
    </row>
    <row r="1400" customFormat="false" ht="15" hidden="false" customHeight="false" outlineLevel="0" collapsed="false">
      <c r="A1400" s="13" t="n">
        <v>206</v>
      </c>
      <c r="B1400" s="2" t="s">
        <v>1445</v>
      </c>
      <c r="C1400" s="14" t="n">
        <v>33739</v>
      </c>
      <c r="D1400" s="2" t="s">
        <v>50</v>
      </c>
      <c r="E1400" s="15" t="n">
        <v>163</v>
      </c>
      <c r="F1400" s="15" t="n">
        <v>61</v>
      </c>
      <c r="G1400" s="15" t="s">
        <v>47</v>
      </c>
      <c r="H1400" s="9" t="str">
        <f aca="false">TRIM(E1400)</f>
        <v>163</v>
      </c>
      <c r="I1400" s="9" t="str">
        <f aca="false">TRIM(F1400)</f>
        <v>61</v>
      </c>
      <c r="J1400" s="5" t="n">
        <f aca="false">IF(H1400="NA",VALUE(AVERAGEIF($E$3:$E$1520,"&lt;&gt;NA")),VALUE(H1400))</f>
        <v>163</v>
      </c>
      <c r="K1400" s="9" t="n">
        <f aca="false">IF(I1400="NA",VALUE(AVERAGEIF($F$3:$F$1520,"&lt;&gt;NA")),VALUE(I1400))</f>
        <v>61</v>
      </c>
      <c r="L1400" s="16" t="n">
        <f aca="false">IF((AND(I1400&gt;=Q1406, I1400&lt;Q1405)),TRUE())</f>
        <v>0</v>
      </c>
      <c r="M1400" s="0" t="n">
        <f aca="false">(J1400-MIN($J$5:$J$1522)/(MAX($J$5:$J$1522)-MIN($J$5:$J$1522)))</f>
        <v>161.977528089888</v>
      </c>
      <c r="N1400" s="0" t="n">
        <f aca="false">(K1400-MIN($K$5:$K$1522)/(MAX($K$5:$K$1522)-MIN($K$5:$K$1522)))</f>
        <v>60.6293206197855</v>
      </c>
      <c r="O1400" s="7" t="n">
        <f aca="false">K1397/((J1400/100)^2)</f>
        <v>33.1213067861041</v>
      </c>
    </row>
    <row r="1401" customFormat="false" ht="15" hidden="false" customHeight="false" outlineLevel="0" collapsed="false">
      <c r="A1401" s="13" t="n">
        <v>841</v>
      </c>
      <c r="B1401" s="2" t="s">
        <v>1446</v>
      </c>
      <c r="C1401" s="14" t="n">
        <v>33455</v>
      </c>
      <c r="D1401" s="2" t="s">
        <v>98</v>
      </c>
      <c r="E1401" s="15" t="n">
        <v>173</v>
      </c>
      <c r="F1401" s="15" t="n">
        <v>67</v>
      </c>
      <c r="G1401" s="15" t="s">
        <v>43</v>
      </c>
      <c r="H1401" s="9" t="str">
        <f aca="false">TRIM(E1401)</f>
        <v>173</v>
      </c>
      <c r="I1401" s="9" t="str">
        <f aca="false">TRIM(F1401)</f>
        <v>67</v>
      </c>
      <c r="J1401" s="5" t="n">
        <f aca="false">IF(H1401="NA",VALUE(AVERAGEIF($E$3:$E$1520,"&lt;&gt;NA")),VALUE(H1401))</f>
        <v>173</v>
      </c>
      <c r="K1401" s="9" t="n">
        <f aca="false">IF(I1401="NA",VALUE(AVERAGEIF($F$3:$F$1520,"&lt;&gt;NA")),VALUE(I1401))</f>
        <v>67</v>
      </c>
      <c r="L1401" s="16" t="n">
        <f aca="false">IF((AND(I1401&gt;=Q1407, I1401&lt;Q1406)),TRUE())</f>
        <v>0</v>
      </c>
      <c r="M1401" s="0" t="n">
        <f aca="false">(J1401-MIN($J$5:$J$1522)/(MAX($J$5:$J$1522)-MIN($J$5:$J$1522)))</f>
        <v>171.977528089888</v>
      </c>
      <c r="N1401" s="0" t="n">
        <f aca="false">(K1401-MIN($K$5:$K$1522)/(MAX($K$5:$K$1522)-MIN($K$5:$K$1522)))</f>
        <v>66.6293206197855</v>
      </c>
      <c r="O1401" s="7" t="n">
        <f aca="false">K1398/((J1401/100)^2)</f>
        <v>23.3886865581877</v>
      </c>
    </row>
    <row r="1402" customFormat="false" ht="15" hidden="false" customHeight="false" outlineLevel="0" collapsed="false">
      <c r="A1402" s="13" t="n">
        <v>182</v>
      </c>
      <c r="B1402" s="2" t="s">
        <v>1447</v>
      </c>
      <c r="C1402" s="14" t="n">
        <v>33257</v>
      </c>
      <c r="D1402" s="2" t="s">
        <v>45</v>
      </c>
      <c r="E1402" s="15" t="n">
        <v>165</v>
      </c>
      <c r="F1402" s="15" t="n">
        <v>57</v>
      </c>
      <c r="G1402" s="15" t="s">
        <v>47</v>
      </c>
      <c r="H1402" s="9" t="str">
        <f aca="false">TRIM(E1402)</f>
        <v>165</v>
      </c>
      <c r="I1402" s="9" t="str">
        <f aca="false">TRIM(F1402)</f>
        <v>57</v>
      </c>
      <c r="J1402" s="5" t="n">
        <f aca="false">IF(H1402="NA",VALUE(AVERAGEIF($E$3:$E$1520,"&lt;&gt;NA")),VALUE(H1402))</f>
        <v>165</v>
      </c>
      <c r="K1402" s="9" t="n">
        <f aca="false">IF(I1402="NA",VALUE(AVERAGEIF($F$3:$F$1520,"&lt;&gt;NA")),VALUE(I1402))</f>
        <v>57</v>
      </c>
      <c r="L1402" s="16" t="n">
        <f aca="false">IF((AND(I1402&gt;=Q1408, I1402&lt;Q1407)),TRUE())</f>
        <v>0</v>
      </c>
      <c r="M1402" s="0" t="n">
        <f aca="false">(J1402-MIN($J$5:$J$1522)/(MAX($J$5:$J$1522)-MIN($J$5:$J$1522)))</f>
        <v>163.977528089888</v>
      </c>
      <c r="N1402" s="0" t="n">
        <f aca="false">(K1402-MIN($K$5:$K$1522)/(MAX($K$5:$K$1522)-MIN($K$5:$K$1522)))</f>
        <v>56.6293206197855</v>
      </c>
      <c r="O1402" s="7" t="n">
        <f aca="false">K1399/((J1402/100)^2)</f>
        <v>25.7116620752984</v>
      </c>
    </row>
    <row r="1403" customFormat="false" ht="15" hidden="false" customHeight="false" outlineLevel="0" collapsed="false">
      <c r="A1403" s="13" t="n">
        <v>646</v>
      </c>
      <c r="B1403" s="2" t="s">
        <v>1448</v>
      </c>
      <c r="C1403" s="14" t="n">
        <v>33126</v>
      </c>
      <c r="D1403" s="2" t="s">
        <v>42</v>
      </c>
      <c r="E1403" s="15" t="n">
        <v>160</v>
      </c>
      <c r="F1403" s="15" t="n">
        <v>57.1</v>
      </c>
      <c r="G1403" s="15" t="s">
        <v>47</v>
      </c>
      <c r="H1403" s="9" t="str">
        <f aca="false">TRIM(E1403)</f>
        <v>160</v>
      </c>
      <c r="I1403" s="9" t="str">
        <f aca="false">TRIM(F1403)</f>
        <v>57.1</v>
      </c>
      <c r="J1403" s="5" t="n">
        <f aca="false">IF(H1403="NA",VALUE(AVERAGEIF($E$3:$E$1520,"&lt;&gt;NA")),VALUE(H1403))</f>
        <v>160</v>
      </c>
      <c r="K1403" s="9" t="n">
        <f aca="false">IF(I1403="NA",VALUE(AVERAGEIF($F$3:$F$1520,"&lt;&gt;NA")),VALUE(I1403))</f>
        <v>57.1</v>
      </c>
      <c r="L1403" s="16" t="n">
        <f aca="false">IF((AND(I1403&gt;=Q1409, I1403&lt;Q1408)),TRUE())</f>
        <v>0</v>
      </c>
      <c r="M1403" s="0" t="n">
        <f aca="false">(J1403-MIN($J$5:$J$1522)/(MAX($J$5:$J$1522)-MIN($J$5:$J$1522)))</f>
        <v>158.977528089888</v>
      </c>
      <c r="N1403" s="0" t="n">
        <f aca="false">(K1403-MIN($K$5:$K$1522)/(MAX($K$5:$K$1522)-MIN($K$5:$K$1522)))</f>
        <v>56.7293206197855</v>
      </c>
      <c r="O1403" s="7" t="n">
        <f aca="false">K1400/((J1403/100)^2)</f>
        <v>23.828125</v>
      </c>
    </row>
    <row r="1404" customFormat="false" ht="15" hidden="false" customHeight="false" outlineLevel="0" collapsed="false">
      <c r="A1404" s="13" t="n">
        <v>291</v>
      </c>
      <c r="B1404" s="2" t="s">
        <v>1449</v>
      </c>
      <c r="C1404" s="14" t="n">
        <v>33861</v>
      </c>
      <c r="D1404" s="2" t="s">
        <v>53</v>
      </c>
      <c r="E1404" s="15" t="s">
        <v>46</v>
      </c>
      <c r="F1404" s="15" t="s">
        <v>46</v>
      </c>
      <c r="G1404" s="15" t="s">
        <v>47</v>
      </c>
      <c r="H1404" s="9" t="str">
        <f aca="false">TRIM(E1404)</f>
        <v>NA</v>
      </c>
      <c r="I1404" s="9" t="str">
        <f aca="false">TRIM(F1404)</f>
        <v>NA</v>
      </c>
      <c r="J1404" s="5" t="n">
        <f aca="false">IF(H1404="NA",VALUE(AVERAGEIF($E$3:$E$1520,"&lt;&gt;NA")),VALUE(H1404))</f>
        <v>164.344585511576</v>
      </c>
      <c r="K1404" s="9" t="n">
        <f aca="false">IF(I1404="NA",VALUE(AVERAGEIF($F$3:$F$1520,"&lt;&gt;NA")),VALUE(I1404))</f>
        <v>58.7117910447761</v>
      </c>
      <c r="L1404" s="16" t="n">
        <f aca="false">IF((AND(I1404&gt;=Q1410, I1404&lt;Q1409)),TRUE())</f>
        <v>0</v>
      </c>
      <c r="M1404" s="0" t="n">
        <f aca="false">(J1404-MIN($J$5:$J$1522)/(MAX($J$5:$J$1522)-MIN($J$5:$J$1522)))</f>
        <v>163.322113601463</v>
      </c>
      <c r="N1404" s="0" t="n">
        <f aca="false">(K1404-MIN($K$5:$K$1522)/(MAX($K$5:$K$1522)-MIN($K$5:$K$1522)))</f>
        <v>58.3411116645616</v>
      </c>
      <c r="O1404" s="7" t="n">
        <f aca="false">K1401/((J1404/100)^2)</f>
        <v>24.8064148234718</v>
      </c>
    </row>
    <row r="1405" customFormat="false" ht="15" hidden="false" customHeight="false" outlineLevel="0" collapsed="false">
      <c r="A1405" s="13" t="n">
        <v>389</v>
      </c>
      <c r="B1405" s="2" t="s">
        <v>867</v>
      </c>
      <c r="C1405" s="14" t="n">
        <v>33446</v>
      </c>
      <c r="D1405" s="2" t="s">
        <v>53</v>
      </c>
      <c r="E1405" s="15" t="n">
        <v>147.5</v>
      </c>
      <c r="F1405" s="15" t="n">
        <v>40.4</v>
      </c>
      <c r="G1405" s="15" t="s">
        <v>47</v>
      </c>
      <c r="H1405" s="9" t="str">
        <f aca="false">TRIM(E1405)</f>
        <v>147.5</v>
      </c>
      <c r="I1405" s="9" t="str">
        <f aca="false">TRIM(F1405)</f>
        <v>40.4</v>
      </c>
      <c r="J1405" s="5" t="n">
        <f aca="false">IF(H1405="NA",VALUE(AVERAGEIF($E$3:$E$1520,"&lt;&gt;NA")),VALUE(H1405))</f>
        <v>147.5</v>
      </c>
      <c r="K1405" s="9" t="n">
        <f aca="false">IF(I1405="NA",VALUE(AVERAGEIF($F$3:$F$1520,"&lt;&gt;NA")),VALUE(I1405))</f>
        <v>40.4</v>
      </c>
      <c r="L1405" s="16" t="n">
        <f aca="false">IF((AND(I1405&gt;=Q1411, I1405&lt;Q1410)),TRUE())</f>
        <v>0</v>
      </c>
      <c r="M1405" s="0" t="n">
        <f aca="false">(J1405-MIN($J$5:$J$1522)/(MAX($J$5:$J$1522)-MIN($J$5:$J$1522)))</f>
        <v>146.477528089888</v>
      </c>
      <c r="N1405" s="0" t="n">
        <f aca="false">(K1405-MIN($K$5:$K$1522)/(MAX($K$5:$K$1522)-MIN($K$5:$K$1522)))</f>
        <v>40.0293206197855</v>
      </c>
      <c r="O1405" s="7" t="n">
        <f aca="false">K1402/((J1405/100)^2)</f>
        <v>26.1993679977018</v>
      </c>
    </row>
    <row r="1406" customFormat="false" ht="15" hidden="false" customHeight="false" outlineLevel="0" collapsed="false">
      <c r="A1406" s="13" t="n">
        <v>954</v>
      </c>
      <c r="B1406" s="2" t="s">
        <v>1450</v>
      </c>
      <c r="C1406" s="14" t="n">
        <v>32807</v>
      </c>
      <c r="D1406" s="2" t="s">
        <v>45</v>
      </c>
      <c r="E1406" s="15" t="n">
        <v>178</v>
      </c>
      <c r="F1406" s="15" t="n">
        <v>79</v>
      </c>
      <c r="G1406" s="15" t="s">
        <v>43</v>
      </c>
      <c r="H1406" s="9" t="str">
        <f aca="false">TRIM(E1406)</f>
        <v>178</v>
      </c>
      <c r="I1406" s="9" t="str">
        <f aca="false">TRIM(F1406)</f>
        <v>79</v>
      </c>
      <c r="J1406" s="5" t="n">
        <f aca="false">IF(H1406="NA",VALUE(AVERAGEIF($E$3:$E$1520,"&lt;&gt;NA")),VALUE(H1406))</f>
        <v>178</v>
      </c>
      <c r="K1406" s="9" t="n">
        <f aca="false">IF(I1406="NA",VALUE(AVERAGEIF($F$3:$F$1520,"&lt;&gt;NA")),VALUE(I1406))</f>
        <v>79</v>
      </c>
      <c r="L1406" s="16" t="n">
        <f aca="false">IF((AND(I1406&gt;=Q1412, I1406&lt;Q1411)),TRUE())</f>
        <v>0</v>
      </c>
      <c r="M1406" s="0" t="n">
        <f aca="false">(J1406-MIN($J$5:$J$1522)/(MAX($J$5:$J$1522)-MIN($J$5:$J$1522)))</f>
        <v>176.977528089888</v>
      </c>
      <c r="N1406" s="0" t="n">
        <f aca="false">(K1406-MIN($K$5:$K$1522)/(MAX($K$5:$K$1522)-MIN($K$5:$K$1522)))</f>
        <v>78.6293206197855</v>
      </c>
      <c r="O1406" s="7" t="n">
        <f aca="false">K1403/((J1406/100)^2)</f>
        <v>18.0217144299962</v>
      </c>
    </row>
    <row r="1407" customFormat="false" ht="15" hidden="false" customHeight="false" outlineLevel="0" collapsed="false">
      <c r="A1407" s="13" t="n">
        <v>1003</v>
      </c>
      <c r="B1407" s="2" t="s">
        <v>1451</v>
      </c>
      <c r="C1407" s="14" t="n">
        <v>33756</v>
      </c>
      <c r="D1407" s="2" t="s">
        <v>50</v>
      </c>
      <c r="E1407" s="15" t="n">
        <v>173</v>
      </c>
      <c r="F1407" s="15" t="n">
        <v>63</v>
      </c>
      <c r="G1407" s="15" t="s">
        <v>43</v>
      </c>
      <c r="H1407" s="9" t="str">
        <f aca="false">TRIM(E1407)</f>
        <v>173</v>
      </c>
      <c r="I1407" s="9" t="str">
        <f aca="false">TRIM(F1407)</f>
        <v>63</v>
      </c>
      <c r="J1407" s="5" t="n">
        <f aca="false">IF(H1407="NA",VALUE(AVERAGEIF($E$3:$E$1520,"&lt;&gt;NA")),VALUE(H1407))</f>
        <v>173</v>
      </c>
      <c r="K1407" s="9" t="n">
        <f aca="false">IF(I1407="NA",VALUE(AVERAGEIF($F$3:$F$1520,"&lt;&gt;NA")),VALUE(I1407))</f>
        <v>63</v>
      </c>
      <c r="L1407" s="16" t="n">
        <f aca="false">IF((AND(I1407&gt;=Q1413, I1407&lt;Q1412)),TRUE())</f>
        <v>0</v>
      </c>
      <c r="M1407" s="0" t="n">
        <f aca="false">(J1407-MIN($J$5:$J$1522)/(MAX($J$5:$J$1522)-MIN($J$5:$J$1522)))</f>
        <v>171.977528089888</v>
      </c>
      <c r="N1407" s="0" t="n">
        <f aca="false">(K1407-MIN($K$5:$K$1522)/(MAX($K$5:$K$1522)-MIN($K$5:$K$1522)))</f>
        <v>62.6293206197855</v>
      </c>
      <c r="O1407" s="7" t="n">
        <f aca="false">K1404/((J1407/100)^2)</f>
        <v>19.6170239716583</v>
      </c>
    </row>
    <row r="1408" customFormat="false" ht="15" hidden="false" customHeight="false" outlineLevel="0" collapsed="false">
      <c r="A1408" s="13" t="n">
        <v>797</v>
      </c>
      <c r="B1408" s="2" t="s">
        <v>1452</v>
      </c>
      <c r="C1408" s="14" t="n">
        <v>33158</v>
      </c>
      <c r="D1408" s="2" t="s">
        <v>77</v>
      </c>
      <c r="E1408" s="15" t="n">
        <v>156</v>
      </c>
      <c r="F1408" s="15" t="n">
        <v>58.2</v>
      </c>
      <c r="G1408" s="15" t="s">
        <v>47</v>
      </c>
      <c r="H1408" s="9" t="str">
        <f aca="false">TRIM(E1408)</f>
        <v>156</v>
      </c>
      <c r="I1408" s="9" t="str">
        <f aca="false">TRIM(F1408)</f>
        <v>58.2</v>
      </c>
      <c r="J1408" s="5" t="n">
        <f aca="false">IF(H1408="NA",VALUE(AVERAGEIF($E$3:$E$1520,"&lt;&gt;NA")),VALUE(H1408))</f>
        <v>156</v>
      </c>
      <c r="K1408" s="9" t="n">
        <f aca="false">IF(I1408="NA",VALUE(AVERAGEIF($F$3:$F$1520,"&lt;&gt;NA")),VALUE(I1408))</f>
        <v>58.2</v>
      </c>
      <c r="L1408" s="16" t="n">
        <f aca="false">IF((AND(I1408&gt;=Q1414, I1408&lt;Q1413)),TRUE())</f>
        <v>0</v>
      </c>
      <c r="M1408" s="0" t="n">
        <f aca="false">(J1408-MIN($J$5:$J$1522)/(MAX($J$5:$J$1522)-MIN($J$5:$J$1522)))</f>
        <v>154.977528089888</v>
      </c>
      <c r="N1408" s="0" t="n">
        <f aca="false">(K1408-MIN($K$5:$K$1522)/(MAX($K$5:$K$1522)-MIN($K$5:$K$1522)))</f>
        <v>57.8293206197855</v>
      </c>
      <c r="O1408" s="7" t="n">
        <f aca="false">K1405/((J1408/100)^2)</f>
        <v>16.6009204470743</v>
      </c>
    </row>
    <row r="1409" customFormat="false" ht="15" hidden="false" customHeight="false" outlineLevel="0" collapsed="false">
      <c r="A1409" s="13" t="n">
        <v>399</v>
      </c>
      <c r="B1409" s="2" t="s">
        <v>1453</v>
      </c>
      <c r="C1409" s="14" t="n">
        <v>33667</v>
      </c>
      <c r="D1409" s="2" t="s">
        <v>74</v>
      </c>
      <c r="E1409" s="15" t="s">
        <v>46</v>
      </c>
      <c r="F1409" s="15" t="s">
        <v>46</v>
      </c>
      <c r="G1409" s="15" t="s">
        <v>47</v>
      </c>
      <c r="H1409" s="9" t="str">
        <f aca="false">TRIM(E1409)</f>
        <v>NA</v>
      </c>
      <c r="I1409" s="9" t="str">
        <f aca="false">TRIM(F1409)</f>
        <v>NA</v>
      </c>
      <c r="J1409" s="5" t="n">
        <f aca="false">IF(H1409="NA",VALUE(AVERAGEIF($E$3:$E$1520,"&lt;&gt;NA")),VALUE(H1409))</f>
        <v>164.344585511576</v>
      </c>
      <c r="K1409" s="9" t="n">
        <f aca="false">IF(I1409="NA",VALUE(AVERAGEIF($F$3:$F$1520,"&lt;&gt;NA")),VALUE(I1409))</f>
        <v>58.7117910447761</v>
      </c>
      <c r="L1409" s="16" t="n">
        <f aca="false">IF((AND(I1409&gt;=Q1415, I1409&lt;Q1414)),TRUE())</f>
        <v>0</v>
      </c>
      <c r="M1409" s="0" t="n">
        <f aca="false">(J1409-MIN($J$5:$J$1522)/(MAX($J$5:$J$1522)-MIN($J$5:$J$1522)))</f>
        <v>163.322113601463</v>
      </c>
      <c r="N1409" s="0" t="n">
        <f aca="false">(K1409-MIN($K$5:$K$1522)/(MAX($K$5:$K$1522)-MIN($K$5:$K$1522)))</f>
        <v>58.3411116645616</v>
      </c>
      <c r="O1409" s="7" t="n">
        <f aca="false">K1406/((J1409/100)^2)</f>
        <v>29.2493547918548</v>
      </c>
    </row>
    <row r="1410" customFormat="false" ht="15" hidden="false" customHeight="false" outlineLevel="0" collapsed="false">
      <c r="A1410" s="13" t="n">
        <v>538</v>
      </c>
      <c r="B1410" s="2" t="s">
        <v>1454</v>
      </c>
      <c r="C1410" s="14" t="n">
        <v>33259</v>
      </c>
      <c r="D1410" s="2" t="s">
        <v>245</v>
      </c>
      <c r="E1410" s="15" t="n">
        <v>163</v>
      </c>
      <c r="F1410" s="15" t="n">
        <v>60.9</v>
      </c>
      <c r="G1410" s="15" t="s">
        <v>47</v>
      </c>
      <c r="H1410" s="9" t="str">
        <f aca="false">TRIM(E1410)</f>
        <v>163</v>
      </c>
      <c r="I1410" s="9" t="str">
        <f aca="false">TRIM(F1410)</f>
        <v>60.9</v>
      </c>
      <c r="J1410" s="5" t="n">
        <f aca="false">IF(H1410="NA",VALUE(AVERAGEIF($E$3:$E$1520,"&lt;&gt;NA")),VALUE(H1410))</f>
        <v>163</v>
      </c>
      <c r="K1410" s="9" t="n">
        <f aca="false">IF(I1410="NA",VALUE(AVERAGEIF($F$3:$F$1520,"&lt;&gt;NA")),VALUE(I1410))</f>
        <v>60.9</v>
      </c>
      <c r="L1410" s="16" t="n">
        <f aca="false">IF((AND(I1410&gt;=Q1416, I1410&lt;Q1415)),TRUE())</f>
        <v>0</v>
      </c>
      <c r="M1410" s="0" t="n">
        <f aca="false">(J1410-MIN($J$5:$J$1522)/(MAX($J$5:$J$1522)-MIN($J$5:$J$1522)))</f>
        <v>161.977528089888</v>
      </c>
      <c r="N1410" s="0" t="n">
        <f aca="false">(K1410-MIN($K$5:$K$1522)/(MAX($K$5:$K$1522)-MIN($K$5:$K$1522)))</f>
        <v>60.5293206197855</v>
      </c>
      <c r="O1410" s="7" t="n">
        <f aca="false">K1407/((J1410/100)^2)</f>
        <v>23.7118446309609</v>
      </c>
    </row>
    <row r="1411" customFormat="false" ht="15" hidden="false" customHeight="false" outlineLevel="0" collapsed="false">
      <c r="A1411" s="13" t="n">
        <v>796</v>
      </c>
      <c r="B1411" s="2" t="s">
        <v>862</v>
      </c>
      <c r="C1411" s="14" t="n">
        <v>33738</v>
      </c>
      <c r="D1411" s="2" t="s">
        <v>50</v>
      </c>
      <c r="E1411" s="15" t="n">
        <v>150</v>
      </c>
      <c r="F1411" s="15" t="n">
        <v>49</v>
      </c>
      <c r="G1411" s="15" t="s">
        <v>47</v>
      </c>
      <c r="H1411" s="9" t="str">
        <f aca="false">TRIM(E1411)</f>
        <v>150</v>
      </c>
      <c r="I1411" s="9" t="str">
        <f aca="false">TRIM(F1411)</f>
        <v>49</v>
      </c>
      <c r="J1411" s="5" t="n">
        <f aca="false">IF(H1411="NA",VALUE(AVERAGEIF($E$3:$E$1520,"&lt;&gt;NA")),VALUE(H1411))</f>
        <v>150</v>
      </c>
      <c r="K1411" s="9" t="n">
        <f aca="false">IF(I1411="NA",VALUE(AVERAGEIF($F$3:$F$1520,"&lt;&gt;NA")),VALUE(I1411))</f>
        <v>49</v>
      </c>
      <c r="L1411" s="16" t="n">
        <f aca="false">IF((AND(I1411&gt;=Q1417, I1411&lt;Q1416)),TRUE())</f>
        <v>0</v>
      </c>
      <c r="M1411" s="0" t="n">
        <f aca="false">(J1411-MIN($J$5:$J$1522)/(MAX($J$5:$J$1522)-MIN($J$5:$J$1522)))</f>
        <v>148.977528089888</v>
      </c>
      <c r="N1411" s="0" t="n">
        <f aca="false">(K1411-MIN($K$5:$K$1522)/(MAX($K$5:$K$1522)-MIN($K$5:$K$1522)))</f>
        <v>48.6293206197855</v>
      </c>
      <c r="O1411" s="7" t="n">
        <f aca="false">K1408/((J1411/100)^2)</f>
        <v>25.8666666666667</v>
      </c>
    </row>
    <row r="1412" customFormat="false" ht="15" hidden="false" customHeight="false" outlineLevel="0" collapsed="false">
      <c r="A1412" s="13" t="n">
        <v>1102</v>
      </c>
      <c r="B1412" s="2" t="s">
        <v>1455</v>
      </c>
      <c r="C1412" s="14" t="n">
        <v>33515</v>
      </c>
      <c r="D1412" s="2" t="s">
        <v>87</v>
      </c>
      <c r="E1412" s="15" t="n">
        <v>163</v>
      </c>
      <c r="F1412" s="15" t="n">
        <v>47</v>
      </c>
      <c r="G1412" s="15" t="s">
        <v>43</v>
      </c>
      <c r="H1412" s="9" t="str">
        <f aca="false">TRIM(E1412)</f>
        <v>163</v>
      </c>
      <c r="I1412" s="9" t="str">
        <f aca="false">TRIM(F1412)</f>
        <v>47</v>
      </c>
      <c r="J1412" s="5" t="n">
        <f aca="false">IF(H1412="NA",VALUE(AVERAGEIF($E$3:$E$1520,"&lt;&gt;NA")),VALUE(H1412))</f>
        <v>163</v>
      </c>
      <c r="K1412" s="9" t="n">
        <f aca="false">IF(I1412="NA",VALUE(AVERAGEIF($F$3:$F$1520,"&lt;&gt;NA")),VALUE(I1412))</f>
        <v>47</v>
      </c>
      <c r="L1412" s="16" t="n">
        <f aca="false">IF((AND(I1412&gt;=Q1418, I1412&lt;Q1417)),TRUE())</f>
        <v>0</v>
      </c>
      <c r="M1412" s="0" t="n">
        <f aca="false">(J1412-MIN($J$5:$J$1522)/(MAX($J$5:$J$1522)-MIN($J$5:$J$1522)))</f>
        <v>161.977528089888</v>
      </c>
      <c r="N1412" s="0" t="n">
        <f aca="false">(K1412-MIN($K$5:$K$1522)/(MAX($K$5:$K$1522)-MIN($K$5:$K$1522)))</f>
        <v>46.6293206197855</v>
      </c>
      <c r="O1412" s="7" t="n">
        <f aca="false">K1409/((J1412/100)^2)</f>
        <v>22.0978550358599</v>
      </c>
    </row>
    <row r="1413" customFormat="false" ht="15" hidden="false" customHeight="false" outlineLevel="0" collapsed="false">
      <c r="A1413" s="13" t="n">
        <v>1516</v>
      </c>
      <c r="B1413" s="2" t="s">
        <v>1456</v>
      </c>
      <c r="C1413" s="14" t="n">
        <v>33756</v>
      </c>
      <c r="D1413" s="2" t="s">
        <v>238</v>
      </c>
      <c r="E1413" s="15" t="n">
        <v>179</v>
      </c>
      <c r="F1413" s="15" t="n">
        <v>79</v>
      </c>
      <c r="G1413" s="15" t="s">
        <v>43</v>
      </c>
      <c r="H1413" s="9" t="str">
        <f aca="false">TRIM(E1413)</f>
        <v>179</v>
      </c>
      <c r="I1413" s="9" t="str">
        <f aca="false">TRIM(F1413)</f>
        <v>79</v>
      </c>
      <c r="J1413" s="5" t="n">
        <f aca="false">IF(H1413="NA",VALUE(AVERAGEIF($E$3:$E$1520,"&lt;&gt;NA")),VALUE(H1413))</f>
        <v>179</v>
      </c>
      <c r="K1413" s="9" t="n">
        <f aca="false">IF(I1413="NA",VALUE(AVERAGEIF($F$3:$F$1520,"&lt;&gt;NA")),VALUE(I1413))</f>
        <v>79</v>
      </c>
      <c r="L1413" s="16" t="n">
        <f aca="false">IF((AND(I1413&gt;=Q1419, I1413&lt;Q1418)),TRUE())</f>
        <v>0</v>
      </c>
      <c r="M1413" s="0" t="n">
        <f aca="false">(J1413-MIN($J$5:$J$1522)/(MAX($J$5:$J$1522)-MIN($J$5:$J$1522)))</f>
        <v>177.977528089888</v>
      </c>
      <c r="N1413" s="0" t="n">
        <f aca="false">(K1413-MIN($K$5:$K$1522)/(MAX($K$5:$K$1522)-MIN($K$5:$K$1522)))</f>
        <v>78.6293206197855</v>
      </c>
      <c r="O1413" s="7" t="n">
        <f aca="false">K1410/((J1413/100)^2)</f>
        <v>19.00689741269</v>
      </c>
    </row>
    <row r="1414" customFormat="false" ht="15" hidden="false" customHeight="false" outlineLevel="0" collapsed="false">
      <c r="A1414" s="13" t="n">
        <v>812</v>
      </c>
      <c r="B1414" s="2" t="s">
        <v>1457</v>
      </c>
      <c r="C1414" s="14" t="n">
        <v>33752</v>
      </c>
      <c r="D1414" s="2" t="s">
        <v>87</v>
      </c>
      <c r="E1414" s="15" t="n">
        <v>159</v>
      </c>
      <c r="F1414" s="15" t="n">
        <v>48</v>
      </c>
      <c r="G1414" s="15" t="s">
        <v>47</v>
      </c>
      <c r="H1414" s="9" t="str">
        <f aca="false">TRIM(E1414)</f>
        <v>159</v>
      </c>
      <c r="I1414" s="9" t="str">
        <f aca="false">TRIM(F1414)</f>
        <v>48</v>
      </c>
      <c r="J1414" s="5" t="n">
        <f aca="false">IF(H1414="NA",VALUE(AVERAGEIF($E$3:$E$1520,"&lt;&gt;NA")),VALUE(H1414))</f>
        <v>159</v>
      </c>
      <c r="K1414" s="9" t="n">
        <f aca="false">IF(I1414="NA",VALUE(AVERAGEIF($F$3:$F$1520,"&lt;&gt;NA")),VALUE(I1414))</f>
        <v>48</v>
      </c>
      <c r="L1414" s="16" t="n">
        <f aca="false">IF((AND(I1414&gt;=Q1420, I1414&lt;Q1419)),TRUE())</f>
        <v>0</v>
      </c>
      <c r="M1414" s="0" t="n">
        <f aca="false">(J1414-MIN($J$5:$J$1522)/(MAX($J$5:$J$1522)-MIN($J$5:$J$1522)))</f>
        <v>157.977528089888</v>
      </c>
      <c r="N1414" s="0" t="n">
        <f aca="false">(K1414-MIN($K$5:$K$1522)/(MAX($K$5:$K$1522)-MIN($K$5:$K$1522)))</f>
        <v>47.6293206197855</v>
      </c>
      <c r="O1414" s="7" t="n">
        <f aca="false">K1411/((J1414/100)^2)</f>
        <v>19.3821446936434</v>
      </c>
    </row>
    <row r="1415" customFormat="false" ht="15" hidden="false" customHeight="false" outlineLevel="0" collapsed="false">
      <c r="A1415" s="13" t="n">
        <v>1285</v>
      </c>
      <c r="B1415" s="2" t="s">
        <v>1458</v>
      </c>
      <c r="C1415" s="14" t="n">
        <v>33768</v>
      </c>
      <c r="D1415" s="2" t="s">
        <v>87</v>
      </c>
      <c r="E1415" s="15" t="n">
        <v>179</v>
      </c>
      <c r="F1415" s="15" t="n">
        <v>78</v>
      </c>
      <c r="G1415" s="15" t="s">
        <v>43</v>
      </c>
      <c r="H1415" s="9" t="str">
        <f aca="false">TRIM(E1415)</f>
        <v>179</v>
      </c>
      <c r="I1415" s="9" t="str">
        <f aca="false">TRIM(F1415)</f>
        <v>78</v>
      </c>
      <c r="J1415" s="5" t="n">
        <f aca="false">IF(H1415="NA",VALUE(AVERAGEIF($E$3:$E$1520,"&lt;&gt;NA")),VALUE(H1415))</f>
        <v>179</v>
      </c>
      <c r="K1415" s="9" t="n">
        <f aca="false">IF(I1415="NA",VALUE(AVERAGEIF($F$3:$F$1520,"&lt;&gt;NA")),VALUE(I1415))</f>
        <v>78</v>
      </c>
      <c r="L1415" s="16" t="n">
        <f aca="false">IF((AND(I1415&gt;=Q1421, I1415&lt;Q1420)),TRUE())</f>
        <v>0</v>
      </c>
      <c r="M1415" s="0" t="n">
        <f aca="false">(J1415-MIN($J$5:$J$1522)/(MAX($J$5:$J$1522)-MIN($J$5:$J$1522)))</f>
        <v>177.977528089888</v>
      </c>
      <c r="N1415" s="0" t="n">
        <f aca="false">(K1415-MIN($K$5:$K$1522)/(MAX($K$5:$K$1522)-MIN($K$5:$K$1522)))</f>
        <v>77.6293206197855</v>
      </c>
      <c r="O1415" s="7" t="n">
        <f aca="false">K1412/((J1415/100)^2)</f>
        <v>14.6687057207952</v>
      </c>
    </row>
    <row r="1416" customFormat="false" ht="15" hidden="false" customHeight="false" outlineLevel="0" collapsed="false">
      <c r="A1416" s="13" t="n">
        <v>1190</v>
      </c>
      <c r="B1416" s="2" t="s">
        <v>1459</v>
      </c>
      <c r="C1416" s="14" t="n">
        <v>33174</v>
      </c>
      <c r="D1416" s="2" t="s">
        <v>1460</v>
      </c>
      <c r="E1416" s="15" t="n">
        <v>165</v>
      </c>
      <c r="F1416" s="15" t="n">
        <v>55</v>
      </c>
      <c r="G1416" s="15" t="s">
        <v>43</v>
      </c>
      <c r="H1416" s="9" t="str">
        <f aca="false">TRIM(E1416)</f>
        <v>165</v>
      </c>
      <c r="I1416" s="9" t="str">
        <f aca="false">TRIM(F1416)</f>
        <v>55</v>
      </c>
      <c r="J1416" s="5" t="n">
        <f aca="false">IF(H1416="NA",VALUE(AVERAGEIF($E$3:$E$1520,"&lt;&gt;NA")),VALUE(H1416))</f>
        <v>165</v>
      </c>
      <c r="K1416" s="9" t="n">
        <f aca="false">IF(I1416="NA",VALUE(AVERAGEIF($F$3:$F$1520,"&lt;&gt;NA")),VALUE(I1416))</f>
        <v>55</v>
      </c>
      <c r="L1416" s="16" t="n">
        <f aca="false">IF((AND(I1416&gt;=Q1422, I1416&lt;Q1421)),TRUE())</f>
        <v>0</v>
      </c>
      <c r="M1416" s="0" t="n">
        <f aca="false">(J1416-MIN($J$5:$J$1522)/(MAX($J$5:$J$1522)-MIN($J$5:$J$1522)))</f>
        <v>163.977528089888</v>
      </c>
      <c r="N1416" s="0" t="n">
        <f aca="false">(K1416-MIN($K$5:$K$1522)/(MAX($K$5:$K$1522)-MIN($K$5:$K$1522)))</f>
        <v>54.6293206197855</v>
      </c>
      <c r="O1416" s="7" t="n">
        <f aca="false">K1413/((J1416/100)^2)</f>
        <v>29.0174471992654</v>
      </c>
    </row>
    <row r="1417" customFormat="false" ht="15" hidden="false" customHeight="false" outlineLevel="0" collapsed="false">
      <c r="A1417" s="13" t="n">
        <v>1426</v>
      </c>
      <c r="B1417" s="2" t="s">
        <v>1461</v>
      </c>
      <c r="C1417" s="14" t="n">
        <v>33625</v>
      </c>
      <c r="D1417" s="2" t="s">
        <v>74</v>
      </c>
      <c r="E1417" s="15" t="n">
        <v>169</v>
      </c>
      <c r="F1417" s="15" t="n">
        <v>50</v>
      </c>
      <c r="G1417" s="15" t="s">
        <v>43</v>
      </c>
      <c r="H1417" s="9" t="str">
        <f aca="false">TRIM(E1417)</f>
        <v>169</v>
      </c>
      <c r="I1417" s="9" t="str">
        <f aca="false">TRIM(F1417)</f>
        <v>50</v>
      </c>
      <c r="J1417" s="5" t="n">
        <f aca="false">IF(H1417="NA",VALUE(AVERAGEIF($E$3:$E$1520,"&lt;&gt;NA")),VALUE(H1417))</f>
        <v>169</v>
      </c>
      <c r="K1417" s="9" t="n">
        <f aca="false">IF(I1417="NA",VALUE(AVERAGEIF($F$3:$F$1520,"&lt;&gt;NA")),VALUE(I1417))</f>
        <v>50</v>
      </c>
      <c r="L1417" s="16" t="n">
        <f aca="false">IF((AND(I1417&gt;=Q1423, I1417&lt;Q1422)),TRUE())</f>
        <v>0</v>
      </c>
      <c r="M1417" s="0" t="n">
        <f aca="false">(J1417-MIN($J$5:$J$1522)/(MAX($J$5:$J$1522)-MIN($J$5:$J$1522)))</f>
        <v>167.977528089888</v>
      </c>
      <c r="N1417" s="0" t="n">
        <f aca="false">(K1417-MIN($K$5:$K$1522)/(MAX($K$5:$K$1522)-MIN($K$5:$K$1522)))</f>
        <v>49.6293206197855</v>
      </c>
      <c r="O1417" s="7" t="n">
        <f aca="false">K1414/((J1417/100)^2)</f>
        <v>16.8061342389972</v>
      </c>
    </row>
    <row r="1418" customFormat="false" ht="15" hidden="false" customHeight="false" outlineLevel="0" collapsed="false">
      <c r="A1418" s="13" t="n">
        <v>1387</v>
      </c>
      <c r="B1418" s="2" t="s">
        <v>1462</v>
      </c>
      <c r="C1418" s="14" t="n">
        <v>33401</v>
      </c>
      <c r="D1418" s="2" t="s">
        <v>779</v>
      </c>
      <c r="E1418" s="15" t="n">
        <v>176</v>
      </c>
      <c r="F1418" s="15" t="n">
        <v>87</v>
      </c>
      <c r="G1418" s="15" t="s">
        <v>43</v>
      </c>
      <c r="H1418" s="9" t="str">
        <f aca="false">TRIM(E1418)</f>
        <v>176</v>
      </c>
      <c r="I1418" s="9" t="str">
        <f aca="false">TRIM(F1418)</f>
        <v>87</v>
      </c>
      <c r="J1418" s="5" t="n">
        <f aca="false">IF(H1418="NA",VALUE(AVERAGEIF($E$3:$E$1520,"&lt;&gt;NA")),VALUE(H1418))</f>
        <v>176</v>
      </c>
      <c r="K1418" s="9" t="n">
        <f aca="false">IF(I1418="NA",VALUE(AVERAGEIF($F$3:$F$1520,"&lt;&gt;NA")),VALUE(I1418))</f>
        <v>87</v>
      </c>
      <c r="L1418" s="16" t="n">
        <f aca="false">IF((AND(I1418&gt;=Q1424, I1418&lt;Q1423)),TRUE())</f>
        <v>0</v>
      </c>
      <c r="M1418" s="0" t="n">
        <f aca="false">(J1418-MIN($J$5:$J$1522)/(MAX($J$5:$J$1522)-MIN($J$5:$J$1522)))</f>
        <v>174.977528089888</v>
      </c>
      <c r="N1418" s="0" t="n">
        <f aca="false">(K1418-MIN($K$5:$K$1522)/(MAX($K$5:$K$1522)-MIN($K$5:$K$1522)))</f>
        <v>86.6293206197855</v>
      </c>
      <c r="O1418" s="7" t="n">
        <f aca="false">K1415/((J1418/100)^2)</f>
        <v>25.1807851239669</v>
      </c>
    </row>
    <row r="1419" customFormat="false" ht="15" hidden="false" customHeight="false" outlineLevel="0" collapsed="false">
      <c r="A1419" s="13" t="n">
        <v>1308</v>
      </c>
      <c r="B1419" s="2" t="s">
        <v>1463</v>
      </c>
      <c r="C1419" s="14" t="n">
        <v>33529</v>
      </c>
      <c r="D1419" s="2" t="s">
        <v>74</v>
      </c>
      <c r="E1419" s="15" t="n">
        <v>168</v>
      </c>
      <c r="F1419" s="15" t="n">
        <v>49</v>
      </c>
      <c r="G1419" s="15" t="s">
        <v>43</v>
      </c>
      <c r="H1419" s="9" t="str">
        <f aca="false">TRIM(E1419)</f>
        <v>168</v>
      </c>
      <c r="I1419" s="9" t="str">
        <f aca="false">TRIM(F1419)</f>
        <v>49</v>
      </c>
      <c r="J1419" s="5" t="n">
        <f aca="false">IF(H1419="NA",VALUE(AVERAGEIF($E$3:$E$1520,"&lt;&gt;NA")),VALUE(H1419))</f>
        <v>168</v>
      </c>
      <c r="K1419" s="9" t="n">
        <f aca="false">IF(I1419="NA",VALUE(AVERAGEIF($F$3:$F$1520,"&lt;&gt;NA")),VALUE(I1419))</f>
        <v>49</v>
      </c>
      <c r="L1419" s="16" t="n">
        <f aca="false">IF((AND(I1419&gt;=Q1425, I1419&lt;Q1424)),TRUE())</f>
        <v>0</v>
      </c>
      <c r="M1419" s="0" t="n">
        <f aca="false">(J1419-MIN($J$5:$J$1522)/(MAX($J$5:$J$1522)-MIN($J$5:$J$1522)))</f>
        <v>166.977528089888</v>
      </c>
      <c r="N1419" s="0" t="n">
        <f aca="false">(K1419-MIN($K$5:$K$1522)/(MAX($K$5:$K$1522)-MIN($K$5:$K$1522)))</f>
        <v>48.6293206197855</v>
      </c>
      <c r="O1419" s="7" t="n">
        <f aca="false">K1416/((J1419/100)^2)</f>
        <v>19.4869614512472</v>
      </c>
    </row>
    <row r="1420" customFormat="false" ht="15" hidden="false" customHeight="false" outlineLevel="0" collapsed="false">
      <c r="A1420" s="13" t="n">
        <v>93</v>
      </c>
      <c r="B1420" s="2" t="s">
        <v>1464</v>
      </c>
      <c r="C1420" s="14" t="n">
        <v>33503</v>
      </c>
      <c r="D1420" s="2" t="s">
        <v>50</v>
      </c>
      <c r="E1420" s="15" t="s">
        <v>46</v>
      </c>
      <c r="F1420" s="15" t="s">
        <v>46</v>
      </c>
      <c r="G1420" s="15" t="s">
        <v>47</v>
      </c>
      <c r="H1420" s="9" t="str">
        <f aca="false">TRIM(E1420)</f>
        <v>NA</v>
      </c>
      <c r="I1420" s="9" t="str">
        <f aca="false">TRIM(F1420)</f>
        <v>NA</v>
      </c>
      <c r="J1420" s="5" t="n">
        <f aca="false">IF(H1420="NA",VALUE(AVERAGEIF($E$3:$E$1520,"&lt;&gt;NA")),VALUE(H1420))</f>
        <v>164.344585511576</v>
      </c>
      <c r="K1420" s="9" t="n">
        <f aca="false">IF(I1420="NA",VALUE(AVERAGEIF($F$3:$F$1520,"&lt;&gt;NA")),VALUE(I1420))</f>
        <v>58.7117910447761</v>
      </c>
      <c r="L1420" s="16" t="n">
        <f aca="false">IF((AND(I1420&gt;=Q1426, I1420&lt;Q1425)),TRUE())</f>
        <v>0</v>
      </c>
      <c r="M1420" s="0" t="n">
        <f aca="false">(J1420-MIN($J$5:$J$1522)/(MAX($J$5:$J$1522)-MIN($J$5:$J$1522)))</f>
        <v>163.322113601463</v>
      </c>
      <c r="N1420" s="0" t="n">
        <f aca="false">(K1420-MIN($K$5:$K$1522)/(MAX($K$5:$K$1522)-MIN($K$5:$K$1522)))</f>
        <v>58.3411116645616</v>
      </c>
      <c r="O1420" s="7" t="n">
        <f aca="false">K1417/((J1420/100)^2)</f>
        <v>18.5122498682626</v>
      </c>
    </row>
    <row r="1421" customFormat="false" ht="15" hidden="false" customHeight="false" outlineLevel="0" collapsed="false">
      <c r="A1421" s="13" t="n">
        <v>907</v>
      </c>
      <c r="B1421" s="2" t="s">
        <v>1465</v>
      </c>
      <c r="C1421" s="14" t="n">
        <v>33757</v>
      </c>
      <c r="D1421" s="2" t="s">
        <v>45</v>
      </c>
      <c r="E1421" s="15" t="n">
        <v>166</v>
      </c>
      <c r="F1421" s="15" t="n">
        <v>66</v>
      </c>
      <c r="G1421" s="15" t="s">
        <v>43</v>
      </c>
      <c r="H1421" s="9" t="str">
        <f aca="false">TRIM(E1421)</f>
        <v>166</v>
      </c>
      <c r="I1421" s="9" t="str">
        <f aca="false">TRIM(F1421)</f>
        <v>66</v>
      </c>
      <c r="J1421" s="5" t="n">
        <f aca="false">IF(H1421="NA",VALUE(AVERAGEIF($E$3:$E$1520,"&lt;&gt;NA")),VALUE(H1421))</f>
        <v>166</v>
      </c>
      <c r="K1421" s="9" t="n">
        <f aca="false">IF(I1421="NA",VALUE(AVERAGEIF($F$3:$F$1520,"&lt;&gt;NA")),VALUE(I1421))</f>
        <v>66</v>
      </c>
      <c r="L1421" s="16" t="n">
        <f aca="false">IF((AND(I1421&gt;=Q1427, I1421&lt;Q1426)),TRUE())</f>
        <v>0</v>
      </c>
      <c r="M1421" s="0" t="n">
        <f aca="false">(J1421-MIN($J$5:$J$1522)/(MAX($J$5:$J$1522)-MIN($J$5:$J$1522)))</f>
        <v>164.977528089888</v>
      </c>
      <c r="N1421" s="0" t="n">
        <f aca="false">(K1421-MIN($K$5:$K$1522)/(MAX($K$5:$K$1522)-MIN($K$5:$K$1522)))</f>
        <v>65.6293206197855</v>
      </c>
      <c r="O1421" s="7" t="n">
        <f aca="false">K1418/((J1421/100)^2)</f>
        <v>31.5720714182029</v>
      </c>
    </row>
    <row r="1422" customFormat="false" ht="15" hidden="false" customHeight="false" outlineLevel="0" collapsed="false">
      <c r="A1422" s="13" t="n">
        <v>851</v>
      </c>
      <c r="B1422" s="2" t="s">
        <v>1466</v>
      </c>
      <c r="C1422" s="14" t="n">
        <v>33751</v>
      </c>
      <c r="D1422" s="2" t="s">
        <v>74</v>
      </c>
      <c r="E1422" s="15" t="n">
        <v>174</v>
      </c>
      <c r="F1422" s="15" t="n">
        <v>66</v>
      </c>
      <c r="G1422" s="15" t="s">
        <v>43</v>
      </c>
      <c r="H1422" s="9" t="str">
        <f aca="false">TRIM(E1422)</f>
        <v>174</v>
      </c>
      <c r="I1422" s="9" t="str">
        <f aca="false">TRIM(F1422)</f>
        <v>66</v>
      </c>
      <c r="J1422" s="5" t="n">
        <f aca="false">IF(H1422="NA",VALUE(AVERAGEIF($E$3:$E$1520,"&lt;&gt;NA")),VALUE(H1422))</f>
        <v>174</v>
      </c>
      <c r="K1422" s="9" t="n">
        <f aca="false">IF(I1422="NA",VALUE(AVERAGEIF($F$3:$F$1520,"&lt;&gt;NA")),VALUE(I1422))</f>
        <v>66</v>
      </c>
      <c r="L1422" s="16" t="n">
        <f aca="false">IF((AND(I1422&gt;=Q1428, I1422&lt;Q1427)),TRUE())</f>
        <v>0</v>
      </c>
      <c r="M1422" s="0" t="n">
        <f aca="false">(J1422-MIN($J$5:$J$1522)/(MAX($J$5:$J$1522)-MIN($J$5:$J$1522)))</f>
        <v>172.977528089888</v>
      </c>
      <c r="N1422" s="0" t="n">
        <f aca="false">(K1422-MIN($K$5:$K$1522)/(MAX($K$5:$K$1522)-MIN($K$5:$K$1522)))</f>
        <v>65.6293206197855</v>
      </c>
      <c r="O1422" s="7" t="n">
        <f aca="false">K1419/((J1422/100)^2)</f>
        <v>16.1844365173735</v>
      </c>
    </row>
    <row r="1423" customFormat="false" ht="15" hidden="false" customHeight="false" outlineLevel="0" collapsed="false">
      <c r="A1423" s="13" t="n">
        <v>839</v>
      </c>
      <c r="B1423" s="2" t="s">
        <v>1467</v>
      </c>
      <c r="C1423" s="14" t="n">
        <v>33375</v>
      </c>
      <c r="D1423" s="2" t="s">
        <v>98</v>
      </c>
      <c r="E1423" s="15" t="n">
        <v>173</v>
      </c>
      <c r="F1423" s="15" t="n">
        <v>50</v>
      </c>
      <c r="G1423" s="15" t="s">
        <v>43</v>
      </c>
      <c r="H1423" s="9" t="str">
        <f aca="false">TRIM(E1423)</f>
        <v>173</v>
      </c>
      <c r="I1423" s="9" t="str">
        <f aca="false">TRIM(F1423)</f>
        <v>50</v>
      </c>
      <c r="J1423" s="5" t="n">
        <f aca="false">IF(H1423="NA",VALUE(AVERAGEIF($E$3:$E$1520,"&lt;&gt;NA")),VALUE(H1423))</f>
        <v>173</v>
      </c>
      <c r="K1423" s="9" t="n">
        <f aca="false">IF(I1423="NA",VALUE(AVERAGEIF($F$3:$F$1520,"&lt;&gt;NA")),VALUE(I1423))</f>
        <v>50</v>
      </c>
      <c r="L1423" s="16" t="n">
        <f aca="false">IF((AND(I1423&gt;=Q1429, I1423&lt;Q1428)),TRUE())</f>
        <v>0</v>
      </c>
      <c r="M1423" s="0" t="n">
        <f aca="false">(J1423-MIN($J$5:$J$1522)/(MAX($J$5:$J$1522)-MIN($J$5:$J$1522)))</f>
        <v>171.977528089888</v>
      </c>
      <c r="N1423" s="0" t="n">
        <f aca="false">(K1423-MIN($K$5:$K$1522)/(MAX($K$5:$K$1522)-MIN($K$5:$K$1522)))</f>
        <v>49.6293206197855</v>
      </c>
      <c r="O1423" s="7" t="n">
        <f aca="false">K1420/((J1423/100)^2)</f>
        <v>19.6170239716583</v>
      </c>
    </row>
    <row r="1424" customFormat="false" ht="15" hidden="false" customHeight="false" outlineLevel="0" collapsed="false">
      <c r="A1424" s="13" t="n">
        <v>1427</v>
      </c>
      <c r="B1424" s="2" t="s">
        <v>1468</v>
      </c>
      <c r="C1424" s="14" t="n">
        <v>33437</v>
      </c>
      <c r="D1424" s="2" t="s">
        <v>87</v>
      </c>
      <c r="E1424" s="15" t="n">
        <v>174</v>
      </c>
      <c r="F1424" s="15" t="n">
        <v>66</v>
      </c>
      <c r="G1424" s="15" t="s">
        <v>43</v>
      </c>
      <c r="H1424" s="9" t="str">
        <f aca="false">TRIM(E1424)</f>
        <v>174</v>
      </c>
      <c r="I1424" s="9" t="str">
        <f aca="false">TRIM(F1424)</f>
        <v>66</v>
      </c>
      <c r="J1424" s="5" t="n">
        <f aca="false">IF(H1424="NA",VALUE(AVERAGEIF($E$3:$E$1520,"&lt;&gt;NA")),VALUE(H1424))</f>
        <v>174</v>
      </c>
      <c r="K1424" s="9" t="n">
        <f aca="false">IF(I1424="NA",VALUE(AVERAGEIF($F$3:$F$1520,"&lt;&gt;NA")),VALUE(I1424))</f>
        <v>66</v>
      </c>
      <c r="L1424" s="16" t="n">
        <f aca="false">IF((AND(I1424&gt;=Q1430, I1424&lt;Q1429)),TRUE())</f>
        <v>0</v>
      </c>
      <c r="M1424" s="0" t="n">
        <f aca="false">(J1424-MIN($J$5:$J$1522)/(MAX($J$5:$J$1522)-MIN($J$5:$J$1522)))</f>
        <v>172.977528089888</v>
      </c>
      <c r="N1424" s="0" t="n">
        <f aca="false">(K1424-MIN($K$5:$K$1522)/(MAX($K$5:$K$1522)-MIN($K$5:$K$1522)))</f>
        <v>65.6293206197855</v>
      </c>
      <c r="O1424" s="7" t="n">
        <f aca="false">K1421/((J1424/100)^2)</f>
        <v>21.7994451050337</v>
      </c>
    </row>
    <row r="1425" customFormat="false" ht="15" hidden="false" customHeight="false" outlineLevel="0" collapsed="false">
      <c r="A1425" s="13" t="n">
        <v>1480</v>
      </c>
      <c r="B1425" s="2" t="s">
        <v>1302</v>
      </c>
      <c r="C1425" s="14" t="n">
        <v>33378</v>
      </c>
      <c r="D1425" s="2" t="s">
        <v>45</v>
      </c>
      <c r="E1425" s="15" t="n">
        <v>166</v>
      </c>
      <c r="F1425" s="15" t="n">
        <v>54</v>
      </c>
      <c r="G1425" s="15" t="s">
        <v>43</v>
      </c>
      <c r="H1425" s="9" t="str">
        <f aca="false">TRIM(E1425)</f>
        <v>166</v>
      </c>
      <c r="I1425" s="9" t="str">
        <f aca="false">TRIM(F1425)</f>
        <v>54</v>
      </c>
      <c r="J1425" s="5" t="n">
        <f aca="false">IF(H1425="NA",VALUE(AVERAGEIF($E$3:$E$1520,"&lt;&gt;NA")),VALUE(H1425))</f>
        <v>166</v>
      </c>
      <c r="K1425" s="9" t="n">
        <f aca="false">IF(I1425="NA",VALUE(AVERAGEIF($F$3:$F$1520,"&lt;&gt;NA")),VALUE(I1425))</f>
        <v>54</v>
      </c>
      <c r="L1425" s="16" t="n">
        <f aca="false">IF((AND(I1425&gt;=Q1431, I1425&lt;Q1430)),TRUE())</f>
        <v>0</v>
      </c>
      <c r="M1425" s="0" t="n">
        <f aca="false">(J1425-MIN($J$5:$J$1522)/(MAX($J$5:$J$1522)-MIN($J$5:$J$1522)))</f>
        <v>164.977528089888</v>
      </c>
      <c r="N1425" s="0" t="n">
        <f aca="false">(K1425-MIN($K$5:$K$1522)/(MAX($K$5:$K$1522)-MIN($K$5:$K$1522)))</f>
        <v>53.6293206197855</v>
      </c>
      <c r="O1425" s="7" t="n">
        <f aca="false">K1422/((J1425/100)^2)</f>
        <v>23.9512265931195</v>
      </c>
    </row>
    <row r="1426" customFormat="false" ht="15" hidden="false" customHeight="false" outlineLevel="0" collapsed="false">
      <c r="A1426" s="13" t="n">
        <v>1400</v>
      </c>
      <c r="B1426" s="2" t="s">
        <v>1469</v>
      </c>
      <c r="C1426" s="14" t="n">
        <v>33481</v>
      </c>
      <c r="D1426" s="2" t="s">
        <v>74</v>
      </c>
      <c r="E1426" s="15" t="n">
        <v>170</v>
      </c>
      <c r="F1426" s="15" t="n">
        <v>54</v>
      </c>
      <c r="G1426" s="15" t="s">
        <v>43</v>
      </c>
      <c r="H1426" s="9" t="str">
        <f aca="false">TRIM(E1426)</f>
        <v>170</v>
      </c>
      <c r="I1426" s="9" t="str">
        <f aca="false">TRIM(F1426)</f>
        <v>54</v>
      </c>
      <c r="J1426" s="5" t="n">
        <f aca="false">IF(H1426="NA",VALUE(AVERAGEIF($E$3:$E$1520,"&lt;&gt;NA")),VALUE(H1426))</f>
        <v>170</v>
      </c>
      <c r="K1426" s="9" t="n">
        <f aca="false">IF(I1426="NA",VALUE(AVERAGEIF($F$3:$F$1520,"&lt;&gt;NA")),VALUE(I1426))</f>
        <v>54</v>
      </c>
      <c r="L1426" s="16" t="n">
        <f aca="false">IF((AND(I1426&gt;=Q1432, I1426&lt;Q1431)),TRUE())</f>
        <v>0</v>
      </c>
      <c r="M1426" s="0" t="n">
        <f aca="false">(J1426-MIN($J$5:$J$1522)/(MAX($J$5:$J$1522)-MIN($J$5:$J$1522)))</f>
        <v>168.977528089888</v>
      </c>
      <c r="N1426" s="0" t="n">
        <f aca="false">(K1426-MIN($K$5:$K$1522)/(MAX($K$5:$K$1522)-MIN($K$5:$K$1522)))</f>
        <v>53.6293206197855</v>
      </c>
      <c r="O1426" s="7" t="n">
        <f aca="false">K1423/((J1426/100)^2)</f>
        <v>17.3010380622837</v>
      </c>
    </row>
    <row r="1427" customFormat="false" ht="15" hidden="false" customHeight="false" outlineLevel="0" collapsed="false">
      <c r="A1427" s="13" t="n">
        <v>1145</v>
      </c>
      <c r="B1427" s="2" t="s">
        <v>1470</v>
      </c>
      <c r="C1427" s="14" t="n">
        <v>33547</v>
      </c>
      <c r="D1427" s="2" t="s">
        <v>53</v>
      </c>
      <c r="E1427" s="15" t="n">
        <v>156</v>
      </c>
      <c r="F1427" s="15" t="n">
        <v>46</v>
      </c>
      <c r="G1427" s="15" t="s">
        <v>43</v>
      </c>
      <c r="H1427" s="9" t="str">
        <f aca="false">TRIM(E1427)</f>
        <v>156</v>
      </c>
      <c r="I1427" s="9" t="str">
        <f aca="false">TRIM(F1427)</f>
        <v>46</v>
      </c>
      <c r="J1427" s="5" t="n">
        <f aca="false">IF(H1427="NA",VALUE(AVERAGEIF($E$3:$E$1520,"&lt;&gt;NA")),VALUE(H1427))</f>
        <v>156</v>
      </c>
      <c r="K1427" s="9" t="n">
        <f aca="false">IF(I1427="NA",VALUE(AVERAGEIF($F$3:$F$1520,"&lt;&gt;NA")),VALUE(I1427))</f>
        <v>46</v>
      </c>
      <c r="L1427" s="16" t="n">
        <f aca="false">IF((AND(I1427&gt;=Q1433, I1427&lt;Q1432)),TRUE())</f>
        <v>0</v>
      </c>
      <c r="M1427" s="0" t="n">
        <f aca="false">(J1427-MIN($J$5:$J$1522)/(MAX($J$5:$J$1522)-MIN($J$5:$J$1522)))</f>
        <v>154.977528089888</v>
      </c>
      <c r="N1427" s="0" t="n">
        <f aca="false">(K1427-MIN($K$5:$K$1522)/(MAX($K$5:$K$1522)-MIN($K$5:$K$1522)))</f>
        <v>45.6293206197855</v>
      </c>
      <c r="O1427" s="7" t="n">
        <f aca="false">K1424/((J1427/100)^2)</f>
        <v>27.120315581854</v>
      </c>
    </row>
    <row r="1428" customFormat="false" ht="15" hidden="false" customHeight="false" outlineLevel="0" collapsed="false">
      <c r="A1428" s="13" t="n">
        <v>1428</v>
      </c>
      <c r="B1428" s="2" t="s">
        <v>1471</v>
      </c>
      <c r="C1428" s="14" t="n">
        <v>33395</v>
      </c>
      <c r="D1428" s="2" t="s">
        <v>87</v>
      </c>
      <c r="E1428" s="15" t="n">
        <v>170</v>
      </c>
      <c r="F1428" s="15" t="n">
        <v>75</v>
      </c>
      <c r="G1428" s="15" t="s">
        <v>43</v>
      </c>
      <c r="H1428" s="9" t="str">
        <f aca="false">TRIM(E1428)</f>
        <v>170</v>
      </c>
      <c r="I1428" s="9" t="str">
        <f aca="false">TRIM(F1428)</f>
        <v>75</v>
      </c>
      <c r="J1428" s="5" t="n">
        <f aca="false">IF(H1428="NA",VALUE(AVERAGEIF($E$3:$E$1520,"&lt;&gt;NA")),VALUE(H1428))</f>
        <v>170</v>
      </c>
      <c r="K1428" s="9" t="n">
        <f aca="false">IF(I1428="NA",VALUE(AVERAGEIF($F$3:$F$1520,"&lt;&gt;NA")),VALUE(I1428))</f>
        <v>75</v>
      </c>
      <c r="L1428" s="16" t="n">
        <f aca="false">IF((AND(I1428&gt;=Q1434, I1428&lt;Q1433)),TRUE())</f>
        <v>0</v>
      </c>
      <c r="M1428" s="0" t="n">
        <f aca="false">(J1428-MIN($J$5:$J$1522)/(MAX($J$5:$J$1522)-MIN($J$5:$J$1522)))</f>
        <v>168.977528089888</v>
      </c>
      <c r="N1428" s="0" t="n">
        <f aca="false">(K1428-MIN($K$5:$K$1522)/(MAX($K$5:$K$1522)-MIN($K$5:$K$1522)))</f>
        <v>74.6293206197855</v>
      </c>
      <c r="O1428" s="7" t="n">
        <f aca="false">K1425/((J1428/100)^2)</f>
        <v>18.6851211072664</v>
      </c>
    </row>
    <row r="1429" customFormat="false" ht="15" hidden="false" customHeight="false" outlineLevel="0" collapsed="false">
      <c r="A1429" s="13" t="n">
        <v>805</v>
      </c>
      <c r="B1429" s="2" t="s">
        <v>1472</v>
      </c>
      <c r="C1429" s="14" t="n">
        <v>33374</v>
      </c>
      <c r="D1429" s="2" t="s">
        <v>45</v>
      </c>
      <c r="E1429" s="15" t="n">
        <v>165</v>
      </c>
      <c r="F1429" s="15" t="n">
        <v>58</v>
      </c>
      <c r="G1429" s="15" t="s">
        <v>47</v>
      </c>
      <c r="H1429" s="9" t="str">
        <f aca="false">TRIM(E1429)</f>
        <v>165</v>
      </c>
      <c r="I1429" s="9" t="str">
        <f aca="false">TRIM(F1429)</f>
        <v>58</v>
      </c>
      <c r="J1429" s="5" t="n">
        <f aca="false">IF(H1429="NA",VALUE(AVERAGEIF($E$3:$E$1520,"&lt;&gt;NA")),VALUE(H1429))</f>
        <v>165</v>
      </c>
      <c r="K1429" s="9" t="n">
        <f aca="false">IF(I1429="NA",VALUE(AVERAGEIF($F$3:$F$1520,"&lt;&gt;NA")),VALUE(I1429))</f>
        <v>58</v>
      </c>
      <c r="L1429" s="16" t="n">
        <f aca="false">IF((AND(I1429&gt;=Q1435, I1429&lt;Q1434)),TRUE())</f>
        <v>0</v>
      </c>
      <c r="M1429" s="0" t="n">
        <f aca="false">(J1429-MIN($J$5:$J$1522)/(MAX($J$5:$J$1522)-MIN($J$5:$J$1522)))</f>
        <v>163.977528089888</v>
      </c>
      <c r="N1429" s="0" t="n">
        <f aca="false">(K1429-MIN($K$5:$K$1522)/(MAX($K$5:$K$1522)-MIN($K$5:$K$1522)))</f>
        <v>57.6293206197855</v>
      </c>
      <c r="O1429" s="7" t="n">
        <f aca="false">K1426/((J1429/100)^2)</f>
        <v>19.8347107438017</v>
      </c>
    </row>
    <row r="1430" customFormat="false" ht="15" hidden="false" customHeight="false" outlineLevel="0" collapsed="false">
      <c r="A1430" s="13" t="n">
        <v>1021</v>
      </c>
      <c r="B1430" s="2" t="s">
        <v>1150</v>
      </c>
      <c r="C1430" s="14" t="n">
        <v>33697</v>
      </c>
      <c r="D1430" s="2" t="s">
        <v>53</v>
      </c>
      <c r="E1430" s="15" t="n">
        <v>180</v>
      </c>
      <c r="F1430" s="15" t="n">
        <v>55</v>
      </c>
      <c r="G1430" s="15" t="s">
        <v>43</v>
      </c>
      <c r="H1430" s="9" t="str">
        <f aca="false">TRIM(E1430)</f>
        <v>180</v>
      </c>
      <c r="I1430" s="9" t="str">
        <f aca="false">TRIM(F1430)</f>
        <v>55</v>
      </c>
      <c r="J1430" s="5" t="n">
        <f aca="false">IF(H1430="NA",VALUE(AVERAGEIF($E$3:$E$1520,"&lt;&gt;NA")),VALUE(H1430))</f>
        <v>180</v>
      </c>
      <c r="K1430" s="9" t="n">
        <f aca="false">IF(I1430="NA",VALUE(AVERAGEIF($F$3:$F$1520,"&lt;&gt;NA")),VALUE(I1430))</f>
        <v>55</v>
      </c>
      <c r="L1430" s="16" t="n">
        <f aca="false">IF((AND(I1430&gt;=Q1436, I1430&lt;Q1435)),TRUE())</f>
        <v>0</v>
      </c>
      <c r="M1430" s="0" t="n">
        <f aca="false">(J1430-MIN($J$5:$J$1522)/(MAX($J$5:$J$1522)-MIN($J$5:$J$1522)))</f>
        <v>178.977528089888</v>
      </c>
      <c r="N1430" s="0" t="n">
        <f aca="false">(K1430-MIN($K$5:$K$1522)/(MAX($K$5:$K$1522)-MIN($K$5:$K$1522)))</f>
        <v>54.6293206197855</v>
      </c>
      <c r="O1430" s="7" t="n">
        <f aca="false">K1427/((J1430/100)^2)</f>
        <v>14.1975308641975</v>
      </c>
    </row>
    <row r="1431" customFormat="false" ht="15" hidden="false" customHeight="false" outlineLevel="0" collapsed="false">
      <c r="A1431" s="13" t="n">
        <v>197</v>
      </c>
      <c r="B1431" s="2" t="s">
        <v>1473</v>
      </c>
      <c r="C1431" s="14" t="n">
        <v>33879</v>
      </c>
      <c r="D1431" s="2" t="s">
        <v>74</v>
      </c>
      <c r="E1431" s="15" t="s">
        <v>46</v>
      </c>
      <c r="F1431" s="15" t="s">
        <v>46</v>
      </c>
      <c r="G1431" s="15" t="s">
        <v>47</v>
      </c>
      <c r="H1431" s="9" t="str">
        <f aca="false">TRIM(E1431)</f>
        <v>NA</v>
      </c>
      <c r="I1431" s="9" t="str">
        <f aca="false">TRIM(F1431)</f>
        <v>NA</v>
      </c>
      <c r="J1431" s="5" t="n">
        <f aca="false">IF(H1431="NA",VALUE(AVERAGEIF($E$3:$E$1520,"&lt;&gt;NA")),VALUE(H1431))</f>
        <v>164.344585511576</v>
      </c>
      <c r="K1431" s="9" t="n">
        <f aca="false">IF(I1431="NA",VALUE(AVERAGEIF($F$3:$F$1520,"&lt;&gt;NA")),VALUE(I1431))</f>
        <v>58.7117910447761</v>
      </c>
      <c r="L1431" s="16" t="n">
        <f aca="false">IF((AND(I1431&gt;=Q1437, I1431&lt;Q1436)),TRUE())</f>
        <v>0</v>
      </c>
      <c r="M1431" s="0" t="n">
        <f aca="false">(J1431-MIN($J$5:$J$1522)/(MAX($J$5:$J$1522)-MIN($J$5:$J$1522)))</f>
        <v>163.322113601463</v>
      </c>
      <c r="N1431" s="0" t="n">
        <f aca="false">(K1431-MIN($K$5:$K$1522)/(MAX($K$5:$K$1522)-MIN($K$5:$K$1522)))</f>
        <v>58.3411116645616</v>
      </c>
      <c r="O1431" s="7" t="n">
        <f aca="false">K1428/((J1431/100)^2)</f>
        <v>27.7683748023938</v>
      </c>
    </row>
    <row r="1432" customFormat="false" ht="15" hidden="false" customHeight="false" outlineLevel="0" collapsed="false">
      <c r="A1432" s="13" t="n">
        <v>698</v>
      </c>
      <c r="B1432" s="2" t="s">
        <v>1474</v>
      </c>
      <c r="C1432" s="14" t="n">
        <v>33325</v>
      </c>
      <c r="D1432" s="2" t="s">
        <v>67</v>
      </c>
      <c r="E1432" s="15" t="s">
        <v>46</v>
      </c>
      <c r="F1432" s="15" t="s">
        <v>46</v>
      </c>
      <c r="G1432" s="15" t="s">
        <v>47</v>
      </c>
      <c r="H1432" s="9" t="str">
        <f aca="false">TRIM(E1432)</f>
        <v>NA</v>
      </c>
      <c r="I1432" s="9" t="str">
        <f aca="false">TRIM(F1432)</f>
        <v>NA</v>
      </c>
      <c r="J1432" s="5" t="n">
        <f aca="false">IF(H1432="NA",VALUE(AVERAGEIF($E$3:$E$1520,"&lt;&gt;NA")),VALUE(H1432))</f>
        <v>164.344585511576</v>
      </c>
      <c r="K1432" s="9" t="n">
        <f aca="false">IF(I1432="NA",VALUE(AVERAGEIF($F$3:$F$1520,"&lt;&gt;NA")),VALUE(I1432))</f>
        <v>58.7117910447761</v>
      </c>
      <c r="L1432" s="16" t="n">
        <f aca="false">IF((AND(I1432&gt;=Q1438, I1432&lt;Q1437)),TRUE())</f>
        <v>0</v>
      </c>
      <c r="M1432" s="0" t="n">
        <f aca="false">(J1432-MIN($J$5:$J$1522)/(MAX($J$5:$J$1522)-MIN($J$5:$J$1522)))</f>
        <v>163.322113601463</v>
      </c>
      <c r="N1432" s="0" t="n">
        <f aca="false">(K1432-MIN($K$5:$K$1522)/(MAX($K$5:$K$1522)-MIN($K$5:$K$1522)))</f>
        <v>58.3411116645616</v>
      </c>
      <c r="O1432" s="7" t="n">
        <f aca="false">K1429/((J1432/100)^2)</f>
        <v>21.4742098471846</v>
      </c>
    </row>
    <row r="1433" customFormat="false" ht="15" hidden="false" customHeight="false" outlineLevel="0" collapsed="false">
      <c r="A1433" s="13" t="n">
        <v>975</v>
      </c>
      <c r="B1433" s="2" t="s">
        <v>1475</v>
      </c>
      <c r="C1433" s="14" t="n">
        <v>33391</v>
      </c>
      <c r="D1433" s="2" t="s">
        <v>53</v>
      </c>
      <c r="E1433" s="15" t="n">
        <v>170</v>
      </c>
      <c r="F1433" s="15" t="n">
        <v>63</v>
      </c>
      <c r="G1433" s="15" t="s">
        <v>43</v>
      </c>
      <c r="H1433" s="9" t="str">
        <f aca="false">TRIM(E1433)</f>
        <v>170</v>
      </c>
      <c r="I1433" s="9" t="str">
        <f aca="false">TRIM(F1433)</f>
        <v>63</v>
      </c>
      <c r="J1433" s="5" t="n">
        <f aca="false">IF(H1433="NA",VALUE(AVERAGEIF($E$3:$E$1520,"&lt;&gt;NA")),VALUE(H1433))</f>
        <v>170</v>
      </c>
      <c r="K1433" s="9" t="n">
        <f aca="false">IF(I1433="NA",VALUE(AVERAGEIF($F$3:$F$1520,"&lt;&gt;NA")),VALUE(I1433))</f>
        <v>63</v>
      </c>
      <c r="L1433" s="16" t="n">
        <f aca="false">IF((AND(I1433&gt;=Q1439, I1433&lt;Q1438)),TRUE())</f>
        <v>0</v>
      </c>
      <c r="M1433" s="0" t="n">
        <f aca="false">(J1433-MIN($J$5:$J$1522)/(MAX($J$5:$J$1522)-MIN($J$5:$J$1522)))</f>
        <v>168.977528089888</v>
      </c>
      <c r="N1433" s="0" t="n">
        <f aca="false">(K1433-MIN($K$5:$K$1522)/(MAX($K$5:$K$1522)-MIN($K$5:$K$1522)))</f>
        <v>62.6293206197855</v>
      </c>
      <c r="O1433" s="7" t="n">
        <f aca="false">K1430/((J1433/100)^2)</f>
        <v>19.0311418685121</v>
      </c>
    </row>
    <row r="1434" customFormat="false" ht="15" hidden="false" customHeight="false" outlineLevel="0" collapsed="false">
      <c r="A1434" s="13" t="n">
        <v>1414</v>
      </c>
      <c r="B1434" s="2" t="s">
        <v>1476</v>
      </c>
      <c r="C1434" s="14" t="n">
        <v>33790</v>
      </c>
      <c r="D1434" s="2" t="s">
        <v>53</v>
      </c>
      <c r="E1434" s="15" t="n">
        <v>175</v>
      </c>
      <c r="F1434" s="15" t="n">
        <v>64</v>
      </c>
      <c r="G1434" s="15" t="s">
        <v>43</v>
      </c>
      <c r="H1434" s="9" t="str">
        <f aca="false">TRIM(E1434)</f>
        <v>175</v>
      </c>
      <c r="I1434" s="9" t="str">
        <f aca="false">TRIM(F1434)</f>
        <v>64</v>
      </c>
      <c r="J1434" s="5" t="n">
        <f aca="false">IF(H1434="NA",VALUE(AVERAGEIF($E$3:$E$1520,"&lt;&gt;NA")),VALUE(H1434))</f>
        <v>175</v>
      </c>
      <c r="K1434" s="9" t="n">
        <f aca="false">IF(I1434="NA",VALUE(AVERAGEIF($F$3:$F$1520,"&lt;&gt;NA")),VALUE(I1434))</f>
        <v>64</v>
      </c>
      <c r="L1434" s="16" t="n">
        <f aca="false">IF((AND(I1434&gt;=Q1440, I1434&lt;Q1439)),TRUE())</f>
        <v>0</v>
      </c>
      <c r="M1434" s="0" t="n">
        <f aca="false">(J1434-MIN($J$5:$J$1522)/(MAX($J$5:$J$1522)-MIN($J$5:$J$1522)))</f>
        <v>173.977528089888</v>
      </c>
      <c r="N1434" s="0" t="n">
        <f aca="false">(K1434-MIN($K$5:$K$1522)/(MAX($K$5:$K$1522)-MIN($K$5:$K$1522)))</f>
        <v>63.6293206197855</v>
      </c>
      <c r="O1434" s="7" t="n">
        <f aca="false">K1431/((J1434/100)^2)</f>
        <v>19.1711970758453</v>
      </c>
    </row>
    <row r="1435" customFormat="false" ht="15" hidden="false" customHeight="false" outlineLevel="0" collapsed="false">
      <c r="A1435" s="13" t="n">
        <v>1444</v>
      </c>
      <c r="B1435" s="2" t="s">
        <v>1477</v>
      </c>
      <c r="C1435" s="14" t="n">
        <v>33051</v>
      </c>
      <c r="D1435" s="2" t="s">
        <v>45</v>
      </c>
      <c r="E1435" s="15" t="n">
        <v>172</v>
      </c>
      <c r="F1435" s="15" t="n">
        <v>71</v>
      </c>
      <c r="G1435" s="15" t="s">
        <v>43</v>
      </c>
      <c r="H1435" s="9" t="str">
        <f aca="false">TRIM(E1435)</f>
        <v>172</v>
      </c>
      <c r="I1435" s="9" t="str">
        <f aca="false">TRIM(F1435)</f>
        <v>71</v>
      </c>
      <c r="J1435" s="5" t="n">
        <f aca="false">IF(H1435="NA",VALUE(AVERAGEIF($E$3:$E$1520,"&lt;&gt;NA")),VALUE(H1435))</f>
        <v>172</v>
      </c>
      <c r="K1435" s="9" t="n">
        <f aca="false">IF(I1435="NA",VALUE(AVERAGEIF($F$3:$F$1520,"&lt;&gt;NA")),VALUE(I1435))</f>
        <v>71</v>
      </c>
      <c r="L1435" s="16" t="n">
        <f aca="false">IF((AND(I1435&gt;=Q1441, I1435&lt;Q1440)),TRUE())</f>
        <v>0</v>
      </c>
      <c r="M1435" s="0" t="n">
        <f aca="false">(J1435-MIN($J$5:$J$1522)/(MAX($J$5:$J$1522)-MIN($J$5:$J$1522)))</f>
        <v>170.977528089888</v>
      </c>
      <c r="N1435" s="0" t="n">
        <f aca="false">(K1435-MIN($K$5:$K$1522)/(MAX($K$5:$K$1522)-MIN($K$5:$K$1522)))</f>
        <v>70.6293206197855</v>
      </c>
      <c r="O1435" s="7" t="n">
        <f aca="false">K1432/((J1435/100)^2)</f>
        <v>19.8457919972878</v>
      </c>
    </row>
    <row r="1436" customFormat="false" ht="15" hidden="false" customHeight="false" outlineLevel="0" collapsed="false">
      <c r="A1436" s="13" t="n">
        <v>1157</v>
      </c>
      <c r="B1436" s="2" t="s">
        <v>1478</v>
      </c>
      <c r="C1436" s="14" t="n">
        <v>33420</v>
      </c>
      <c r="D1436" s="2" t="s">
        <v>53</v>
      </c>
      <c r="E1436" s="15" t="n">
        <v>171</v>
      </c>
      <c r="F1436" s="15" t="n">
        <v>53</v>
      </c>
      <c r="G1436" s="15" t="s">
        <v>43</v>
      </c>
      <c r="H1436" s="9" t="str">
        <f aca="false">TRIM(E1436)</f>
        <v>171</v>
      </c>
      <c r="I1436" s="9" t="str">
        <f aca="false">TRIM(F1436)</f>
        <v>53</v>
      </c>
      <c r="J1436" s="5" t="n">
        <f aca="false">IF(H1436="NA",VALUE(AVERAGEIF($E$3:$E$1520,"&lt;&gt;NA")),VALUE(H1436))</f>
        <v>171</v>
      </c>
      <c r="K1436" s="9" t="n">
        <f aca="false">IF(I1436="NA",VALUE(AVERAGEIF($F$3:$F$1520,"&lt;&gt;NA")),VALUE(I1436))</f>
        <v>53</v>
      </c>
      <c r="L1436" s="16" t="n">
        <f aca="false">IF((AND(I1436&gt;=Q1442, I1436&lt;Q1441)),TRUE())</f>
        <v>0</v>
      </c>
      <c r="M1436" s="0" t="n">
        <f aca="false">(J1436-MIN($J$5:$J$1522)/(MAX($J$5:$J$1522)-MIN($J$5:$J$1522)))</f>
        <v>169.977528089888</v>
      </c>
      <c r="N1436" s="0" t="n">
        <f aca="false">(K1436-MIN($K$5:$K$1522)/(MAX($K$5:$K$1522)-MIN($K$5:$K$1522)))</f>
        <v>52.6293206197855</v>
      </c>
      <c r="O1436" s="7" t="n">
        <f aca="false">K1433/((J1436/100)^2)</f>
        <v>21.5450907971684</v>
      </c>
    </row>
    <row r="1437" customFormat="false" ht="15" hidden="false" customHeight="false" outlineLevel="0" collapsed="false">
      <c r="A1437" s="13" t="n">
        <v>741</v>
      </c>
      <c r="B1437" s="2" t="s">
        <v>1479</v>
      </c>
      <c r="C1437" s="14" t="n">
        <v>33655</v>
      </c>
      <c r="D1437" s="2" t="s">
        <v>53</v>
      </c>
      <c r="E1437" s="15" t="n">
        <v>161</v>
      </c>
      <c r="F1437" s="15" t="n">
        <v>52</v>
      </c>
      <c r="G1437" s="15" t="s">
        <v>47</v>
      </c>
      <c r="H1437" s="9" t="str">
        <f aca="false">TRIM(E1437)</f>
        <v>161</v>
      </c>
      <c r="I1437" s="9" t="str">
        <f aca="false">TRIM(F1437)</f>
        <v>52</v>
      </c>
      <c r="J1437" s="5" t="n">
        <f aca="false">IF(H1437="NA",VALUE(AVERAGEIF($E$3:$E$1520,"&lt;&gt;NA")),VALUE(H1437))</f>
        <v>161</v>
      </c>
      <c r="K1437" s="9" t="n">
        <f aca="false">IF(I1437="NA",VALUE(AVERAGEIF($F$3:$F$1520,"&lt;&gt;NA")),VALUE(I1437))</f>
        <v>52</v>
      </c>
      <c r="L1437" s="16" t="n">
        <f aca="false">IF((AND(I1437&gt;=Q1443, I1437&lt;Q1442)),TRUE())</f>
        <v>0</v>
      </c>
      <c r="M1437" s="0" t="n">
        <f aca="false">(J1437-MIN($J$5:$J$1522)/(MAX($J$5:$J$1522)-MIN($J$5:$J$1522)))</f>
        <v>159.977528089888</v>
      </c>
      <c r="N1437" s="0" t="n">
        <f aca="false">(K1437-MIN($K$5:$K$1522)/(MAX($K$5:$K$1522)-MIN($K$5:$K$1522)))</f>
        <v>51.6293206197855</v>
      </c>
      <c r="O1437" s="7" t="n">
        <f aca="false">K1434/((J1437/100)^2)</f>
        <v>24.6904054627522</v>
      </c>
    </row>
    <row r="1438" customFormat="false" ht="15" hidden="false" customHeight="false" outlineLevel="0" collapsed="false">
      <c r="A1438" s="13" t="n">
        <v>1502</v>
      </c>
      <c r="B1438" s="2" t="s">
        <v>1480</v>
      </c>
      <c r="C1438" s="14" t="n">
        <v>33745</v>
      </c>
      <c r="D1438" s="2" t="s">
        <v>93</v>
      </c>
      <c r="E1438" s="15" t="n">
        <v>167</v>
      </c>
      <c r="F1438" s="15" t="n">
        <v>44</v>
      </c>
      <c r="G1438" s="15" t="s">
        <v>43</v>
      </c>
      <c r="H1438" s="9" t="str">
        <f aca="false">TRIM(E1438)</f>
        <v>167</v>
      </c>
      <c r="I1438" s="9" t="str">
        <f aca="false">TRIM(F1438)</f>
        <v>44</v>
      </c>
      <c r="J1438" s="5" t="n">
        <f aca="false">IF(H1438="NA",VALUE(AVERAGEIF($E$3:$E$1520,"&lt;&gt;NA")),VALUE(H1438))</f>
        <v>167</v>
      </c>
      <c r="K1438" s="9" t="n">
        <f aca="false">IF(I1438="NA",VALUE(AVERAGEIF($F$3:$F$1520,"&lt;&gt;NA")),VALUE(I1438))</f>
        <v>44</v>
      </c>
      <c r="L1438" s="16" t="n">
        <f aca="false">IF((AND(I1438&gt;=Q1444, I1438&lt;Q1443)),TRUE())</f>
        <v>0</v>
      </c>
      <c r="M1438" s="0" t="n">
        <f aca="false">(J1438-MIN($J$5:$J$1522)/(MAX($J$5:$J$1522)-MIN($J$5:$J$1522)))</f>
        <v>165.977528089888</v>
      </c>
      <c r="N1438" s="0" t="n">
        <f aca="false">(K1438-MIN($K$5:$K$1522)/(MAX($K$5:$K$1522)-MIN($K$5:$K$1522)))</f>
        <v>43.6293206197855</v>
      </c>
      <c r="O1438" s="7" t="n">
        <f aca="false">K1435/((J1438/100)^2)</f>
        <v>25.4580659041199</v>
      </c>
    </row>
    <row r="1439" customFormat="false" ht="15" hidden="false" customHeight="false" outlineLevel="0" collapsed="false">
      <c r="A1439" s="13" t="n">
        <v>1020</v>
      </c>
      <c r="B1439" s="2" t="s">
        <v>1481</v>
      </c>
      <c r="C1439" s="14" t="n">
        <v>33409</v>
      </c>
      <c r="D1439" s="2" t="s">
        <v>53</v>
      </c>
      <c r="E1439" s="15" t="n">
        <v>166</v>
      </c>
      <c r="F1439" s="15" t="n">
        <v>59</v>
      </c>
      <c r="G1439" s="15" t="s">
        <v>43</v>
      </c>
      <c r="H1439" s="9" t="str">
        <f aca="false">TRIM(E1439)</f>
        <v>166</v>
      </c>
      <c r="I1439" s="9" t="str">
        <f aca="false">TRIM(F1439)</f>
        <v>59</v>
      </c>
      <c r="J1439" s="5" t="n">
        <f aca="false">IF(H1439="NA",VALUE(AVERAGEIF($E$3:$E$1520,"&lt;&gt;NA")),VALUE(H1439))</f>
        <v>166</v>
      </c>
      <c r="K1439" s="9" t="n">
        <f aca="false">IF(I1439="NA",VALUE(AVERAGEIF($F$3:$F$1520,"&lt;&gt;NA")),VALUE(I1439))</f>
        <v>59</v>
      </c>
      <c r="L1439" s="16" t="n">
        <f aca="false">IF((AND(I1439&gt;=Q1445, I1439&lt;Q1444)),TRUE())</f>
        <v>0</v>
      </c>
      <c r="M1439" s="0" t="n">
        <f aca="false">(J1439-MIN($J$5:$J$1522)/(MAX($J$5:$J$1522)-MIN($J$5:$J$1522)))</f>
        <v>164.977528089888</v>
      </c>
      <c r="N1439" s="0" t="n">
        <f aca="false">(K1439-MIN($K$5:$K$1522)/(MAX($K$5:$K$1522)-MIN($K$5:$K$1522)))</f>
        <v>58.6293206197855</v>
      </c>
      <c r="O1439" s="7" t="n">
        <f aca="false">K1436/((J1439/100)^2)</f>
        <v>19.2335607490202</v>
      </c>
    </row>
    <row r="1440" customFormat="false" ht="15" hidden="false" customHeight="false" outlineLevel="0" collapsed="false">
      <c r="A1440" s="13" t="n">
        <v>220</v>
      </c>
      <c r="B1440" s="2" t="s">
        <v>1482</v>
      </c>
      <c r="C1440" s="14" t="n">
        <v>32864</v>
      </c>
      <c r="D1440" s="2" t="s">
        <v>45</v>
      </c>
      <c r="E1440" s="15" t="n">
        <v>161.5</v>
      </c>
      <c r="F1440" s="15" t="n">
        <v>55</v>
      </c>
      <c r="G1440" s="15" t="s">
        <v>47</v>
      </c>
      <c r="H1440" s="9" t="str">
        <f aca="false">TRIM(E1440)</f>
        <v>161.5</v>
      </c>
      <c r="I1440" s="9" t="str">
        <f aca="false">TRIM(F1440)</f>
        <v>55</v>
      </c>
      <c r="J1440" s="5" t="n">
        <f aca="false">IF(H1440="NA",VALUE(AVERAGEIF($E$3:$E$1520,"&lt;&gt;NA")),VALUE(H1440))</f>
        <v>161.5</v>
      </c>
      <c r="K1440" s="9" t="n">
        <f aca="false">IF(I1440="NA",VALUE(AVERAGEIF($F$3:$F$1520,"&lt;&gt;NA")),VALUE(I1440))</f>
        <v>55</v>
      </c>
      <c r="L1440" s="16" t="n">
        <f aca="false">IF((AND(I1440&gt;=Q1446, I1440&lt;Q1445)),TRUE())</f>
        <v>0</v>
      </c>
      <c r="M1440" s="0" t="n">
        <f aca="false">(J1440-MIN($J$5:$J$1522)/(MAX($J$5:$J$1522)-MIN($J$5:$J$1522)))</f>
        <v>160.477528089888</v>
      </c>
      <c r="N1440" s="0" t="n">
        <f aca="false">(K1440-MIN($K$5:$K$1522)/(MAX($K$5:$K$1522)-MIN($K$5:$K$1522)))</f>
        <v>54.6293206197855</v>
      </c>
      <c r="O1440" s="7" t="n">
        <f aca="false">K1437/((J1440/100)^2)</f>
        <v>19.9369302878394</v>
      </c>
    </row>
    <row r="1441" customFormat="false" ht="15" hidden="false" customHeight="false" outlineLevel="0" collapsed="false">
      <c r="A1441" s="13" t="n">
        <v>201</v>
      </c>
      <c r="B1441" s="2" t="s">
        <v>1483</v>
      </c>
      <c r="C1441" s="14" t="n">
        <v>33338</v>
      </c>
      <c r="D1441" s="2" t="s">
        <v>53</v>
      </c>
      <c r="E1441" s="15" t="n">
        <v>158</v>
      </c>
      <c r="F1441" s="15" t="n">
        <v>65</v>
      </c>
      <c r="G1441" s="15" t="s">
        <v>47</v>
      </c>
      <c r="H1441" s="9" t="str">
        <f aca="false">TRIM(E1441)</f>
        <v>158</v>
      </c>
      <c r="I1441" s="9" t="str">
        <f aca="false">TRIM(F1441)</f>
        <v>65</v>
      </c>
      <c r="J1441" s="5" t="n">
        <f aca="false">IF(H1441="NA",VALUE(AVERAGEIF($E$3:$E$1520,"&lt;&gt;NA")),VALUE(H1441))</f>
        <v>158</v>
      </c>
      <c r="K1441" s="9" t="n">
        <f aca="false">IF(I1441="NA",VALUE(AVERAGEIF($F$3:$F$1520,"&lt;&gt;NA")),VALUE(I1441))</f>
        <v>65</v>
      </c>
      <c r="L1441" s="16" t="n">
        <f aca="false">IF((AND(I1441&gt;=Q1447, I1441&lt;Q1446)),TRUE())</f>
        <v>0</v>
      </c>
      <c r="M1441" s="0" t="n">
        <f aca="false">(J1441-MIN($J$5:$J$1522)/(MAX($J$5:$J$1522)-MIN($J$5:$J$1522)))</f>
        <v>156.977528089888</v>
      </c>
      <c r="N1441" s="0" t="n">
        <f aca="false">(K1441-MIN($K$5:$K$1522)/(MAX($K$5:$K$1522)-MIN($K$5:$K$1522)))</f>
        <v>64.6293206197855</v>
      </c>
      <c r="O1441" s="7" t="n">
        <f aca="false">K1438/((J1441/100)^2)</f>
        <v>17.6253805479891</v>
      </c>
    </row>
    <row r="1442" customFormat="false" ht="15" hidden="false" customHeight="false" outlineLevel="0" collapsed="false">
      <c r="A1442" s="13" t="n">
        <v>712</v>
      </c>
      <c r="B1442" s="2" t="s">
        <v>1484</v>
      </c>
      <c r="C1442" s="14" t="n">
        <v>33240</v>
      </c>
      <c r="D1442" s="2" t="s">
        <v>42</v>
      </c>
      <c r="E1442" s="15" t="n">
        <v>149</v>
      </c>
      <c r="F1442" s="15" t="n">
        <v>44</v>
      </c>
      <c r="G1442" s="15" t="s">
        <v>47</v>
      </c>
      <c r="H1442" s="9" t="str">
        <f aca="false">TRIM(E1442)</f>
        <v>149</v>
      </c>
      <c r="I1442" s="9" t="str">
        <f aca="false">TRIM(F1442)</f>
        <v>44</v>
      </c>
      <c r="J1442" s="5" t="n">
        <f aca="false">IF(H1442="NA",VALUE(AVERAGEIF($E$3:$E$1520,"&lt;&gt;NA")),VALUE(H1442))</f>
        <v>149</v>
      </c>
      <c r="K1442" s="9" t="n">
        <f aca="false">IF(I1442="NA",VALUE(AVERAGEIF($F$3:$F$1520,"&lt;&gt;NA")),VALUE(I1442))</f>
        <v>44</v>
      </c>
      <c r="L1442" s="16" t="n">
        <f aca="false">IF((AND(I1442&gt;=Q1448, I1442&lt;Q1447)),TRUE())</f>
        <v>0</v>
      </c>
      <c r="M1442" s="0" t="n">
        <f aca="false">(J1442-MIN($J$5:$J$1522)/(MAX($J$5:$J$1522)-MIN($J$5:$J$1522)))</f>
        <v>147.977528089888</v>
      </c>
      <c r="N1442" s="0" t="n">
        <f aca="false">(K1442-MIN($K$5:$K$1522)/(MAX($K$5:$K$1522)-MIN($K$5:$K$1522)))</f>
        <v>43.6293206197855</v>
      </c>
      <c r="O1442" s="7" t="n">
        <f aca="false">K1439/((J1442/100)^2)</f>
        <v>26.5753794874105</v>
      </c>
    </row>
    <row r="1443" customFormat="false" ht="15" hidden="false" customHeight="false" outlineLevel="0" collapsed="false">
      <c r="A1443" s="13" t="n">
        <v>1356</v>
      </c>
      <c r="B1443" s="2" t="s">
        <v>1485</v>
      </c>
      <c r="C1443" s="14" t="n">
        <v>33729</v>
      </c>
      <c r="D1443" s="2" t="s">
        <v>93</v>
      </c>
      <c r="E1443" s="15" t="n">
        <v>182</v>
      </c>
      <c r="F1443" s="15" t="n">
        <v>102</v>
      </c>
      <c r="G1443" s="15" t="s">
        <v>43</v>
      </c>
      <c r="H1443" s="9" t="str">
        <f aca="false">TRIM(E1443)</f>
        <v>182</v>
      </c>
      <c r="I1443" s="9" t="str">
        <f aca="false">TRIM(F1443)</f>
        <v>102</v>
      </c>
      <c r="J1443" s="5" t="n">
        <f aca="false">IF(H1443="NA",VALUE(AVERAGEIF($E$3:$E$1520,"&lt;&gt;NA")),VALUE(H1443))</f>
        <v>182</v>
      </c>
      <c r="K1443" s="9" t="n">
        <f aca="false">IF(I1443="NA",VALUE(AVERAGEIF($F$3:$F$1520,"&lt;&gt;NA")),VALUE(I1443))</f>
        <v>102</v>
      </c>
      <c r="L1443" s="16" t="n">
        <f aca="false">IF((AND(I1443&gt;=Q1449, I1443&lt;Q1448)),TRUE())</f>
        <v>0</v>
      </c>
      <c r="M1443" s="0" t="n">
        <f aca="false">(J1443-MIN($J$5:$J$1522)/(MAX($J$5:$J$1522)-MIN($J$5:$J$1522)))</f>
        <v>180.977528089888</v>
      </c>
      <c r="N1443" s="0" t="n">
        <f aca="false">(K1443-MIN($K$5:$K$1522)/(MAX($K$5:$K$1522)-MIN($K$5:$K$1522)))</f>
        <v>101.629320619785</v>
      </c>
      <c r="O1443" s="7" t="n">
        <f aca="false">K1440/((J1443/100)^2)</f>
        <v>16.6042748460331</v>
      </c>
    </row>
    <row r="1444" customFormat="false" ht="15" hidden="false" customHeight="false" outlineLevel="0" collapsed="false">
      <c r="A1444" s="13" t="n">
        <v>1283</v>
      </c>
      <c r="B1444" s="2" t="s">
        <v>1486</v>
      </c>
      <c r="C1444" s="14" t="n">
        <v>33161</v>
      </c>
      <c r="D1444" s="2" t="s">
        <v>77</v>
      </c>
      <c r="E1444" s="15" t="n">
        <v>166</v>
      </c>
      <c r="F1444" s="15" t="n">
        <v>69</v>
      </c>
      <c r="G1444" s="15" t="s">
        <v>43</v>
      </c>
      <c r="H1444" s="9" t="str">
        <f aca="false">TRIM(E1444)</f>
        <v>166</v>
      </c>
      <c r="I1444" s="9" t="str">
        <f aca="false">TRIM(F1444)</f>
        <v>69</v>
      </c>
      <c r="J1444" s="5" t="n">
        <f aca="false">IF(H1444="NA",VALUE(AVERAGEIF($E$3:$E$1520,"&lt;&gt;NA")),VALUE(H1444))</f>
        <v>166</v>
      </c>
      <c r="K1444" s="9" t="n">
        <f aca="false">IF(I1444="NA",VALUE(AVERAGEIF($F$3:$F$1520,"&lt;&gt;NA")),VALUE(I1444))</f>
        <v>69</v>
      </c>
      <c r="L1444" s="16" t="n">
        <f aca="false">IF((AND(I1444&gt;=Q1450, I1444&lt;Q1449)),TRUE())</f>
        <v>0</v>
      </c>
      <c r="M1444" s="0" t="n">
        <f aca="false">(J1444-MIN($J$5:$J$1522)/(MAX($J$5:$J$1522)-MIN($J$5:$J$1522)))</f>
        <v>164.977528089888</v>
      </c>
      <c r="N1444" s="0" t="n">
        <f aca="false">(K1444-MIN($K$5:$K$1522)/(MAX($K$5:$K$1522)-MIN($K$5:$K$1522)))</f>
        <v>68.6293206197855</v>
      </c>
      <c r="O1444" s="7" t="n">
        <f aca="false">K1441/((J1444/100)^2)</f>
        <v>23.5883292204964</v>
      </c>
    </row>
    <row r="1445" customFormat="false" ht="15" hidden="false" customHeight="false" outlineLevel="0" collapsed="false">
      <c r="A1445" s="13" t="n">
        <v>1017</v>
      </c>
      <c r="B1445" s="2" t="s">
        <v>1487</v>
      </c>
      <c r="C1445" s="14" t="n">
        <v>33447</v>
      </c>
      <c r="D1445" s="2" t="s">
        <v>45</v>
      </c>
      <c r="E1445" s="15" t="n">
        <v>164</v>
      </c>
      <c r="F1445" s="15" t="n">
        <v>50</v>
      </c>
      <c r="G1445" s="15" t="s">
        <v>43</v>
      </c>
      <c r="H1445" s="9" t="str">
        <f aca="false">TRIM(E1445)</f>
        <v>164</v>
      </c>
      <c r="I1445" s="9" t="str">
        <f aca="false">TRIM(F1445)</f>
        <v>50</v>
      </c>
      <c r="J1445" s="5" t="n">
        <f aca="false">IF(H1445="NA",VALUE(AVERAGEIF($E$3:$E$1520,"&lt;&gt;NA")),VALUE(H1445))</f>
        <v>164</v>
      </c>
      <c r="K1445" s="9" t="n">
        <f aca="false">IF(I1445="NA",VALUE(AVERAGEIF($F$3:$F$1520,"&lt;&gt;NA")),VALUE(I1445))</f>
        <v>50</v>
      </c>
      <c r="L1445" s="16" t="n">
        <f aca="false">IF((AND(I1445&gt;=Q1451, I1445&lt;Q1450)),TRUE())</f>
        <v>0</v>
      </c>
      <c r="M1445" s="0" t="n">
        <f aca="false">(J1445-MIN($J$5:$J$1522)/(MAX($J$5:$J$1522)-MIN($J$5:$J$1522)))</f>
        <v>162.977528089888</v>
      </c>
      <c r="N1445" s="0" t="n">
        <f aca="false">(K1445-MIN($K$5:$K$1522)/(MAX($K$5:$K$1522)-MIN($K$5:$K$1522)))</f>
        <v>49.6293206197855</v>
      </c>
      <c r="O1445" s="7" t="n">
        <f aca="false">K1442/((J1445/100)^2)</f>
        <v>16.3593099345628</v>
      </c>
    </row>
    <row r="1446" customFormat="false" ht="15" hidden="false" customHeight="false" outlineLevel="0" collapsed="false">
      <c r="A1446" s="13" t="n">
        <v>630</v>
      </c>
      <c r="B1446" s="2" t="s">
        <v>1488</v>
      </c>
      <c r="C1446" s="14" t="n">
        <v>33530</v>
      </c>
      <c r="D1446" s="2" t="s">
        <v>50</v>
      </c>
      <c r="E1446" s="15" t="s">
        <v>46</v>
      </c>
      <c r="F1446" s="15" t="s">
        <v>46</v>
      </c>
      <c r="G1446" s="15" t="s">
        <v>47</v>
      </c>
      <c r="H1446" s="9" t="str">
        <f aca="false">TRIM(E1446)</f>
        <v>NA</v>
      </c>
      <c r="I1446" s="9" t="str">
        <f aca="false">TRIM(F1446)</f>
        <v>NA</v>
      </c>
      <c r="J1446" s="5" t="n">
        <f aca="false">IF(H1446="NA",VALUE(AVERAGEIF($E$3:$E$1520,"&lt;&gt;NA")),VALUE(H1446))</f>
        <v>164.344585511576</v>
      </c>
      <c r="K1446" s="9" t="n">
        <f aca="false">IF(I1446="NA",VALUE(AVERAGEIF($F$3:$F$1520,"&lt;&gt;NA")),VALUE(I1446))</f>
        <v>58.7117910447761</v>
      </c>
      <c r="L1446" s="16" t="n">
        <f aca="false">IF((AND(I1446&gt;=Q1452, I1446&lt;Q1451)),TRUE())</f>
        <v>0</v>
      </c>
      <c r="M1446" s="0" t="n">
        <f aca="false">(J1446-MIN($J$5:$J$1522)/(MAX($J$5:$J$1522)-MIN($J$5:$J$1522)))</f>
        <v>163.322113601463</v>
      </c>
      <c r="N1446" s="0" t="n">
        <f aca="false">(K1446-MIN($K$5:$K$1522)/(MAX($K$5:$K$1522)-MIN($K$5:$K$1522)))</f>
        <v>58.3411116645616</v>
      </c>
      <c r="O1446" s="7" t="n">
        <f aca="false">K1443/((J1446/100)^2)</f>
        <v>37.7649897312556</v>
      </c>
    </row>
    <row r="1447" customFormat="false" ht="15" hidden="false" customHeight="false" outlineLevel="0" collapsed="false">
      <c r="A1447" s="13" t="n">
        <v>719</v>
      </c>
      <c r="B1447" s="2" t="s">
        <v>1489</v>
      </c>
      <c r="C1447" s="14" t="n">
        <v>33922</v>
      </c>
      <c r="D1447" s="2" t="s">
        <v>77</v>
      </c>
      <c r="E1447" s="15" t="n">
        <v>158</v>
      </c>
      <c r="F1447" s="15" t="n">
        <v>84</v>
      </c>
      <c r="G1447" s="15" t="s">
        <v>47</v>
      </c>
      <c r="H1447" s="9" t="str">
        <f aca="false">TRIM(E1447)</f>
        <v>158</v>
      </c>
      <c r="I1447" s="9" t="str">
        <f aca="false">TRIM(F1447)</f>
        <v>84</v>
      </c>
      <c r="J1447" s="5" t="n">
        <f aca="false">IF(H1447="NA",VALUE(AVERAGEIF($E$3:$E$1520,"&lt;&gt;NA")),VALUE(H1447))</f>
        <v>158</v>
      </c>
      <c r="K1447" s="9" t="n">
        <f aca="false">IF(I1447="NA",VALUE(AVERAGEIF($F$3:$F$1520,"&lt;&gt;NA")),VALUE(I1447))</f>
        <v>84</v>
      </c>
      <c r="L1447" s="16" t="n">
        <f aca="false">IF((AND(I1447&gt;=Q1453, I1447&lt;Q1452)),TRUE())</f>
        <v>0</v>
      </c>
      <c r="M1447" s="0" t="n">
        <f aca="false">(J1447-MIN($J$5:$J$1522)/(MAX($J$5:$J$1522)-MIN($J$5:$J$1522)))</f>
        <v>156.977528089888</v>
      </c>
      <c r="N1447" s="0" t="n">
        <f aca="false">(K1447-MIN($K$5:$K$1522)/(MAX($K$5:$K$1522)-MIN($K$5:$K$1522)))</f>
        <v>83.6293206197855</v>
      </c>
      <c r="O1447" s="7" t="n">
        <f aca="false">K1444/((J1447/100)^2)</f>
        <v>27.639801313892</v>
      </c>
    </row>
    <row r="1448" customFormat="false" ht="15" hidden="false" customHeight="false" outlineLevel="0" collapsed="false">
      <c r="A1448" s="13" t="n">
        <v>825</v>
      </c>
      <c r="B1448" s="2" t="s">
        <v>1490</v>
      </c>
      <c r="C1448" s="14" t="n">
        <v>33548</v>
      </c>
      <c r="D1448" s="2" t="s">
        <v>77</v>
      </c>
      <c r="E1448" s="15" t="n">
        <v>170</v>
      </c>
      <c r="F1448" s="15" t="n">
        <v>69.6</v>
      </c>
      <c r="G1448" s="15" t="s">
        <v>47</v>
      </c>
      <c r="H1448" s="9" t="str">
        <f aca="false">TRIM(E1448)</f>
        <v>170</v>
      </c>
      <c r="I1448" s="9" t="str">
        <f aca="false">TRIM(F1448)</f>
        <v>69.6</v>
      </c>
      <c r="J1448" s="5" t="n">
        <f aca="false">IF(H1448="NA",VALUE(AVERAGEIF($E$3:$E$1520,"&lt;&gt;NA")),VALUE(H1448))</f>
        <v>170</v>
      </c>
      <c r="K1448" s="9" t="n">
        <f aca="false">IF(I1448="NA",VALUE(AVERAGEIF($F$3:$F$1520,"&lt;&gt;NA")),VALUE(I1448))</f>
        <v>69.6</v>
      </c>
      <c r="L1448" s="16" t="n">
        <f aca="false">IF((AND(I1448&gt;=Q1454, I1448&lt;Q1453)),TRUE())</f>
        <v>0</v>
      </c>
      <c r="M1448" s="0" t="n">
        <f aca="false">(J1448-MIN($J$5:$J$1522)/(MAX($J$5:$J$1522)-MIN($J$5:$J$1522)))</f>
        <v>168.977528089888</v>
      </c>
      <c r="N1448" s="0" t="n">
        <f aca="false">(K1448-MIN($K$5:$K$1522)/(MAX($K$5:$K$1522)-MIN($K$5:$K$1522)))</f>
        <v>69.2293206197855</v>
      </c>
      <c r="O1448" s="7" t="n">
        <f aca="false">K1445/((J1448/100)^2)</f>
        <v>17.3010380622837</v>
      </c>
    </row>
    <row r="1449" customFormat="false" ht="15" hidden="false" customHeight="false" outlineLevel="0" collapsed="false">
      <c r="A1449" s="13" t="n">
        <v>927</v>
      </c>
      <c r="B1449" s="2" t="s">
        <v>1491</v>
      </c>
      <c r="C1449" s="14" t="n">
        <v>33286</v>
      </c>
      <c r="D1449" s="2" t="s">
        <v>87</v>
      </c>
      <c r="E1449" s="15" t="n">
        <v>171</v>
      </c>
      <c r="F1449" s="15" t="n">
        <v>53</v>
      </c>
      <c r="G1449" s="15" t="s">
        <v>43</v>
      </c>
      <c r="H1449" s="9" t="str">
        <f aca="false">TRIM(E1449)</f>
        <v>171</v>
      </c>
      <c r="I1449" s="9" t="str">
        <f aca="false">TRIM(F1449)</f>
        <v>53</v>
      </c>
      <c r="J1449" s="5" t="n">
        <f aca="false">IF(H1449="NA",VALUE(AVERAGEIF($E$3:$E$1520,"&lt;&gt;NA")),VALUE(H1449))</f>
        <v>171</v>
      </c>
      <c r="K1449" s="9" t="n">
        <f aca="false">IF(I1449="NA",VALUE(AVERAGEIF($F$3:$F$1520,"&lt;&gt;NA")),VALUE(I1449))</f>
        <v>53</v>
      </c>
      <c r="L1449" s="16" t="n">
        <f aca="false">IF((AND(I1449&gt;=Q1455, I1449&lt;Q1454)),TRUE())</f>
        <v>0</v>
      </c>
      <c r="M1449" s="0" t="n">
        <f aca="false">(J1449-MIN($J$5:$J$1522)/(MAX($J$5:$J$1522)-MIN($J$5:$J$1522)))</f>
        <v>169.977528089888</v>
      </c>
      <c r="N1449" s="0" t="n">
        <f aca="false">(K1449-MIN($K$5:$K$1522)/(MAX($K$5:$K$1522)-MIN($K$5:$K$1522)))</f>
        <v>52.6293206197855</v>
      </c>
      <c r="O1449" s="7" t="n">
        <f aca="false">K1446/((J1449/100)^2)</f>
        <v>20.0785852210171</v>
      </c>
    </row>
    <row r="1450" customFormat="false" ht="15" hidden="false" customHeight="false" outlineLevel="0" collapsed="false">
      <c r="A1450" s="13" t="n">
        <v>1295</v>
      </c>
      <c r="B1450" s="2" t="s">
        <v>1492</v>
      </c>
      <c r="C1450" s="14" t="n">
        <v>33500</v>
      </c>
      <c r="D1450" s="2" t="s">
        <v>87</v>
      </c>
      <c r="E1450" s="15" t="n">
        <v>183</v>
      </c>
      <c r="F1450" s="15" t="n">
        <v>55</v>
      </c>
      <c r="G1450" s="15" t="s">
        <v>43</v>
      </c>
      <c r="H1450" s="9" t="str">
        <f aca="false">TRIM(E1450)</f>
        <v>183</v>
      </c>
      <c r="I1450" s="9" t="str">
        <f aca="false">TRIM(F1450)</f>
        <v>55</v>
      </c>
      <c r="J1450" s="5" t="n">
        <f aca="false">IF(H1450="NA",VALUE(AVERAGEIF($E$3:$E$1520,"&lt;&gt;NA")),VALUE(H1450))</f>
        <v>183</v>
      </c>
      <c r="K1450" s="9" t="n">
        <f aca="false">IF(I1450="NA",VALUE(AVERAGEIF($F$3:$F$1520,"&lt;&gt;NA")),VALUE(I1450))</f>
        <v>55</v>
      </c>
      <c r="L1450" s="16" t="n">
        <f aca="false">IF((AND(I1450&gt;=Q1456, I1450&lt;Q1455)),TRUE())</f>
        <v>0</v>
      </c>
      <c r="M1450" s="0" t="n">
        <f aca="false">(J1450-MIN($J$5:$J$1522)/(MAX($J$5:$J$1522)-MIN($J$5:$J$1522)))</f>
        <v>181.977528089888</v>
      </c>
      <c r="N1450" s="0" t="n">
        <f aca="false">(K1450-MIN($K$5:$K$1522)/(MAX($K$5:$K$1522)-MIN($K$5:$K$1522)))</f>
        <v>54.6293206197855</v>
      </c>
      <c r="O1450" s="7" t="n">
        <f aca="false">K1447/((J1450/100)^2)</f>
        <v>25.0828630296515</v>
      </c>
    </row>
    <row r="1451" customFormat="false" ht="15" hidden="false" customHeight="false" outlineLevel="0" collapsed="false">
      <c r="A1451" s="13" t="n">
        <v>588</v>
      </c>
      <c r="B1451" s="2" t="s">
        <v>1493</v>
      </c>
      <c r="C1451" s="14" t="n">
        <v>33751</v>
      </c>
      <c r="D1451" s="2" t="s">
        <v>87</v>
      </c>
      <c r="E1451" s="15" t="n">
        <v>156</v>
      </c>
      <c r="F1451" s="15" t="n">
        <v>53</v>
      </c>
      <c r="G1451" s="15" t="s">
        <v>47</v>
      </c>
      <c r="H1451" s="9" t="str">
        <f aca="false">TRIM(E1451)</f>
        <v>156</v>
      </c>
      <c r="I1451" s="9" t="str">
        <f aca="false">TRIM(F1451)</f>
        <v>53</v>
      </c>
      <c r="J1451" s="5" t="n">
        <f aca="false">IF(H1451="NA",VALUE(AVERAGEIF($E$3:$E$1520,"&lt;&gt;NA")),VALUE(H1451))</f>
        <v>156</v>
      </c>
      <c r="K1451" s="9" t="n">
        <f aca="false">IF(I1451="NA",VALUE(AVERAGEIF($F$3:$F$1520,"&lt;&gt;NA")),VALUE(I1451))</f>
        <v>53</v>
      </c>
      <c r="L1451" s="16" t="n">
        <f aca="false">IF((AND(I1451&gt;=Q1457, I1451&lt;Q1456)),TRUE())</f>
        <v>0</v>
      </c>
      <c r="M1451" s="0" t="n">
        <f aca="false">(J1451-MIN($J$5:$J$1522)/(MAX($J$5:$J$1522)-MIN($J$5:$J$1522)))</f>
        <v>154.977528089888</v>
      </c>
      <c r="N1451" s="0" t="n">
        <f aca="false">(K1451-MIN($K$5:$K$1522)/(MAX($K$5:$K$1522)-MIN($K$5:$K$1522)))</f>
        <v>52.6293206197855</v>
      </c>
      <c r="O1451" s="7" t="n">
        <f aca="false">K1448/((J1451/100)^2)</f>
        <v>28.5996055226824</v>
      </c>
    </row>
    <row r="1452" customFormat="false" ht="15" hidden="false" customHeight="false" outlineLevel="0" collapsed="false">
      <c r="A1452" s="13" t="n">
        <v>233</v>
      </c>
      <c r="B1452" s="2" t="s">
        <v>1494</v>
      </c>
      <c r="C1452" s="14" t="n">
        <v>33123</v>
      </c>
      <c r="D1452" s="2" t="s">
        <v>45</v>
      </c>
      <c r="E1452" s="15" t="n">
        <v>157</v>
      </c>
      <c r="F1452" s="15" t="n">
        <v>45</v>
      </c>
      <c r="G1452" s="15" t="s">
        <v>47</v>
      </c>
      <c r="H1452" s="9" t="str">
        <f aca="false">TRIM(E1452)</f>
        <v>157</v>
      </c>
      <c r="I1452" s="9" t="str">
        <f aca="false">TRIM(F1452)</f>
        <v>45</v>
      </c>
      <c r="J1452" s="5" t="n">
        <f aca="false">IF(H1452="NA",VALUE(AVERAGEIF($E$3:$E$1520,"&lt;&gt;NA")),VALUE(H1452))</f>
        <v>157</v>
      </c>
      <c r="K1452" s="9" t="n">
        <f aca="false">IF(I1452="NA",VALUE(AVERAGEIF($F$3:$F$1520,"&lt;&gt;NA")),VALUE(I1452))</f>
        <v>45</v>
      </c>
      <c r="L1452" s="16" t="n">
        <f aca="false">IF((AND(I1452&gt;=Q1458, I1452&lt;Q1457)),TRUE())</f>
        <v>0</v>
      </c>
      <c r="M1452" s="0" t="n">
        <f aca="false">(J1452-MIN($J$5:$J$1522)/(MAX($J$5:$J$1522)-MIN($J$5:$J$1522)))</f>
        <v>155.977528089888</v>
      </c>
      <c r="N1452" s="0" t="n">
        <f aca="false">(K1452-MIN($K$5:$K$1522)/(MAX($K$5:$K$1522)-MIN($K$5:$K$1522)))</f>
        <v>44.6293206197855</v>
      </c>
      <c r="O1452" s="7" t="n">
        <f aca="false">K1449/((J1452/100)^2)</f>
        <v>21.5018864862672</v>
      </c>
    </row>
    <row r="1453" customFormat="false" ht="15" hidden="false" customHeight="false" outlineLevel="0" collapsed="false">
      <c r="A1453" s="13" t="n">
        <v>1072</v>
      </c>
      <c r="B1453" s="2" t="s">
        <v>1495</v>
      </c>
      <c r="C1453" s="14" t="n">
        <v>33399</v>
      </c>
      <c r="D1453" s="2" t="s">
        <v>50</v>
      </c>
      <c r="E1453" s="15" t="n">
        <v>168</v>
      </c>
      <c r="F1453" s="15" t="n">
        <v>74</v>
      </c>
      <c r="G1453" s="15" t="s">
        <v>43</v>
      </c>
      <c r="H1453" s="9" t="str">
        <f aca="false">TRIM(E1453)</f>
        <v>168</v>
      </c>
      <c r="I1453" s="9" t="str">
        <f aca="false">TRIM(F1453)</f>
        <v>74</v>
      </c>
      <c r="J1453" s="5" t="n">
        <f aca="false">IF(H1453="NA",VALUE(AVERAGEIF($E$3:$E$1520,"&lt;&gt;NA")),VALUE(H1453))</f>
        <v>168</v>
      </c>
      <c r="K1453" s="9" t="n">
        <f aca="false">IF(I1453="NA",VALUE(AVERAGEIF($F$3:$F$1520,"&lt;&gt;NA")),VALUE(I1453))</f>
        <v>74</v>
      </c>
      <c r="L1453" s="16" t="n">
        <f aca="false">IF((AND(I1453&gt;=Q1459, I1453&lt;Q1458)),TRUE())</f>
        <v>0</v>
      </c>
      <c r="M1453" s="0" t="n">
        <f aca="false">(J1453-MIN($J$5:$J$1522)/(MAX($J$5:$J$1522)-MIN($J$5:$J$1522)))</f>
        <v>166.977528089888</v>
      </c>
      <c r="N1453" s="0" t="n">
        <f aca="false">(K1453-MIN($K$5:$K$1522)/(MAX($K$5:$K$1522)-MIN($K$5:$K$1522)))</f>
        <v>73.6293206197855</v>
      </c>
      <c r="O1453" s="7" t="n">
        <f aca="false">K1450/((J1453/100)^2)</f>
        <v>19.4869614512472</v>
      </c>
    </row>
    <row r="1454" customFormat="false" ht="15" hidden="false" customHeight="false" outlineLevel="0" collapsed="false">
      <c r="A1454" s="13" t="n">
        <v>869</v>
      </c>
      <c r="B1454" s="2" t="s">
        <v>1496</v>
      </c>
      <c r="C1454" s="14" t="n">
        <v>32847</v>
      </c>
      <c r="D1454" s="2" t="s">
        <v>87</v>
      </c>
      <c r="E1454" s="15" t="n">
        <v>170</v>
      </c>
      <c r="F1454" s="15" t="n">
        <v>54</v>
      </c>
      <c r="G1454" s="15" t="s">
        <v>43</v>
      </c>
      <c r="H1454" s="9" t="str">
        <f aca="false">TRIM(E1454)</f>
        <v>170</v>
      </c>
      <c r="I1454" s="9" t="str">
        <f aca="false">TRIM(F1454)</f>
        <v>54</v>
      </c>
      <c r="J1454" s="5" t="n">
        <f aca="false">IF(H1454="NA",VALUE(AVERAGEIF($E$3:$E$1520,"&lt;&gt;NA")),VALUE(H1454))</f>
        <v>170</v>
      </c>
      <c r="K1454" s="9" t="n">
        <f aca="false">IF(I1454="NA",VALUE(AVERAGEIF($F$3:$F$1520,"&lt;&gt;NA")),VALUE(I1454))</f>
        <v>54</v>
      </c>
      <c r="L1454" s="16" t="n">
        <f aca="false">IF((AND(I1454&gt;=Q1460, I1454&lt;Q1459)),TRUE())</f>
        <v>0</v>
      </c>
      <c r="M1454" s="0" t="n">
        <f aca="false">(J1454-MIN($J$5:$J$1522)/(MAX($J$5:$J$1522)-MIN($J$5:$J$1522)))</f>
        <v>168.977528089888</v>
      </c>
      <c r="N1454" s="0" t="n">
        <f aca="false">(K1454-MIN($K$5:$K$1522)/(MAX($K$5:$K$1522)-MIN($K$5:$K$1522)))</f>
        <v>53.6293206197855</v>
      </c>
      <c r="O1454" s="7" t="n">
        <f aca="false">K1451/((J1454/100)^2)</f>
        <v>18.3391003460208</v>
      </c>
    </row>
    <row r="1455" customFormat="false" ht="15" hidden="false" customHeight="false" outlineLevel="0" collapsed="false">
      <c r="A1455" s="13" t="n">
        <v>1299</v>
      </c>
      <c r="B1455" s="2" t="s">
        <v>1497</v>
      </c>
      <c r="C1455" s="14" t="n">
        <v>33525</v>
      </c>
      <c r="D1455" s="2" t="s">
        <v>74</v>
      </c>
      <c r="E1455" s="15" t="n">
        <v>172</v>
      </c>
      <c r="F1455" s="15" t="n">
        <v>75</v>
      </c>
      <c r="G1455" s="15" t="s">
        <v>43</v>
      </c>
      <c r="H1455" s="9" t="str">
        <f aca="false">TRIM(E1455)</f>
        <v>172</v>
      </c>
      <c r="I1455" s="9" t="str">
        <f aca="false">TRIM(F1455)</f>
        <v>75</v>
      </c>
      <c r="J1455" s="5" t="n">
        <f aca="false">IF(H1455="NA",VALUE(AVERAGEIF($E$3:$E$1520,"&lt;&gt;NA")),VALUE(H1455))</f>
        <v>172</v>
      </c>
      <c r="K1455" s="9" t="n">
        <f aca="false">IF(I1455="NA",VALUE(AVERAGEIF($F$3:$F$1520,"&lt;&gt;NA")),VALUE(I1455))</f>
        <v>75</v>
      </c>
      <c r="L1455" s="16" t="n">
        <f aca="false">IF((AND(I1455&gt;=Q1461, I1455&lt;Q1460)),TRUE())</f>
        <v>0</v>
      </c>
      <c r="M1455" s="0" t="n">
        <f aca="false">(J1455-MIN($J$5:$J$1522)/(MAX($J$5:$J$1522)-MIN($J$5:$J$1522)))</f>
        <v>170.977528089888</v>
      </c>
      <c r="N1455" s="0" t="n">
        <f aca="false">(K1455-MIN($K$5:$K$1522)/(MAX($K$5:$K$1522)-MIN($K$5:$K$1522)))</f>
        <v>74.6293206197855</v>
      </c>
      <c r="O1455" s="7" t="n">
        <f aca="false">K1452/((J1455/100)^2)</f>
        <v>15.2109248242293</v>
      </c>
    </row>
    <row r="1456" customFormat="false" ht="15" hidden="false" customHeight="false" outlineLevel="0" collapsed="false">
      <c r="A1456" s="13" t="n">
        <v>15</v>
      </c>
      <c r="B1456" s="2" t="s">
        <v>1498</v>
      </c>
      <c r="C1456" s="14" t="n">
        <v>33285</v>
      </c>
      <c r="D1456" s="2" t="s">
        <v>71</v>
      </c>
      <c r="E1456" s="15" t="s">
        <v>46</v>
      </c>
      <c r="F1456" s="15" t="s">
        <v>46</v>
      </c>
      <c r="G1456" s="15" t="s">
        <v>47</v>
      </c>
      <c r="H1456" s="9" t="str">
        <f aca="false">TRIM(E1456)</f>
        <v>NA</v>
      </c>
      <c r="I1456" s="9" t="str">
        <f aca="false">TRIM(F1456)</f>
        <v>NA</v>
      </c>
      <c r="J1456" s="5" t="n">
        <f aca="false">IF(H1456="NA",VALUE(AVERAGEIF($E$3:$E$1520,"&lt;&gt;NA")),VALUE(H1456))</f>
        <v>164.344585511576</v>
      </c>
      <c r="K1456" s="9" t="n">
        <f aca="false">IF(I1456="NA",VALUE(AVERAGEIF($F$3:$F$1520,"&lt;&gt;NA")),VALUE(I1456))</f>
        <v>58.7117910447761</v>
      </c>
      <c r="L1456" s="16" t="n">
        <f aca="false">IF((AND(I1456&gt;=Q1462, I1456&lt;Q1461)),TRUE())</f>
        <v>0</v>
      </c>
      <c r="M1456" s="0" t="n">
        <f aca="false">(J1456-MIN($J$5:$J$1522)/(MAX($J$5:$J$1522)-MIN($J$5:$J$1522)))</f>
        <v>163.322113601463</v>
      </c>
      <c r="N1456" s="0" t="n">
        <f aca="false">(K1456-MIN($K$5:$K$1522)/(MAX($K$5:$K$1522)-MIN($K$5:$K$1522)))</f>
        <v>58.3411116645616</v>
      </c>
      <c r="O1456" s="7" t="n">
        <f aca="false">K1453/((J1456/100)^2)</f>
        <v>27.3981298050286</v>
      </c>
    </row>
    <row r="1457" customFormat="false" ht="15" hidden="false" customHeight="false" outlineLevel="0" collapsed="false">
      <c r="A1457" s="13" t="n">
        <v>468</v>
      </c>
      <c r="B1457" s="2" t="s">
        <v>1499</v>
      </c>
      <c r="C1457" s="14" t="n">
        <v>33749</v>
      </c>
      <c r="D1457" s="2" t="s">
        <v>74</v>
      </c>
      <c r="E1457" s="15" t="n">
        <v>166</v>
      </c>
      <c r="F1457" s="15" t="n">
        <v>56.7</v>
      </c>
      <c r="G1457" s="15" t="s">
        <v>47</v>
      </c>
      <c r="H1457" s="9" t="str">
        <f aca="false">TRIM(E1457)</f>
        <v>166</v>
      </c>
      <c r="I1457" s="9" t="str">
        <f aca="false">TRIM(F1457)</f>
        <v>56.7</v>
      </c>
      <c r="J1457" s="5" t="n">
        <f aca="false">IF(H1457="NA",VALUE(AVERAGEIF($E$3:$E$1520,"&lt;&gt;NA")),VALUE(H1457))</f>
        <v>166</v>
      </c>
      <c r="K1457" s="9" t="n">
        <f aca="false">IF(I1457="NA",VALUE(AVERAGEIF($F$3:$F$1520,"&lt;&gt;NA")),VALUE(I1457))</f>
        <v>56.7</v>
      </c>
      <c r="L1457" s="16" t="n">
        <f aca="false">IF((AND(I1457&gt;=Q1463, I1457&lt;Q1462)),TRUE())</f>
        <v>0</v>
      </c>
      <c r="M1457" s="0" t="n">
        <f aca="false">(J1457-MIN($J$5:$J$1522)/(MAX($J$5:$J$1522)-MIN($J$5:$J$1522)))</f>
        <v>164.977528089888</v>
      </c>
      <c r="N1457" s="0" t="n">
        <f aca="false">(K1457-MIN($K$5:$K$1522)/(MAX($K$5:$K$1522)-MIN($K$5:$K$1522)))</f>
        <v>56.3293206197855</v>
      </c>
      <c r="O1457" s="7" t="n">
        <f aca="false">K1454/((J1457/100)^2)</f>
        <v>19.5964581216432</v>
      </c>
    </row>
    <row r="1458" customFormat="false" ht="15" hidden="false" customHeight="false" outlineLevel="0" collapsed="false">
      <c r="A1458" s="13" t="n">
        <v>649</v>
      </c>
      <c r="B1458" s="2" t="s">
        <v>1500</v>
      </c>
      <c r="C1458" s="14" t="n">
        <v>33503</v>
      </c>
      <c r="D1458" s="2" t="s">
        <v>176</v>
      </c>
      <c r="E1458" s="15" t="n">
        <v>152.5</v>
      </c>
      <c r="F1458" s="15" t="n">
        <v>59.4</v>
      </c>
      <c r="G1458" s="15" t="s">
        <v>47</v>
      </c>
      <c r="H1458" s="9" t="str">
        <f aca="false">TRIM(E1458)</f>
        <v>152.5</v>
      </c>
      <c r="I1458" s="9" t="str">
        <f aca="false">TRIM(F1458)</f>
        <v>59.4</v>
      </c>
      <c r="J1458" s="5" t="n">
        <f aca="false">IF(H1458="NA",VALUE(AVERAGEIF($E$3:$E$1520,"&lt;&gt;NA")),VALUE(H1458))</f>
        <v>152.5</v>
      </c>
      <c r="K1458" s="9" t="n">
        <f aca="false">IF(I1458="NA",VALUE(AVERAGEIF($F$3:$F$1520,"&lt;&gt;NA")),VALUE(I1458))</f>
        <v>59.4</v>
      </c>
      <c r="L1458" s="16" t="n">
        <f aca="false">IF((AND(I1458&gt;=Q1464, I1458&lt;Q1463)),TRUE())</f>
        <v>0</v>
      </c>
      <c r="M1458" s="0" t="n">
        <f aca="false">(J1458-MIN($J$5:$J$1522)/(MAX($J$5:$J$1522)-MIN($J$5:$J$1522)))</f>
        <v>151.477528089888</v>
      </c>
      <c r="N1458" s="0" t="n">
        <f aca="false">(K1458-MIN($K$5:$K$1522)/(MAX($K$5:$K$1522)-MIN($K$5:$K$1522)))</f>
        <v>59.0293206197855</v>
      </c>
      <c r="O1458" s="7" t="n">
        <f aca="false">K1455/((J1458/100)^2)</f>
        <v>32.2493953238377</v>
      </c>
    </row>
    <row r="1459" customFormat="false" ht="15" hidden="false" customHeight="false" outlineLevel="0" collapsed="false">
      <c r="A1459" s="13" t="n">
        <v>941</v>
      </c>
      <c r="B1459" s="2" t="s">
        <v>1501</v>
      </c>
      <c r="C1459" s="14" t="n">
        <v>33359</v>
      </c>
      <c r="D1459" s="2" t="s">
        <v>45</v>
      </c>
      <c r="E1459" s="15" t="n">
        <v>174</v>
      </c>
      <c r="F1459" s="15" t="n">
        <v>67</v>
      </c>
      <c r="G1459" s="15" t="s">
        <v>43</v>
      </c>
      <c r="H1459" s="9" t="str">
        <f aca="false">TRIM(E1459)</f>
        <v>174</v>
      </c>
      <c r="I1459" s="9" t="str">
        <f aca="false">TRIM(F1459)</f>
        <v>67</v>
      </c>
      <c r="J1459" s="5" t="n">
        <f aca="false">IF(H1459="NA",VALUE(AVERAGEIF($E$3:$E$1520,"&lt;&gt;NA")),VALUE(H1459))</f>
        <v>174</v>
      </c>
      <c r="K1459" s="9" t="n">
        <f aca="false">IF(I1459="NA",VALUE(AVERAGEIF($F$3:$F$1520,"&lt;&gt;NA")),VALUE(I1459))</f>
        <v>67</v>
      </c>
      <c r="L1459" s="16" t="n">
        <f aca="false">IF((AND(I1459&gt;=Q1465, I1459&lt;Q1464)),TRUE())</f>
        <v>0</v>
      </c>
      <c r="M1459" s="0" t="n">
        <f aca="false">(J1459-MIN($J$5:$J$1522)/(MAX($J$5:$J$1522)-MIN($J$5:$J$1522)))</f>
        <v>172.977528089888</v>
      </c>
      <c r="N1459" s="0" t="n">
        <f aca="false">(K1459-MIN($K$5:$K$1522)/(MAX($K$5:$K$1522)-MIN($K$5:$K$1522)))</f>
        <v>66.6293206197855</v>
      </c>
      <c r="O1459" s="7" t="n">
        <f aca="false">K1456/((J1459/100)^2)</f>
        <v>19.3921888772546</v>
      </c>
    </row>
    <row r="1460" customFormat="false" ht="15" hidden="false" customHeight="false" outlineLevel="0" collapsed="false">
      <c r="A1460" s="13" t="n">
        <v>36</v>
      </c>
      <c r="B1460" s="2" t="s">
        <v>1502</v>
      </c>
      <c r="C1460" s="14" t="n">
        <v>33555</v>
      </c>
      <c r="D1460" s="2" t="s">
        <v>50</v>
      </c>
      <c r="E1460" s="15" t="s">
        <v>46</v>
      </c>
      <c r="F1460" s="15" t="s">
        <v>46</v>
      </c>
      <c r="G1460" s="15" t="s">
        <v>47</v>
      </c>
      <c r="H1460" s="9" t="str">
        <f aca="false">TRIM(E1460)</f>
        <v>NA</v>
      </c>
      <c r="I1460" s="9" t="str">
        <f aca="false">TRIM(F1460)</f>
        <v>NA</v>
      </c>
      <c r="J1460" s="5" t="n">
        <f aca="false">IF(H1460="NA",VALUE(AVERAGEIF($E$3:$E$1520,"&lt;&gt;NA")),VALUE(H1460))</f>
        <v>164.344585511576</v>
      </c>
      <c r="K1460" s="9" t="n">
        <f aca="false">IF(I1460="NA",VALUE(AVERAGEIF($F$3:$F$1520,"&lt;&gt;NA")),VALUE(I1460))</f>
        <v>58.7117910447761</v>
      </c>
      <c r="L1460" s="16" t="n">
        <f aca="false">IF((AND(I1460&gt;=Q1466, I1460&lt;Q1465)),TRUE())</f>
        <v>0</v>
      </c>
      <c r="M1460" s="0" t="n">
        <f aca="false">(J1460-MIN($J$5:$J$1522)/(MAX($J$5:$J$1522)-MIN($J$5:$J$1522)))</f>
        <v>163.322113601463</v>
      </c>
      <c r="N1460" s="0" t="n">
        <f aca="false">(K1460-MIN($K$5:$K$1522)/(MAX($K$5:$K$1522)-MIN($K$5:$K$1522)))</f>
        <v>58.3411116645616</v>
      </c>
      <c r="O1460" s="7" t="n">
        <f aca="false">K1457/((J1460/100)^2)</f>
        <v>20.9928913506097</v>
      </c>
    </row>
    <row r="1461" customFormat="false" ht="15" hidden="false" customHeight="false" outlineLevel="0" collapsed="false">
      <c r="A1461" s="13" t="n">
        <v>143</v>
      </c>
      <c r="B1461" s="2" t="s">
        <v>1503</v>
      </c>
      <c r="C1461" s="14" t="n">
        <v>33286</v>
      </c>
      <c r="D1461" s="2" t="s">
        <v>74</v>
      </c>
      <c r="E1461" s="15" t="s">
        <v>46</v>
      </c>
      <c r="F1461" s="15" t="s">
        <v>46</v>
      </c>
      <c r="G1461" s="15" t="s">
        <v>47</v>
      </c>
      <c r="H1461" s="9" t="str">
        <f aca="false">TRIM(E1461)</f>
        <v>NA</v>
      </c>
      <c r="I1461" s="9" t="str">
        <f aca="false">TRIM(F1461)</f>
        <v>NA</v>
      </c>
      <c r="J1461" s="5" t="n">
        <f aca="false">IF(H1461="NA",VALUE(AVERAGEIF($E$3:$E$1520,"&lt;&gt;NA")),VALUE(H1461))</f>
        <v>164.344585511576</v>
      </c>
      <c r="K1461" s="9" t="n">
        <f aca="false">IF(I1461="NA",VALUE(AVERAGEIF($F$3:$F$1520,"&lt;&gt;NA")),VALUE(I1461))</f>
        <v>58.7117910447761</v>
      </c>
      <c r="L1461" s="16" t="n">
        <f aca="false">IF((AND(I1461&gt;=Q1467, I1461&lt;Q1466)),TRUE())</f>
        <v>0</v>
      </c>
      <c r="M1461" s="0" t="n">
        <f aca="false">(J1461-MIN($J$5:$J$1522)/(MAX($J$5:$J$1522)-MIN($J$5:$J$1522)))</f>
        <v>163.322113601463</v>
      </c>
      <c r="N1461" s="0" t="n">
        <f aca="false">(K1461-MIN($K$5:$K$1522)/(MAX($K$5:$K$1522)-MIN($K$5:$K$1522)))</f>
        <v>58.3411116645616</v>
      </c>
      <c r="O1461" s="7" t="n">
        <f aca="false">K1458/((J1461/100)^2)</f>
        <v>21.9925528434959</v>
      </c>
    </row>
    <row r="1462" customFormat="false" ht="15" hidden="false" customHeight="false" outlineLevel="0" collapsed="false">
      <c r="A1462" s="13" t="n">
        <v>1300</v>
      </c>
      <c r="B1462" s="2" t="s">
        <v>1504</v>
      </c>
      <c r="C1462" s="14" t="n">
        <v>33703</v>
      </c>
      <c r="D1462" s="2" t="s">
        <v>45</v>
      </c>
      <c r="E1462" s="15" t="n">
        <v>171</v>
      </c>
      <c r="F1462" s="15" t="n">
        <v>53</v>
      </c>
      <c r="G1462" s="15" t="s">
        <v>43</v>
      </c>
      <c r="H1462" s="9" t="str">
        <f aca="false">TRIM(E1462)</f>
        <v>171</v>
      </c>
      <c r="I1462" s="9" t="str">
        <f aca="false">TRIM(F1462)</f>
        <v>53</v>
      </c>
      <c r="J1462" s="5" t="n">
        <f aca="false">IF(H1462="NA",VALUE(AVERAGEIF($E$3:$E$1520,"&lt;&gt;NA")),VALUE(H1462))</f>
        <v>171</v>
      </c>
      <c r="K1462" s="9" t="n">
        <f aca="false">IF(I1462="NA",VALUE(AVERAGEIF($F$3:$F$1520,"&lt;&gt;NA")),VALUE(I1462))</f>
        <v>53</v>
      </c>
      <c r="L1462" s="16" t="n">
        <f aca="false">IF((AND(I1462&gt;=Q1468, I1462&lt;Q1467)),TRUE())</f>
        <v>0</v>
      </c>
      <c r="M1462" s="0" t="n">
        <f aca="false">(J1462-MIN($J$5:$J$1522)/(MAX($J$5:$J$1522)-MIN($J$5:$J$1522)))</f>
        <v>169.977528089888</v>
      </c>
      <c r="N1462" s="0" t="n">
        <f aca="false">(K1462-MIN($K$5:$K$1522)/(MAX($K$5:$K$1522)-MIN($K$5:$K$1522)))</f>
        <v>52.6293206197855</v>
      </c>
      <c r="O1462" s="7" t="n">
        <f aca="false">K1459/((J1462/100)^2)</f>
        <v>22.9130330700044</v>
      </c>
    </row>
    <row r="1463" customFormat="false" ht="15" hidden="false" customHeight="false" outlineLevel="0" collapsed="false">
      <c r="A1463" s="13" t="n">
        <v>449</v>
      </c>
      <c r="B1463" s="2" t="s">
        <v>1505</v>
      </c>
      <c r="C1463" s="14" t="n">
        <v>33451</v>
      </c>
      <c r="D1463" s="2" t="s">
        <v>77</v>
      </c>
      <c r="E1463" s="15" t="n">
        <v>143.8</v>
      </c>
      <c r="F1463" s="15" t="n">
        <v>43.6</v>
      </c>
      <c r="G1463" s="15" t="s">
        <v>47</v>
      </c>
      <c r="H1463" s="9" t="str">
        <f aca="false">TRIM(E1463)</f>
        <v>143.8</v>
      </c>
      <c r="I1463" s="9" t="str">
        <f aca="false">TRIM(F1463)</f>
        <v>43.6</v>
      </c>
      <c r="J1463" s="5" t="n">
        <f aca="false">IF(H1463="NA",VALUE(AVERAGEIF($E$3:$E$1520,"&lt;&gt;NA")),VALUE(H1463))</f>
        <v>143.8</v>
      </c>
      <c r="K1463" s="9" t="n">
        <f aca="false">IF(I1463="NA",VALUE(AVERAGEIF($F$3:$F$1520,"&lt;&gt;NA")),VALUE(I1463))</f>
        <v>43.6</v>
      </c>
      <c r="L1463" s="16" t="n">
        <f aca="false">IF((AND(I1463&gt;=Q1469, I1463&lt;Q1468)),TRUE())</f>
        <v>0</v>
      </c>
      <c r="M1463" s="0" t="n">
        <f aca="false">(J1463-MIN($J$5:$J$1522)/(MAX($J$5:$J$1522)-MIN($J$5:$J$1522)))</f>
        <v>142.777528089888</v>
      </c>
      <c r="N1463" s="0" t="n">
        <f aca="false">(K1463-MIN($K$5:$K$1522)/(MAX($K$5:$K$1522)-MIN($K$5:$K$1522)))</f>
        <v>43.2293206197855</v>
      </c>
      <c r="O1463" s="7" t="n">
        <f aca="false">K1460/((J1463/100)^2)</f>
        <v>28.3927564384819</v>
      </c>
    </row>
    <row r="1464" customFormat="false" ht="15" hidden="false" customHeight="false" outlineLevel="0" collapsed="false">
      <c r="A1464" s="13" t="n">
        <v>838</v>
      </c>
      <c r="B1464" s="2" t="s">
        <v>1506</v>
      </c>
      <c r="C1464" s="14" t="n">
        <v>33809</v>
      </c>
      <c r="D1464" s="2" t="s">
        <v>77</v>
      </c>
      <c r="E1464" s="15" t="n">
        <v>173</v>
      </c>
      <c r="F1464" s="15" t="n">
        <v>76</v>
      </c>
      <c r="G1464" s="15" t="s">
        <v>43</v>
      </c>
      <c r="H1464" s="9" t="str">
        <f aca="false">TRIM(E1464)</f>
        <v>173</v>
      </c>
      <c r="I1464" s="9" t="str">
        <f aca="false">TRIM(F1464)</f>
        <v>76</v>
      </c>
      <c r="J1464" s="5" t="n">
        <f aca="false">IF(H1464="NA",VALUE(AVERAGEIF($E$3:$E$1520,"&lt;&gt;NA")),VALUE(H1464))</f>
        <v>173</v>
      </c>
      <c r="K1464" s="9" t="n">
        <f aca="false">IF(I1464="NA",VALUE(AVERAGEIF($F$3:$F$1520,"&lt;&gt;NA")),VALUE(I1464))</f>
        <v>76</v>
      </c>
      <c r="L1464" s="16" t="n">
        <f aca="false">IF((AND(I1464&gt;=Q1470, I1464&lt;Q1469)),TRUE())</f>
        <v>0</v>
      </c>
      <c r="M1464" s="0" t="n">
        <f aca="false">(J1464-MIN($J$5:$J$1522)/(MAX($J$5:$J$1522)-MIN($J$5:$J$1522)))</f>
        <v>171.977528089888</v>
      </c>
      <c r="N1464" s="0" t="n">
        <f aca="false">(K1464-MIN($K$5:$K$1522)/(MAX($K$5:$K$1522)-MIN($K$5:$K$1522)))</f>
        <v>75.6293206197855</v>
      </c>
      <c r="O1464" s="7" t="n">
        <f aca="false">K1461/((J1464/100)^2)</f>
        <v>19.6170239716583</v>
      </c>
    </row>
    <row r="1465" customFormat="false" ht="15" hidden="false" customHeight="false" outlineLevel="0" collapsed="false">
      <c r="A1465" s="13" t="n">
        <v>617</v>
      </c>
      <c r="B1465" s="2" t="s">
        <v>1507</v>
      </c>
      <c r="C1465" s="14" t="n">
        <v>33805</v>
      </c>
      <c r="D1465" s="2" t="s">
        <v>74</v>
      </c>
      <c r="E1465" s="15" t="n">
        <v>156</v>
      </c>
      <c r="F1465" s="15" t="n">
        <v>39.8</v>
      </c>
      <c r="G1465" s="15" t="s">
        <v>47</v>
      </c>
      <c r="H1465" s="9" t="str">
        <f aca="false">TRIM(E1465)</f>
        <v>156</v>
      </c>
      <c r="I1465" s="9" t="str">
        <f aca="false">TRIM(F1465)</f>
        <v>39.8</v>
      </c>
      <c r="J1465" s="5" t="n">
        <f aca="false">IF(H1465="NA",VALUE(AVERAGEIF($E$3:$E$1520,"&lt;&gt;NA")),VALUE(H1465))</f>
        <v>156</v>
      </c>
      <c r="K1465" s="9" t="n">
        <f aca="false">IF(I1465="NA",VALUE(AVERAGEIF($F$3:$F$1520,"&lt;&gt;NA")),VALUE(I1465))</f>
        <v>39.8</v>
      </c>
      <c r="L1465" s="16" t="n">
        <f aca="false">IF((AND(I1465&gt;=Q1471, I1465&lt;Q1470)),TRUE())</f>
        <v>0</v>
      </c>
      <c r="M1465" s="0" t="n">
        <f aca="false">(J1465-MIN($J$5:$J$1522)/(MAX($J$5:$J$1522)-MIN($J$5:$J$1522)))</f>
        <v>154.977528089888</v>
      </c>
      <c r="N1465" s="0" t="n">
        <f aca="false">(K1465-MIN($K$5:$K$1522)/(MAX($K$5:$K$1522)-MIN($K$5:$K$1522)))</f>
        <v>39.4293206197855</v>
      </c>
      <c r="O1465" s="7" t="n">
        <f aca="false">K1462/((J1465/100)^2)</f>
        <v>21.7784352399737</v>
      </c>
    </row>
    <row r="1466" customFormat="false" ht="15" hidden="false" customHeight="false" outlineLevel="0" collapsed="false">
      <c r="A1466" s="13" t="n">
        <v>586</v>
      </c>
      <c r="B1466" s="2" t="s">
        <v>1508</v>
      </c>
      <c r="C1466" s="14" t="n">
        <v>33545</v>
      </c>
      <c r="D1466" s="2" t="s">
        <v>74</v>
      </c>
      <c r="E1466" s="15" t="n">
        <v>162</v>
      </c>
      <c r="F1466" s="15" t="n">
        <v>65.9</v>
      </c>
      <c r="G1466" s="15" t="s">
        <v>47</v>
      </c>
      <c r="H1466" s="9" t="str">
        <f aca="false">TRIM(E1466)</f>
        <v>162</v>
      </c>
      <c r="I1466" s="9" t="str">
        <f aca="false">TRIM(F1466)</f>
        <v>65.9</v>
      </c>
      <c r="J1466" s="5" t="n">
        <f aca="false">IF(H1466="NA",VALUE(AVERAGEIF($E$3:$E$1520,"&lt;&gt;NA")),VALUE(H1466))</f>
        <v>162</v>
      </c>
      <c r="K1466" s="9" t="n">
        <f aca="false">IF(I1466="NA",VALUE(AVERAGEIF($F$3:$F$1520,"&lt;&gt;NA")),VALUE(I1466))</f>
        <v>65.9</v>
      </c>
      <c r="L1466" s="16" t="n">
        <f aca="false">IF((AND(I1466&gt;=Q1472, I1466&lt;Q1471)),TRUE())</f>
        <v>0</v>
      </c>
      <c r="M1466" s="0" t="n">
        <f aca="false">(J1466-MIN($J$5:$J$1522)/(MAX($J$5:$J$1522)-MIN($J$5:$J$1522)))</f>
        <v>160.977528089888</v>
      </c>
      <c r="N1466" s="0" t="n">
        <f aca="false">(K1466-MIN($K$5:$K$1522)/(MAX($K$5:$K$1522)-MIN($K$5:$K$1522)))</f>
        <v>65.5293206197855</v>
      </c>
      <c r="O1466" s="7" t="n">
        <f aca="false">K1463/((J1466/100)^2)</f>
        <v>16.6133211400701</v>
      </c>
    </row>
    <row r="1467" customFormat="false" ht="15" hidden="false" customHeight="false" outlineLevel="0" collapsed="false">
      <c r="A1467" s="13" t="n">
        <v>1033</v>
      </c>
      <c r="B1467" s="2" t="s">
        <v>1509</v>
      </c>
      <c r="C1467" s="14" t="n">
        <v>33426</v>
      </c>
      <c r="D1467" s="2" t="s">
        <v>93</v>
      </c>
      <c r="E1467" s="15" t="n">
        <v>155</v>
      </c>
      <c r="F1467" s="15" t="n">
        <v>60</v>
      </c>
      <c r="G1467" s="15" t="s">
        <v>43</v>
      </c>
      <c r="H1467" s="9" t="str">
        <f aca="false">TRIM(E1467)</f>
        <v>155</v>
      </c>
      <c r="I1467" s="9" t="str">
        <f aca="false">TRIM(F1467)</f>
        <v>60</v>
      </c>
      <c r="J1467" s="5" t="n">
        <f aca="false">IF(H1467="NA",VALUE(AVERAGEIF($E$3:$E$1520,"&lt;&gt;NA")),VALUE(H1467))</f>
        <v>155</v>
      </c>
      <c r="K1467" s="9" t="n">
        <f aca="false">IF(I1467="NA",VALUE(AVERAGEIF($F$3:$F$1520,"&lt;&gt;NA")),VALUE(I1467))</f>
        <v>60</v>
      </c>
      <c r="L1467" s="16" t="n">
        <f aca="false">IF((AND(I1467&gt;=Q1473, I1467&lt;Q1472)),TRUE())</f>
        <v>0</v>
      </c>
      <c r="M1467" s="0" t="n">
        <f aca="false">(J1467-MIN($J$5:$J$1522)/(MAX($J$5:$J$1522)-MIN($J$5:$J$1522)))</f>
        <v>153.977528089888</v>
      </c>
      <c r="N1467" s="0" t="n">
        <f aca="false">(K1467-MIN($K$5:$K$1522)/(MAX($K$5:$K$1522)-MIN($K$5:$K$1522)))</f>
        <v>59.6293206197855</v>
      </c>
      <c r="O1467" s="7" t="n">
        <f aca="false">K1464/((J1467/100)^2)</f>
        <v>31.633714880333</v>
      </c>
    </row>
    <row r="1468" customFormat="false" ht="15" hidden="false" customHeight="false" outlineLevel="0" collapsed="false">
      <c r="A1468" s="13" t="n">
        <v>736</v>
      </c>
      <c r="B1468" s="2" t="s">
        <v>1510</v>
      </c>
      <c r="C1468" s="14" t="n">
        <v>33535</v>
      </c>
      <c r="D1468" s="2" t="s">
        <v>74</v>
      </c>
      <c r="E1468" s="15" t="n">
        <v>159</v>
      </c>
      <c r="F1468" s="15" t="n">
        <v>47</v>
      </c>
      <c r="G1468" s="15" t="s">
        <v>47</v>
      </c>
      <c r="H1468" s="9" t="str">
        <f aca="false">TRIM(E1468)</f>
        <v>159</v>
      </c>
      <c r="I1468" s="9" t="str">
        <f aca="false">TRIM(F1468)</f>
        <v>47</v>
      </c>
      <c r="J1468" s="5" t="n">
        <f aca="false">IF(H1468="NA",VALUE(AVERAGEIF($E$3:$E$1520,"&lt;&gt;NA")),VALUE(H1468))</f>
        <v>159</v>
      </c>
      <c r="K1468" s="9" t="n">
        <f aca="false">IF(I1468="NA",VALUE(AVERAGEIF($F$3:$F$1520,"&lt;&gt;NA")),VALUE(I1468))</f>
        <v>47</v>
      </c>
      <c r="L1468" s="16" t="n">
        <f aca="false">IF((AND(I1468&gt;=Q1474, I1468&lt;Q1473)),TRUE())</f>
        <v>0</v>
      </c>
      <c r="M1468" s="0" t="n">
        <f aca="false">(J1468-MIN($J$5:$J$1522)/(MAX($J$5:$J$1522)-MIN($J$5:$J$1522)))</f>
        <v>157.977528089888</v>
      </c>
      <c r="N1468" s="0" t="n">
        <f aca="false">(K1468-MIN($K$5:$K$1522)/(MAX($K$5:$K$1522)-MIN($K$5:$K$1522)))</f>
        <v>46.6293206197855</v>
      </c>
      <c r="O1468" s="7" t="n">
        <f aca="false">K1465/((J1468/100)^2)</f>
        <v>15.7430481389186</v>
      </c>
    </row>
    <row r="1469" customFormat="false" ht="15" hidden="false" customHeight="false" outlineLevel="0" collapsed="false">
      <c r="A1469" s="13" t="n">
        <v>16</v>
      </c>
      <c r="B1469" s="2" t="s">
        <v>1511</v>
      </c>
      <c r="C1469" s="14" t="n">
        <v>33770</v>
      </c>
      <c r="D1469" s="2" t="s">
        <v>71</v>
      </c>
      <c r="E1469" s="15" t="n">
        <v>160</v>
      </c>
      <c r="F1469" s="15" t="n">
        <v>55</v>
      </c>
      <c r="G1469" s="15" t="s">
        <v>47</v>
      </c>
      <c r="H1469" s="9" t="str">
        <f aca="false">TRIM(E1469)</f>
        <v>160</v>
      </c>
      <c r="I1469" s="9" t="str">
        <f aca="false">TRIM(F1469)</f>
        <v>55</v>
      </c>
      <c r="J1469" s="5" t="n">
        <f aca="false">IF(H1469="NA",VALUE(AVERAGEIF($E$3:$E$1520,"&lt;&gt;NA")),VALUE(H1469))</f>
        <v>160</v>
      </c>
      <c r="K1469" s="9" t="n">
        <f aca="false">IF(I1469="NA",VALUE(AVERAGEIF($F$3:$F$1520,"&lt;&gt;NA")),VALUE(I1469))</f>
        <v>55</v>
      </c>
      <c r="L1469" s="16" t="n">
        <f aca="false">IF((AND(I1469&gt;=Q1475, I1469&lt;Q1474)),TRUE())</f>
        <v>0</v>
      </c>
      <c r="M1469" s="0" t="n">
        <f aca="false">(J1469-MIN($J$5:$J$1522)/(MAX($J$5:$J$1522)-MIN($J$5:$J$1522)))</f>
        <v>158.977528089888</v>
      </c>
      <c r="N1469" s="0" t="n">
        <f aca="false">(K1469-MIN($K$5:$K$1522)/(MAX($K$5:$K$1522)-MIN($K$5:$K$1522)))</f>
        <v>54.6293206197855</v>
      </c>
      <c r="O1469" s="7" t="n">
        <f aca="false">K1466/((J1469/100)^2)</f>
        <v>25.7421875</v>
      </c>
    </row>
    <row r="1470" customFormat="false" ht="15" hidden="false" customHeight="false" outlineLevel="0" collapsed="false">
      <c r="A1470" s="13" t="n">
        <v>96</v>
      </c>
      <c r="B1470" s="2" t="s">
        <v>1512</v>
      </c>
      <c r="C1470" s="14" t="n">
        <v>32612</v>
      </c>
      <c r="D1470" s="2" t="s">
        <v>245</v>
      </c>
      <c r="E1470" s="15" t="n">
        <v>166.8</v>
      </c>
      <c r="F1470" s="15" t="n">
        <v>60</v>
      </c>
      <c r="G1470" s="15" t="s">
        <v>47</v>
      </c>
      <c r="H1470" s="9" t="str">
        <f aca="false">TRIM(E1470)</f>
        <v>166.8</v>
      </c>
      <c r="I1470" s="9" t="str">
        <f aca="false">TRIM(F1470)</f>
        <v>60</v>
      </c>
      <c r="J1470" s="5" t="n">
        <f aca="false">IF(H1470="NA",VALUE(AVERAGEIF($E$3:$E$1520,"&lt;&gt;NA")),VALUE(H1470))</f>
        <v>166.8</v>
      </c>
      <c r="K1470" s="9" t="n">
        <f aca="false">IF(I1470="NA",VALUE(AVERAGEIF($F$3:$F$1520,"&lt;&gt;NA")),VALUE(I1470))</f>
        <v>60</v>
      </c>
      <c r="L1470" s="16" t="n">
        <f aca="false">IF((AND(I1470&gt;=Q1476, I1470&lt;Q1475)),TRUE())</f>
        <v>0</v>
      </c>
      <c r="M1470" s="0" t="n">
        <f aca="false">(J1470-MIN($J$5:$J$1522)/(MAX($J$5:$J$1522)-MIN($J$5:$J$1522)))</f>
        <v>165.777528089888</v>
      </c>
      <c r="N1470" s="0" t="n">
        <f aca="false">(K1470-MIN($K$5:$K$1522)/(MAX($K$5:$K$1522)-MIN($K$5:$K$1522)))</f>
        <v>59.6293206197855</v>
      </c>
      <c r="O1470" s="7" t="n">
        <f aca="false">K1467/((J1470/100)^2)</f>
        <v>21.5654814278074</v>
      </c>
    </row>
    <row r="1471" customFormat="false" ht="15" hidden="false" customHeight="false" outlineLevel="0" collapsed="false">
      <c r="A1471" s="13" t="n">
        <v>1000</v>
      </c>
      <c r="B1471" s="2" t="s">
        <v>1513</v>
      </c>
      <c r="C1471" s="14" t="n">
        <v>33468</v>
      </c>
      <c r="D1471" s="2" t="s">
        <v>45</v>
      </c>
      <c r="E1471" s="15" t="n">
        <v>178</v>
      </c>
      <c r="F1471" s="15" t="n">
        <v>63</v>
      </c>
      <c r="G1471" s="15" t="s">
        <v>43</v>
      </c>
      <c r="H1471" s="9" t="str">
        <f aca="false">TRIM(E1471)</f>
        <v>178</v>
      </c>
      <c r="I1471" s="9" t="str">
        <f aca="false">TRIM(F1471)</f>
        <v>63</v>
      </c>
      <c r="J1471" s="5" t="n">
        <f aca="false">IF(H1471="NA",VALUE(AVERAGEIF($E$3:$E$1520,"&lt;&gt;NA")),VALUE(H1471))</f>
        <v>178</v>
      </c>
      <c r="K1471" s="9" t="n">
        <f aca="false">IF(I1471="NA",VALUE(AVERAGEIF($F$3:$F$1520,"&lt;&gt;NA")),VALUE(I1471))</f>
        <v>63</v>
      </c>
      <c r="L1471" s="16" t="n">
        <f aca="false">IF((AND(I1471&gt;=Q1477, I1471&lt;Q1476)),TRUE())</f>
        <v>0</v>
      </c>
      <c r="M1471" s="0" t="n">
        <f aca="false">(J1471-MIN($J$5:$J$1522)/(MAX($J$5:$J$1522)-MIN($J$5:$J$1522)))</f>
        <v>176.977528089888</v>
      </c>
      <c r="N1471" s="0" t="n">
        <f aca="false">(K1471-MIN($K$5:$K$1522)/(MAX($K$5:$K$1522)-MIN($K$5:$K$1522)))</f>
        <v>62.6293206197855</v>
      </c>
      <c r="O1471" s="7" t="n">
        <f aca="false">K1468/((J1471/100)^2)</f>
        <v>14.8339856078778</v>
      </c>
    </row>
    <row r="1472" customFormat="false" ht="15" hidden="false" customHeight="false" outlineLevel="0" collapsed="false">
      <c r="A1472" s="13" t="n">
        <v>8</v>
      </c>
      <c r="B1472" s="2" t="s">
        <v>1514</v>
      </c>
      <c r="C1472" s="14" t="n">
        <v>33528</v>
      </c>
      <c r="D1472" s="2" t="s">
        <v>53</v>
      </c>
      <c r="E1472" s="15" t="n">
        <v>152</v>
      </c>
      <c r="F1472" s="15" t="n">
        <v>58</v>
      </c>
      <c r="G1472" s="15" t="s">
        <v>47</v>
      </c>
      <c r="H1472" s="9" t="str">
        <f aca="false">TRIM(E1472)</f>
        <v>152</v>
      </c>
      <c r="I1472" s="9" t="str">
        <f aca="false">TRIM(F1472)</f>
        <v>58</v>
      </c>
      <c r="J1472" s="5" t="n">
        <f aca="false">IF(H1472="NA",VALUE(AVERAGEIF($E$3:$E$1520,"&lt;&gt;NA")),VALUE(H1472))</f>
        <v>152</v>
      </c>
      <c r="K1472" s="9" t="n">
        <f aca="false">IF(I1472="NA",VALUE(AVERAGEIF($F$3:$F$1520,"&lt;&gt;NA")),VALUE(I1472))</f>
        <v>58</v>
      </c>
      <c r="L1472" s="16" t="n">
        <f aca="false">IF((AND(I1472&gt;=Q1478, I1472&lt;Q1477)),TRUE())</f>
        <v>0</v>
      </c>
      <c r="M1472" s="0" t="n">
        <f aca="false">(J1472-MIN($J$5:$J$1522)/(MAX($J$5:$J$1522)-MIN($J$5:$J$1522)))</f>
        <v>150.977528089888</v>
      </c>
      <c r="N1472" s="0" t="n">
        <f aca="false">(K1472-MIN($K$5:$K$1522)/(MAX($K$5:$K$1522)-MIN($K$5:$K$1522)))</f>
        <v>57.6293206197855</v>
      </c>
      <c r="O1472" s="7" t="n">
        <f aca="false">K1469/((J1472/100)^2)</f>
        <v>23.8054016620499</v>
      </c>
    </row>
    <row r="1473" customFormat="false" ht="15" hidden="false" customHeight="false" outlineLevel="0" collapsed="false">
      <c r="A1473" s="13" t="n">
        <v>156</v>
      </c>
      <c r="B1473" s="2" t="s">
        <v>1515</v>
      </c>
      <c r="C1473" s="14" t="n">
        <v>33754</v>
      </c>
      <c r="D1473" s="2" t="s">
        <v>98</v>
      </c>
      <c r="E1473" s="15" t="n">
        <v>159</v>
      </c>
      <c r="F1473" s="15" t="n">
        <v>66</v>
      </c>
      <c r="G1473" s="15" t="s">
        <v>47</v>
      </c>
      <c r="H1473" s="9" t="str">
        <f aca="false">TRIM(E1473)</f>
        <v>159</v>
      </c>
      <c r="I1473" s="9" t="str">
        <f aca="false">TRIM(F1473)</f>
        <v>66</v>
      </c>
      <c r="J1473" s="5" t="n">
        <f aca="false">IF(H1473="NA",VALUE(AVERAGEIF($E$3:$E$1520,"&lt;&gt;NA")),VALUE(H1473))</f>
        <v>159</v>
      </c>
      <c r="K1473" s="9" t="n">
        <f aca="false">IF(I1473="NA",VALUE(AVERAGEIF($F$3:$F$1520,"&lt;&gt;NA")),VALUE(I1473))</f>
        <v>66</v>
      </c>
      <c r="L1473" s="16" t="n">
        <f aca="false">IF((AND(I1473&gt;=Q1479, I1473&lt;Q1478)),TRUE())</f>
        <v>0</v>
      </c>
      <c r="M1473" s="0" t="n">
        <f aca="false">(J1473-MIN($J$5:$J$1522)/(MAX($J$5:$J$1522)-MIN($J$5:$J$1522)))</f>
        <v>157.977528089888</v>
      </c>
      <c r="N1473" s="0" t="n">
        <f aca="false">(K1473-MIN($K$5:$K$1522)/(MAX($K$5:$K$1522)-MIN($K$5:$K$1522)))</f>
        <v>65.6293206197855</v>
      </c>
      <c r="O1473" s="7" t="n">
        <f aca="false">K1470/((J1473/100)^2)</f>
        <v>23.7332384003797</v>
      </c>
    </row>
    <row r="1474" customFormat="false" ht="15" hidden="false" customHeight="false" outlineLevel="0" collapsed="false">
      <c r="A1474" s="13" t="n">
        <v>301</v>
      </c>
      <c r="B1474" s="2" t="s">
        <v>1516</v>
      </c>
      <c r="C1474" s="14" t="n">
        <v>33392</v>
      </c>
      <c r="D1474" s="2" t="s">
        <v>74</v>
      </c>
      <c r="E1474" s="15" t="s">
        <v>46</v>
      </c>
      <c r="F1474" s="15" t="s">
        <v>46</v>
      </c>
      <c r="G1474" s="15" t="s">
        <v>47</v>
      </c>
      <c r="H1474" s="9" t="str">
        <f aca="false">TRIM(E1474)</f>
        <v>NA</v>
      </c>
      <c r="I1474" s="9" t="str">
        <f aca="false">TRIM(F1474)</f>
        <v>NA</v>
      </c>
      <c r="J1474" s="5" t="n">
        <f aca="false">IF(H1474="NA",VALUE(AVERAGEIF($E$3:$E$1520,"&lt;&gt;NA")),VALUE(H1474))</f>
        <v>164.344585511576</v>
      </c>
      <c r="K1474" s="9" t="n">
        <f aca="false">IF(I1474="NA",VALUE(AVERAGEIF($F$3:$F$1520,"&lt;&gt;NA")),VALUE(I1474))</f>
        <v>58.7117910447761</v>
      </c>
      <c r="L1474" s="16" t="n">
        <f aca="false">IF((AND(I1474&gt;=Q1480, I1474&lt;Q1479)),TRUE())</f>
        <v>0</v>
      </c>
      <c r="M1474" s="0" t="n">
        <f aca="false">(J1474-MIN($J$5:$J$1522)/(MAX($J$5:$J$1522)-MIN($J$5:$J$1522)))</f>
        <v>163.322113601463</v>
      </c>
      <c r="N1474" s="0" t="n">
        <f aca="false">(K1474-MIN($K$5:$K$1522)/(MAX($K$5:$K$1522)-MIN($K$5:$K$1522)))</f>
        <v>58.3411116645616</v>
      </c>
      <c r="O1474" s="7" t="n">
        <f aca="false">K1471/((J1474/100)^2)</f>
        <v>23.3254348340108</v>
      </c>
    </row>
    <row r="1475" customFormat="false" ht="15" hidden="false" customHeight="false" outlineLevel="0" collapsed="false">
      <c r="A1475" s="13" t="n">
        <v>1179</v>
      </c>
      <c r="B1475" s="2" t="s">
        <v>1517</v>
      </c>
      <c r="C1475" s="14" t="n">
        <v>33613</v>
      </c>
      <c r="D1475" s="2" t="s">
        <v>61</v>
      </c>
      <c r="E1475" s="15" t="n">
        <v>169</v>
      </c>
      <c r="F1475" s="15" t="n">
        <v>80</v>
      </c>
      <c r="G1475" s="15" t="s">
        <v>43</v>
      </c>
      <c r="H1475" s="9" t="str">
        <f aca="false">TRIM(E1475)</f>
        <v>169</v>
      </c>
      <c r="I1475" s="9" t="str">
        <f aca="false">TRIM(F1475)</f>
        <v>80</v>
      </c>
      <c r="J1475" s="5" t="n">
        <f aca="false">IF(H1475="NA",VALUE(AVERAGEIF($E$3:$E$1520,"&lt;&gt;NA")),VALUE(H1475))</f>
        <v>169</v>
      </c>
      <c r="K1475" s="9" t="n">
        <f aca="false">IF(I1475="NA",VALUE(AVERAGEIF($F$3:$F$1520,"&lt;&gt;NA")),VALUE(I1475))</f>
        <v>80</v>
      </c>
      <c r="L1475" s="16" t="n">
        <f aca="false">IF((AND(I1475&gt;=Q1481, I1475&lt;Q1480)),TRUE())</f>
        <v>0</v>
      </c>
      <c r="M1475" s="0" t="n">
        <f aca="false">(J1475-MIN($J$5:$J$1522)/(MAX($J$5:$J$1522)-MIN($J$5:$J$1522)))</f>
        <v>167.977528089888</v>
      </c>
      <c r="N1475" s="0" t="n">
        <f aca="false">(K1475-MIN($K$5:$K$1522)/(MAX($K$5:$K$1522)-MIN($K$5:$K$1522)))</f>
        <v>79.6293206197855</v>
      </c>
      <c r="O1475" s="7" t="n">
        <f aca="false">K1472/((J1475/100)^2)</f>
        <v>20.307412205455</v>
      </c>
    </row>
    <row r="1476" customFormat="false" ht="15" hidden="false" customHeight="false" outlineLevel="0" collapsed="false">
      <c r="A1476" s="13" t="n">
        <v>671</v>
      </c>
      <c r="B1476" s="2" t="s">
        <v>1518</v>
      </c>
      <c r="C1476" s="14" t="n">
        <v>33379</v>
      </c>
      <c r="D1476" s="2" t="s">
        <v>176</v>
      </c>
      <c r="E1476" s="15" t="n">
        <v>147</v>
      </c>
      <c r="F1476" s="15" t="n">
        <v>73</v>
      </c>
      <c r="G1476" s="15" t="s">
        <v>47</v>
      </c>
      <c r="H1476" s="9" t="str">
        <f aca="false">TRIM(E1476)</f>
        <v>147</v>
      </c>
      <c r="I1476" s="9" t="str">
        <f aca="false">TRIM(F1476)</f>
        <v>73</v>
      </c>
      <c r="J1476" s="5" t="n">
        <f aca="false">IF(H1476="NA",VALUE(AVERAGEIF($E$3:$E$1520,"&lt;&gt;NA")),VALUE(H1476))</f>
        <v>147</v>
      </c>
      <c r="K1476" s="9" t="n">
        <f aca="false">IF(I1476="NA",VALUE(AVERAGEIF($F$3:$F$1520,"&lt;&gt;NA")),VALUE(I1476))</f>
        <v>73</v>
      </c>
      <c r="L1476" s="16" t="n">
        <f aca="false">IF((AND(I1476&gt;=Q1482, I1476&lt;Q1481)),TRUE())</f>
        <v>0</v>
      </c>
      <c r="M1476" s="0" t="n">
        <f aca="false">(J1476-MIN($J$5:$J$1522)/(MAX($J$5:$J$1522)-MIN($J$5:$J$1522)))</f>
        <v>145.977528089888</v>
      </c>
      <c r="N1476" s="0" t="n">
        <f aca="false">(K1476-MIN($K$5:$K$1522)/(MAX($K$5:$K$1522)-MIN($K$5:$K$1522)))</f>
        <v>72.6293206197855</v>
      </c>
      <c r="O1476" s="7" t="n">
        <f aca="false">K1473/((J1476/100)^2)</f>
        <v>30.5428293766486</v>
      </c>
    </row>
    <row r="1477" customFormat="false" ht="15" hidden="false" customHeight="false" outlineLevel="0" collapsed="false">
      <c r="A1477" s="13" t="n">
        <v>1392</v>
      </c>
      <c r="B1477" s="2" t="s">
        <v>1519</v>
      </c>
      <c r="C1477" s="14" t="n">
        <v>33216</v>
      </c>
      <c r="D1477" s="2" t="s">
        <v>42</v>
      </c>
      <c r="E1477" s="15" t="n">
        <v>158</v>
      </c>
      <c r="F1477" s="15" t="n">
        <v>63</v>
      </c>
      <c r="G1477" s="15" t="s">
        <v>43</v>
      </c>
      <c r="H1477" s="9" t="str">
        <f aca="false">TRIM(E1477)</f>
        <v>158</v>
      </c>
      <c r="I1477" s="9" t="str">
        <f aca="false">TRIM(F1477)</f>
        <v>63</v>
      </c>
      <c r="J1477" s="5" t="n">
        <f aca="false">IF(H1477="NA",VALUE(AVERAGEIF($E$3:$E$1520,"&lt;&gt;NA")),VALUE(H1477))</f>
        <v>158</v>
      </c>
      <c r="K1477" s="9" t="n">
        <f aca="false">IF(I1477="NA",VALUE(AVERAGEIF($F$3:$F$1520,"&lt;&gt;NA")),VALUE(I1477))</f>
        <v>63</v>
      </c>
      <c r="L1477" s="16" t="n">
        <f aca="false">IF((AND(I1477&gt;=Q1483, I1477&lt;Q1482)),TRUE())</f>
        <v>0</v>
      </c>
      <c r="M1477" s="0" t="n">
        <f aca="false">(J1477-MIN($J$5:$J$1522)/(MAX($J$5:$J$1522)-MIN($J$5:$J$1522)))</f>
        <v>156.977528089888</v>
      </c>
      <c r="N1477" s="0" t="n">
        <f aca="false">(K1477-MIN($K$5:$K$1522)/(MAX($K$5:$K$1522)-MIN($K$5:$K$1522)))</f>
        <v>62.6293206197855</v>
      </c>
      <c r="O1477" s="7" t="n">
        <f aca="false">K1474/((J1477/100)^2)</f>
        <v>23.5185831776863</v>
      </c>
    </row>
    <row r="1478" customFormat="false" ht="15" hidden="false" customHeight="false" outlineLevel="0" collapsed="false">
      <c r="A1478" s="13" t="n">
        <v>635</v>
      </c>
      <c r="B1478" s="2" t="s">
        <v>1520</v>
      </c>
      <c r="C1478" s="14" t="n">
        <v>33584</v>
      </c>
      <c r="D1478" s="2" t="s">
        <v>50</v>
      </c>
      <c r="E1478" s="15" t="n">
        <v>160</v>
      </c>
      <c r="F1478" s="15" t="n">
        <v>69</v>
      </c>
      <c r="G1478" s="15" t="s">
        <v>47</v>
      </c>
      <c r="H1478" s="9" t="str">
        <f aca="false">TRIM(E1478)</f>
        <v>160</v>
      </c>
      <c r="I1478" s="9" t="str">
        <f aca="false">TRIM(F1478)</f>
        <v>69</v>
      </c>
      <c r="J1478" s="5" t="n">
        <f aca="false">IF(H1478="NA",VALUE(AVERAGEIF($E$3:$E$1520,"&lt;&gt;NA")),VALUE(H1478))</f>
        <v>160</v>
      </c>
      <c r="K1478" s="9" t="n">
        <f aca="false">IF(I1478="NA",VALUE(AVERAGEIF($F$3:$F$1520,"&lt;&gt;NA")),VALUE(I1478))</f>
        <v>69</v>
      </c>
      <c r="L1478" s="16" t="n">
        <f aca="false">IF((AND(I1478&gt;=Q1484, I1478&lt;Q1483)),TRUE())</f>
        <v>0</v>
      </c>
      <c r="M1478" s="0" t="n">
        <f aca="false">(J1478-MIN($J$5:$J$1522)/(MAX($J$5:$J$1522)-MIN($J$5:$J$1522)))</f>
        <v>158.977528089888</v>
      </c>
      <c r="N1478" s="0" t="n">
        <f aca="false">(K1478-MIN($K$5:$K$1522)/(MAX($K$5:$K$1522)-MIN($K$5:$K$1522)))</f>
        <v>68.6293206197855</v>
      </c>
      <c r="O1478" s="7" t="n">
        <f aca="false">K1475/((J1478/100)^2)</f>
        <v>31.25</v>
      </c>
    </row>
    <row r="1479" customFormat="false" ht="15" hidden="false" customHeight="false" outlineLevel="0" collapsed="false">
      <c r="A1479" s="13" t="n">
        <v>564</v>
      </c>
      <c r="B1479" s="2" t="s">
        <v>1521</v>
      </c>
      <c r="C1479" s="14" t="n">
        <v>33528</v>
      </c>
      <c r="D1479" s="2" t="s">
        <v>176</v>
      </c>
      <c r="E1479" s="15" t="n">
        <v>154</v>
      </c>
      <c r="F1479" s="15" t="n">
        <v>52</v>
      </c>
      <c r="G1479" s="15" t="s">
        <v>47</v>
      </c>
      <c r="H1479" s="9" t="str">
        <f aca="false">TRIM(E1479)</f>
        <v>154</v>
      </c>
      <c r="I1479" s="9" t="str">
        <f aca="false">TRIM(F1479)</f>
        <v>52</v>
      </c>
      <c r="J1479" s="5" t="n">
        <f aca="false">IF(H1479="NA",VALUE(AVERAGEIF($E$3:$E$1520,"&lt;&gt;NA")),VALUE(H1479))</f>
        <v>154</v>
      </c>
      <c r="K1479" s="9" t="n">
        <f aca="false">IF(I1479="NA",VALUE(AVERAGEIF($F$3:$F$1520,"&lt;&gt;NA")),VALUE(I1479))</f>
        <v>52</v>
      </c>
      <c r="L1479" s="16" t="n">
        <f aca="false">IF((AND(I1479&gt;=Q1485, I1479&lt;Q1484)),TRUE())</f>
        <v>0</v>
      </c>
      <c r="M1479" s="0" t="n">
        <f aca="false">(J1479-MIN($J$5:$J$1522)/(MAX($J$5:$J$1522)-MIN($J$5:$J$1522)))</f>
        <v>152.977528089888</v>
      </c>
      <c r="N1479" s="0" t="n">
        <f aca="false">(K1479-MIN($K$5:$K$1522)/(MAX($K$5:$K$1522)-MIN($K$5:$K$1522)))</f>
        <v>51.6293206197855</v>
      </c>
      <c r="O1479" s="7" t="n">
        <f aca="false">K1476/((J1479/100)^2)</f>
        <v>30.780907404284</v>
      </c>
    </row>
    <row r="1480" customFormat="false" ht="15" hidden="false" customHeight="false" outlineLevel="0" collapsed="false">
      <c r="A1480" s="13" t="n">
        <v>145</v>
      </c>
      <c r="B1480" s="2" t="s">
        <v>1522</v>
      </c>
      <c r="C1480" s="14" t="n">
        <v>33813</v>
      </c>
      <c r="D1480" s="2" t="s">
        <v>74</v>
      </c>
      <c r="E1480" s="15" t="n">
        <v>164.5</v>
      </c>
      <c r="F1480" s="15" t="n">
        <v>52</v>
      </c>
      <c r="G1480" s="15" t="s">
        <v>47</v>
      </c>
      <c r="H1480" s="9" t="str">
        <f aca="false">TRIM(E1480)</f>
        <v>164.5</v>
      </c>
      <c r="I1480" s="9" t="str">
        <f aca="false">TRIM(F1480)</f>
        <v>52</v>
      </c>
      <c r="J1480" s="5" t="n">
        <f aca="false">IF(H1480="NA",VALUE(AVERAGEIF($E$3:$E$1520,"&lt;&gt;NA")),VALUE(H1480))</f>
        <v>164.5</v>
      </c>
      <c r="K1480" s="9" t="n">
        <f aca="false">IF(I1480="NA",VALUE(AVERAGEIF($F$3:$F$1520,"&lt;&gt;NA")),VALUE(I1480))</f>
        <v>52</v>
      </c>
      <c r="L1480" s="16" t="n">
        <f aca="false">IF((AND(I1480&gt;=Q1486, I1480&lt;Q1485)),TRUE())</f>
        <v>0</v>
      </c>
      <c r="M1480" s="0" t="n">
        <f aca="false">(J1480-MIN($J$5:$J$1522)/(MAX($J$5:$J$1522)-MIN($J$5:$J$1522)))</f>
        <v>163.477528089888</v>
      </c>
      <c r="N1480" s="0" t="n">
        <f aca="false">(K1480-MIN($K$5:$K$1522)/(MAX($K$5:$K$1522)-MIN($K$5:$K$1522)))</f>
        <v>51.6293206197855</v>
      </c>
      <c r="O1480" s="7" t="n">
        <f aca="false">K1477/((J1480/100)^2)</f>
        <v>23.2813813619608</v>
      </c>
    </row>
    <row r="1481" customFormat="false" ht="15" hidden="false" customHeight="false" outlineLevel="0" collapsed="false">
      <c r="A1481" s="13" t="n">
        <v>858</v>
      </c>
      <c r="B1481" s="2" t="s">
        <v>1523</v>
      </c>
      <c r="C1481" s="14" t="n">
        <v>33100</v>
      </c>
      <c r="D1481" s="2" t="s">
        <v>71</v>
      </c>
      <c r="E1481" s="15" t="n">
        <v>171</v>
      </c>
      <c r="F1481" s="15" t="n">
        <v>65</v>
      </c>
      <c r="G1481" s="15" t="s">
        <v>43</v>
      </c>
      <c r="H1481" s="9" t="str">
        <f aca="false">TRIM(E1481)</f>
        <v>171</v>
      </c>
      <c r="I1481" s="9" t="str">
        <f aca="false">TRIM(F1481)</f>
        <v>65</v>
      </c>
      <c r="J1481" s="5" t="n">
        <f aca="false">IF(H1481="NA",VALUE(AVERAGEIF($E$3:$E$1520,"&lt;&gt;NA")),VALUE(H1481))</f>
        <v>171</v>
      </c>
      <c r="K1481" s="9" t="n">
        <f aca="false">IF(I1481="NA",VALUE(AVERAGEIF($F$3:$F$1520,"&lt;&gt;NA")),VALUE(I1481))</f>
        <v>65</v>
      </c>
      <c r="L1481" s="16" t="n">
        <f aca="false">IF((AND(I1481&gt;=Q1487, I1481&lt;Q1486)),TRUE())</f>
        <v>0</v>
      </c>
      <c r="M1481" s="0" t="n">
        <f aca="false">(J1481-MIN($J$5:$J$1522)/(MAX($J$5:$J$1522)-MIN($J$5:$J$1522)))</f>
        <v>169.977528089888</v>
      </c>
      <c r="N1481" s="0" t="n">
        <f aca="false">(K1481-MIN($K$5:$K$1522)/(MAX($K$5:$K$1522)-MIN($K$5:$K$1522)))</f>
        <v>64.6293206197855</v>
      </c>
      <c r="O1481" s="7" t="n">
        <f aca="false">K1478/((J1481/100)^2)</f>
        <v>23.5970042064225</v>
      </c>
    </row>
    <row r="1482" customFormat="false" ht="15" hidden="false" customHeight="false" outlineLevel="0" collapsed="false">
      <c r="A1482" s="13" t="n">
        <v>501</v>
      </c>
      <c r="B1482" s="2" t="s">
        <v>1524</v>
      </c>
      <c r="C1482" s="14" t="n">
        <v>33133</v>
      </c>
      <c r="D1482" s="2" t="s">
        <v>45</v>
      </c>
      <c r="E1482" s="15" t="n">
        <v>158</v>
      </c>
      <c r="F1482" s="15" t="n">
        <v>47.5</v>
      </c>
      <c r="G1482" s="15" t="s">
        <v>47</v>
      </c>
      <c r="H1482" s="9" t="str">
        <f aca="false">TRIM(E1482)</f>
        <v>158</v>
      </c>
      <c r="I1482" s="9" t="str">
        <f aca="false">TRIM(F1482)</f>
        <v>47.5</v>
      </c>
      <c r="J1482" s="5" t="n">
        <f aca="false">IF(H1482="NA",VALUE(AVERAGEIF($E$3:$E$1520,"&lt;&gt;NA")),VALUE(H1482))</f>
        <v>158</v>
      </c>
      <c r="K1482" s="9" t="n">
        <f aca="false">IF(I1482="NA",VALUE(AVERAGEIF($F$3:$F$1520,"&lt;&gt;NA")),VALUE(I1482))</f>
        <v>47.5</v>
      </c>
      <c r="L1482" s="16" t="n">
        <f aca="false">IF((AND(I1482&gt;=Q1488, I1482&lt;Q1487)),TRUE())</f>
        <v>0</v>
      </c>
      <c r="M1482" s="0" t="n">
        <f aca="false">(J1482-MIN($J$5:$J$1522)/(MAX($J$5:$J$1522)-MIN($J$5:$J$1522)))</f>
        <v>156.977528089888</v>
      </c>
      <c r="N1482" s="0" t="n">
        <f aca="false">(K1482-MIN($K$5:$K$1522)/(MAX($K$5:$K$1522)-MIN($K$5:$K$1522)))</f>
        <v>47.1293206197855</v>
      </c>
      <c r="O1482" s="7" t="n">
        <f aca="false">K1479/((J1482/100)^2)</f>
        <v>20.829995193078</v>
      </c>
    </row>
    <row r="1483" customFormat="false" ht="15" hidden="false" customHeight="false" outlineLevel="0" collapsed="false">
      <c r="A1483" s="13" t="n">
        <v>1010</v>
      </c>
      <c r="B1483" s="2" t="s">
        <v>1525</v>
      </c>
      <c r="C1483" s="14" t="n">
        <v>33660</v>
      </c>
      <c r="D1483" s="2" t="s">
        <v>98</v>
      </c>
      <c r="E1483" s="15" t="n">
        <v>170</v>
      </c>
      <c r="F1483" s="15" t="n">
        <v>61</v>
      </c>
      <c r="G1483" s="15" t="s">
        <v>43</v>
      </c>
      <c r="H1483" s="9" t="str">
        <f aca="false">TRIM(E1483)</f>
        <v>170</v>
      </c>
      <c r="I1483" s="9" t="str">
        <f aca="false">TRIM(F1483)</f>
        <v>61</v>
      </c>
      <c r="J1483" s="5" t="n">
        <f aca="false">IF(H1483="NA",VALUE(AVERAGEIF($E$3:$E$1520,"&lt;&gt;NA")),VALUE(H1483))</f>
        <v>170</v>
      </c>
      <c r="K1483" s="9" t="n">
        <f aca="false">IF(I1483="NA",VALUE(AVERAGEIF($F$3:$F$1520,"&lt;&gt;NA")),VALUE(I1483))</f>
        <v>61</v>
      </c>
      <c r="L1483" s="16" t="n">
        <f aca="false">IF((AND(I1483&gt;=Q1489, I1483&lt;Q1488)),TRUE())</f>
        <v>0</v>
      </c>
      <c r="M1483" s="0" t="n">
        <f aca="false">(J1483-MIN($J$5:$J$1522)/(MAX($J$5:$J$1522)-MIN($J$5:$J$1522)))</f>
        <v>168.977528089888</v>
      </c>
      <c r="N1483" s="0" t="n">
        <f aca="false">(K1483-MIN($K$5:$K$1522)/(MAX($K$5:$K$1522)-MIN($K$5:$K$1522)))</f>
        <v>60.6293206197855</v>
      </c>
      <c r="O1483" s="7" t="n">
        <f aca="false">K1480/((J1483/100)^2)</f>
        <v>17.9930795847751</v>
      </c>
    </row>
    <row r="1484" customFormat="false" ht="15" hidden="false" customHeight="false" outlineLevel="0" collapsed="false">
      <c r="A1484" s="13" t="n">
        <v>140</v>
      </c>
      <c r="B1484" s="2" t="s">
        <v>1526</v>
      </c>
      <c r="C1484" s="14" t="n">
        <v>33416</v>
      </c>
      <c r="D1484" s="2" t="s">
        <v>74</v>
      </c>
      <c r="E1484" s="15" t="n">
        <v>160</v>
      </c>
      <c r="F1484" s="15" t="n">
        <v>62</v>
      </c>
      <c r="G1484" s="15" t="s">
        <v>47</v>
      </c>
      <c r="H1484" s="9" t="str">
        <f aca="false">TRIM(E1484)</f>
        <v>160</v>
      </c>
      <c r="I1484" s="9" t="str">
        <f aca="false">TRIM(F1484)</f>
        <v>62</v>
      </c>
      <c r="J1484" s="5" t="n">
        <f aca="false">IF(H1484="NA",VALUE(AVERAGEIF($E$3:$E$1520,"&lt;&gt;NA")),VALUE(H1484))</f>
        <v>160</v>
      </c>
      <c r="K1484" s="9" t="n">
        <f aca="false">IF(I1484="NA",VALUE(AVERAGEIF($F$3:$F$1520,"&lt;&gt;NA")),VALUE(I1484))</f>
        <v>62</v>
      </c>
      <c r="L1484" s="16" t="n">
        <f aca="false">IF((AND(I1484&gt;=Q1490, I1484&lt;Q1489)),TRUE())</f>
        <v>0</v>
      </c>
      <c r="M1484" s="0" t="n">
        <f aca="false">(J1484-MIN($J$5:$J$1522)/(MAX($J$5:$J$1522)-MIN($J$5:$J$1522)))</f>
        <v>158.977528089888</v>
      </c>
      <c r="N1484" s="0" t="n">
        <f aca="false">(K1484-MIN($K$5:$K$1522)/(MAX($K$5:$K$1522)-MIN($K$5:$K$1522)))</f>
        <v>61.6293206197855</v>
      </c>
      <c r="O1484" s="7" t="n">
        <f aca="false">K1481/((J1484/100)^2)</f>
        <v>25.390625</v>
      </c>
    </row>
    <row r="1485" customFormat="false" ht="15" hidden="false" customHeight="false" outlineLevel="0" collapsed="false">
      <c r="A1485" s="13" t="n">
        <v>446</v>
      </c>
      <c r="B1485" s="2" t="s">
        <v>1527</v>
      </c>
      <c r="C1485" s="14" t="n">
        <v>33179</v>
      </c>
      <c r="D1485" s="2" t="s">
        <v>98</v>
      </c>
      <c r="E1485" s="15" t="n">
        <v>154</v>
      </c>
      <c r="F1485" s="15" t="n">
        <v>46.2</v>
      </c>
      <c r="G1485" s="15" t="s">
        <v>47</v>
      </c>
      <c r="H1485" s="9" t="str">
        <f aca="false">TRIM(E1485)</f>
        <v>154</v>
      </c>
      <c r="I1485" s="9" t="str">
        <f aca="false">TRIM(F1485)</f>
        <v>46.2</v>
      </c>
      <c r="J1485" s="5" t="n">
        <f aca="false">IF(H1485="NA",VALUE(AVERAGEIF($E$3:$E$1520,"&lt;&gt;NA")),VALUE(H1485))</f>
        <v>154</v>
      </c>
      <c r="K1485" s="9" t="n">
        <f aca="false">IF(I1485="NA",VALUE(AVERAGEIF($F$3:$F$1520,"&lt;&gt;NA")),VALUE(I1485))</f>
        <v>46.2</v>
      </c>
      <c r="L1485" s="16" t="n">
        <f aca="false">IF((AND(I1485&gt;=Q1491, I1485&lt;Q1490)),TRUE())</f>
        <v>0</v>
      </c>
      <c r="M1485" s="0" t="n">
        <f aca="false">(J1485-MIN($J$5:$J$1522)/(MAX($J$5:$J$1522)-MIN($J$5:$J$1522)))</f>
        <v>152.977528089888</v>
      </c>
      <c r="N1485" s="0" t="n">
        <f aca="false">(K1485-MIN($K$5:$K$1522)/(MAX($K$5:$K$1522)-MIN($K$5:$K$1522)))</f>
        <v>45.8293206197855</v>
      </c>
      <c r="O1485" s="7" t="n">
        <f aca="false">K1482/((J1485/100)^2)</f>
        <v>20.0286726260752</v>
      </c>
    </row>
    <row r="1486" customFormat="false" ht="15" hidden="false" customHeight="false" outlineLevel="0" collapsed="false">
      <c r="A1486" s="13" t="n">
        <v>282</v>
      </c>
      <c r="B1486" s="2" t="s">
        <v>1528</v>
      </c>
      <c r="C1486" s="14" t="n">
        <v>33580</v>
      </c>
      <c r="D1486" s="2" t="s">
        <v>98</v>
      </c>
      <c r="E1486" s="15" t="s">
        <v>46</v>
      </c>
      <c r="F1486" s="15" t="s">
        <v>46</v>
      </c>
      <c r="G1486" s="15" t="s">
        <v>47</v>
      </c>
      <c r="H1486" s="9" t="str">
        <f aca="false">TRIM(E1486)</f>
        <v>NA</v>
      </c>
      <c r="I1486" s="9" t="str">
        <f aca="false">TRIM(F1486)</f>
        <v>NA</v>
      </c>
      <c r="J1486" s="5" t="n">
        <f aca="false">IF(H1486="NA",VALUE(AVERAGEIF($E$3:$E$1520,"&lt;&gt;NA")),VALUE(H1486))</f>
        <v>164.344585511576</v>
      </c>
      <c r="K1486" s="9" t="n">
        <f aca="false">IF(I1486="NA",VALUE(AVERAGEIF($F$3:$F$1520,"&lt;&gt;NA")),VALUE(I1486))</f>
        <v>58.7117910447761</v>
      </c>
      <c r="L1486" s="16" t="n">
        <f aca="false">IF((AND(I1486&gt;=Q1492, I1486&lt;Q1491)),TRUE())</f>
        <v>0</v>
      </c>
      <c r="M1486" s="0" t="n">
        <f aca="false">(J1486-MIN($J$5:$J$1522)/(MAX($J$5:$J$1522)-MIN($J$5:$J$1522)))</f>
        <v>163.322113601463</v>
      </c>
      <c r="N1486" s="0" t="n">
        <f aca="false">(K1486-MIN($K$5:$K$1522)/(MAX($K$5:$K$1522)-MIN($K$5:$K$1522)))</f>
        <v>58.3411116645616</v>
      </c>
      <c r="O1486" s="7" t="n">
        <f aca="false">K1483/((J1486/100)^2)</f>
        <v>22.5849448392803</v>
      </c>
    </row>
    <row r="1487" customFormat="false" ht="15" hidden="false" customHeight="false" outlineLevel="0" collapsed="false">
      <c r="A1487" s="13" t="n">
        <v>1196</v>
      </c>
      <c r="B1487" s="2" t="s">
        <v>1529</v>
      </c>
      <c r="C1487" s="14" t="n">
        <v>33746</v>
      </c>
      <c r="D1487" s="2" t="s">
        <v>45</v>
      </c>
      <c r="E1487" s="15" t="n">
        <v>161</v>
      </c>
      <c r="F1487" s="15" t="n">
        <v>65</v>
      </c>
      <c r="G1487" s="15" t="s">
        <v>43</v>
      </c>
      <c r="H1487" s="9" t="str">
        <f aca="false">TRIM(E1487)</f>
        <v>161</v>
      </c>
      <c r="I1487" s="9" t="str">
        <f aca="false">TRIM(F1487)</f>
        <v>65</v>
      </c>
      <c r="J1487" s="5" t="n">
        <f aca="false">IF(H1487="NA",VALUE(AVERAGEIF($E$3:$E$1520,"&lt;&gt;NA")),VALUE(H1487))</f>
        <v>161</v>
      </c>
      <c r="K1487" s="9" t="n">
        <f aca="false">IF(I1487="NA",VALUE(AVERAGEIF($F$3:$F$1520,"&lt;&gt;NA")),VALUE(I1487))</f>
        <v>65</v>
      </c>
      <c r="L1487" s="16" t="n">
        <f aca="false">IF((AND(I1487&gt;=Q1493, I1487&lt;Q1492)),TRUE())</f>
        <v>0</v>
      </c>
      <c r="M1487" s="0" t="n">
        <f aca="false">(J1487-MIN($J$5:$J$1522)/(MAX($J$5:$J$1522)-MIN($J$5:$J$1522)))</f>
        <v>159.977528089888</v>
      </c>
      <c r="N1487" s="0" t="n">
        <f aca="false">(K1487-MIN($K$5:$K$1522)/(MAX($K$5:$K$1522)-MIN($K$5:$K$1522)))</f>
        <v>64.6293206197855</v>
      </c>
      <c r="O1487" s="7" t="n">
        <f aca="false">K1484/((J1487/100)^2)</f>
        <v>23.9188302920412</v>
      </c>
    </row>
    <row r="1488" customFormat="false" ht="15" hidden="false" customHeight="false" outlineLevel="0" collapsed="false">
      <c r="A1488" s="13" t="n">
        <v>785</v>
      </c>
      <c r="B1488" s="2" t="s">
        <v>1530</v>
      </c>
      <c r="C1488" s="14" t="n">
        <v>33722</v>
      </c>
      <c r="D1488" s="2" t="s">
        <v>53</v>
      </c>
      <c r="E1488" s="15" t="n">
        <v>158.8</v>
      </c>
      <c r="F1488" s="15" t="n">
        <v>46.5</v>
      </c>
      <c r="G1488" s="15" t="s">
        <v>47</v>
      </c>
      <c r="H1488" s="9" t="str">
        <f aca="false">TRIM(E1488)</f>
        <v>158.8</v>
      </c>
      <c r="I1488" s="9" t="str">
        <f aca="false">TRIM(F1488)</f>
        <v>46.5</v>
      </c>
      <c r="J1488" s="5" t="n">
        <f aca="false">IF(H1488="NA",VALUE(AVERAGEIF($E$3:$E$1520,"&lt;&gt;NA")),VALUE(H1488))</f>
        <v>158.8</v>
      </c>
      <c r="K1488" s="9" t="n">
        <f aca="false">IF(I1488="NA",VALUE(AVERAGEIF($F$3:$F$1520,"&lt;&gt;NA")),VALUE(I1488))</f>
        <v>46.5</v>
      </c>
      <c r="L1488" s="16" t="n">
        <f aca="false">IF((AND(I1488&gt;=Q1494, I1488&lt;Q1493)),TRUE())</f>
        <v>0</v>
      </c>
      <c r="M1488" s="0" t="n">
        <f aca="false">(J1488-MIN($J$5:$J$1522)/(MAX($J$5:$J$1522)-MIN($J$5:$J$1522)))</f>
        <v>157.777528089888</v>
      </c>
      <c r="N1488" s="0" t="n">
        <f aca="false">(K1488-MIN($K$5:$K$1522)/(MAX($K$5:$K$1522)-MIN($K$5:$K$1522)))</f>
        <v>46.1293206197855</v>
      </c>
      <c r="O1488" s="7" t="n">
        <f aca="false">K1485/((J1488/100)^2)</f>
        <v>18.3206542773573</v>
      </c>
    </row>
    <row r="1489" customFormat="false" ht="15" hidden="false" customHeight="false" outlineLevel="0" collapsed="false">
      <c r="A1489" s="13" t="n">
        <v>1163</v>
      </c>
      <c r="B1489" s="2" t="s">
        <v>1531</v>
      </c>
      <c r="C1489" s="14" t="n">
        <v>33244</v>
      </c>
      <c r="D1489" s="2" t="s">
        <v>1460</v>
      </c>
      <c r="E1489" s="15" t="n">
        <v>195</v>
      </c>
      <c r="F1489" s="15" t="n">
        <v>80</v>
      </c>
      <c r="G1489" s="15" t="s">
        <v>43</v>
      </c>
      <c r="H1489" s="9" t="str">
        <f aca="false">TRIM(E1489)</f>
        <v>195</v>
      </c>
      <c r="I1489" s="9" t="str">
        <f aca="false">TRIM(F1489)</f>
        <v>80</v>
      </c>
      <c r="J1489" s="5" t="n">
        <f aca="false">IF(H1489="NA",VALUE(AVERAGEIF($E$3:$E$1520,"&lt;&gt;NA")),VALUE(H1489))</f>
        <v>195</v>
      </c>
      <c r="K1489" s="9" t="n">
        <f aca="false">IF(I1489="NA",VALUE(AVERAGEIF($F$3:$F$1520,"&lt;&gt;NA")),VALUE(I1489))</f>
        <v>80</v>
      </c>
      <c r="L1489" s="16" t="n">
        <f aca="false">IF((AND(I1489&gt;=Q1495, I1489&lt;Q1494)),TRUE())</f>
        <v>0</v>
      </c>
      <c r="M1489" s="0" t="n">
        <f aca="false">(J1489-MIN($J$5:$J$1522)/(MAX($J$5:$J$1522)-MIN($J$5:$J$1522)))</f>
        <v>193.977528089888</v>
      </c>
      <c r="N1489" s="0" t="n">
        <f aca="false">(K1489-MIN($K$5:$K$1522)/(MAX($K$5:$K$1522)-MIN($K$5:$K$1522)))</f>
        <v>79.6293206197855</v>
      </c>
      <c r="O1489" s="7" t="n">
        <f aca="false">K1486/((J1489/100)^2)</f>
        <v>15.4403132267656</v>
      </c>
    </row>
    <row r="1490" customFormat="false" ht="15" hidden="false" customHeight="false" outlineLevel="0" collapsed="false">
      <c r="A1490" s="13" t="n">
        <v>1329</v>
      </c>
      <c r="B1490" s="2" t="s">
        <v>1532</v>
      </c>
      <c r="C1490" s="14" t="n">
        <v>33765</v>
      </c>
      <c r="D1490" s="2" t="s">
        <v>87</v>
      </c>
      <c r="E1490" s="15" t="n">
        <v>177</v>
      </c>
      <c r="F1490" s="15" t="n">
        <v>67</v>
      </c>
      <c r="G1490" s="15" t="s">
        <v>43</v>
      </c>
      <c r="H1490" s="9" t="str">
        <f aca="false">TRIM(E1490)</f>
        <v>177</v>
      </c>
      <c r="I1490" s="9" t="str">
        <f aca="false">TRIM(F1490)</f>
        <v>67</v>
      </c>
      <c r="J1490" s="5" t="n">
        <f aca="false">IF(H1490="NA",VALUE(AVERAGEIF($E$3:$E$1520,"&lt;&gt;NA")),VALUE(H1490))</f>
        <v>177</v>
      </c>
      <c r="K1490" s="9" t="n">
        <f aca="false">IF(I1490="NA",VALUE(AVERAGEIF($F$3:$F$1520,"&lt;&gt;NA")),VALUE(I1490))</f>
        <v>67</v>
      </c>
      <c r="L1490" s="16" t="n">
        <f aca="false">IF((AND(I1490&gt;=Q1496, I1490&lt;Q1495)),TRUE())</f>
        <v>0</v>
      </c>
      <c r="M1490" s="0" t="n">
        <f aca="false">(J1490-MIN($J$5:$J$1522)/(MAX($J$5:$J$1522)-MIN($J$5:$J$1522)))</f>
        <v>175.977528089888</v>
      </c>
      <c r="N1490" s="0" t="n">
        <f aca="false">(K1490-MIN($K$5:$K$1522)/(MAX($K$5:$K$1522)-MIN($K$5:$K$1522)))</f>
        <v>66.6293206197855</v>
      </c>
      <c r="O1490" s="7" t="n">
        <f aca="false">K1487/((J1490/100)^2)</f>
        <v>20.7475501931118</v>
      </c>
    </row>
    <row r="1491" customFormat="false" ht="15" hidden="false" customHeight="false" outlineLevel="0" collapsed="false">
      <c r="A1491" s="13" t="n">
        <v>33</v>
      </c>
      <c r="B1491" s="2" t="s">
        <v>1533</v>
      </c>
      <c r="C1491" s="14" t="n">
        <v>33826</v>
      </c>
      <c r="D1491" s="2" t="s">
        <v>98</v>
      </c>
      <c r="E1491" s="15" t="n">
        <v>153</v>
      </c>
      <c r="F1491" s="15" t="n">
        <v>56</v>
      </c>
      <c r="G1491" s="15" t="s">
        <v>47</v>
      </c>
      <c r="H1491" s="9" t="str">
        <f aca="false">TRIM(E1491)</f>
        <v>153</v>
      </c>
      <c r="I1491" s="9" t="str">
        <f aca="false">TRIM(F1491)</f>
        <v>56</v>
      </c>
      <c r="J1491" s="5" t="n">
        <f aca="false">IF(H1491="NA",VALUE(AVERAGEIF($E$3:$E$1520,"&lt;&gt;NA")),VALUE(H1491))</f>
        <v>153</v>
      </c>
      <c r="K1491" s="9" t="n">
        <f aca="false">IF(I1491="NA",VALUE(AVERAGEIF($F$3:$F$1520,"&lt;&gt;NA")),VALUE(I1491))</f>
        <v>56</v>
      </c>
      <c r="L1491" s="16" t="n">
        <f aca="false">IF((AND(I1491&gt;=Q1497, I1491&lt;Q1496)),TRUE())</f>
        <v>0</v>
      </c>
      <c r="M1491" s="0" t="n">
        <f aca="false">(J1491-MIN($J$5:$J$1522)/(MAX($J$5:$J$1522)-MIN($J$5:$J$1522)))</f>
        <v>151.977528089888</v>
      </c>
      <c r="N1491" s="0" t="n">
        <f aca="false">(K1491-MIN($K$5:$K$1522)/(MAX($K$5:$K$1522)-MIN($K$5:$K$1522)))</f>
        <v>55.6293206197855</v>
      </c>
      <c r="O1491" s="7" t="n">
        <f aca="false">K1488/((J1491/100)^2)</f>
        <v>19.8641548122517</v>
      </c>
    </row>
    <row r="1492" customFormat="false" ht="15" hidden="false" customHeight="false" outlineLevel="0" collapsed="false">
      <c r="A1492" s="13" t="n">
        <v>882</v>
      </c>
      <c r="B1492" s="2" t="s">
        <v>1534</v>
      </c>
      <c r="C1492" s="14" t="n">
        <v>33634</v>
      </c>
      <c r="D1492" s="2" t="s">
        <v>45</v>
      </c>
      <c r="E1492" s="15" t="n">
        <v>175</v>
      </c>
      <c r="F1492" s="15" t="n">
        <v>72</v>
      </c>
      <c r="G1492" s="15" t="s">
        <v>43</v>
      </c>
      <c r="H1492" s="9" t="str">
        <f aca="false">TRIM(E1492)</f>
        <v>175</v>
      </c>
      <c r="I1492" s="9" t="str">
        <f aca="false">TRIM(F1492)</f>
        <v>72</v>
      </c>
      <c r="J1492" s="5" t="n">
        <f aca="false">IF(H1492="NA",VALUE(AVERAGEIF($E$3:$E$1520,"&lt;&gt;NA")),VALUE(H1492))</f>
        <v>175</v>
      </c>
      <c r="K1492" s="9" t="n">
        <f aca="false">IF(I1492="NA",VALUE(AVERAGEIF($F$3:$F$1520,"&lt;&gt;NA")),VALUE(I1492))</f>
        <v>72</v>
      </c>
      <c r="L1492" s="16" t="n">
        <f aca="false">IF((AND(I1492&gt;=Q1498, I1492&lt;Q1497)),TRUE())</f>
        <v>0</v>
      </c>
      <c r="M1492" s="0" t="n">
        <f aca="false">(J1492-MIN($J$5:$J$1522)/(MAX($J$5:$J$1522)-MIN($J$5:$J$1522)))</f>
        <v>173.977528089888</v>
      </c>
      <c r="N1492" s="0" t="n">
        <f aca="false">(K1492-MIN($K$5:$K$1522)/(MAX($K$5:$K$1522)-MIN($K$5:$K$1522)))</f>
        <v>71.6293206197855</v>
      </c>
      <c r="O1492" s="7" t="n">
        <f aca="false">K1489/((J1492/100)^2)</f>
        <v>26.1224489795918</v>
      </c>
    </row>
    <row r="1493" customFormat="false" ht="15" hidden="false" customHeight="false" outlineLevel="0" collapsed="false">
      <c r="A1493" s="13" t="n">
        <v>1177</v>
      </c>
      <c r="B1493" s="2" t="s">
        <v>1535</v>
      </c>
      <c r="C1493" s="14" t="n">
        <v>33561</v>
      </c>
      <c r="D1493" s="2" t="s">
        <v>77</v>
      </c>
      <c r="E1493" s="15" t="n">
        <v>170</v>
      </c>
      <c r="F1493" s="15" t="n">
        <v>65</v>
      </c>
      <c r="G1493" s="15" t="s">
        <v>43</v>
      </c>
      <c r="H1493" s="9" t="str">
        <f aca="false">TRIM(E1493)</f>
        <v>170</v>
      </c>
      <c r="I1493" s="9" t="str">
        <f aca="false">TRIM(F1493)</f>
        <v>65</v>
      </c>
      <c r="J1493" s="5" t="n">
        <f aca="false">IF(H1493="NA",VALUE(AVERAGEIF($E$3:$E$1520,"&lt;&gt;NA")),VALUE(H1493))</f>
        <v>170</v>
      </c>
      <c r="K1493" s="9" t="n">
        <f aca="false">IF(I1493="NA",VALUE(AVERAGEIF($F$3:$F$1520,"&lt;&gt;NA")),VALUE(I1493))</f>
        <v>65</v>
      </c>
      <c r="L1493" s="16" t="n">
        <f aca="false">IF((AND(I1493&gt;=Q1499, I1493&lt;Q1498)),TRUE())</f>
        <v>0</v>
      </c>
      <c r="M1493" s="0" t="n">
        <f aca="false">(J1493-MIN($J$5:$J$1522)/(MAX($J$5:$J$1522)-MIN($J$5:$J$1522)))</f>
        <v>168.977528089888</v>
      </c>
      <c r="N1493" s="0" t="n">
        <f aca="false">(K1493-MIN($K$5:$K$1522)/(MAX($K$5:$K$1522)-MIN($K$5:$K$1522)))</f>
        <v>64.6293206197855</v>
      </c>
      <c r="O1493" s="7" t="n">
        <f aca="false">K1490/((J1493/100)^2)</f>
        <v>23.1833910034602</v>
      </c>
    </row>
    <row r="1494" customFormat="false" ht="15" hidden="false" customHeight="false" outlineLevel="0" collapsed="false">
      <c r="A1494" s="13" t="n">
        <v>962</v>
      </c>
      <c r="B1494" s="2" t="s">
        <v>1536</v>
      </c>
      <c r="C1494" s="14" t="n">
        <v>33685</v>
      </c>
      <c r="D1494" s="2" t="s">
        <v>50</v>
      </c>
      <c r="E1494" s="15" t="n">
        <v>171</v>
      </c>
      <c r="F1494" s="15" t="n">
        <v>71</v>
      </c>
      <c r="G1494" s="15" t="s">
        <v>43</v>
      </c>
      <c r="H1494" s="9" t="str">
        <f aca="false">TRIM(E1494)</f>
        <v>171</v>
      </c>
      <c r="I1494" s="9" t="str">
        <f aca="false">TRIM(F1494)</f>
        <v>71</v>
      </c>
      <c r="J1494" s="5" t="n">
        <f aca="false">IF(H1494="NA",VALUE(AVERAGEIF($E$3:$E$1520,"&lt;&gt;NA")),VALUE(H1494))</f>
        <v>171</v>
      </c>
      <c r="K1494" s="9" t="n">
        <f aca="false">IF(I1494="NA",VALUE(AVERAGEIF($F$3:$F$1520,"&lt;&gt;NA")),VALUE(I1494))</f>
        <v>71</v>
      </c>
      <c r="L1494" s="16" t="n">
        <f aca="false">IF((AND(I1494&gt;=Q1500, I1494&lt;Q1499)),TRUE())</f>
        <v>0</v>
      </c>
      <c r="M1494" s="0" t="n">
        <f aca="false">(J1494-MIN($J$5:$J$1522)/(MAX($J$5:$J$1522)-MIN($J$5:$J$1522)))</f>
        <v>169.977528089888</v>
      </c>
      <c r="N1494" s="0" t="n">
        <f aca="false">(K1494-MIN($K$5:$K$1522)/(MAX($K$5:$K$1522)-MIN($K$5:$K$1522)))</f>
        <v>70.6293206197855</v>
      </c>
      <c r="O1494" s="7" t="n">
        <f aca="false">K1491/((J1494/100)^2)</f>
        <v>19.1511918197052</v>
      </c>
    </row>
    <row r="1495" customFormat="false" ht="15" hidden="false" customHeight="false" outlineLevel="0" collapsed="false">
      <c r="A1495" s="13" t="n">
        <v>542</v>
      </c>
      <c r="B1495" s="2" t="s">
        <v>1537</v>
      </c>
      <c r="C1495" s="14" t="n">
        <v>33559</v>
      </c>
      <c r="D1495" s="2" t="s">
        <v>50</v>
      </c>
      <c r="E1495" s="15" t="n">
        <v>166</v>
      </c>
      <c r="F1495" s="15" t="n">
        <v>48.7</v>
      </c>
      <c r="G1495" s="15" t="s">
        <v>47</v>
      </c>
      <c r="H1495" s="9" t="str">
        <f aca="false">TRIM(E1495)</f>
        <v>166</v>
      </c>
      <c r="I1495" s="9" t="str">
        <f aca="false">TRIM(F1495)</f>
        <v>48.7</v>
      </c>
      <c r="J1495" s="5" t="n">
        <f aca="false">IF(H1495="NA",VALUE(AVERAGEIF($E$3:$E$1520,"&lt;&gt;NA")),VALUE(H1495))</f>
        <v>166</v>
      </c>
      <c r="K1495" s="9" t="n">
        <f aca="false">IF(I1495="NA",VALUE(AVERAGEIF($F$3:$F$1520,"&lt;&gt;NA")),VALUE(I1495))</f>
        <v>48.7</v>
      </c>
      <c r="L1495" s="16" t="n">
        <f aca="false">IF((AND(I1495&gt;=Q1501, I1495&lt;Q1500)),TRUE())</f>
        <v>0</v>
      </c>
      <c r="M1495" s="0" t="n">
        <f aca="false">(J1495-MIN($J$5:$J$1522)/(MAX($J$5:$J$1522)-MIN($J$5:$J$1522)))</f>
        <v>164.977528089888</v>
      </c>
      <c r="N1495" s="0" t="n">
        <f aca="false">(K1495-MIN($K$5:$K$1522)/(MAX($K$5:$K$1522)-MIN($K$5:$K$1522)))</f>
        <v>48.3293206197855</v>
      </c>
      <c r="O1495" s="7" t="n">
        <f aca="false">K1492/((J1495/100)^2)</f>
        <v>26.1286108288576</v>
      </c>
    </row>
    <row r="1496" customFormat="false" ht="15" hidden="false" customHeight="false" outlineLevel="0" collapsed="false">
      <c r="A1496" s="13" t="n">
        <v>668</v>
      </c>
      <c r="B1496" s="2" t="s">
        <v>1538</v>
      </c>
      <c r="C1496" s="14" t="n">
        <v>33125</v>
      </c>
      <c r="D1496" s="2" t="s">
        <v>61</v>
      </c>
      <c r="E1496" s="15" t="n">
        <v>167</v>
      </c>
      <c r="F1496" s="15" t="n">
        <v>53.4</v>
      </c>
      <c r="G1496" s="15" t="s">
        <v>47</v>
      </c>
      <c r="H1496" s="9" t="str">
        <f aca="false">TRIM(E1496)</f>
        <v>167</v>
      </c>
      <c r="I1496" s="9" t="str">
        <f aca="false">TRIM(F1496)</f>
        <v>53.4</v>
      </c>
      <c r="J1496" s="5" t="n">
        <f aca="false">IF(H1496="NA",VALUE(AVERAGEIF($E$3:$E$1520,"&lt;&gt;NA")),VALUE(H1496))</f>
        <v>167</v>
      </c>
      <c r="K1496" s="9" t="n">
        <f aca="false">IF(I1496="NA",VALUE(AVERAGEIF($F$3:$F$1520,"&lt;&gt;NA")),VALUE(I1496))</f>
        <v>53.4</v>
      </c>
      <c r="L1496" s="16" t="n">
        <f aca="false">IF((AND(I1496&gt;=Q1502, I1496&lt;Q1501)),TRUE())</f>
        <v>0</v>
      </c>
      <c r="M1496" s="0" t="n">
        <f aca="false">(J1496-MIN($J$5:$J$1522)/(MAX($J$5:$J$1522)-MIN($J$5:$J$1522)))</f>
        <v>165.977528089888</v>
      </c>
      <c r="N1496" s="0" t="n">
        <f aca="false">(K1496-MIN($K$5:$K$1522)/(MAX($K$5:$K$1522)-MIN($K$5:$K$1522)))</f>
        <v>53.0293206197855</v>
      </c>
      <c r="O1496" s="7" t="n">
        <f aca="false">K1493/((J1496/100)^2)</f>
        <v>23.3066800530675</v>
      </c>
    </row>
    <row r="1497" customFormat="false" ht="15" hidden="false" customHeight="false" outlineLevel="0" collapsed="false">
      <c r="A1497" s="13" t="n">
        <v>865</v>
      </c>
      <c r="B1497" s="2" t="s">
        <v>1539</v>
      </c>
      <c r="C1497" s="14" t="n">
        <v>33445</v>
      </c>
      <c r="D1497" s="2" t="s">
        <v>53</v>
      </c>
      <c r="E1497" s="15" t="n">
        <v>169</v>
      </c>
      <c r="F1497" s="15" t="n">
        <v>56</v>
      </c>
      <c r="G1497" s="15" t="s">
        <v>43</v>
      </c>
      <c r="H1497" s="9" t="str">
        <f aca="false">TRIM(E1497)</f>
        <v>169</v>
      </c>
      <c r="I1497" s="9" t="str">
        <f aca="false">TRIM(F1497)</f>
        <v>56</v>
      </c>
      <c r="J1497" s="5" t="n">
        <f aca="false">IF(H1497="NA",VALUE(AVERAGEIF($E$3:$E$1520,"&lt;&gt;NA")),VALUE(H1497))</f>
        <v>169</v>
      </c>
      <c r="K1497" s="9" t="n">
        <f aca="false">IF(I1497="NA",VALUE(AVERAGEIF($F$3:$F$1520,"&lt;&gt;NA")),VALUE(I1497))</f>
        <v>56</v>
      </c>
      <c r="L1497" s="16" t="n">
        <f aca="false">IF((AND(I1497&gt;=Q1503, I1497&lt;Q1502)),TRUE())</f>
        <v>0</v>
      </c>
      <c r="M1497" s="0" t="n">
        <f aca="false">(J1497-MIN($J$5:$J$1522)/(MAX($J$5:$J$1522)-MIN($J$5:$J$1522)))</f>
        <v>167.977528089888</v>
      </c>
      <c r="N1497" s="0" t="n">
        <f aca="false">(K1497-MIN($K$5:$K$1522)/(MAX($K$5:$K$1522)-MIN($K$5:$K$1522)))</f>
        <v>55.6293206197855</v>
      </c>
      <c r="O1497" s="7" t="n">
        <f aca="false">K1494/((J1497/100)^2)</f>
        <v>24.8590735618501</v>
      </c>
    </row>
    <row r="1498" customFormat="false" ht="15" hidden="false" customHeight="false" outlineLevel="0" collapsed="false">
      <c r="A1498" s="13" t="n">
        <v>788</v>
      </c>
      <c r="B1498" s="2" t="s">
        <v>1540</v>
      </c>
      <c r="C1498" s="14" t="n">
        <v>33565</v>
      </c>
      <c r="D1498" s="2" t="s">
        <v>77</v>
      </c>
      <c r="E1498" s="15" t="n">
        <v>156</v>
      </c>
      <c r="F1498" s="15" t="n">
        <v>68</v>
      </c>
      <c r="G1498" s="15" t="s">
        <v>47</v>
      </c>
      <c r="H1498" s="9" t="str">
        <f aca="false">TRIM(E1498)</f>
        <v>156</v>
      </c>
      <c r="I1498" s="9" t="str">
        <f aca="false">TRIM(F1498)</f>
        <v>68</v>
      </c>
      <c r="J1498" s="5" t="n">
        <f aca="false">IF(H1498="NA",VALUE(AVERAGEIF($E$3:$E$1520,"&lt;&gt;NA")),VALUE(H1498))</f>
        <v>156</v>
      </c>
      <c r="K1498" s="9" t="n">
        <f aca="false">IF(I1498="NA",VALUE(AVERAGEIF($F$3:$F$1520,"&lt;&gt;NA")),VALUE(I1498))</f>
        <v>68</v>
      </c>
      <c r="L1498" s="16" t="n">
        <f aca="false">IF((AND(I1498&gt;=Q1504, I1498&lt;Q1503)),TRUE())</f>
        <v>0</v>
      </c>
      <c r="M1498" s="0" t="n">
        <f aca="false">(J1498-MIN($J$5:$J$1522)/(MAX($J$5:$J$1522)-MIN($J$5:$J$1522)))</f>
        <v>154.977528089888</v>
      </c>
      <c r="N1498" s="0" t="n">
        <f aca="false">(K1498-MIN($K$5:$K$1522)/(MAX($K$5:$K$1522)-MIN($K$5:$K$1522)))</f>
        <v>67.6293206197855</v>
      </c>
      <c r="O1498" s="7" t="n">
        <f aca="false">K1495/((J1498/100)^2)</f>
        <v>20.0115055884287</v>
      </c>
    </row>
    <row r="1499" customFormat="false" ht="15" hidden="false" customHeight="false" outlineLevel="0" collapsed="false">
      <c r="A1499" s="13" t="n">
        <v>725</v>
      </c>
      <c r="B1499" s="2" t="s">
        <v>1541</v>
      </c>
      <c r="C1499" s="14" t="n">
        <v>33722</v>
      </c>
      <c r="D1499" s="2" t="s">
        <v>50</v>
      </c>
      <c r="E1499" s="15" t="n">
        <v>161</v>
      </c>
      <c r="F1499" s="15" t="n">
        <v>53</v>
      </c>
      <c r="G1499" s="15" t="s">
        <v>47</v>
      </c>
      <c r="H1499" s="9" t="str">
        <f aca="false">TRIM(E1499)</f>
        <v>161</v>
      </c>
      <c r="I1499" s="9" t="str">
        <f aca="false">TRIM(F1499)</f>
        <v>53</v>
      </c>
      <c r="J1499" s="5" t="n">
        <f aca="false">IF(H1499="NA",VALUE(AVERAGEIF($E$3:$E$1520,"&lt;&gt;NA")),VALUE(H1499))</f>
        <v>161</v>
      </c>
      <c r="K1499" s="9" t="n">
        <f aca="false">IF(I1499="NA",VALUE(AVERAGEIF($F$3:$F$1520,"&lt;&gt;NA")),VALUE(I1499))</f>
        <v>53</v>
      </c>
      <c r="L1499" s="16" t="n">
        <f aca="false">IF((AND(I1499&gt;=Q1505, I1499&lt;Q1504)),TRUE())</f>
        <v>0</v>
      </c>
      <c r="M1499" s="0" t="n">
        <f aca="false">(J1499-MIN($J$5:$J$1522)/(MAX($J$5:$J$1522)-MIN($J$5:$J$1522)))</f>
        <v>159.977528089888</v>
      </c>
      <c r="N1499" s="0" t="n">
        <f aca="false">(K1499-MIN($K$5:$K$1522)/(MAX($K$5:$K$1522)-MIN($K$5:$K$1522)))</f>
        <v>52.6293206197855</v>
      </c>
      <c r="O1499" s="7" t="n">
        <f aca="false">K1496/((J1499/100)^2)</f>
        <v>20.6010570579839</v>
      </c>
    </row>
    <row r="1500" customFormat="false" ht="15" hidden="false" customHeight="false" outlineLevel="0" collapsed="false">
      <c r="A1500" s="13" t="n">
        <v>994</v>
      </c>
      <c r="B1500" s="2" t="s">
        <v>1542</v>
      </c>
      <c r="C1500" s="14" t="n">
        <v>33543</v>
      </c>
      <c r="D1500" s="2" t="s">
        <v>87</v>
      </c>
      <c r="E1500" s="15" t="n">
        <v>168</v>
      </c>
      <c r="F1500" s="15" t="n">
        <v>46</v>
      </c>
      <c r="G1500" s="15" t="s">
        <v>43</v>
      </c>
      <c r="H1500" s="9" t="str">
        <f aca="false">TRIM(E1500)</f>
        <v>168</v>
      </c>
      <c r="I1500" s="9" t="str">
        <f aca="false">TRIM(F1500)</f>
        <v>46</v>
      </c>
      <c r="J1500" s="5" t="n">
        <f aca="false">IF(H1500="NA",VALUE(AVERAGEIF($E$3:$E$1520,"&lt;&gt;NA")),VALUE(H1500))</f>
        <v>168</v>
      </c>
      <c r="K1500" s="9" t="n">
        <f aca="false">IF(I1500="NA",VALUE(AVERAGEIF($F$3:$F$1520,"&lt;&gt;NA")),VALUE(I1500))</f>
        <v>46</v>
      </c>
      <c r="L1500" s="16" t="n">
        <f aca="false">IF((AND(I1500&gt;=Q1506, I1500&lt;Q1505)),TRUE())</f>
        <v>0</v>
      </c>
      <c r="M1500" s="0" t="n">
        <f aca="false">(J1500-MIN($J$5:$J$1522)/(MAX($J$5:$J$1522)-MIN($J$5:$J$1522)))</f>
        <v>166.977528089888</v>
      </c>
      <c r="N1500" s="0" t="n">
        <f aca="false">(K1500-MIN($K$5:$K$1522)/(MAX($K$5:$K$1522)-MIN($K$5:$K$1522)))</f>
        <v>45.6293206197855</v>
      </c>
      <c r="O1500" s="7" t="n">
        <f aca="false">K1497/((J1500/100)^2)</f>
        <v>19.8412698412698</v>
      </c>
    </row>
    <row r="1501" customFormat="false" ht="15" hidden="false" customHeight="false" outlineLevel="0" collapsed="false">
      <c r="A1501" s="13" t="n">
        <v>1268</v>
      </c>
      <c r="B1501" s="2" t="s">
        <v>1543</v>
      </c>
      <c r="C1501" s="14" t="n">
        <v>32885</v>
      </c>
      <c r="D1501" s="2" t="s">
        <v>45</v>
      </c>
      <c r="E1501" s="15" t="n">
        <v>170</v>
      </c>
      <c r="F1501" s="15" t="n">
        <v>55</v>
      </c>
      <c r="G1501" s="15" t="s">
        <v>43</v>
      </c>
      <c r="H1501" s="9" t="str">
        <f aca="false">TRIM(E1501)</f>
        <v>170</v>
      </c>
      <c r="I1501" s="9" t="str">
        <f aca="false">TRIM(F1501)</f>
        <v>55</v>
      </c>
      <c r="J1501" s="5" t="n">
        <f aca="false">IF(H1501="NA",VALUE(AVERAGEIF($E$3:$E$1520,"&lt;&gt;NA")),VALUE(H1501))</f>
        <v>170</v>
      </c>
      <c r="K1501" s="9" t="n">
        <f aca="false">IF(I1501="NA",VALUE(AVERAGEIF($F$3:$F$1520,"&lt;&gt;NA")),VALUE(I1501))</f>
        <v>55</v>
      </c>
      <c r="L1501" s="16" t="n">
        <f aca="false">IF((AND(I1501&gt;=Q1507, I1501&lt;Q1506)),TRUE())</f>
        <v>0</v>
      </c>
      <c r="M1501" s="0" t="n">
        <f aca="false">(J1501-MIN($J$5:$J$1522)/(MAX($J$5:$J$1522)-MIN($J$5:$J$1522)))</f>
        <v>168.977528089888</v>
      </c>
      <c r="N1501" s="0" t="n">
        <f aca="false">(K1501-MIN($K$5:$K$1522)/(MAX($K$5:$K$1522)-MIN($K$5:$K$1522)))</f>
        <v>54.6293206197855</v>
      </c>
      <c r="O1501" s="7" t="n">
        <f aca="false">K1498/((J1501/100)^2)</f>
        <v>23.5294117647059</v>
      </c>
    </row>
    <row r="1502" customFormat="false" ht="15" hidden="false" customHeight="false" outlineLevel="0" collapsed="false">
      <c r="A1502" s="13" t="n">
        <v>1124</v>
      </c>
      <c r="B1502" s="2" t="s">
        <v>1544</v>
      </c>
      <c r="C1502" s="14" t="n">
        <v>33139</v>
      </c>
      <c r="D1502" s="2" t="s">
        <v>299</v>
      </c>
      <c r="E1502" s="15" t="n">
        <v>165</v>
      </c>
      <c r="F1502" s="15" t="n">
        <v>54</v>
      </c>
      <c r="G1502" s="15" t="s">
        <v>43</v>
      </c>
      <c r="H1502" s="9" t="str">
        <f aca="false">TRIM(E1502)</f>
        <v>165</v>
      </c>
      <c r="I1502" s="9" t="str">
        <f aca="false">TRIM(F1502)</f>
        <v>54</v>
      </c>
      <c r="J1502" s="5" t="n">
        <f aca="false">IF(H1502="NA",VALUE(AVERAGEIF($E$3:$E$1520,"&lt;&gt;NA")),VALUE(H1502))</f>
        <v>165</v>
      </c>
      <c r="K1502" s="9" t="n">
        <f aca="false">IF(I1502="NA",VALUE(AVERAGEIF($F$3:$F$1520,"&lt;&gt;NA")),VALUE(I1502))</f>
        <v>54</v>
      </c>
      <c r="L1502" s="16" t="n">
        <f aca="false">IF((AND(I1502&gt;=Q1508, I1502&lt;Q1507)),TRUE())</f>
        <v>0</v>
      </c>
      <c r="M1502" s="0" t="n">
        <f aca="false">(J1502-MIN($J$5:$J$1522)/(MAX($J$5:$J$1522)-MIN($J$5:$J$1522)))</f>
        <v>163.977528089888</v>
      </c>
      <c r="N1502" s="0" t="n">
        <f aca="false">(K1502-MIN($K$5:$K$1522)/(MAX($K$5:$K$1522)-MIN($K$5:$K$1522)))</f>
        <v>53.6293206197855</v>
      </c>
      <c r="O1502" s="7" t="n">
        <f aca="false">K1499/((J1502/100)^2)</f>
        <v>19.4674012855831</v>
      </c>
    </row>
    <row r="1503" customFormat="false" ht="15" hidden="false" customHeight="false" outlineLevel="0" collapsed="false">
      <c r="A1503" s="13" t="n">
        <v>208</v>
      </c>
      <c r="B1503" s="2" t="s">
        <v>1545</v>
      </c>
      <c r="C1503" s="14" t="n">
        <v>33492</v>
      </c>
      <c r="D1503" s="2" t="s">
        <v>53</v>
      </c>
      <c r="E1503" s="15" t="n">
        <v>160</v>
      </c>
      <c r="F1503" s="15" t="n">
        <v>75</v>
      </c>
      <c r="G1503" s="15" t="s">
        <v>47</v>
      </c>
      <c r="H1503" s="9" t="str">
        <f aca="false">TRIM(E1503)</f>
        <v>160</v>
      </c>
      <c r="I1503" s="9" t="str">
        <f aca="false">TRIM(F1503)</f>
        <v>75</v>
      </c>
      <c r="J1503" s="5" t="n">
        <f aca="false">IF(H1503="NA",VALUE(AVERAGEIF($E$3:$E$1520,"&lt;&gt;NA")),VALUE(H1503))</f>
        <v>160</v>
      </c>
      <c r="K1503" s="9" t="n">
        <f aca="false">IF(I1503="NA",VALUE(AVERAGEIF($F$3:$F$1520,"&lt;&gt;NA")),VALUE(I1503))</f>
        <v>75</v>
      </c>
      <c r="L1503" s="16" t="n">
        <f aca="false">IF((AND(I1503&gt;=Q1509, I1503&lt;Q1508)),TRUE())</f>
        <v>0</v>
      </c>
      <c r="M1503" s="0" t="n">
        <f aca="false">(J1503-MIN($J$5:$J$1522)/(MAX($J$5:$J$1522)-MIN($J$5:$J$1522)))</f>
        <v>158.977528089888</v>
      </c>
      <c r="N1503" s="0" t="n">
        <f aca="false">(K1503-MIN($K$5:$K$1522)/(MAX($K$5:$K$1522)-MIN($K$5:$K$1522)))</f>
        <v>74.6293206197855</v>
      </c>
      <c r="O1503" s="7" t="n">
        <f aca="false">K1500/((J1503/100)^2)</f>
        <v>17.96875</v>
      </c>
    </row>
    <row r="1504" customFormat="false" ht="15" hidden="false" customHeight="false" outlineLevel="0" collapsed="false">
      <c r="A1504" s="13" t="n">
        <v>1315</v>
      </c>
      <c r="B1504" s="2" t="s">
        <v>1546</v>
      </c>
      <c r="C1504" s="14" t="n">
        <v>33492</v>
      </c>
      <c r="D1504" s="2" t="s">
        <v>42</v>
      </c>
      <c r="E1504" s="15" t="n">
        <v>176</v>
      </c>
      <c r="F1504" s="15" t="n">
        <v>64</v>
      </c>
      <c r="G1504" s="15" t="s">
        <v>43</v>
      </c>
      <c r="H1504" s="9" t="str">
        <f aca="false">TRIM(E1504)</f>
        <v>176</v>
      </c>
      <c r="I1504" s="9" t="str">
        <f aca="false">TRIM(F1504)</f>
        <v>64</v>
      </c>
      <c r="J1504" s="5" t="n">
        <f aca="false">IF(H1504="NA",VALUE(AVERAGEIF($E$3:$E$1520,"&lt;&gt;NA")),VALUE(H1504))</f>
        <v>176</v>
      </c>
      <c r="K1504" s="9" t="n">
        <f aca="false">IF(I1504="NA",VALUE(AVERAGEIF($F$3:$F$1520,"&lt;&gt;NA")),VALUE(I1504))</f>
        <v>64</v>
      </c>
      <c r="L1504" s="16" t="n">
        <f aca="false">IF((AND(I1504&gt;=Q1510, I1504&lt;Q1509)),TRUE())</f>
        <v>0</v>
      </c>
      <c r="M1504" s="0" t="n">
        <f aca="false">(J1504-MIN($J$5:$J$1522)/(MAX($J$5:$J$1522)-MIN($J$5:$J$1522)))</f>
        <v>174.977528089888</v>
      </c>
      <c r="N1504" s="0" t="n">
        <f aca="false">(K1504-MIN($K$5:$K$1522)/(MAX($K$5:$K$1522)-MIN($K$5:$K$1522)))</f>
        <v>63.6293206197855</v>
      </c>
      <c r="O1504" s="7" t="n">
        <f aca="false">K1501/((J1504/100)^2)</f>
        <v>17.7556818181818</v>
      </c>
    </row>
    <row r="1505" customFormat="false" ht="15" hidden="false" customHeight="false" outlineLevel="0" collapsed="false">
      <c r="A1505" s="13" t="n">
        <v>1193</v>
      </c>
      <c r="B1505" s="2" t="s">
        <v>1547</v>
      </c>
      <c r="C1505" s="14" t="n">
        <v>33373</v>
      </c>
      <c r="D1505" s="2" t="s">
        <v>53</v>
      </c>
      <c r="E1505" s="15" t="n">
        <v>178</v>
      </c>
      <c r="F1505" s="15" t="n">
        <v>85</v>
      </c>
      <c r="G1505" s="15" t="s">
        <v>43</v>
      </c>
      <c r="H1505" s="9" t="str">
        <f aca="false">TRIM(E1505)</f>
        <v>178</v>
      </c>
      <c r="I1505" s="9" t="str">
        <f aca="false">TRIM(F1505)</f>
        <v>85</v>
      </c>
      <c r="J1505" s="5" t="n">
        <f aca="false">IF(H1505="NA",VALUE(AVERAGEIF($E$3:$E$1520,"&lt;&gt;NA")),VALUE(H1505))</f>
        <v>178</v>
      </c>
      <c r="K1505" s="9" t="n">
        <f aca="false">IF(I1505="NA",VALUE(AVERAGEIF($F$3:$F$1520,"&lt;&gt;NA")),VALUE(I1505))</f>
        <v>85</v>
      </c>
      <c r="L1505" s="16" t="n">
        <f aca="false">IF((AND(I1505&gt;=Q1511, I1505&lt;Q1510)),TRUE())</f>
        <v>0</v>
      </c>
      <c r="M1505" s="0" t="n">
        <f aca="false">(J1505-MIN($J$5:$J$1522)/(MAX($J$5:$J$1522)-MIN($J$5:$J$1522)))</f>
        <v>176.977528089888</v>
      </c>
      <c r="N1505" s="0" t="n">
        <f aca="false">(K1505-MIN($K$5:$K$1522)/(MAX($K$5:$K$1522)-MIN($K$5:$K$1522)))</f>
        <v>84.6293206197855</v>
      </c>
      <c r="O1505" s="7" t="n">
        <f aca="false">K1502/((J1505/100)^2)</f>
        <v>17.0433026133064</v>
      </c>
    </row>
    <row r="1506" customFormat="false" ht="15" hidden="false" customHeight="false" outlineLevel="0" collapsed="false">
      <c r="A1506" s="13" t="n">
        <v>611</v>
      </c>
      <c r="B1506" s="2" t="s">
        <v>1548</v>
      </c>
      <c r="C1506" s="14" t="n">
        <v>33567</v>
      </c>
      <c r="D1506" s="2" t="s">
        <v>56</v>
      </c>
      <c r="E1506" s="15" t="n">
        <v>144</v>
      </c>
      <c r="F1506" s="15" t="n">
        <v>55.8</v>
      </c>
      <c r="G1506" s="15" t="s">
        <v>47</v>
      </c>
      <c r="H1506" s="9" t="str">
        <f aca="false">TRIM(E1506)</f>
        <v>144</v>
      </c>
      <c r="I1506" s="9" t="str">
        <f aca="false">TRIM(F1506)</f>
        <v>55.8</v>
      </c>
      <c r="J1506" s="5" t="n">
        <f aca="false">IF(H1506="NA",VALUE(AVERAGEIF($E$3:$E$1520,"&lt;&gt;NA")),VALUE(H1506))</f>
        <v>144</v>
      </c>
      <c r="K1506" s="9" t="n">
        <f aca="false">IF(I1506="NA",VALUE(AVERAGEIF($F$3:$F$1520,"&lt;&gt;NA")),VALUE(I1506))</f>
        <v>55.8</v>
      </c>
      <c r="L1506" s="16" t="n">
        <f aca="false">IF((AND(I1506&gt;=Q1512, I1506&lt;Q1511)),TRUE())</f>
        <v>0</v>
      </c>
      <c r="M1506" s="0" t="n">
        <f aca="false">(J1506-MIN($J$5:$J$1522)/(MAX($J$5:$J$1522)-MIN($J$5:$J$1522)))</f>
        <v>142.977528089888</v>
      </c>
      <c r="N1506" s="0" t="n">
        <f aca="false">(K1506-MIN($K$5:$K$1522)/(MAX($K$5:$K$1522)-MIN($K$5:$K$1522)))</f>
        <v>55.4293206197855</v>
      </c>
      <c r="O1506" s="7" t="n">
        <f aca="false">K1503/((J1506/100)^2)</f>
        <v>36.1689814814815</v>
      </c>
    </row>
    <row r="1507" customFormat="false" ht="15" hidden="false" customHeight="false" outlineLevel="0" collapsed="false">
      <c r="A1507" s="13" t="n">
        <v>536</v>
      </c>
      <c r="B1507" s="2" t="s">
        <v>1549</v>
      </c>
      <c r="C1507" s="14" t="n">
        <v>33242</v>
      </c>
      <c r="D1507" s="2" t="s">
        <v>67</v>
      </c>
      <c r="E1507" s="15" t="n">
        <v>161</v>
      </c>
      <c r="F1507" s="15" t="n">
        <v>53.3</v>
      </c>
      <c r="G1507" s="15" t="s">
        <v>47</v>
      </c>
      <c r="H1507" s="9" t="str">
        <f aca="false">TRIM(E1507)</f>
        <v>161</v>
      </c>
      <c r="I1507" s="9" t="str">
        <f aca="false">TRIM(F1507)</f>
        <v>53.3</v>
      </c>
      <c r="J1507" s="5" t="n">
        <f aca="false">IF(H1507="NA",VALUE(AVERAGEIF($E$3:$E$1520,"&lt;&gt;NA")),VALUE(H1507))</f>
        <v>161</v>
      </c>
      <c r="K1507" s="9" t="n">
        <f aca="false">IF(I1507="NA",VALUE(AVERAGEIF($F$3:$F$1520,"&lt;&gt;NA")),VALUE(I1507))</f>
        <v>53.3</v>
      </c>
      <c r="L1507" s="16" t="n">
        <f aca="false">IF((AND(I1507&gt;=Q1513, I1507&lt;Q1512)),TRUE())</f>
        <v>0</v>
      </c>
      <c r="M1507" s="0" t="n">
        <f aca="false">(J1507-MIN($J$5:$J$1522)/(MAX($J$5:$J$1522)-MIN($J$5:$J$1522)))</f>
        <v>159.977528089888</v>
      </c>
      <c r="N1507" s="0" t="n">
        <f aca="false">(K1507-MIN($K$5:$K$1522)/(MAX($K$5:$K$1522)-MIN($K$5:$K$1522)))</f>
        <v>52.9293206197855</v>
      </c>
      <c r="O1507" s="7" t="n">
        <f aca="false">K1504/((J1507/100)^2)</f>
        <v>24.6904054627522</v>
      </c>
    </row>
    <row r="1508" customFormat="false" ht="15" hidden="false" customHeight="false" outlineLevel="0" collapsed="false">
      <c r="A1508" s="13" t="n">
        <v>1408</v>
      </c>
      <c r="B1508" s="2" t="s">
        <v>1550</v>
      </c>
      <c r="C1508" s="14" t="n">
        <v>33703</v>
      </c>
      <c r="D1508" s="2" t="s">
        <v>93</v>
      </c>
      <c r="E1508" s="15" t="n">
        <v>182</v>
      </c>
      <c r="F1508" s="15" t="n">
        <v>86</v>
      </c>
      <c r="G1508" s="15" t="s">
        <v>43</v>
      </c>
      <c r="H1508" s="9" t="str">
        <f aca="false">TRIM(E1508)</f>
        <v>182</v>
      </c>
      <c r="I1508" s="9" t="str">
        <f aca="false">TRIM(F1508)</f>
        <v>86</v>
      </c>
      <c r="J1508" s="5" t="n">
        <f aca="false">IF(H1508="NA",VALUE(AVERAGEIF($E$3:$E$1520,"&lt;&gt;NA")),VALUE(H1508))</f>
        <v>182</v>
      </c>
      <c r="K1508" s="9" t="n">
        <f aca="false">IF(I1508="NA",VALUE(AVERAGEIF($F$3:$F$1520,"&lt;&gt;NA")),VALUE(I1508))</f>
        <v>86</v>
      </c>
      <c r="L1508" s="16" t="n">
        <f aca="false">IF((AND(I1508&gt;=Q1514, I1508&lt;Q1513)),TRUE())</f>
        <v>0</v>
      </c>
      <c r="M1508" s="0" t="n">
        <f aca="false">(J1508-MIN($J$5:$J$1522)/(MAX($J$5:$J$1522)-MIN($J$5:$J$1522)))</f>
        <v>180.977528089888</v>
      </c>
      <c r="N1508" s="0" t="n">
        <f aca="false">(K1508-MIN($K$5:$K$1522)/(MAX($K$5:$K$1522)-MIN($K$5:$K$1522)))</f>
        <v>85.6293206197855</v>
      </c>
      <c r="O1508" s="7" t="n">
        <f aca="false">K1505/((J1508/100)^2)</f>
        <v>25.6611520347784</v>
      </c>
    </row>
    <row r="1509" customFormat="false" ht="15" hidden="false" customHeight="false" outlineLevel="0" collapsed="false">
      <c r="A1509" s="13" t="n">
        <v>497</v>
      </c>
      <c r="B1509" s="2" t="s">
        <v>1551</v>
      </c>
      <c r="C1509" s="14" t="n">
        <v>33579</v>
      </c>
      <c r="D1509" s="2" t="s">
        <v>87</v>
      </c>
      <c r="E1509" s="15" t="n">
        <v>153</v>
      </c>
      <c r="F1509" s="15" t="n">
        <v>43.6</v>
      </c>
      <c r="G1509" s="15" t="s">
        <v>47</v>
      </c>
      <c r="H1509" s="9" t="str">
        <f aca="false">TRIM(E1509)</f>
        <v>153</v>
      </c>
      <c r="I1509" s="9" t="str">
        <f aca="false">TRIM(F1509)</f>
        <v>43.6</v>
      </c>
      <c r="J1509" s="5" t="n">
        <f aca="false">IF(H1509="NA",VALUE(AVERAGEIF($E$3:$E$1520,"&lt;&gt;NA")),VALUE(H1509))</f>
        <v>153</v>
      </c>
      <c r="K1509" s="9" t="n">
        <f aca="false">IF(I1509="NA",VALUE(AVERAGEIF($F$3:$F$1520,"&lt;&gt;NA")),VALUE(I1509))</f>
        <v>43.6</v>
      </c>
      <c r="L1509" s="16" t="n">
        <f aca="false">IF((AND(I1509&gt;=Q1515, I1509&lt;Q1514)),TRUE())</f>
        <v>0</v>
      </c>
      <c r="M1509" s="0" t="n">
        <f aca="false">(J1509-MIN($J$5:$J$1522)/(MAX($J$5:$J$1522)-MIN($J$5:$J$1522)))</f>
        <v>151.977528089888</v>
      </c>
      <c r="N1509" s="0" t="n">
        <f aca="false">(K1509-MIN($K$5:$K$1522)/(MAX($K$5:$K$1522)-MIN($K$5:$K$1522)))</f>
        <v>43.2293206197855</v>
      </c>
      <c r="O1509" s="7" t="n">
        <f aca="false">K1506/((J1509/100)^2)</f>
        <v>23.836985774702</v>
      </c>
    </row>
    <row r="1510" customFormat="false" ht="15" hidden="false" customHeight="false" outlineLevel="0" collapsed="false">
      <c r="A1510" s="13" t="n">
        <v>58</v>
      </c>
      <c r="B1510" s="2" t="s">
        <v>1552</v>
      </c>
      <c r="C1510" s="14" t="n">
        <v>33816</v>
      </c>
      <c r="D1510" s="2" t="s">
        <v>98</v>
      </c>
      <c r="E1510" s="15" t="n">
        <v>153.5</v>
      </c>
      <c r="F1510" s="15" t="n">
        <v>52</v>
      </c>
      <c r="G1510" s="15" t="s">
        <v>47</v>
      </c>
      <c r="H1510" s="9" t="str">
        <f aca="false">TRIM(E1510)</f>
        <v>153.5</v>
      </c>
      <c r="I1510" s="9" t="str">
        <f aca="false">TRIM(F1510)</f>
        <v>52</v>
      </c>
      <c r="J1510" s="5" t="n">
        <f aca="false">IF(H1510="NA",VALUE(AVERAGEIF($E$3:$E$1520,"&lt;&gt;NA")),VALUE(H1510))</f>
        <v>153.5</v>
      </c>
      <c r="K1510" s="9" t="n">
        <f aca="false">IF(I1510="NA",VALUE(AVERAGEIF($F$3:$F$1520,"&lt;&gt;NA")),VALUE(I1510))</f>
        <v>52</v>
      </c>
      <c r="L1510" s="16" t="n">
        <f aca="false">IF((AND(I1510&gt;=Q1516, I1510&lt;Q1515)),TRUE())</f>
        <v>0</v>
      </c>
      <c r="M1510" s="0" t="n">
        <f aca="false">(J1510-MIN($J$5:$J$1522)/(MAX($J$5:$J$1522)-MIN($J$5:$J$1522)))</f>
        <v>152.477528089888</v>
      </c>
      <c r="N1510" s="0" t="n">
        <f aca="false">(K1510-MIN($K$5:$K$1522)/(MAX($K$5:$K$1522)-MIN($K$5:$K$1522)))</f>
        <v>51.6293206197855</v>
      </c>
      <c r="O1510" s="7" t="n">
        <f aca="false">K1507/((J1510/100)^2)</f>
        <v>22.6209296650362</v>
      </c>
    </row>
    <row r="1511" customFormat="false" ht="15" hidden="false" customHeight="false" outlineLevel="0" collapsed="false">
      <c r="A1511" s="13" t="n">
        <v>651</v>
      </c>
      <c r="B1511" s="2" t="s">
        <v>1553</v>
      </c>
      <c r="C1511" s="14" t="n">
        <v>33738</v>
      </c>
      <c r="D1511" s="2" t="s">
        <v>50</v>
      </c>
      <c r="E1511" s="15" t="n">
        <v>169.8</v>
      </c>
      <c r="F1511" s="15" t="n">
        <v>55</v>
      </c>
      <c r="G1511" s="15" t="s">
        <v>47</v>
      </c>
      <c r="H1511" s="9" t="str">
        <f aca="false">TRIM(E1511)</f>
        <v>169.8</v>
      </c>
      <c r="I1511" s="9" t="str">
        <f aca="false">TRIM(F1511)</f>
        <v>55</v>
      </c>
      <c r="J1511" s="5" t="n">
        <f aca="false">IF(H1511="NA",VALUE(AVERAGEIF($E$3:$E$1520,"&lt;&gt;NA")),VALUE(H1511))</f>
        <v>169.8</v>
      </c>
      <c r="K1511" s="9" t="n">
        <f aca="false">IF(I1511="NA",VALUE(AVERAGEIF($F$3:$F$1520,"&lt;&gt;NA")),VALUE(I1511))</f>
        <v>55</v>
      </c>
      <c r="L1511" s="16" t="n">
        <f aca="false">IF((AND(I1511&gt;=Q1517, I1511&lt;Q1516)),TRUE())</f>
        <v>0</v>
      </c>
      <c r="M1511" s="0" t="n">
        <f aca="false">(J1511-MIN($J$5:$J$1522)/(MAX($J$5:$J$1522)-MIN($J$5:$J$1522)))</f>
        <v>168.777528089888</v>
      </c>
      <c r="N1511" s="0" t="n">
        <f aca="false">(K1511-MIN($K$5:$K$1522)/(MAX($K$5:$K$1522)-MIN($K$5:$K$1522)))</f>
        <v>54.6293206197855</v>
      </c>
      <c r="O1511" s="7" t="n">
        <f aca="false">K1508/((J1511/100)^2)</f>
        <v>29.8279275417209</v>
      </c>
    </row>
    <row r="1512" customFormat="false" ht="15" hidden="false" customHeight="false" outlineLevel="0" collapsed="false">
      <c r="A1512" s="13" t="n">
        <v>828</v>
      </c>
      <c r="B1512" s="2" t="s">
        <v>1554</v>
      </c>
      <c r="C1512" s="14" t="n">
        <v>33195</v>
      </c>
      <c r="D1512" s="2" t="s">
        <v>53</v>
      </c>
      <c r="E1512" s="15" t="n">
        <v>169</v>
      </c>
      <c r="F1512" s="15" t="n">
        <v>47</v>
      </c>
      <c r="G1512" s="15" t="s">
        <v>43</v>
      </c>
      <c r="H1512" s="9" t="str">
        <f aca="false">TRIM(E1512)</f>
        <v>169</v>
      </c>
      <c r="I1512" s="9" t="str">
        <f aca="false">TRIM(F1512)</f>
        <v>47</v>
      </c>
      <c r="J1512" s="5" t="n">
        <f aca="false">IF(H1512="NA",VALUE(AVERAGEIF($E$3:$E$1520,"&lt;&gt;NA")),VALUE(H1512))</f>
        <v>169</v>
      </c>
      <c r="K1512" s="9" t="n">
        <f aca="false">IF(I1512="NA",VALUE(AVERAGEIF($F$3:$F$1520,"&lt;&gt;NA")),VALUE(I1512))</f>
        <v>47</v>
      </c>
      <c r="L1512" s="16" t="n">
        <f aca="false">IF((AND(I1512&gt;=Q1518, I1512&lt;Q1517)),TRUE())</f>
        <v>0</v>
      </c>
      <c r="M1512" s="0" t="n">
        <f aca="false">(J1512-MIN($J$5:$J$1522)/(MAX($J$5:$J$1522)-MIN($J$5:$J$1522)))</f>
        <v>167.977528089888</v>
      </c>
      <c r="N1512" s="0" t="n">
        <f aca="false">(K1512-MIN($K$5:$K$1522)/(MAX($K$5:$K$1522)-MIN($K$5:$K$1522)))</f>
        <v>46.6293206197855</v>
      </c>
      <c r="O1512" s="7" t="n">
        <f aca="false">K1509/((J1512/100)^2)</f>
        <v>15.2655719337558</v>
      </c>
    </row>
    <row r="1513" customFormat="false" ht="15" hidden="false" customHeight="false" outlineLevel="0" collapsed="false">
      <c r="A1513" s="13" t="n">
        <v>309</v>
      </c>
      <c r="B1513" s="2" t="s">
        <v>1555</v>
      </c>
      <c r="C1513" s="14" t="n">
        <v>33563</v>
      </c>
      <c r="D1513" s="2" t="s">
        <v>74</v>
      </c>
      <c r="E1513" s="15" t="n">
        <v>151</v>
      </c>
      <c r="F1513" s="15" t="n">
        <v>50</v>
      </c>
      <c r="G1513" s="15" t="s">
        <v>47</v>
      </c>
      <c r="H1513" s="9" t="str">
        <f aca="false">TRIM(E1513)</f>
        <v>151</v>
      </c>
      <c r="I1513" s="9" t="str">
        <f aca="false">TRIM(F1513)</f>
        <v>50</v>
      </c>
      <c r="J1513" s="5" t="n">
        <f aca="false">IF(H1513="NA",VALUE(AVERAGEIF($E$3:$E$1520,"&lt;&gt;NA")),VALUE(H1513))</f>
        <v>151</v>
      </c>
      <c r="K1513" s="9" t="n">
        <f aca="false">IF(I1513="NA",VALUE(AVERAGEIF($F$3:$F$1520,"&lt;&gt;NA")),VALUE(I1513))</f>
        <v>50</v>
      </c>
      <c r="L1513" s="16" t="n">
        <f aca="false">IF((AND(I1513&gt;=Q1519, I1513&lt;Q1518)),TRUE())</f>
        <v>0</v>
      </c>
      <c r="M1513" s="0" t="n">
        <f aca="false">(J1513-MIN($J$5:$J$1522)/(MAX($J$5:$J$1522)-MIN($J$5:$J$1522)))</f>
        <v>149.977528089888</v>
      </c>
      <c r="N1513" s="0" t="n">
        <f aca="false">(K1513-MIN($K$5:$K$1522)/(MAX($K$5:$K$1522)-MIN($K$5:$K$1522)))</f>
        <v>49.6293206197855</v>
      </c>
      <c r="O1513" s="7" t="n">
        <f aca="false">K1510/((J1513/100)^2)</f>
        <v>22.8060172799439</v>
      </c>
    </row>
    <row r="1514" customFormat="false" ht="15" hidden="false" customHeight="false" outlineLevel="0" collapsed="false">
      <c r="A1514" s="13" t="n">
        <v>1153</v>
      </c>
      <c r="B1514" s="2" t="s">
        <v>1556</v>
      </c>
      <c r="C1514" s="14" t="n">
        <v>33658</v>
      </c>
      <c r="D1514" s="2" t="s">
        <v>87</v>
      </c>
      <c r="E1514" s="15" t="n">
        <v>166</v>
      </c>
      <c r="F1514" s="15" t="n">
        <v>40</v>
      </c>
      <c r="G1514" s="15" t="s">
        <v>43</v>
      </c>
      <c r="H1514" s="9" t="str">
        <f aca="false">TRIM(E1514)</f>
        <v>166</v>
      </c>
      <c r="I1514" s="9" t="str">
        <f aca="false">TRIM(F1514)</f>
        <v>40</v>
      </c>
      <c r="J1514" s="5" t="n">
        <f aca="false">IF(H1514="NA",VALUE(AVERAGEIF($E$3:$E$1520,"&lt;&gt;NA")),VALUE(H1514))</f>
        <v>166</v>
      </c>
      <c r="K1514" s="9" t="n">
        <f aca="false">IF(I1514="NA",VALUE(AVERAGEIF($F$3:$F$1520,"&lt;&gt;NA")),VALUE(I1514))</f>
        <v>40</v>
      </c>
      <c r="L1514" s="16" t="n">
        <f aca="false">IF((AND(I1514&gt;=Q1520, I1514&lt;Q1519)),TRUE())</f>
        <v>0</v>
      </c>
      <c r="M1514" s="0" t="n">
        <f aca="false">(J1514-MIN($J$5:$J$1522)/(MAX($J$5:$J$1522)-MIN($J$5:$J$1522)))</f>
        <v>164.977528089888</v>
      </c>
      <c r="N1514" s="0" t="n">
        <f aca="false">(K1514-MIN($K$5:$K$1522)/(MAX($K$5:$K$1522)-MIN($K$5:$K$1522)))</f>
        <v>39.6293206197855</v>
      </c>
      <c r="O1514" s="7" t="n">
        <f aca="false">K1511/((J1514/100)^2)</f>
        <v>19.9593554942662</v>
      </c>
    </row>
    <row r="1515" customFormat="false" ht="15" hidden="false" customHeight="false" outlineLevel="0" collapsed="false">
      <c r="A1515" s="13" t="n">
        <v>1453</v>
      </c>
      <c r="B1515" s="2" t="s">
        <v>1557</v>
      </c>
      <c r="C1515" s="14" t="n">
        <v>33285</v>
      </c>
      <c r="D1515" s="2" t="s">
        <v>238</v>
      </c>
      <c r="E1515" s="15" t="n">
        <v>170</v>
      </c>
      <c r="F1515" s="15" t="n">
        <v>69</v>
      </c>
      <c r="G1515" s="15" t="s">
        <v>43</v>
      </c>
      <c r="H1515" s="9" t="str">
        <f aca="false">TRIM(E1515)</f>
        <v>170</v>
      </c>
      <c r="I1515" s="9" t="str">
        <f aca="false">TRIM(F1515)</f>
        <v>69</v>
      </c>
      <c r="J1515" s="5" t="n">
        <f aca="false">IF(H1515="NA",VALUE(AVERAGEIF($E$3:$E$1520,"&lt;&gt;NA")),VALUE(H1515))</f>
        <v>170</v>
      </c>
      <c r="K1515" s="9" t="n">
        <f aca="false">IF(I1515="NA",VALUE(AVERAGEIF($F$3:$F$1520,"&lt;&gt;NA")),VALUE(I1515))</f>
        <v>69</v>
      </c>
      <c r="L1515" s="16" t="n">
        <f aca="false">IF((AND(I1515&gt;=Q1521, I1515&lt;Q1520)),TRUE())</f>
        <v>0</v>
      </c>
      <c r="M1515" s="0" t="n">
        <f aca="false">(J1515-MIN($J$5:$J$1522)/(MAX($J$5:$J$1522)-MIN($J$5:$J$1522)))</f>
        <v>168.977528089888</v>
      </c>
      <c r="N1515" s="0" t="n">
        <f aca="false">(K1515-MIN($K$5:$K$1522)/(MAX($K$5:$K$1522)-MIN($K$5:$K$1522)))</f>
        <v>68.6293206197855</v>
      </c>
      <c r="O1515" s="7" t="n">
        <f aca="false">K1512/((J1515/100)^2)</f>
        <v>16.2629757785467</v>
      </c>
    </row>
    <row r="1516" customFormat="false" ht="15" hidden="false" customHeight="false" outlineLevel="0" collapsed="false">
      <c r="A1516" s="13" t="n">
        <v>590</v>
      </c>
      <c r="B1516" s="2" t="s">
        <v>1558</v>
      </c>
      <c r="C1516" s="14" t="n">
        <v>33611</v>
      </c>
      <c r="D1516" s="2" t="s">
        <v>74</v>
      </c>
      <c r="E1516" s="15" t="n">
        <v>154</v>
      </c>
      <c r="F1516" s="15" t="n">
        <v>54.4</v>
      </c>
      <c r="G1516" s="15" t="s">
        <v>47</v>
      </c>
      <c r="H1516" s="9" t="str">
        <f aca="false">TRIM(E1516)</f>
        <v>154</v>
      </c>
      <c r="I1516" s="9" t="str">
        <f aca="false">TRIM(F1516)</f>
        <v>54.4</v>
      </c>
      <c r="J1516" s="5" t="n">
        <f aca="false">IF(H1516="NA",VALUE(AVERAGEIF($E$3:$E$1520,"&lt;&gt;NA")),VALUE(H1516))</f>
        <v>154</v>
      </c>
      <c r="K1516" s="9" t="n">
        <f aca="false">IF(I1516="NA",VALUE(AVERAGEIF($F$3:$F$1520,"&lt;&gt;NA")),VALUE(I1516))</f>
        <v>54.4</v>
      </c>
      <c r="L1516" s="16" t="n">
        <f aca="false">IF((AND(I1516&gt;=Q1522, I1516&lt;Q1521)),TRUE())</f>
        <v>0</v>
      </c>
      <c r="M1516" s="0" t="n">
        <f aca="false">(J1516-MIN($J$5:$J$1522)/(MAX($J$5:$J$1522)-MIN($J$5:$J$1522)))</f>
        <v>152.977528089888</v>
      </c>
      <c r="N1516" s="0" t="n">
        <f aca="false">(K1516-MIN($K$5:$K$1522)/(MAX($K$5:$K$1522)-MIN($K$5:$K$1522)))</f>
        <v>54.0293206197855</v>
      </c>
      <c r="O1516" s="7" t="n">
        <f aca="false">K1513/((J1516/100)^2)</f>
        <v>21.0828132906055</v>
      </c>
    </row>
    <row r="1517" customFormat="false" ht="15" hidden="false" customHeight="false" outlineLevel="0" collapsed="false">
      <c r="A1517" s="13" t="n">
        <v>551</v>
      </c>
      <c r="B1517" s="2" t="s">
        <v>1559</v>
      </c>
      <c r="C1517" s="14" t="n">
        <v>33515</v>
      </c>
      <c r="D1517" s="2" t="s">
        <v>50</v>
      </c>
      <c r="E1517" s="15" t="n">
        <v>155</v>
      </c>
      <c r="F1517" s="15" t="n">
        <v>39</v>
      </c>
      <c r="G1517" s="15" t="s">
        <v>47</v>
      </c>
      <c r="H1517" s="9" t="str">
        <f aca="false">TRIM(E1517)</f>
        <v>155</v>
      </c>
      <c r="I1517" s="9" t="str">
        <f aca="false">TRIM(F1517)</f>
        <v>39</v>
      </c>
      <c r="J1517" s="5" t="n">
        <f aca="false">IF(H1517="NA",VALUE(AVERAGEIF($E$3:$E$1520,"&lt;&gt;NA")),VALUE(H1517))</f>
        <v>155</v>
      </c>
      <c r="K1517" s="9" t="n">
        <f aca="false">IF(I1517="NA",VALUE(AVERAGEIF($F$3:$F$1520,"&lt;&gt;NA")),VALUE(I1517))</f>
        <v>39</v>
      </c>
      <c r="L1517" s="16" t="n">
        <f aca="false">IF((AND(I1517&gt;=Q1523, I1517&lt;Q1522)),TRUE())</f>
        <v>0</v>
      </c>
      <c r="M1517" s="0" t="n">
        <f aca="false">(J1517-MIN($J$5:$J$1522)/(MAX($J$5:$J$1522)-MIN($J$5:$J$1522)))</f>
        <v>153.977528089888</v>
      </c>
      <c r="N1517" s="0" t="n">
        <f aca="false">(K1517-MIN($K$5:$K$1522)/(MAX($K$5:$K$1522)-MIN($K$5:$K$1522)))</f>
        <v>38.6293206197855</v>
      </c>
      <c r="O1517" s="7" t="n">
        <f aca="false">K1514/((J1517/100)^2)</f>
        <v>16.6493236212279</v>
      </c>
    </row>
    <row r="1518" customFormat="false" ht="15" hidden="false" customHeight="false" outlineLevel="0" collapsed="false">
      <c r="A1518" s="13" t="n">
        <v>724</v>
      </c>
      <c r="B1518" s="2" t="s">
        <v>1560</v>
      </c>
      <c r="C1518" s="14" t="n">
        <v>33552</v>
      </c>
      <c r="D1518" s="2" t="s">
        <v>50</v>
      </c>
      <c r="E1518" s="15" t="n">
        <v>151</v>
      </c>
      <c r="F1518" s="15" t="n">
        <v>61.8</v>
      </c>
      <c r="G1518" s="15" t="s">
        <v>47</v>
      </c>
      <c r="H1518" s="9" t="str">
        <f aca="false">TRIM(E1518)</f>
        <v>151</v>
      </c>
      <c r="I1518" s="9" t="str">
        <f aca="false">TRIM(F1518)</f>
        <v>61.8</v>
      </c>
      <c r="J1518" s="5" t="n">
        <f aca="false">IF(H1518="NA",VALUE(AVERAGEIF($E$3:$E$1520,"&lt;&gt;NA")),VALUE(H1518))</f>
        <v>151</v>
      </c>
      <c r="K1518" s="9" t="n">
        <f aca="false">IF(I1518="NA",VALUE(AVERAGEIF($F$3:$F$1520,"&lt;&gt;NA")),VALUE(I1518))</f>
        <v>61.8</v>
      </c>
      <c r="L1518" s="16" t="n">
        <f aca="false">IF((AND(I1518&gt;=Q1524, I1518&lt;Q1523)),TRUE())</f>
        <v>0</v>
      </c>
      <c r="M1518" s="0" t="n">
        <f aca="false">(J1518-MIN($J$5:$J$1522)/(MAX($J$5:$J$1522)-MIN($J$5:$J$1522)))</f>
        <v>149.977528089888</v>
      </c>
      <c r="N1518" s="0" t="n">
        <f aca="false">(K1518-MIN($K$5:$K$1522)/(MAX($K$5:$K$1522)-MIN($K$5:$K$1522)))</f>
        <v>61.4293206197855</v>
      </c>
      <c r="O1518" s="7" t="n">
        <f aca="false">K1515/((J1518/100)^2)</f>
        <v>30.261830621464</v>
      </c>
    </row>
    <row r="1519" customFormat="false" ht="15" hidden="false" customHeight="false" outlineLevel="0" collapsed="false">
      <c r="A1519" s="13" t="n">
        <v>1461</v>
      </c>
      <c r="B1519" s="2" t="s">
        <v>1561</v>
      </c>
      <c r="C1519" s="14" t="n">
        <v>32273</v>
      </c>
      <c r="D1519" s="2" t="s">
        <v>53</v>
      </c>
      <c r="E1519" s="15" t="n">
        <v>186</v>
      </c>
      <c r="F1519" s="15" t="n">
        <v>78</v>
      </c>
      <c r="G1519" s="15" t="s">
        <v>43</v>
      </c>
      <c r="H1519" s="9" t="str">
        <f aca="false">TRIM(E1519)</f>
        <v>186</v>
      </c>
      <c r="I1519" s="9" t="str">
        <f aca="false">TRIM(F1519)</f>
        <v>78</v>
      </c>
      <c r="J1519" s="5" t="n">
        <f aca="false">IF(H1519="NA",VALUE(AVERAGEIF($E$3:$E$1520,"&lt;&gt;NA")),VALUE(H1519))</f>
        <v>186</v>
      </c>
      <c r="K1519" s="9" t="n">
        <f aca="false">IF(I1519="NA",VALUE(AVERAGEIF($F$3:$F$1520,"&lt;&gt;NA")),VALUE(I1519))</f>
        <v>78</v>
      </c>
      <c r="L1519" s="16" t="n">
        <f aca="false">IF((AND(I1519&gt;=Q1525, I1519&lt;Q1524)),TRUE())</f>
        <v>0</v>
      </c>
      <c r="M1519" s="0" t="n">
        <f aca="false">(J1519-MIN($J$5:$J$1522)/(MAX($J$5:$J$1522)-MIN($J$5:$J$1522)))</f>
        <v>184.977528089888</v>
      </c>
      <c r="N1519" s="0" t="n">
        <f aca="false">(K1519-MIN($K$5:$K$1522)/(MAX($K$5:$K$1522)-MIN($K$5:$K$1522)))</f>
        <v>77.6293206197855</v>
      </c>
      <c r="O1519" s="7" t="n">
        <f aca="false">K1516/((J1519/100)^2)</f>
        <v>15.7243611978263</v>
      </c>
    </row>
    <row r="1520" customFormat="false" ht="15" hidden="false" customHeight="false" outlineLevel="0" collapsed="false">
      <c r="A1520" s="13" t="n">
        <v>970</v>
      </c>
      <c r="B1520" s="2" t="s">
        <v>1562</v>
      </c>
      <c r="C1520" s="14" t="n">
        <v>33554</v>
      </c>
      <c r="D1520" s="2" t="s">
        <v>176</v>
      </c>
      <c r="E1520" s="15" t="n">
        <v>172</v>
      </c>
      <c r="F1520" s="15" t="n">
        <v>52</v>
      </c>
      <c r="G1520" s="15" t="s">
        <v>43</v>
      </c>
      <c r="H1520" s="9" t="str">
        <f aca="false">TRIM(E1520)</f>
        <v>172</v>
      </c>
      <c r="I1520" s="9" t="str">
        <f aca="false">TRIM(F1520)</f>
        <v>52</v>
      </c>
      <c r="J1520" s="5" t="n">
        <f aca="false">IF(H1520="NA",VALUE(AVERAGEIF($E$3:$E$1520,"&lt;&gt;NA")),VALUE(H1520))</f>
        <v>172</v>
      </c>
      <c r="K1520" s="9" t="n">
        <f aca="false">IF(I1520="NA",VALUE(AVERAGEIF($F$3:$F$1520,"&lt;&gt;NA")),VALUE(I1520))</f>
        <v>52</v>
      </c>
      <c r="L1520" s="16" t="n">
        <f aca="false">IF((AND(I1520&gt;=Q1526, I1520&lt;Q1525)),TRUE())</f>
        <v>0</v>
      </c>
      <c r="M1520" s="0" t="n">
        <f aca="false">(J1520-MIN($J$5:$J$1522)/(MAX($J$5:$J$1522)-MIN($J$5:$J$1522)))</f>
        <v>170.977528089888</v>
      </c>
      <c r="N1520" s="0" t="n">
        <f aca="false">(K1520-MIN($K$5:$K$1522)/(MAX($K$5:$K$1522)-MIN($K$5:$K$1522)))</f>
        <v>51.6293206197855</v>
      </c>
      <c r="O1520" s="7" t="n">
        <f aca="false">K1517/((J1520/100)^2)</f>
        <v>13.1828015143321</v>
      </c>
    </row>
    <row r="1521" customFormat="false" ht="15" hidden="false" customHeight="false" outlineLevel="0" collapsed="false">
      <c r="A1521" s="13" t="n">
        <v>1089</v>
      </c>
      <c r="B1521" s="2" t="s">
        <v>1563</v>
      </c>
      <c r="C1521" s="14" t="n">
        <v>33507</v>
      </c>
      <c r="D1521" s="2" t="s">
        <v>238</v>
      </c>
      <c r="E1521" s="15" t="n">
        <v>174</v>
      </c>
      <c r="F1521" s="15" t="n">
        <v>51</v>
      </c>
      <c r="G1521" s="15" t="s">
        <v>43</v>
      </c>
      <c r="H1521" s="9" t="str">
        <f aca="false">TRIM(E1521)</f>
        <v>174</v>
      </c>
      <c r="I1521" s="9" t="str">
        <f aca="false">TRIM(F1521)</f>
        <v>51</v>
      </c>
      <c r="J1521" s="5" t="n">
        <f aca="false">IF(H1521="NA",VALUE(AVERAGEIF($E$3:$E$1520,"&lt;&gt;NA")),VALUE(H1521))</f>
        <v>174</v>
      </c>
      <c r="K1521" s="9" t="n">
        <f aca="false">IF(I1521="NA",VALUE(AVERAGEIF($F$3:$F$1520,"&lt;&gt;NA")),VALUE(I1521))</f>
        <v>51</v>
      </c>
      <c r="L1521" s="16" t="n">
        <f aca="false">IF((AND(I1521&gt;=Q1527, I1521&lt;Q1526)),TRUE())</f>
        <v>0</v>
      </c>
      <c r="M1521" s="0" t="n">
        <f aca="false">(J1521-MIN($J$5:$J$1522)/(MAX($J$5:$J$1522)-MIN($J$5:$J$1522)))</f>
        <v>172.977528089888</v>
      </c>
      <c r="N1521" s="0" t="n">
        <f aca="false">(K1521-MIN($K$5:$K$1522)/(MAX($K$5:$K$1522)-MIN($K$5:$K$1522)))</f>
        <v>50.6293206197855</v>
      </c>
      <c r="O1521" s="7" t="n">
        <f aca="false">K1518/((J1521/100)^2)</f>
        <v>20.4122076892588</v>
      </c>
    </row>
    <row r="1522" customFormat="false" ht="15" hidden="false" customHeight="false" outlineLevel="0" collapsed="false">
      <c r="A1522" s="13" t="n">
        <v>1212</v>
      </c>
      <c r="B1522" s="2" t="s">
        <v>1564</v>
      </c>
      <c r="C1522" s="14" t="n">
        <v>32484</v>
      </c>
      <c r="D1522" s="2" t="s">
        <v>107</v>
      </c>
      <c r="E1522" s="15" t="n">
        <v>170</v>
      </c>
      <c r="F1522" s="15" t="n">
        <v>76</v>
      </c>
      <c r="G1522" s="15" t="s">
        <v>43</v>
      </c>
      <c r="H1522" s="9" t="str">
        <f aca="false">TRIM(E1522)</f>
        <v>170</v>
      </c>
      <c r="I1522" s="9" t="str">
        <f aca="false">TRIM(F1522)</f>
        <v>76</v>
      </c>
      <c r="J1522" s="5" t="n">
        <f aca="false">IF(H1522="NA",VALUE(AVERAGEIF($E$3:$E$1520,"&lt;&gt;NA")),VALUE(H1522))</f>
        <v>170</v>
      </c>
      <c r="K1522" s="9" t="n">
        <f aca="false">IF(I1522="NA",VALUE(AVERAGEIF($F$3:$F$1520,"&lt;&gt;NA")),VALUE(I1522))</f>
        <v>76</v>
      </c>
      <c r="L1522" s="16" t="n">
        <f aca="false">IF((AND(I1522&gt;=Q1528, I1522&lt;Q1527)),TRUE())</f>
        <v>0</v>
      </c>
      <c r="M1522" s="0" t="n">
        <f aca="false">(J1522-MIN($J$5:$J$1522)/(MAX($J$5:$J$1522)-MIN($J$5:$J$1522)))</f>
        <v>168.977528089888</v>
      </c>
      <c r="N1522" s="0" t="n">
        <f aca="false">(K1522-MIN($K$5:$K$1522)/(MAX($K$5:$K$1522)-MIN($K$5:$K$1522)))</f>
        <v>75.6293206197855</v>
      </c>
      <c r="O1522" s="7" t="n">
        <f aca="false">K1519/((J1522/100)^2)</f>
        <v>26.9896193771626</v>
      </c>
    </row>
    <row r="1523" customFormat="false" ht="15" hidden="false" customHeight="false" outlineLevel="0" collapsed="false">
      <c r="H1523" s="0"/>
      <c r="J1523" s="0"/>
      <c r="K1523" s="0"/>
    </row>
    <row r="1524" customFormat="false" ht="15" hidden="false" customHeight="false" outlineLevel="0" collapsed="false">
      <c r="H1524" s="0"/>
      <c r="J1524" s="5" t="n">
        <f aca="false">SUM(J5:J1522)</f>
        <v>249490.391635548</v>
      </c>
      <c r="K1524" s="5" t="n">
        <f aca="false">SUM(K1507:K1522)</f>
        <v>908.1</v>
      </c>
    </row>
    <row r="1525" customFormat="false" ht="15" hidden="false" customHeight="false" outlineLevel="0" collapsed="false">
      <c r="H1525" s="5" t="e">
        <f aca="false">IF(H4="NA",AVERAGE(H152),h$'Descriptive stats'!B12)</f>
        <v>#VALUE!</v>
      </c>
    </row>
  </sheetData>
  <autoFilter ref="A4:G1522"/>
  <mergeCells count="1">
    <mergeCell ref="P6:Q6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F5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2" activeCellId="0" sqref="C32"/>
    </sheetView>
  </sheetViews>
  <sheetFormatPr defaultRowHeight="15"/>
  <cols>
    <col collapsed="false" hidden="false" max="1" min="1" style="0" width="71.1444444444444"/>
    <col collapsed="false" hidden="false" max="2" min="2" style="0" width="14.0148148148148"/>
    <col collapsed="false" hidden="false" max="5" min="5" style="0" width="17.6407407407407"/>
    <col collapsed="false" hidden="false" max="1025" min="1020" style="0" width="9.01481481481481"/>
  </cols>
  <sheetData>
    <row r="2" customFormat="false" ht="15" hidden="false" customHeight="false" outlineLevel="0" collapsed="false">
      <c r="A2" s="18" t="s">
        <v>1565</v>
      </c>
      <c r="B2" s="19"/>
    </row>
    <row r="3" customFormat="false" ht="15" hidden="false" customHeight="false" outlineLevel="0" collapsed="false">
      <c r="A3" s="2" t="s">
        <v>1566</v>
      </c>
      <c r="B3" s="2" t="n">
        <f aca="false">ROWS(B5:B1522)</f>
        <v>1518</v>
      </c>
    </row>
    <row r="4" customFormat="false" ht="15" hidden="false" customHeight="false" outlineLevel="0" collapsed="false">
      <c r="A4" s="2" t="s">
        <v>1567</v>
      </c>
      <c r="B4" s="2" t="n">
        <f aca="false">COUNTA(Dataset!A4:G4)</f>
        <v>7</v>
      </c>
    </row>
    <row r="5" customFormat="false" ht="15" hidden="false" customHeight="false" outlineLevel="0" collapsed="false">
      <c r="B5" s="20"/>
    </row>
    <row r="7" customFormat="false" ht="15" hidden="false" customHeight="false" outlineLevel="0" collapsed="false">
      <c r="A7" s="11" t="s">
        <v>1568</v>
      </c>
      <c r="B7" s="21" t="s">
        <v>1569</v>
      </c>
    </row>
    <row r="8" customFormat="false" ht="15" hidden="false" customHeight="false" outlineLevel="0" collapsed="false">
      <c r="A8" s="22" t="s">
        <v>1570</v>
      </c>
      <c r="B8" s="23" t="s">
        <v>30</v>
      </c>
      <c r="C8" s="24" t="s">
        <v>31</v>
      </c>
      <c r="F8" s="25"/>
    </row>
    <row r="9" customFormat="false" ht="15" hidden="false" customHeight="false" outlineLevel="0" collapsed="false">
      <c r="A9" s="22"/>
      <c r="B9" s="23"/>
      <c r="C9" s="24"/>
    </row>
    <row r="10" customFormat="false" ht="15" hidden="false" customHeight="false" outlineLevel="0" collapsed="false">
      <c r="A10" s="22" t="s">
        <v>1571</v>
      </c>
      <c r="B10" s="24" t="n">
        <f aca="false">ROWS(Dataset!E5:E1522)</f>
        <v>1518</v>
      </c>
      <c r="C10" s="24" t="n">
        <f aca="false">ROWS(Dataset!F5:F1522)</f>
        <v>1518</v>
      </c>
    </row>
    <row r="11" customFormat="false" ht="15" hidden="false" customHeight="false" outlineLevel="0" collapsed="false">
      <c r="A11" s="22" t="s">
        <v>1572</v>
      </c>
      <c r="B11" s="26" t="n">
        <f aca="false">AVERAGE(Dataset!J5:J1522)</f>
        <v>164.354671696672</v>
      </c>
      <c r="C11" s="26" t="n">
        <f aca="false">AVERAGE(Dataset!K5:K1522)</f>
        <v>58.7180996204746</v>
      </c>
    </row>
    <row r="12" customFormat="false" ht="15" hidden="false" customHeight="false" outlineLevel="0" collapsed="false">
      <c r="A12" s="22" t="s">
        <v>1573</v>
      </c>
      <c r="B12" s="27" t="n">
        <f aca="false">MODE(Dataset!J5:J1522)</f>
        <v>164.344585511576</v>
      </c>
      <c r="C12" s="24" t="n">
        <f aca="false">MODE(Dataset!K5:K1522)</f>
        <v>58.7117910447761</v>
      </c>
    </row>
    <row r="13" customFormat="false" ht="15" hidden="false" customHeight="false" outlineLevel="0" collapsed="false">
      <c r="A13" s="22" t="s">
        <v>1574</v>
      </c>
      <c r="B13" s="24" t="n">
        <f aca="false">COUNTIF(Dataset!E5:E1522,"NA")</f>
        <v>177</v>
      </c>
      <c r="C13" s="24" t="n">
        <f aca="false">COUNTIF(Dataset!F5:F1522,"NA")</f>
        <v>175</v>
      </c>
    </row>
    <row r="14" customFormat="false" ht="15" hidden="false" customHeight="false" outlineLevel="0" collapsed="false">
      <c r="A14" s="22"/>
      <c r="B14" s="23"/>
      <c r="C14" s="24"/>
    </row>
    <row r="15" customFormat="false" ht="15" hidden="false" customHeight="false" outlineLevel="0" collapsed="false">
      <c r="A15" s="22" t="s">
        <v>1575</v>
      </c>
      <c r="B15" s="28" t="n">
        <f aca="false">MIN(Dataset!J5:J1522)</f>
        <v>136.5</v>
      </c>
      <c r="C15" s="24" t="n">
        <f aca="false">MIN(Dataset!K5:K1522)</f>
        <v>31.1</v>
      </c>
    </row>
    <row r="16" customFormat="false" ht="15" hidden="false" customHeight="false" outlineLevel="0" collapsed="false">
      <c r="A16" s="22" t="s">
        <v>1576</v>
      </c>
      <c r="B16" s="24" t="n">
        <f aca="false">MAX(Dataset!J5:J1522)</f>
        <v>270</v>
      </c>
      <c r="C16" s="28" t="n">
        <f aca="false">MAX(Dataset!K5:K1522)</f>
        <v>115</v>
      </c>
    </row>
    <row r="17" customFormat="false" ht="15" hidden="false" customHeight="false" outlineLevel="0" collapsed="false">
      <c r="A17" s="22" t="s">
        <v>1577</v>
      </c>
      <c r="B17" s="23" t="n">
        <f aca="false">B16-B15</f>
        <v>133.5</v>
      </c>
      <c r="C17" s="24" t="n">
        <f aca="false">C16-C15</f>
        <v>83.9</v>
      </c>
      <c r="E17" s="25"/>
      <c r="F17" s="25"/>
    </row>
    <row r="18" customFormat="false" ht="15" hidden="false" customHeight="false" outlineLevel="0" collapsed="false">
      <c r="A18" s="22"/>
      <c r="B18" s="23"/>
      <c r="C18" s="24"/>
      <c r="E18" s="25"/>
      <c r="F18" s="25"/>
    </row>
    <row r="19" customFormat="false" ht="15" hidden="false" customHeight="false" outlineLevel="0" collapsed="false">
      <c r="A19" s="22" t="s">
        <v>1578</v>
      </c>
      <c r="B19" s="23"/>
      <c r="C19" s="24"/>
    </row>
    <row r="20" customFormat="false" ht="15" hidden="false" customHeight="false" outlineLevel="0" collapsed="false">
      <c r="A20" s="22" t="s">
        <v>54</v>
      </c>
      <c r="B20" s="24" t="n">
        <f aca="false">QUARTILE(Dataset!E5:E1522,1)</f>
        <v>156</v>
      </c>
      <c r="C20" s="24" t="n">
        <f aca="false">QUARTILE(Dataset!F5:F1522,1)</f>
        <v>50</v>
      </c>
    </row>
    <row r="21" customFormat="false" ht="15" hidden="false" customHeight="false" outlineLevel="0" collapsed="false">
      <c r="A21" s="22" t="s">
        <v>1579</v>
      </c>
      <c r="B21" s="24" t="n">
        <f aca="false">QUARTILE(Dataset!E6:E1522,2)</f>
        <v>164</v>
      </c>
      <c r="C21" s="24" t="n">
        <f aca="false">QUARTILE(Dataset!F6:F1522,2)</f>
        <v>57</v>
      </c>
    </row>
    <row r="22" customFormat="false" ht="15" hidden="false" customHeight="false" outlineLevel="0" collapsed="false">
      <c r="A22" s="22" t="s">
        <v>51</v>
      </c>
      <c r="B22" s="24" t="n">
        <f aca="false">QUARTILE(Dataset!E7:E1522,3)</f>
        <v>172</v>
      </c>
      <c r="C22" s="24" t="n">
        <f aca="false">QUARTILE(Dataset!F7:F1524,3)</f>
        <v>66</v>
      </c>
    </row>
    <row r="23" customFormat="false" ht="15" hidden="false" customHeight="false" outlineLevel="0" collapsed="false">
      <c r="A23" s="22" t="s">
        <v>1580</v>
      </c>
      <c r="B23" s="23"/>
      <c r="C23" s="23"/>
    </row>
    <row r="24" customFormat="false" ht="15" hidden="false" customHeight="false" outlineLevel="0" collapsed="false">
      <c r="A24" s="22" t="s">
        <v>1581</v>
      </c>
      <c r="B24" s="29" t="n">
        <f aca="false">VARA(Dataset!E7:E1522)</f>
        <v>2866.65037444377</v>
      </c>
      <c r="C24" s="29" t="n">
        <f aca="false">VARA(Dataset!F7:F1522)</f>
        <v>488.659549361271</v>
      </c>
    </row>
    <row r="25" customFormat="false" ht="15" hidden="false" customHeight="false" outlineLevel="0" collapsed="false">
      <c r="A25" s="22" t="s">
        <v>1582</v>
      </c>
      <c r="B25" s="29" t="n">
        <f aca="false">STDEV(Dataset!E7:E1522)</f>
        <v>10.2679997912922</v>
      </c>
      <c r="C25" s="29" t="n">
        <f aca="false">STDEV(Dataset!F7:F1522)</f>
        <v>12.4206688589268</v>
      </c>
    </row>
    <row r="26" customFormat="false" ht="15" hidden="false" customHeight="false" outlineLevel="0" collapsed="false">
      <c r="A26" s="22"/>
      <c r="B26" s="23"/>
    </row>
    <row r="27" customFormat="false" ht="15" hidden="false" customHeight="false" outlineLevel="0" collapsed="false">
      <c r="A27" s="11" t="s">
        <v>1583</v>
      </c>
      <c r="B27" s="21" t="s">
        <v>1569</v>
      </c>
    </row>
    <row r="28" customFormat="false" ht="15" hidden="false" customHeight="false" outlineLevel="0" collapsed="false">
      <c r="A28" s="22" t="s">
        <v>1570</v>
      </c>
      <c r="B28" s="23" t="s">
        <v>32</v>
      </c>
    </row>
    <row r="29" customFormat="false" ht="15" hidden="false" customHeight="false" outlineLevel="0" collapsed="false">
      <c r="A29" s="22" t="s">
        <v>1584</v>
      </c>
      <c r="B29" s="23" t="n">
        <f aca="false">SUMPRODUCT(1/COUNTIF(Dataset!G5:G1522,Dataset!G5:G1522))</f>
        <v>1.99999999999999</v>
      </c>
    </row>
    <row r="30" customFormat="false" ht="15" hidden="false" customHeight="false" outlineLevel="0" collapsed="false">
      <c r="A30" s="22" t="s">
        <v>1585</v>
      </c>
      <c r="B30" s="30" t="s">
        <v>1586</v>
      </c>
      <c r="C30" s="24" t="s">
        <v>1587</v>
      </c>
    </row>
    <row r="31" customFormat="false" ht="15" hidden="false" customHeight="false" outlineLevel="0" collapsed="false">
      <c r="B31" s="30" t="n">
        <f aca="false">COUNTIF(Dataset!G5:G1522,"F")</f>
        <v>827</v>
      </c>
      <c r="C31" s="30" t="n">
        <f aca="false">COUNTIF(Dataset!G5:G1522,"M")</f>
        <v>691</v>
      </c>
    </row>
    <row r="32" customFormat="false" ht="15" hidden="false" customHeight="false" outlineLevel="0" collapsed="false">
      <c r="A32" s="22" t="s">
        <v>1588</v>
      </c>
      <c r="B32" s="31" t="n">
        <f aca="false">(B31/ROWS(Dataset!G5:G1522))*100</f>
        <v>54.4795783926219</v>
      </c>
      <c r="C32" s="31" t="n">
        <f aca="false">(C31/ROWS(Dataset!G5:G1522))*100</f>
        <v>45.5204216073781</v>
      </c>
    </row>
    <row r="35" customFormat="false" ht="15" hidden="false" customHeight="false" outlineLevel="0" collapsed="false">
      <c r="A35" s="32" t="s">
        <v>1589</v>
      </c>
      <c r="B35" s="32" t="s">
        <v>1590</v>
      </c>
    </row>
    <row r="36" customFormat="false" ht="15" hidden="false" customHeight="false" outlineLevel="0" collapsed="false">
      <c r="A36" s="0" t="s">
        <v>1591</v>
      </c>
      <c r="B36" s="33" t="n">
        <f aca="false">CORREL(Dataset!E5:E1522,Dataset!F5:F1522)</f>
        <v>0.530087537067937</v>
      </c>
    </row>
    <row r="37" customFormat="false" ht="15" hidden="false" customHeight="false" outlineLevel="0" collapsed="false">
      <c r="A37" s="0" t="s">
        <v>1592</v>
      </c>
      <c r="B37" s="33" t="n">
        <f aca="false">RSQ( Dataset!F5:F1522,Dataset!E5:E1522)</f>
        <v>0.280992796954751</v>
      </c>
    </row>
    <row r="38" customFormat="false" ht="15" hidden="false" customHeight="false" outlineLevel="0" collapsed="false">
      <c r="B38" s="33"/>
    </row>
    <row r="39" customFormat="false" ht="15" hidden="false" customHeight="false" outlineLevel="0" collapsed="false">
      <c r="A39" s="34" t="s">
        <v>1593</v>
      </c>
      <c r="B39" s="32" t="s">
        <v>1594</v>
      </c>
      <c r="C39" s="34"/>
    </row>
    <row r="40" customFormat="false" ht="15" hidden="false" customHeight="false" outlineLevel="0" collapsed="false">
      <c r="A40" s="0" t="s">
        <v>1595</v>
      </c>
      <c r="B40" s="25"/>
    </row>
    <row r="41" customFormat="false" ht="15" hidden="false" customHeight="false" outlineLevel="0" collapsed="false">
      <c r="A41" s="0" t="s">
        <v>1596</v>
      </c>
      <c r="B41" s="25"/>
    </row>
    <row r="42" customFormat="false" ht="15" hidden="false" customHeight="false" outlineLevel="0" collapsed="false">
      <c r="B42" s="33" t="s">
        <v>1597</v>
      </c>
      <c r="C42" s="0" t="s">
        <v>1598</v>
      </c>
    </row>
    <row r="43" customFormat="false" ht="15" hidden="false" customHeight="false" outlineLevel="0" collapsed="false">
      <c r="A43" s="0" t="s">
        <v>1599</v>
      </c>
    </row>
    <row r="44" customFormat="false" ht="15" hidden="false" customHeight="true" outlineLevel="0" collapsed="false">
      <c r="A44" s="0" t="s">
        <v>1600</v>
      </c>
      <c r="E44" s="35"/>
    </row>
    <row r="45" customFormat="false" ht="15" hidden="false" customHeight="false" outlineLevel="0" collapsed="false">
      <c r="A45" s="0" t="s">
        <v>1601</v>
      </c>
      <c r="E45" s="35"/>
    </row>
    <row r="46" customFormat="false" ht="15" hidden="false" customHeight="false" outlineLevel="0" collapsed="false">
      <c r="A46" s="0" t="s">
        <v>1602</v>
      </c>
      <c r="E46" s="35"/>
    </row>
    <row r="47" customFormat="false" ht="15" hidden="false" customHeight="false" outlineLevel="0" collapsed="false">
      <c r="A47" s="0" t="s">
        <v>1603</v>
      </c>
      <c r="E47" s="35"/>
    </row>
    <row r="48" customFormat="false" ht="15" hidden="false" customHeight="false" outlineLevel="0" collapsed="false">
      <c r="A48" s="0" t="s">
        <v>1604</v>
      </c>
      <c r="E48" s="35"/>
    </row>
    <row r="49" customFormat="false" ht="15" hidden="false" customHeight="false" outlineLevel="0" collapsed="false">
      <c r="A49" s="0" t="s">
        <v>1605</v>
      </c>
      <c r="B49" s="33"/>
      <c r="C49" s="33"/>
      <c r="E49" s="35"/>
    </row>
    <row r="50" customFormat="false" ht="15" hidden="false" customHeight="false" outlineLevel="0" collapsed="false">
      <c r="A50" s="0" t="s">
        <v>1606</v>
      </c>
      <c r="B50" s="36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I2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0" activeCellId="0" sqref="H10"/>
    </sheetView>
  </sheetViews>
  <sheetFormatPr defaultRowHeight="15"/>
  <cols>
    <col collapsed="false" hidden="false" max="1" min="1" style="0" width="5.97777777777778"/>
    <col collapsed="false" hidden="false" max="2" min="2" style="0" width="13.4259259259259"/>
    <col collapsed="false" hidden="false" max="3" min="3" style="0" width="28.4185185185185"/>
    <col collapsed="false" hidden="false" max="4" min="4" style="0" width="9.01481481481481"/>
    <col collapsed="false" hidden="false" max="5" min="5" style="0" width="17.1481481481481"/>
    <col collapsed="false" hidden="false" max="6" min="6" style="0" width="18.5222222222222"/>
    <col collapsed="false" hidden="false" max="7" min="7" style="0" width="9.01481481481481"/>
    <col collapsed="false" hidden="false" max="8" min="8" style="0" width="14.1111111111111"/>
    <col collapsed="false" hidden="false" max="9" min="9" style="0" width="19.7962962962963"/>
  </cols>
  <sheetData>
    <row r="1" customFormat="false" ht="15" hidden="false" customHeight="false" outlineLevel="0" collapsed="false">
      <c r="I1" s="37"/>
    </row>
    <row r="2" customFormat="false" ht="15" hidden="false" customHeight="false" outlineLevel="0" collapsed="false">
      <c r="B2" s="1" t="s">
        <v>1607</v>
      </c>
      <c r="C2" s="0" t="s">
        <v>1608</v>
      </c>
      <c r="E2" s="38"/>
      <c r="F2" s="38"/>
      <c r="H2" s="38"/>
      <c r="I2" s="38"/>
    </row>
    <row r="3" customFormat="false" ht="15.65" hidden="false" customHeight="false" outlineLevel="0" collapsed="false">
      <c r="C3" s="0" t="s">
        <v>1609</v>
      </c>
      <c r="E3" s="20" t="s">
        <v>1572</v>
      </c>
      <c r="F3" s="39"/>
      <c r="H3" s="40"/>
      <c r="I3" s="24"/>
    </row>
    <row r="4" customFormat="false" ht="15.65" hidden="false" customHeight="false" outlineLevel="0" collapsed="false">
      <c r="C4" s="0" t="s">
        <v>1610</v>
      </c>
      <c r="E4" s="20" t="s">
        <v>1579</v>
      </c>
      <c r="F4" s="39"/>
      <c r="H4" s="40"/>
      <c r="I4" s="24"/>
    </row>
    <row r="5" customFormat="false" ht="15" hidden="false" customHeight="false" outlineLevel="0" collapsed="false">
      <c r="B5" s="17" t="s">
        <v>1611</v>
      </c>
      <c r="C5" s="0" t="s">
        <v>29</v>
      </c>
      <c r="D5" s="41"/>
      <c r="E5" s="24" t="s">
        <v>1573</v>
      </c>
      <c r="F5" s="24"/>
      <c r="H5" s="38"/>
      <c r="I5" s="38"/>
    </row>
    <row r="6" customFormat="false" ht="15" hidden="false" customHeight="false" outlineLevel="0" collapsed="false">
      <c r="B6" s="17"/>
      <c r="C6" s="0" t="s">
        <v>1612</v>
      </c>
      <c r="E6" s="24"/>
      <c r="F6" s="24"/>
      <c r="H6" s="42"/>
      <c r="I6" s="24"/>
    </row>
    <row r="7" customFormat="false" ht="15" hidden="false" customHeight="false" outlineLevel="0" collapsed="false">
      <c r="B7" s="17"/>
      <c r="C7" s="0" t="s">
        <v>1613</v>
      </c>
      <c r="I7" s="43"/>
    </row>
    <row r="8" customFormat="false" ht="15" hidden="false" customHeight="false" outlineLevel="0" collapsed="false">
      <c r="B8" s="1" t="s">
        <v>1614</v>
      </c>
      <c r="C8" s="0" t="s">
        <v>1615</v>
      </c>
      <c r="G8" s="0" t="s">
        <v>1616</v>
      </c>
      <c r="H8" s="0" t="s">
        <v>1617</v>
      </c>
      <c r="I8" s="43"/>
    </row>
    <row r="9" customFormat="false" ht="15.65" hidden="false" customHeight="false" outlineLevel="0" collapsed="false">
      <c r="C9" s="0" t="s">
        <v>1618</v>
      </c>
      <c r="F9" s="0" t="s">
        <v>1619</v>
      </c>
      <c r="G9" s="0" t="n">
        <v>0</v>
      </c>
      <c r="H9" s="0" t="n">
        <f aca="false">FREQUENCY(Dataset!F$5:$F$1522,G9:G21)</f>
        <v>0</v>
      </c>
      <c r="I9" s="43"/>
    </row>
    <row r="10" customFormat="false" ht="15.65" hidden="false" customHeight="false" outlineLevel="0" collapsed="false">
      <c r="B10" s="1" t="s">
        <v>1620</v>
      </c>
      <c r="C10" s="0" t="s">
        <v>1621</v>
      </c>
      <c r="G10" s="0" t="n">
        <v>40</v>
      </c>
      <c r="H10" s="0" t="n">
        <f aca="false">FREQUENCY(Dataset!F$5:$F$1522,G10:G22)</f>
        <v>56</v>
      </c>
      <c r="I10" s="43"/>
    </row>
    <row r="11" customFormat="false" ht="15" hidden="false" customHeight="false" outlineLevel="0" collapsed="false">
      <c r="G11" s="0" t="n">
        <v>50</v>
      </c>
      <c r="H11" s="0" t="n">
        <f aca="false">FREQUENCY(Dataset!F$5:$F$1522,G11:G23)</f>
        <v>369</v>
      </c>
    </row>
    <row r="12" customFormat="false" ht="15" hidden="false" customHeight="false" outlineLevel="0" collapsed="false">
      <c r="G12" s="0" t="n">
        <v>60</v>
      </c>
      <c r="H12" s="0" t="n">
        <f aca="false">FREQUENCY(Dataset!F$5:$F$1522,G12:G24)</f>
        <v>809</v>
      </c>
    </row>
    <row r="13" customFormat="false" ht="15" hidden="false" customHeight="false" outlineLevel="0" collapsed="false">
      <c r="G13" s="0" t="n">
        <v>70</v>
      </c>
      <c r="H13" s="0" t="n">
        <f aca="false">FREQUENCY(Dataset!F$5:$F$1522,G13:G25)</f>
        <v>1124</v>
      </c>
    </row>
    <row r="14" customFormat="false" ht="15" hidden="false" customHeight="false" outlineLevel="0" collapsed="false">
      <c r="B14" s="0" t="s">
        <v>1587</v>
      </c>
      <c r="C14" s="0" t="s">
        <v>1586</v>
      </c>
      <c r="G14" s="0" t="n">
        <v>80</v>
      </c>
      <c r="H14" s="0" t="n">
        <f aca="false">FREQUENCY(Dataset!F$5:$F$1522,G14:G26)</f>
        <v>1267</v>
      </c>
    </row>
    <row r="15" customFormat="false" ht="15" hidden="false" customHeight="false" outlineLevel="0" collapsed="false">
      <c r="B15" s="25" t="n">
        <f aca="false">COUNTIF(Dataset!G5:G1522,"M")</f>
        <v>691</v>
      </c>
      <c r="C15" s="0" t="n">
        <f aca="false">COUNTIF(Dataset!G5:G1522,"F")</f>
        <v>827</v>
      </c>
      <c r="G15" s="0" t="n">
        <v>90</v>
      </c>
      <c r="H15" s="0" t="n">
        <f aca="false">FREQUENCY(Dataset!F$5:$F$1522,G15:G27)</f>
        <v>1323</v>
      </c>
    </row>
    <row r="16" customFormat="false" ht="15" hidden="false" customHeight="false" outlineLevel="0" collapsed="false">
      <c r="G16" s="0" t="n">
        <v>100</v>
      </c>
      <c r="H16" s="0" t="n">
        <f aca="false">FREQUENCY(Dataset!F$5:$F$1522,G16:G28)</f>
        <v>1339</v>
      </c>
    </row>
    <row r="17" customFormat="false" ht="15" hidden="false" customHeight="false" outlineLevel="0" collapsed="false">
      <c r="G17" s="0" t="n">
        <v>110</v>
      </c>
      <c r="H17" s="0" t="n">
        <f aca="false">FREQUENCY(Dataset!F$5:$F$1522,G17:G29)</f>
        <v>1341</v>
      </c>
    </row>
    <row r="18" customFormat="false" ht="15" hidden="false" customHeight="false" outlineLevel="0" collapsed="false">
      <c r="G18" s="0" t="n">
        <v>120</v>
      </c>
      <c r="H18" s="0" t="n">
        <f aca="false">FREQUENCY(Dataset!F$5:$F$1522,G18:G30)</f>
        <v>1342</v>
      </c>
    </row>
    <row r="19" customFormat="false" ht="15" hidden="false" customHeight="false" outlineLevel="0" collapsed="false">
      <c r="G19" s="0" t="n">
        <v>130</v>
      </c>
      <c r="H19" s="0" t="n">
        <f aca="false">FREQUENCY(Dataset!F$5:$F$1522,G19:G31)</f>
        <v>1342</v>
      </c>
    </row>
    <row r="20" customFormat="false" ht="15" hidden="false" customHeight="false" outlineLevel="0" collapsed="false">
      <c r="G20" s="0" t="n">
        <v>140</v>
      </c>
      <c r="H20" s="0" t="n">
        <f aca="false">FREQUENCY(Dataset!F$5:$F$1522,G20:G32)</f>
        <v>1342</v>
      </c>
    </row>
    <row r="21" customFormat="false" ht="15" hidden="false" customHeight="false" outlineLevel="0" collapsed="false">
      <c r="G21" s="0" t="n">
        <v>150</v>
      </c>
      <c r="H21" s="0" t="n">
        <f aca="false">FREQUENCY(Dataset!F$5:$F$1522,G21:G33)</f>
        <v>1342</v>
      </c>
    </row>
  </sheetData>
  <mergeCells count="3">
    <mergeCell ref="E2:F2"/>
    <mergeCell ref="H2:I2"/>
    <mergeCell ref="B5:B7"/>
  </mergeCells>
  <hyperlinks>
    <hyperlink ref="C8" location="Height vs Gender box plot" display="Height Vs Gender box plot"/>
    <hyperlink ref="C9" location="Weight vs Gender box plot" display="Weight Vs Gender box plot"/>
    <hyperlink ref="C10" location="Height vs Weight vs Gender" display="Height Vs Weight Vs Gender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A1:P1522"/>
  <sheetViews>
    <sheetView windowProtection="false" showFormulas="false" showGridLines="true" showRowColHeaders="true" showZeros="true" rightToLeft="false" tabSelected="false" showOutlineSymbols="true" defaultGridColor="true" view="normal" topLeftCell="A48" colorId="64" zoomScale="100" zoomScaleNormal="100" zoomScalePageLayoutView="100" workbookViewId="0">
      <selection pane="topLeft" activeCell="A4" activeCellId="0" sqref="A4"/>
    </sheetView>
  </sheetViews>
  <sheetFormatPr defaultRowHeight="15"/>
  <sheetData>
    <row r="1" customFormat="false" ht="15" hidden="false" customHeight="false" outlineLevel="0" collapsed="false">
      <c r="B1" s="25" t="s">
        <v>1622</v>
      </c>
    </row>
    <row r="2" customFormat="false" ht="15" hidden="true" customHeight="false" outlineLevel="0" collapsed="false">
      <c r="B2" s="0" t="s">
        <v>1623</v>
      </c>
      <c r="C2" s="44" t="n">
        <v>0.7</v>
      </c>
    </row>
    <row r="3" customFormat="false" ht="15" hidden="true" customHeight="false" outlineLevel="0" collapsed="false">
      <c r="B3" s="0" t="s">
        <v>1624</v>
      </c>
      <c r="C3" s="44" t="n">
        <v>0.3</v>
      </c>
    </row>
    <row r="4" customFormat="false" ht="15" hidden="true" customHeight="false" outlineLevel="0" collapsed="false">
      <c r="A4" s="0" t="s">
        <v>1625</v>
      </c>
      <c r="B4" s="10" t="s">
        <v>26</v>
      </c>
      <c r="C4" s="11" t="s">
        <v>27</v>
      </c>
      <c r="D4" s="10" t="s">
        <v>28</v>
      </c>
      <c r="E4" s="11" t="s">
        <v>29</v>
      </c>
      <c r="F4" s="12" t="s">
        <v>30</v>
      </c>
      <c r="G4" s="12" t="s">
        <v>31</v>
      </c>
      <c r="H4" s="12" t="s">
        <v>32</v>
      </c>
      <c r="I4" s="10" t="s">
        <v>33</v>
      </c>
      <c r="J4" s="10" t="s">
        <v>34</v>
      </c>
      <c r="K4" s="10" t="s">
        <v>35</v>
      </c>
      <c r="L4" s="10" t="s">
        <v>36</v>
      </c>
      <c r="M4" s="11" t="s">
        <v>37</v>
      </c>
      <c r="N4" s="11"/>
      <c r="O4" s="11"/>
    </row>
    <row r="5" customFormat="false" ht="15" hidden="false" customHeight="false" outlineLevel="0" collapsed="false">
      <c r="A5" s="0" t="n">
        <f aca="false">RANDBETWEEN(0,1)</f>
        <v>1</v>
      </c>
      <c r="B5" s="13" t="n">
        <v>1132</v>
      </c>
      <c r="C5" s="2" t="s">
        <v>41</v>
      </c>
      <c r="D5" s="14" t="n">
        <v>33436</v>
      </c>
      <c r="E5" s="2" t="s">
        <v>42</v>
      </c>
      <c r="F5" s="15" t="n">
        <v>178</v>
      </c>
      <c r="G5" s="15" t="n">
        <v>69</v>
      </c>
      <c r="H5" s="15" t="s">
        <v>43</v>
      </c>
      <c r="I5" s="9" t="str">
        <f aca="false">TRIM(F5)</f>
        <v>178</v>
      </c>
      <c r="J5" s="9" t="str">
        <f aca="false">TRIM(G5)</f>
        <v>69</v>
      </c>
      <c r="K5" s="5" t="n">
        <f aca="false">IF(I5="NA",VALUE(AVERAGEIF($E$3:$E$1520,"&lt;&gt;NA")),VALUE(I5))</f>
        <v>178</v>
      </c>
      <c r="L5" s="9" t="n">
        <f aca="false">IF(J5="NA",VALUE(AVERAGEIF($F$3:$F$1520,"&lt;&gt;NA")),VALUE(J5))</f>
        <v>69</v>
      </c>
      <c r="M5" s="16" t="n">
        <f aca="false">IF((AND(J5&gt;=R11, J5&lt;R10)),TRUE())</f>
        <v>0</v>
      </c>
      <c r="P5" s="7"/>
    </row>
    <row r="6" customFormat="false" ht="15" hidden="true" customHeight="false" outlineLevel="0" collapsed="false">
      <c r="A6" s="0" t="n">
        <f aca="false">RANDBETWEEN(0,1)</f>
        <v>0</v>
      </c>
      <c r="B6" s="13" t="n">
        <v>244</v>
      </c>
      <c r="C6" s="2" t="s">
        <v>44</v>
      </c>
      <c r="D6" s="14" t="n">
        <v>33537</v>
      </c>
      <c r="E6" s="2" t="s">
        <v>45</v>
      </c>
      <c r="F6" s="15" t="s">
        <v>46</v>
      </c>
      <c r="G6" s="15" t="s">
        <v>46</v>
      </c>
      <c r="H6" s="15" t="s">
        <v>47</v>
      </c>
      <c r="I6" s="9" t="str">
        <f aca="false">TRIM(F6)</f>
        <v>NA</v>
      </c>
      <c r="J6" s="9" t="str">
        <f aca="false">TRIM(G6)</f>
        <v>NA</v>
      </c>
      <c r="K6" s="5" t="e">
        <f aca="false">IF(I6="NA",VALUE(AVERAGEIF($E$3:$E$1520,"&lt;&gt;NA")),VALUE(I6))</f>
        <v>#DIV/0!</v>
      </c>
      <c r="L6" s="9" t="n">
        <f aca="false">IF(J6="NA",VALUE(AVERAGEIF($F$3:$F$1520,"&lt;&gt;NA")),VALUE(J6))</f>
        <v>164.344585511576</v>
      </c>
      <c r="M6" s="16" t="n">
        <f aca="false">IF((AND(J6&gt;=R12, J6&lt;R11)),TRUE())</f>
        <v>0</v>
      </c>
      <c r="P6" s="7"/>
    </row>
    <row r="7" customFormat="false" ht="15" hidden="true" customHeight="false" outlineLevel="0" collapsed="false">
      <c r="A7" s="0" t="n">
        <f aca="false">RANDBETWEEN(0,1)</f>
        <v>0</v>
      </c>
      <c r="B7" s="13" t="n">
        <v>634</v>
      </c>
      <c r="C7" s="2" t="s">
        <v>49</v>
      </c>
      <c r="D7" s="14" t="n">
        <v>33550</v>
      </c>
      <c r="E7" s="2" t="s">
        <v>50</v>
      </c>
      <c r="F7" s="15" t="n">
        <v>161</v>
      </c>
      <c r="G7" s="15" t="n">
        <v>63.8</v>
      </c>
      <c r="H7" s="15" t="s">
        <v>47</v>
      </c>
      <c r="I7" s="9" t="str">
        <f aca="false">TRIM(F7)</f>
        <v>161</v>
      </c>
      <c r="J7" s="9" t="str">
        <f aca="false">TRIM(G7)</f>
        <v>63.8</v>
      </c>
      <c r="K7" s="5" t="n">
        <f aca="false">IF(I7="NA",VALUE(AVERAGEIF($E$3:$E$1520,"&lt;&gt;NA")),VALUE(I7))</f>
        <v>161</v>
      </c>
      <c r="L7" s="9" t="n">
        <f aca="false">IF(J7="NA",VALUE(AVERAGEIF($F$3:$F$1520,"&lt;&gt;NA")),VALUE(J7))</f>
        <v>63.8</v>
      </c>
      <c r="M7" s="16" t="n">
        <f aca="false">IF((AND(J7&gt;=R13, J7&lt;R12)),TRUE())</f>
        <v>0</v>
      </c>
    </row>
    <row r="8" customFormat="false" ht="15" hidden="true" customHeight="false" outlineLevel="0" collapsed="false">
      <c r="A8" s="0" t="n">
        <f aca="false">RANDBETWEEN(0,1)</f>
        <v>0</v>
      </c>
      <c r="B8" s="13" t="n">
        <v>1068</v>
      </c>
      <c r="C8" s="2" t="s">
        <v>52</v>
      </c>
      <c r="D8" s="14" t="n">
        <v>33423</v>
      </c>
      <c r="E8" s="2" t="s">
        <v>53</v>
      </c>
      <c r="F8" s="15" t="n">
        <v>174</v>
      </c>
      <c r="G8" s="15" t="n">
        <v>62</v>
      </c>
      <c r="H8" s="15" t="s">
        <v>43</v>
      </c>
      <c r="I8" s="9" t="str">
        <f aca="false">TRIM(F8)</f>
        <v>174</v>
      </c>
      <c r="J8" s="9" t="str">
        <f aca="false">TRIM(G8)</f>
        <v>62</v>
      </c>
      <c r="K8" s="5" t="n">
        <f aca="false">IF(I8="NA",VALUE(AVERAGEIF($E$3:$E$1520,"&lt;&gt;NA")),VALUE(I8))</f>
        <v>174</v>
      </c>
      <c r="L8" s="9" t="n">
        <f aca="false">IF(J8="NA",VALUE(AVERAGEIF($F$3:$F$1520,"&lt;&gt;NA")),VALUE(J8))</f>
        <v>62</v>
      </c>
      <c r="M8" s="16" t="n">
        <f aca="false">IF((AND(J8&gt;=R14, J8&lt;R13)),TRUE())</f>
        <v>0</v>
      </c>
      <c r="P8" s="7"/>
    </row>
    <row r="9" customFormat="false" ht="15" hidden="false" customHeight="false" outlineLevel="0" collapsed="false">
      <c r="A9" s="0" t="n">
        <f aca="false">RANDBETWEEN(0,1)</f>
        <v>1</v>
      </c>
      <c r="B9" s="13" t="n">
        <v>559</v>
      </c>
      <c r="C9" s="2" t="s">
        <v>55</v>
      </c>
      <c r="D9" s="14" t="n">
        <v>33613</v>
      </c>
      <c r="E9" s="2" t="s">
        <v>56</v>
      </c>
      <c r="F9" s="15" t="n">
        <v>154</v>
      </c>
      <c r="G9" s="15" t="n">
        <v>56.1</v>
      </c>
      <c r="H9" s="15" t="s">
        <v>47</v>
      </c>
      <c r="I9" s="9" t="str">
        <f aca="false">TRIM(F9)</f>
        <v>154</v>
      </c>
      <c r="J9" s="9" t="str">
        <f aca="false">TRIM(G9)</f>
        <v>56.1</v>
      </c>
      <c r="K9" s="5" t="n">
        <f aca="false">IF(I9="NA",VALUE(AVERAGEIF($E$3:$E$1520,"&lt;&gt;NA")),VALUE(I9))</f>
        <v>154</v>
      </c>
      <c r="L9" s="9" t="n">
        <f aca="false">IF(J9="NA",VALUE(AVERAGEIF($F$3:$F$1520,"&lt;&gt;NA")),VALUE(J9))</f>
        <v>56.1</v>
      </c>
      <c r="M9" s="16" t="n">
        <f aca="false">IF((AND(J9&gt;=R15, J9&lt;R14)),TRUE())</f>
        <v>0</v>
      </c>
      <c r="P9" s="7"/>
    </row>
    <row r="10" customFormat="false" ht="15" hidden="true" customHeight="false" outlineLevel="0" collapsed="false">
      <c r="A10" s="0" t="n">
        <f aca="false">RANDBETWEEN(0,1)</f>
        <v>0</v>
      </c>
      <c r="B10" s="13" t="n">
        <v>1276</v>
      </c>
      <c r="C10" s="2" t="s">
        <v>58</v>
      </c>
      <c r="D10" s="14" t="n">
        <v>33660</v>
      </c>
      <c r="E10" s="2" t="s">
        <v>50</v>
      </c>
      <c r="F10" s="15" t="n">
        <v>184</v>
      </c>
      <c r="G10" s="15" t="n">
        <v>67</v>
      </c>
      <c r="H10" s="15" t="s">
        <v>43</v>
      </c>
      <c r="I10" s="9" t="str">
        <f aca="false">TRIM(F10)</f>
        <v>184</v>
      </c>
      <c r="J10" s="9" t="str">
        <f aca="false">TRIM(G10)</f>
        <v>67</v>
      </c>
      <c r="K10" s="5" t="n">
        <f aca="false">IF(I10="NA",VALUE(AVERAGEIF($E$3:$E$1520,"&lt;&gt;NA")),VALUE(I10))</f>
        <v>184</v>
      </c>
      <c r="L10" s="9" t="n">
        <f aca="false">IF(J10="NA",VALUE(AVERAGEIF($F$3:$F$1520,"&lt;&gt;NA")),VALUE(J10))</f>
        <v>67</v>
      </c>
      <c r="M10" s="16" t="n">
        <f aca="false">IF((AND(J10&gt;=R16, J10&lt;R15)),TRUE())</f>
        <v>0</v>
      </c>
      <c r="P10" s="7"/>
    </row>
    <row r="11" customFormat="false" ht="15" hidden="true" customHeight="false" outlineLevel="0" collapsed="false">
      <c r="A11" s="0" t="n">
        <f aca="false">RANDBETWEEN(0,1)</f>
        <v>0</v>
      </c>
      <c r="B11" s="13" t="n">
        <v>790</v>
      </c>
      <c r="C11" s="2" t="s">
        <v>60</v>
      </c>
      <c r="D11" s="14" t="n">
        <v>33441</v>
      </c>
      <c r="E11" s="2" t="s">
        <v>61</v>
      </c>
      <c r="F11" s="15" t="n">
        <v>156</v>
      </c>
      <c r="G11" s="15" t="n">
        <v>67.8</v>
      </c>
      <c r="H11" s="15" t="s">
        <v>47</v>
      </c>
      <c r="I11" s="9" t="str">
        <f aca="false">TRIM(F11)</f>
        <v>156</v>
      </c>
      <c r="J11" s="9" t="str">
        <f aca="false">TRIM(G11)</f>
        <v>67.8</v>
      </c>
      <c r="K11" s="5" t="n">
        <f aca="false">IF(I11="NA",VALUE(AVERAGEIF($E$3:$E$1520,"&lt;&gt;NA")),VALUE(I11))</f>
        <v>156</v>
      </c>
      <c r="L11" s="9" t="n">
        <f aca="false">IF(J11="NA",VALUE(AVERAGEIF($F$3:$F$1520,"&lt;&gt;NA")),VALUE(J11))</f>
        <v>67.8</v>
      </c>
      <c r="M11" s="16" t="n">
        <f aca="false">IF((AND(J11&gt;=R17, J11&lt;R16)),TRUE())</f>
        <v>0</v>
      </c>
      <c r="P11" s="7"/>
    </row>
    <row r="12" customFormat="false" ht="15" hidden="true" customHeight="false" outlineLevel="0" collapsed="false">
      <c r="A12" s="0" t="n">
        <f aca="false">RANDBETWEEN(0,1)</f>
        <v>0</v>
      </c>
      <c r="B12" s="13" t="n">
        <v>490</v>
      </c>
      <c r="C12" s="2" t="s">
        <v>63</v>
      </c>
      <c r="D12" s="14" t="n">
        <v>33673</v>
      </c>
      <c r="E12" s="2" t="s">
        <v>42</v>
      </c>
      <c r="F12" s="15" t="s">
        <v>46</v>
      </c>
      <c r="G12" s="15" t="s">
        <v>64</v>
      </c>
      <c r="H12" s="15" t="s">
        <v>47</v>
      </c>
      <c r="I12" s="9" t="str">
        <f aca="false">TRIM(F12)</f>
        <v>NA</v>
      </c>
      <c r="J12" s="9" t="str">
        <f aca="false">TRIM(G12)</f>
        <v>NA</v>
      </c>
      <c r="K12" s="5" t="e">
        <f aca="false">IF(I12="NA",VALUE(AVERAGEIF($E$3:$E$1520,"&lt;&gt;NA")),VALUE(I12))</f>
        <v>#DIV/0!</v>
      </c>
      <c r="L12" s="9" t="n">
        <f aca="false">IF(J12="NA",VALUE(AVERAGEIF($F$3:$F$1520,"&lt;&gt;NA")),VALUE(J12))</f>
        <v>164.344585511576</v>
      </c>
      <c r="M12" s="16" t="n">
        <f aca="false">IF((AND(J12&gt;=R18, J12&lt;R17)),TRUE())</f>
        <v>0</v>
      </c>
      <c r="P12" s="7"/>
    </row>
    <row r="13" customFormat="false" ht="15" hidden="true" customHeight="false" outlineLevel="0" collapsed="false">
      <c r="A13" s="0" t="n">
        <f aca="false">RANDBETWEEN(0,1)</f>
        <v>0</v>
      </c>
      <c r="B13" s="13" t="n">
        <v>1307</v>
      </c>
      <c r="C13" s="2" t="s">
        <v>65</v>
      </c>
      <c r="D13" s="14" t="n">
        <v>33645</v>
      </c>
      <c r="E13" s="2" t="s">
        <v>45</v>
      </c>
      <c r="F13" s="15" t="n">
        <v>175</v>
      </c>
      <c r="G13" s="15" t="n">
        <v>78</v>
      </c>
      <c r="H13" s="15" t="s">
        <v>43</v>
      </c>
      <c r="I13" s="9" t="str">
        <f aca="false">TRIM(F13)</f>
        <v>175</v>
      </c>
      <c r="J13" s="9" t="str">
        <f aca="false">TRIM(G13)</f>
        <v>78</v>
      </c>
      <c r="K13" s="5" t="n">
        <f aca="false">IF(I13="NA",VALUE(AVERAGEIF($E$3:$E$1520,"&lt;&gt;NA")),VALUE(I13))</f>
        <v>175</v>
      </c>
      <c r="L13" s="9" t="n">
        <f aca="false">IF(J13="NA",VALUE(AVERAGEIF($F$3:$F$1520,"&lt;&gt;NA")),VALUE(J13))</f>
        <v>78</v>
      </c>
      <c r="M13" s="16" t="n">
        <f aca="false">IF((AND(J13&gt;=R19, J13&lt;R18)),TRUE())</f>
        <v>0</v>
      </c>
      <c r="P13" s="7"/>
    </row>
    <row r="14" customFormat="false" ht="15" hidden="false" customHeight="false" outlineLevel="0" collapsed="false">
      <c r="A14" s="0" t="n">
        <f aca="false">RANDBETWEEN(0,1)</f>
        <v>1</v>
      </c>
      <c r="B14" s="13" t="n">
        <v>653</v>
      </c>
      <c r="C14" s="2" t="s">
        <v>66</v>
      </c>
      <c r="D14" s="14" t="n">
        <v>33574</v>
      </c>
      <c r="E14" s="2" t="s">
        <v>67</v>
      </c>
      <c r="F14" s="15" t="n">
        <v>157</v>
      </c>
      <c r="G14" s="15" t="n">
        <v>58</v>
      </c>
      <c r="H14" s="15" t="s">
        <v>47</v>
      </c>
      <c r="I14" s="9" t="str">
        <f aca="false">TRIM(F14)</f>
        <v>157</v>
      </c>
      <c r="J14" s="9" t="str">
        <f aca="false">TRIM(G14)</f>
        <v>58</v>
      </c>
      <c r="K14" s="5" t="n">
        <f aca="false">IF(I14="NA",VALUE(AVERAGEIF($E$3:$E$1520,"&lt;&gt;NA")),VALUE(I14))</f>
        <v>157</v>
      </c>
      <c r="L14" s="9" t="n">
        <f aca="false">IF(J14="NA",VALUE(AVERAGEIF($F$3:$F$1520,"&lt;&gt;NA")),VALUE(J14))</f>
        <v>58</v>
      </c>
      <c r="M14" s="16" t="n">
        <f aca="false">IF((AND(J14&gt;=R20, J14&lt;R19)),TRUE())</f>
        <v>0</v>
      </c>
      <c r="P14" s="7"/>
    </row>
    <row r="15" customFormat="false" ht="15" hidden="false" customHeight="false" outlineLevel="0" collapsed="false">
      <c r="A15" s="0" t="n">
        <f aca="false">RANDBETWEEN(0,1)</f>
        <v>1</v>
      </c>
      <c r="B15" s="13" t="n">
        <v>77</v>
      </c>
      <c r="C15" s="2" t="s">
        <v>68</v>
      </c>
      <c r="D15" s="14" t="n">
        <v>32943</v>
      </c>
      <c r="E15" s="2" t="s">
        <v>45</v>
      </c>
      <c r="F15" s="15" t="n">
        <v>151</v>
      </c>
      <c r="G15" s="15" t="n">
        <v>54</v>
      </c>
      <c r="H15" s="15" t="s">
        <v>47</v>
      </c>
      <c r="I15" s="9" t="str">
        <f aca="false">TRIM(F15)</f>
        <v>151</v>
      </c>
      <c r="J15" s="9" t="str">
        <f aca="false">TRIM(G15)</f>
        <v>54</v>
      </c>
      <c r="K15" s="5" t="n">
        <f aca="false">IF(I15="NA",VALUE(AVERAGEIF($E$3:$E$1520,"&lt;&gt;NA")),VALUE(I15))</f>
        <v>151</v>
      </c>
      <c r="L15" s="9" t="n">
        <f aca="false">IF(J15="NA",VALUE(AVERAGEIF($F$3:$F$1520,"&lt;&gt;NA")),VALUE(J15))</f>
        <v>54</v>
      </c>
      <c r="M15" s="16" t="n">
        <f aca="false">IF((AND(J15&gt;=R21, J15&lt;R20)),TRUE())</f>
        <v>0</v>
      </c>
      <c r="P15" s="7"/>
    </row>
    <row r="16" customFormat="false" ht="15" hidden="true" customHeight="false" outlineLevel="0" collapsed="false">
      <c r="A16" s="0" t="n">
        <f aca="false">RANDBETWEEN(0,1)</f>
        <v>0</v>
      </c>
      <c r="B16" s="13" t="n">
        <v>894</v>
      </c>
      <c r="C16" s="2" t="s">
        <v>69</v>
      </c>
      <c r="D16" s="14" t="n">
        <v>32879</v>
      </c>
      <c r="E16" s="2" t="s">
        <v>45</v>
      </c>
      <c r="F16" s="15" t="n">
        <v>176</v>
      </c>
      <c r="G16" s="15" t="n">
        <v>52</v>
      </c>
      <c r="H16" s="15" t="s">
        <v>43</v>
      </c>
      <c r="I16" s="9" t="str">
        <f aca="false">TRIM(F16)</f>
        <v>176</v>
      </c>
      <c r="J16" s="9" t="str">
        <f aca="false">TRIM(G16)</f>
        <v>52</v>
      </c>
      <c r="K16" s="5" t="n">
        <f aca="false">IF(I16="NA",VALUE(AVERAGEIF($E$3:$E$1520,"&lt;&gt;NA")),VALUE(I16))</f>
        <v>176</v>
      </c>
      <c r="L16" s="9" t="n">
        <f aca="false">IF(J16="NA",VALUE(AVERAGEIF($F$3:$F$1520,"&lt;&gt;NA")),VALUE(J16))</f>
        <v>52</v>
      </c>
      <c r="M16" s="16" t="n">
        <f aca="false">IF((AND(J16&gt;=R22, J16&lt;R21)),TRUE())</f>
        <v>0</v>
      </c>
      <c r="P16" s="7"/>
    </row>
    <row r="17" customFormat="false" ht="15" hidden="false" customHeight="false" outlineLevel="0" collapsed="false">
      <c r="A17" s="0" t="n">
        <f aca="false">RANDBETWEEN(0,1)</f>
        <v>1</v>
      </c>
      <c r="B17" s="13" t="n">
        <v>500</v>
      </c>
      <c r="C17" s="2" t="s">
        <v>70</v>
      </c>
      <c r="D17" s="14" t="n">
        <v>33552</v>
      </c>
      <c r="E17" s="2" t="s">
        <v>71</v>
      </c>
      <c r="F17" s="15" t="n">
        <v>153</v>
      </c>
      <c r="G17" s="15" t="n">
        <v>64.4</v>
      </c>
      <c r="H17" s="15" t="s">
        <v>47</v>
      </c>
      <c r="I17" s="9" t="str">
        <f aca="false">TRIM(F17)</f>
        <v>153</v>
      </c>
      <c r="J17" s="9" t="str">
        <f aca="false">TRIM(G17)</f>
        <v>64.4</v>
      </c>
      <c r="K17" s="5" t="n">
        <f aca="false">IF(I17="NA",VALUE(AVERAGEIF($E$3:$E$1520,"&lt;&gt;NA")),VALUE(I17))</f>
        <v>153</v>
      </c>
      <c r="L17" s="9" t="n">
        <f aca="false">IF(J17="NA",VALUE(AVERAGEIF($F$3:$F$1520,"&lt;&gt;NA")),VALUE(J17))</f>
        <v>64.4</v>
      </c>
      <c r="M17" s="16" t="n">
        <f aca="false">IF((AND(J17&gt;=R23, J17&lt;R22)),TRUE())</f>
        <v>0</v>
      </c>
      <c r="P17" s="7"/>
    </row>
    <row r="18" customFormat="false" ht="15" hidden="true" customHeight="false" outlineLevel="0" collapsed="false">
      <c r="A18" s="0" t="n">
        <f aca="false">RANDBETWEEN(0,1)</f>
        <v>0</v>
      </c>
      <c r="B18" s="13" t="n">
        <v>83</v>
      </c>
      <c r="C18" s="2" t="s">
        <v>72</v>
      </c>
      <c r="D18" s="14" t="n">
        <v>33719</v>
      </c>
      <c r="E18" s="2" t="s">
        <v>50</v>
      </c>
      <c r="F18" s="15" t="n">
        <v>158.2</v>
      </c>
      <c r="G18" s="15" t="n">
        <v>65</v>
      </c>
      <c r="H18" s="15" t="s">
        <v>47</v>
      </c>
      <c r="I18" s="9" t="str">
        <f aca="false">TRIM(F18)</f>
        <v>158.2</v>
      </c>
      <c r="J18" s="9" t="str">
        <f aca="false">TRIM(G18)</f>
        <v>65</v>
      </c>
      <c r="K18" s="5" t="n">
        <f aca="false">IF(I18="NA",VALUE(AVERAGEIF($E$3:$E$1520,"&lt;&gt;NA")),VALUE(I18))</f>
        <v>158.2</v>
      </c>
      <c r="L18" s="9" t="n">
        <f aca="false">IF(J18="NA",VALUE(AVERAGEIF($F$3:$F$1520,"&lt;&gt;NA")),VALUE(J18))</f>
        <v>65</v>
      </c>
      <c r="M18" s="16" t="n">
        <f aca="false">IF((AND(J18&gt;=R24, J18&lt;R23)),TRUE())</f>
        <v>0</v>
      </c>
      <c r="P18" s="7"/>
    </row>
    <row r="19" customFormat="false" ht="15" hidden="false" customHeight="false" outlineLevel="0" collapsed="false">
      <c r="A19" s="0" t="n">
        <f aca="false">RANDBETWEEN(0,1)</f>
        <v>1</v>
      </c>
      <c r="B19" s="13" t="n">
        <v>561</v>
      </c>
      <c r="C19" s="2" t="s">
        <v>73</v>
      </c>
      <c r="D19" s="14" t="n">
        <v>33949</v>
      </c>
      <c r="E19" s="2" t="s">
        <v>74</v>
      </c>
      <c r="F19" s="15" t="n">
        <v>166</v>
      </c>
      <c r="G19" s="15" t="n">
        <v>46</v>
      </c>
      <c r="H19" s="15" t="s">
        <v>47</v>
      </c>
      <c r="I19" s="9" t="str">
        <f aca="false">TRIM(F19)</f>
        <v>166</v>
      </c>
      <c r="J19" s="9" t="str">
        <f aca="false">TRIM(G19)</f>
        <v>46</v>
      </c>
      <c r="K19" s="5" t="n">
        <f aca="false">IF(I19="NA",VALUE(AVERAGEIF($E$3:$E$1520,"&lt;&gt;NA")),VALUE(I19))</f>
        <v>166</v>
      </c>
      <c r="L19" s="9" t="n">
        <f aca="false">IF(J19="NA",VALUE(AVERAGEIF($F$3:$F$1520,"&lt;&gt;NA")),VALUE(J19))</f>
        <v>46</v>
      </c>
      <c r="M19" s="16" t="n">
        <f aca="false">IF((AND(J19&gt;=R25, J19&lt;R24)),TRUE())</f>
        <v>0</v>
      </c>
      <c r="P19" s="7"/>
    </row>
    <row r="20" customFormat="false" ht="15" hidden="false" customHeight="false" outlineLevel="0" collapsed="false">
      <c r="A20" s="0" t="n">
        <f aca="false">RANDBETWEEN(0,1)</f>
        <v>1</v>
      </c>
      <c r="B20" s="13" t="n">
        <v>872</v>
      </c>
      <c r="C20" s="2" t="s">
        <v>75</v>
      </c>
      <c r="D20" s="14" t="n">
        <v>33644</v>
      </c>
      <c r="E20" s="2" t="s">
        <v>45</v>
      </c>
      <c r="F20" s="15" t="n">
        <v>176</v>
      </c>
      <c r="G20" s="15" t="n">
        <v>82</v>
      </c>
      <c r="H20" s="15" t="s">
        <v>43</v>
      </c>
      <c r="I20" s="9" t="str">
        <f aca="false">TRIM(F20)</f>
        <v>176</v>
      </c>
      <c r="J20" s="9" t="str">
        <f aca="false">TRIM(G20)</f>
        <v>82</v>
      </c>
      <c r="K20" s="5" t="n">
        <f aca="false">IF(I20="NA",VALUE(AVERAGEIF($E$3:$E$1520,"&lt;&gt;NA")),VALUE(I20))</f>
        <v>176</v>
      </c>
      <c r="L20" s="9" t="n">
        <f aca="false">IF(J20="NA",VALUE(AVERAGEIF($F$3:$F$1520,"&lt;&gt;NA")),VALUE(J20))</f>
        <v>82</v>
      </c>
      <c r="M20" s="16" t="n">
        <f aca="false">IF((AND(J20&gt;=R26, J20&lt;R25)),TRUE())</f>
        <v>0</v>
      </c>
      <c r="P20" s="7"/>
    </row>
    <row r="21" customFormat="false" ht="15" hidden="true" customHeight="false" outlineLevel="0" collapsed="false">
      <c r="A21" s="0" t="n">
        <f aca="false">RANDBETWEEN(0,1)</f>
        <v>0</v>
      </c>
      <c r="B21" s="13" t="n">
        <v>1137</v>
      </c>
      <c r="C21" s="2" t="s">
        <v>76</v>
      </c>
      <c r="D21" s="14" t="n">
        <v>33826</v>
      </c>
      <c r="E21" s="2" t="s">
        <v>77</v>
      </c>
      <c r="F21" s="15" t="n">
        <v>169</v>
      </c>
      <c r="G21" s="15" t="n">
        <v>57</v>
      </c>
      <c r="H21" s="15" t="s">
        <v>43</v>
      </c>
      <c r="I21" s="9" t="str">
        <f aca="false">TRIM(F21)</f>
        <v>169</v>
      </c>
      <c r="J21" s="9" t="str">
        <f aca="false">TRIM(G21)</f>
        <v>57</v>
      </c>
      <c r="K21" s="5" t="n">
        <f aca="false">IF(I21="NA",VALUE(AVERAGEIF($E$3:$E$1520,"&lt;&gt;NA")),VALUE(I21))</f>
        <v>169</v>
      </c>
      <c r="L21" s="9" t="n">
        <f aca="false">IF(J21="NA",VALUE(AVERAGEIF($F$3:$F$1520,"&lt;&gt;NA")),VALUE(J21))</f>
        <v>57</v>
      </c>
      <c r="M21" s="16" t="n">
        <f aca="false">IF((AND(J21&gt;=R27, J21&lt;R26)),TRUE())</f>
        <v>0</v>
      </c>
      <c r="P21" s="7"/>
    </row>
    <row r="22" customFormat="false" ht="15" hidden="false" customHeight="false" outlineLevel="0" collapsed="false">
      <c r="A22" s="0" t="n">
        <f aca="false">RANDBETWEEN(0,1)</f>
        <v>1</v>
      </c>
      <c r="B22" s="13" t="n">
        <v>1503</v>
      </c>
      <c r="C22" s="2" t="s">
        <v>78</v>
      </c>
      <c r="D22" s="14" t="n">
        <v>33702</v>
      </c>
      <c r="E22" s="2" t="s">
        <v>42</v>
      </c>
      <c r="F22" s="15" t="n">
        <v>175</v>
      </c>
      <c r="G22" s="15" t="n">
        <v>58</v>
      </c>
      <c r="H22" s="15" t="s">
        <v>43</v>
      </c>
      <c r="I22" s="9" t="str">
        <f aca="false">TRIM(F22)</f>
        <v>175</v>
      </c>
      <c r="J22" s="9" t="str">
        <f aca="false">TRIM(G22)</f>
        <v>58</v>
      </c>
      <c r="K22" s="5" t="n">
        <f aca="false">IF(I22="NA",VALUE(AVERAGEIF($E$3:$E$1520,"&lt;&gt;NA")),VALUE(I22))</f>
        <v>175</v>
      </c>
      <c r="L22" s="9" t="n">
        <f aca="false">IF(J22="NA",VALUE(AVERAGEIF($F$3:$F$1520,"&lt;&gt;NA")),VALUE(J22))</f>
        <v>58</v>
      </c>
      <c r="M22" s="16" t="n">
        <f aca="false">IF((AND(J22&gt;=R28, J22&lt;R27)),TRUE())</f>
        <v>0</v>
      </c>
      <c r="P22" s="7"/>
    </row>
    <row r="23" customFormat="false" ht="15" hidden="true" customHeight="false" outlineLevel="0" collapsed="false">
      <c r="A23" s="0" t="n">
        <f aca="false">RANDBETWEEN(0,1)</f>
        <v>0</v>
      </c>
      <c r="B23" s="13" t="n">
        <v>1233</v>
      </c>
      <c r="C23" s="2" t="s">
        <v>79</v>
      </c>
      <c r="D23" s="14" t="n">
        <v>33407</v>
      </c>
      <c r="E23" s="2" t="s">
        <v>45</v>
      </c>
      <c r="F23" s="15" t="n">
        <v>164</v>
      </c>
      <c r="G23" s="15" t="n">
        <v>72</v>
      </c>
      <c r="H23" s="15" t="s">
        <v>43</v>
      </c>
      <c r="I23" s="9" t="str">
        <f aca="false">TRIM(F23)</f>
        <v>164</v>
      </c>
      <c r="J23" s="9" t="str">
        <f aca="false">TRIM(G23)</f>
        <v>72</v>
      </c>
      <c r="K23" s="5" t="n">
        <f aca="false">IF(I23="NA",VALUE(AVERAGEIF($E$3:$E$1520,"&lt;&gt;NA")),VALUE(I23))</f>
        <v>164</v>
      </c>
      <c r="L23" s="9" t="n">
        <f aca="false">IF(J23="NA",VALUE(AVERAGEIF($F$3:$F$1520,"&lt;&gt;NA")),VALUE(J23))</f>
        <v>72</v>
      </c>
      <c r="M23" s="16" t="n">
        <f aca="false">IF((AND(J23&gt;=R29, J23&lt;R28)),TRUE())</f>
        <v>0</v>
      </c>
      <c r="P23" s="7"/>
    </row>
    <row r="24" customFormat="false" ht="15" hidden="true" customHeight="false" outlineLevel="0" collapsed="false">
      <c r="A24" s="0" t="n">
        <f aca="false">RANDBETWEEN(0,1)</f>
        <v>0</v>
      </c>
      <c r="B24" s="13" t="n">
        <v>711</v>
      </c>
      <c r="C24" s="2" t="s">
        <v>80</v>
      </c>
      <c r="D24" s="14" t="n">
        <v>33691</v>
      </c>
      <c r="E24" s="2" t="s">
        <v>50</v>
      </c>
      <c r="F24" s="15" t="n">
        <v>163.5</v>
      </c>
      <c r="G24" s="15" t="n">
        <v>48</v>
      </c>
      <c r="H24" s="15" t="s">
        <v>47</v>
      </c>
      <c r="I24" s="9" t="str">
        <f aca="false">TRIM(F24)</f>
        <v>163.5</v>
      </c>
      <c r="J24" s="9" t="str">
        <f aca="false">TRIM(G24)</f>
        <v>48</v>
      </c>
      <c r="K24" s="5" t="n">
        <f aca="false">IF(I24="NA",VALUE(AVERAGEIF($E$3:$E$1520,"&lt;&gt;NA")),VALUE(I24))</f>
        <v>163.5</v>
      </c>
      <c r="L24" s="9" t="n">
        <f aca="false">IF(J24="NA",VALUE(AVERAGEIF($F$3:$F$1520,"&lt;&gt;NA")),VALUE(J24))</f>
        <v>48</v>
      </c>
      <c r="M24" s="16" t="n">
        <f aca="false">IF((AND(J24&gt;=R30, J24&lt;R29)),TRUE())</f>
        <v>0</v>
      </c>
      <c r="P24" s="7"/>
    </row>
    <row r="25" customFormat="false" ht="15" hidden="true" customHeight="false" outlineLevel="0" collapsed="false">
      <c r="A25" s="0" t="n">
        <f aca="false">RANDBETWEEN(0,1)</f>
        <v>0</v>
      </c>
      <c r="B25" s="13" t="n">
        <v>905</v>
      </c>
      <c r="C25" s="2" t="s">
        <v>81</v>
      </c>
      <c r="D25" s="14" t="n">
        <v>33150</v>
      </c>
      <c r="E25" s="2" t="s">
        <v>45</v>
      </c>
      <c r="F25" s="15" t="n">
        <v>166</v>
      </c>
      <c r="G25" s="15" t="n">
        <v>66</v>
      </c>
      <c r="H25" s="15" t="s">
        <v>43</v>
      </c>
      <c r="I25" s="9" t="str">
        <f aca="false">TRIM(F25)</f>
        <v>166</v>
      </c>
      <c r="J25" s="9" t="str">
        <f aca="false">TRIM(G25)</f>
        <v>66</v>
      </c>
      <c r="K25" s="5" t="n">
        <f aca="false">IF(I25="NA",VALUE(AVERAGEIF($E$3:$E$1520,"&lt;&gt;NA")),VALUE(I25))</f>
        <v>166</v>
      </c>
      <c r="L25" s="9" t="n">
        <f aca="false">IF(J25="NA",VALUE(AVERAGEIF($F$3:$F$1520,"&lt;&gt;NA")),VALUE(J25))</f>
        <v>66</v>
      </c>
      <c r="M25" s="16" t="n">
        <f aca="false">IF((AND(J25&gt;=R31, J25&lt;R30)),TRUE())</f>
        <v>0</v>
      </c>
      <c r="P25" s="7"/>
    </row>
    <row r="26" customFormat="false" ht="15" hidden="false" customHeight="false" outlineLevel="0" collapsed="false">
      <c r="A26" s="0" t="n">
        <f aca="false">RANDBETWEEN(0,1)</f>
        <v>1</v>
      </c>
      <c r="B26" s="13" t="n">
        <v>816</v>
      </c>
      <c r="C26" s="2" t="s">
        <v>82</v>
      </c>
      <c r="D26" s="14" t="n">
        <v>33933</v>
      </c>
      <c r="E26" s="2" t="s">
        <v>77</v>
      </c>
      <c r="F26" s="15" t="s">
        <v>46</v>
      </c>
      <c r="G26" s="15" t="s">
        <v>46</v>
      </c>
      <c r="H26" s="15" t="s">
        <v>47</v>
      </c>
      <c r="I26" s="9" t="str">
        <f aca="false">TRIM(F26)</f>
        <v>NA</v>
      </c>
      <c r="J26" s="9" t="str">
        <f aca="false">TRIM(G26)</f>
        <v>NA</v>
      </c>
      <c r="K26" s="5" t="e">
        <f aca="false">IF(I26="NA",VALUE(AVERAGEIF($E$3:$E$1520,"&lt;&gt;NA")),VALUE(I26))</f>
        <v>#DIV/0!</v>
      </c>
      <c r="L26" s="9" t="n">
        <f aca="false">IF(J26="NA",VALUE(AVERAGEIF($F$3:$F$1520,"&lt;&gt;NA")),VALUE(J26))</f>
        <v>164.344585511576</v>
      </c>
      <c r="M26" s="16" t="n">
        <f aca="false">IF((AND(J26&gt;=R32, J26&lt;R31)),TRUE())</f>
        <v>0</v>
      </c>
      <c r="P26" s="7"/>
    </row>
    <row r="27" customFormat="false" ht="15" hidden="true" customHeight="false" outlineLevel="0" collapsed="false">
      <c r="A27" s="0" t="n">
        <f aca="false">RANDBETWEEN(0,1)</f>
        <v>0</v>
      </c>
      <c r="B27" s="13" t="n">
        <v>694</v>
      </c>
      <c r="C27" s="2" t="s">
        <v>83</v>
      </c>
      <c r="D27" s="14" t="n">
        <v>33626</v>
      </c>
      <c r="E27" s="2" t="s">
        <v>50</v>
      </c>
      <c r="F27" s="15" t="n">
        <v>159</v>
      </c>
      <c r="G27" s="15" t="n">
        <v>66.6</v>
      </c>
      <c r="H27" s="15" t="s">
        <v>47</v>
      </c>
      <c r="I27" s="9" t="str">
        <f aca="false">TRIM(F27)</f>
        <v>159</v>
      </c>
      <c r="J27" s="9" t="str">
        <f aca="false">TRIM(G27)</f>
        <v>66.6</v>
      </c>
      <c r="K27" s="5" t="n">
        <f aca="false">IF(I27="NA",VALUE(AVERAGEIF($E$3:$E$1520,"&lt;&gt;NA")),VALUE(I27))</f>
        <v>159</v>
      </c>
      <c r="L27" s="9" t="n">
        <f aca="false">IF(J27="NA",VALUE(AVERAGEIF($F$3:$F$1520,"&lt;&gt;NA")),VALUE(J27))</f>
        <v>66.6</v>
      </c>
      <c r="M27" s="16" t="n">
        <f aca="false">IF((AND(J27&gt;=R33, J27&lt;R32)),TRUE())</f>
        <v>0</v>
      </c>
      <c r="P27" s="7"/>
    </row>
    <row r="28" customFormat="false" ht="15" hidden="false" customHeight="false" outlineLevel="0" collapsed="false">
      <c r="A28" s="0" t="n">
        <f aca="false">RANDBETWEEN(0,1)</f>
        <v>1</v>
      </c>
      <c r="B28" s="13" t="n">
        <v>1129</v>
      </c>
      <c r="C28" s="2" t="s">
        <v>84</v>
      </c>
      <c r="D28" s="14" t="n">
        <v>33531</v>
      </c>
      <c r="E28" s="2" t="s">
        <v>74</v>
      </c>
      <c r="F28" s="15" t="n">
        <v>161</v>
      </c>
      <c r="G28" s="15" t="n">
        <v>57</v>
      </c>
      <c r="H28" s="15" t="s">
        <v>43</v>
      </c>
      <c r="I28" s="9" t="str">
        <f aca="false">TRIM(F28)</f>
        <v>161</v>
      </c>
      <c r="J28" s="9" t="str">
        <f aca="false">TRIM(G28)</f>
        <v>57</v>
      </c>
      <c r="K28" s="5" t="n">
        <f aca="false">IF(I28="NA",VALUE(AVERAGEIF($E$3:$E$1520,"&lt;&gt;NA")),VALUE(I28))</f>
        <v>161</v>
      </c>
      <c r="L28" s="9" t="n">
        <f aca="false">IF(J28="NA",VALUE(AVERAGEIF($F$3:$F$1520,"&lt;&gt;NA")),VALUE(J28))</f>
        <v>57</v>
      </c>
      <c r="M28" s="16" t="n">
        <f aca="false">IF((AND(J28&gt;=R34, J28&lt;R33)),TRUE())</f>
        <v>0</v>
      </c>
      <c r="P28" s="7"/>
    </row>
    <row r="29" customFormat="false" ht="15" hidden="true" customHeight="false" outlineLevel="0" collapsed="false">
      <c r="A29" s="0" t="n">
        <f aca="false">RANDBETWEEN(0,1)</f>
        <v>0</v>
      </c>
      <c r="B29" s="13" t="n">
        <v>1108</v>
      </c>
      <c r="C29" s="2" t="s">
        <v>85</v>
      </c>
      <c r="D29" s="14" t="n">
        <v>32893</v>
      </c>
      <c r="E29" s="2" t="s">
        <v>45</v>
      </c>
      <c r="F29" s="15" t="n">
        <v>177</v>
      </c>
      <c r="G29" s="15" t="n">
        <v>77</v>
      </c>
      <c r="H29" s="15" t="s">
        <v>43</v>
      </c>
      <c r="I29" s="9" t="str">
        <f aca="false">TRIM(F29)</f>
        <v>177</v>
      </c>
      <c r="J29" s="9" t="str">
        <f aca="false">TRIM(G29)</f>
        <v>77</v>
      </c>
      <c r="K29" s="5" t="n">
        <f aca="false">IF(I29="NA",VALUE(AVERAGEIF($E$3:$E$1520,"&lt;&gt;NA")),VALUE(I29))</f>
        <v>177</v>
      </c>
      <c r="L29" s="9" t="n">
        <f aca="false">IF(J29="NA",VALUE(AVERAGEIF($F$3:$F$1520,"&lt;&gt;NA")),VALUE(J29))</f>
        <v>77</v>
      </c>
      <c r="M29" s="16" t="n">
        <f aca="false">IF((AND(J29&gt;=R35, J29&lt;R34)),TRUE())</f>
        <v>0</v>
      </c>
      <c r="P29" s="7"/>
    </row>
    <row r="30" customFormat="false" ht="15" hidden="true" customHeight="false" outlineLevel="0" collapsed="false">
      <c r="A30" s="0" t="n">
        <f aca="false">RANDBETWEEN(0,1)</f>
        <v>0</v>
      </c>
      <c r="B30" s="13" t="n">
        <v>360</v>
      </c>
      <c r="C30" s="2" t="s">
        <v>86</v>
      </c>
      <c r="D30" s="14" t="n">
        <v>33268</v>
      </c>
      <c r="E30" s="2" t="s">
        <v>87</v>
      </c>
      <c r="F30" s="15" t="n">
        <v>156</v>
      </c>
      <c r="G30" s="15" t="n">
        <v>64</v>
      </c>
      <c r="H30" s="15" t="s">
        <v>47</v>
      </c>
      <c r="I30" s="9" t="str">
        <f aca="false">TRIM(F30)</f>
        <v>156</v>
      </c>
      <c r="J30" s="9" t="str">
        <f aca="false">TRIM(G30)</f>
        <v>64</v>
      </c>
      <c r="K30" s="5" t="n">
        <f aca="false">IF(I30="NA",VALUE(AVERAGEIF($E$3:$E$1520,"&lt;&gt;NA")),VALUE(I30))</f>
        <v>156</v>
      </c>
      <c r="L30" s="9" t="n">
        <f aca="false">IF(J30="NA",VALUE(AVERAGEIF($F$3:$F$1520,"&lt;&gt;NA")),VALUE(J30))</f>
        <v>64</v>
      </c>
      <c r="M30" s="16" t="n">
        <f aca="false">IF((AND(J30&gt;=R36, J30&lt;R35)),TRUE())</f>
        <v>0</v>
      </c>
      <c r="P30" s="7"/>
    </row>
    <row r="31" customFormat="false" ht="15" hidden="true" customHeight="false" outlineLevel="0" collapsed="false">
      <c r="A31" s="0" t="n">
        <f aca="false">RANDBETWEEN(0,1)</f>
        <v>0</v>
      </c>
      <c r="B31" s="13" t="n">
        <v>544</v>
      </c>
      <c r="C31" s="2" t="s">
        <v>88</v>
      </c>
      <c r="D31" s="14" t="n">
        <v>33241</v>
      </c>
      <c r="E31" s="2" t="s">
        <v>67</v>
      </c>
      <c r="F31" s="15" t="n">
        <v>154</v>
      </c>
      <c r="G31" s="15" t="n">
        <v>38.6</v>
      </c>
      <c r="H31" s="15" t="s">
        <v>47</v>
      </c>
      <c r="I31" s="9" t="str">
        <f aca="false">TRIM(F31)</f>
        <v>154</v>
      </c>
      <c r="J31" s="9" t="str">
        <f aca="false">TRIM(G31)</f>
        <v>38.6</v>
      </c>
      <c r="K31" s="5" t="n">
        <f aca="false">IF(I31="NA",VALUE(AVERAGEIF($E$3:$E$1520,"&lt;&gt;NA")),VALUE(I31))</f>
        <v>154</v>
      </c>
      <c r="L31" s="9" t="n">
        <f aca="false">IF(J31="NA",VALUE(AVERAGEIF($F$3:$F$1520,"&lt;&gt;NA")),VALUE(J31))</f>
        <v>38.6</v>
      </c>
      <c r="M31" s="16" t="n">
        <f aca="false">IF((AND(J31&gt;=R37, J31&lt;R36)),TRUE())</f>
        <v>0</v>
      </c>
      <c r="P31" s="7"/>
    </row>
    <row r="32" customFormat="false" ht="15" hidden="true" customHeight="false" outlineLevel="0" collapsed="false">
      <c r="A32" s="0" t="n">
        <f aca="false">RANDBETWEEN(0,1)</f>
        <v>0</v>
      </c>
      <c r="B32" s="13" t="n">
        <v>854</v>
      </c>
      <c r="C32" s="2" t="s">
        <v>89</v>
      </c>
      <c r="D32" s="14" t="n">
        <v>32970</v>
      </c>
      <c r="E32" s="2" t="s">
        <v>71</v>
      </c>
      <c r="F32" s="15" t="n">
        <v>178</v>
      </c>
      <c r="G32" s="15" t="n">
        <v>60</v>
      </c>
      <c r="H32" s="15" t="s">
        <v>43</v>
      </c>
      <c r="I32" s="9" t="str">
        <f aca="false">TRIM(F32)</f>
        <v>178</v>
      </c>
      <c r="J32" s="9" t="str">
        <f aca="false">TRIM(G32)</f>
        <v>60</v>
      </c>
      <c r="K32" s="5" t="n">
        <f aca="false">IF(I32="NA",VALUE(AVERAGEIF($E$3:$E$1520,"&lt;&gt;NA")),VALUE(I32))</f>
        <v>178</v>
      </c>
      <c r="L32" s="9" t="n">
        <f aca="false">IF(J32="NA",VALUE(AVERAGEIF($F$3:$F$1520,"&lt;&gt;NA")),VALUE(J32))</f>
        <v>60</v>
      </c>
      <c r="M32" s="16" t="n">
        <f aca="false">IF((AND(J32&gt;=R38, J32&lt;R37)),TRUE())</f>
        <v>0</v>
      </c>
      <c r="P32" s="7"/>
    </row>
    <row r="33" customFormat="false" ht="15" hidden="false" customHeight="false" outlineLevel="0" collapsed="false">
      <c r="A33" s="0" t="n">
        <f aca="false">RANDBETWEEN(0,1)</f>
        <v>1</v>
      </c>
      <c r="B33" s="13" t="n">
        <v>1232</v>
      </c>
      <c r="C33" s="2" t="s">
        <v>90</v>
      </c>
      <c r="D33" s="14" t="n">
        <v>33406</v>
      </c>
      <c r="E33" s="2" t="s">
        <v>45</v>
      </c>
      <c r="F33" s="15" t="n">
        <v>168</v>
      </c>
      <c r="G33" s="15" t="n">
        <v>55</v>
      </c>
      <c r="H33" s="15" t="s">
        <v>43</v>
      </c>
      <c r="I33" s="9" t="str">
        <f aca="false">TRIM(F33)</f>
        <v>168</v>
      </c>
      <c r="J33" s="9" t="str">
        <f aca="false">TRIM(G33)</f>
        <v>55</v>
      </c>
      <c r="K33" s="5" t="n">
        <f aca="false">IF(I33="NA",VALUE(AVERAGEIF($E$3:$E$1520,"&lt;&gt;NA")),VALUE(I33))</f>
        <v>168</v>
      </c>
      <c r="L33" s="9" t="n">
        <f aca="false">IF(J33="NA",VALUE(AVERAGEIF($F$3:$F$1520,"&lt;&gt;NA")),VALUE(J33))</f>
        <v>55</v>
      </c>
      <c r="M33" s="16" t="n">
        <f aca="false">IF((AND(J33&gt;=R39, J33&lt;R38)),TRUE())</f>
        <v>0</v>
      </c>
      <c r="P33" s="7"/>
    </row>
    <row r="34" customFormat="false" ht="15" hidden="false" customHeight="false" outlineLevel="0" collapsed="false">
      <c r="A34" s="0" t="n">
        <f aca="false">RANDBETWEEN(0,1)</f>
        <v>1</v>
      </c>
      <c r="B34" s="13" t="n">
        <v>1376</v>
      </c>
      <c r="C34" s="2" t="s">
        <v>91</v>
      </c>
      <c r="D34" s="14" t="n">
        <v>33380</v>
      </c>
      <c r="E34" s="2" t="s">
        <v>45</v>
      </c>
      <c r="F34" s="15" t="n">
        <v>175</v>
      </c>
      <c r="G34" s="15" t="n">
        <v>68</v>
      </c>
      <c r="H34" s="15" t="s">
        <v>43</v>
      </c>
      <c r="I34" s="9" t="str">
        <f aca="false">TRIM(F34)</f>
        <v>175</v>
      </c>
      <c r="J34" s="9" t="str">
        <f aca="false">TRIM(G34)</f>
        <v>68</v>
      </c>
      <c r="K34" s="5" t="n">
        <f aca="false">IF(I34="NA",VALUE(AVERAGEIF($E$3:$E$1520,"&lt;&gt;NA")),VALUE(I34))</f>
        <v>175</v>
      </c>
      <c r="L34" s="9" t="n">
        <f aca="false">IF(J34="NA",VALUE(AVERAGEIF($F$3:$F$1520,"&lt;&gt;NA")),VALUE(J34))</f>
        <v>68</v>
      </c>
      <c r="M34" s="16" t="n">
        <f aca="false">IF((AND(J34&gt;=R40, J34&lt;R39)),TRUE())</f>
        <v>0</v>
      </c>
      <c r="P34" s="7"/>
    </row>
    <row r="35" customFormat="false" ht="15" hidden="true" customHeight="false" outlineLevel="0" collapsed="false">
      <c r="A35" s="0" t="n">
        <f aca="false">RANDBETWEEN(0,1)</f>
        <v>0</v>
      </c>
      <c r="B35" s="13" t="n">
        <v>128</v>
      </c>
      <c r="C35" s="2" t="s">
        <v>92</v>
      </c>
      <c r="D35" s="14" t="n">
        <v>33174</v>
      </c>
      <c r="E35" s="2" t="s">
        <v>93</v>
      </c>
      <c r="F35" s="15" t="n">
        <v>160</v>
      </c>
      <c r="G35" s="15" t="n">
        <v>58</v>
      </c>
      <c r="H35" s="15" t="s">
        <v>47</v>
      </c>
      <c r="I35" s="9" t="str">
        <f aca="false">TRIM(F35)</f>
        <v>160</v>
      </c>
      <c r="J35" s="9" t="str">
        <f aca="false">TRIM(G35)</f>
        <v>58</v>
      </c>
      <c r="K35" s="5" t="n">
        <f aca="false">IF(I35="NA",VALUE(AVERAGEIF($E$3:$E$1520,"&lt;&gt;NA")),VALUE(I35))</f>
        <v>160</v>
      </c>
      <c r="L35" s="9" t="n">
        <f aca="false">IF(J35="NA",VALUE(AVERAGEIF($F$3:$F$1520,"&lt;&gt;NA")),VALUE(J35))</f>
        <v>58</v>
      </c>
      <c r="M35" s="16" t="n">
        <f aca="false">IF((AND(J35&gt;=R41, J35&lt;R40)),TRUE())</f>
        <v>0</v>
      </c>
      <c r="P35" s="7"/>
    </row>
    <row r="36" customFormat="false" ht="15" hidden="true" customHeight="false" outlineLevel="0" collapsed="false">
      <c r="A36" s="0" t="n">
        <f aca="false">RANDBETWEEN(0,1)</f>
        <v>0</v>
      </c>
      <c r="B36" s="13" t="n">
        <v>616</v>
      </c>
      <c r="C36" s="2" t="s">
        <v>94</v>
      </c>
      <c r="D36" s="14" t="n">
        <v>33518</v>
      </c>
      <c r="E36" s="2" t="s">
        <v>74</v>
      </c>
      <c r="F36" s="15" t="n">
        <v>156</v>
      </c>
      <c r="G36" s="15" t="n">
        <v>50</v>
      </c>
      <c r="H36" s="15" t="s">
        <v>47</v>
      </c>
      <c r="I36" s="9" t="str">
        <f aca="false">TRIM(F36)</f>
        <v>156</v>
      </c>
      <c r="J36" s="9" t="str">
        <f aca="false">TRIM(G36)</f>
        <v>50</v>
      </c>
      <c r="K36" s="5" t="n">
        <f aca="false">IF(I36="NA",VALUE(AVERAGEIF($E$3:$E$1520,"&lt;&gt;NA")),VALUE(I36))</f>
        <v>156</v>
      </c>
      <c r="L36" s="9" t="n">
        <f aca="false">IF(J36="NA",VALUE(AVERAGEIF($F$3:$F$1520,"&lt;&gt;NA")),VALUE(J36))</f>
        <v>50</v>
      </c>
      <c r="M36" s="16" t="n">
        <f aca="false">IF((AND(J36&gt;=R42, J36&lt;R41)),TRUE())</f>
        <v>0</v>
      </c>
      <c r="P36" s="7"/>
    </row>
    <row r="37" customFormat="false" ht="15" hidden="false" customHeight="false" outlineLevel="0" collapsed="false">
      <c r="A37" s="0" t="n">
        <f aca="false">RANDBETWEEN(0,1)</f>
        <v>1</v>
      </c>
      <c r="B37" s="13" t="n">
        <v>407</v>
      </c>
      <c r="C37" s="2" t="s">
        <v>95</v>
      </c>
      <c r="D37" s="14" t="n">
        <v>33636</v>
      </c>
      <c r="E37" s="2" t="s">
        <v>87</v>
      </c>
      <c r="F37" s="15" t="n">
        <v>152</v>
      </c>
      <c r="G37" s="15" t="n">
        <v>50.4</v>
      </c>
      <c r="H37" s="15" t="s">
        <v>47</v>
      </c>
      <c r="I37" s="9" t="str">
        <f aca="false">TRIM(F37)</f>
        <v>152</v>
      </c>
      <c r="J37" s="9" t="str">
        <f aca="false">TRIM(G37)</f>
        <v>50.4</v>
      </c>
      <c r="K37" s="5" t="n">
        <f aca="false">IF(I37="NA",VALUE(AVERAGEIF($E$3:$E$1520,"&lt;&gt;NA")),VALUE(I37))</f>
        <v>152</v>
      </c>
      <c r="L37" s="9" t="n">
        <f aca="false">IF(J37="NA",VALUE(AVERAGEIF($F$3:$F$1520,"&lt;&gt;NA")),VALUE(J37))</f>
        <v>50.4</v>
      </c>
      <c r="M37" s="16" t="n">
        <f aca="false">IF((AND(J37&gt;=R43, J37&lt;R42)),TRUE())</f>
        <v>0</v>
      </c>
      <c r="P37" s="7"/>
    </row>
    <row r="38" customFormat="false" ht="15" hidden="false" customHeight="false" outlineLevel="0" collapsed="false">
      <c r="A38" s="0" t="n">
        <f aca="false">RANDBETWEEN(0,1)</f>
        <v>1</v>
      </c>
      <c r="B38" s="13" t="n">
        <v>342</v>
      </c>
      <c r="C38" s="2" t="s">
        <v>96</v>
      </c>
      <c r="D38" s="14" t="n">
        <v>33408</v>
      </c>
      <c r="E38" s="2" t="s">
        <v>50</v>
      </c>
      <c r="F38" s="15" t="n">
        <v>152</v>
      </c>
      <c r="G38" s="15" t="n">
        <v>64</v>
      </c>
      <c r="H38" s="15" t="s">
        <v>47</v>
      </c>
      <c r="I38" s="9" t="str">
        <f aca="false">TRIM(F38)</f>
        <v>152</v>
      </c>
      <c r="J38" s="9" t="str">
        <f aca="false">TRIM(G38)</f>
        <v>64</v>
      </c>
      <c r="K38" s="5" t="n">
        <f aca="false">IF(I38="NA",VALUE(AVERAGEIF($E$3:$E$1520,"&lt;&gt;NA")),VALUE(I38))</f>
        <v>152</v>
      </c>
      <c r="L38" s="9" t="n">
        <f aca="false">IF(J38="NA",VALUE(AVERAGEIF($F$3:$F$1520,"&lt;&gt;NA")),VALUE(J38))</f>
        <v>64</v>
      </c>
      <c r="M38" s="16" t="n">
        <f aca="false">IF((AND(J38&gt;=R44, J38&lt;R43)),TRUE())</f>
        <v>0</v>
      </c>
      <c r="P38" s="7"/>
    </row>
    <row r="39" customFormat="false" ht="15" hidden="false" customHeight="false" outlineLevel="0" collapsed="false">
      <c r="A39" s="0" t="n">
        <f aca="false">RANDBETWEEN(0,1)</f>
        <v>1</v>
      </c>
      <c r="B39" s="13" t="n">
        <v>997</v>
      </c>
      <c r="C39" s="2" t="s">
        <v>97</v>
      </c>
      <c r="D39" s="14" t="n">
        <v>33074</v>
      </c>
      <c r="E39" s="2" t="s">
        <v>98</v>
      </c>
      <c r="F39" s="15" t="n">
        <v>176</v>
      </c>
      <c r="G39" s="15" t="n">
        <v>86</v>
      </c>
      <c r="H39" s="15" t="s">
        <v>43</v>
      </c>
      <c r="I39" s="9" t="str">
        <f aca="false">TRIM(F39)</f>
        <v>176</v>
      </c>
      <c r="J39" s="9" t="str">
        <f aca="false">TRIM(G39)</f>
        <v>86</v>
      </c>
      <c r="K39" s="5" t="n">
        <f aca="false">IF(I39="NA",VALUE(AVERAGEIF($E$3:$E$1520,"&lt;&gt;NA")),VALUE(I39))</f>
        <v>176</v>
      </c>
      <c r="L39" s="9" t="n">
        <f aca="false">IF(J39="NA",VALUE(AVERAGEIF($F$3:$F$1520,"&lt;&gt;NA")),VALUE(J39))</f>
        <v>86</v>
      </c>
      <c r="M39" s="16" t="n">
        <f aca="false">IF((AND(J39&gt;=R45, J39&lt;R44)),TRUE())</f>
        <v>0</v>
      </c>
      <c r="P39" s="7"/>
    </row>
    <row r="40" customFormat="false" ht="15" hidden="true" customHeight="false" outlineLevel="0" collapsed="false">
      <c r="A40" s="0" t="n">
        <f aca="false">RANDBETWEEN(0,1)</f>
        <v>0</v>
      </c>
      <c r="B40" s="13" t="n">
        <v>164</v>
      </c>
      <c r="C40" s="2" t="s">
        <v>99</v>
      </c>
      <c r="D40" s="14" t="n">
        <v>33572</v>
      </c>
      <c r="E40" s="2" t="s">
        <v>77</v>
      </c>
      <c r="F40" s="15" t="n">
        <v>153.5</v>
      </c>
      <c r="G40" s="15" t="n">
        <v>59</v>
      </c>
      <c r="H40" s="15" t="s">
        <v>47</v>
      </c>
      <c r="I40" s="9" t="str">
        <f aca="false">TRIM(F40)</f>
        <v>153.5</v>
      </c>
      <c r="J40" s="9" t="str">
        <f aca="false">TRIM(G40)</f>
        <v>59</v>
      </c>
      <c r="K40" s="5" t="n">
        <f aca="false">IF(I40="NA",VALUE(AVERAGEIF($E$3:$E$1520,"&lt;&gt;NA")),VALUE(I40))</f>
        <v>153.5</v>
      </c>
      <c r="L40" s="9" t="n">
        <f aca="false">IF(J40="NA",VALUE(AVERAGEIF($F$3:$F$1520,"&lt;&gt;NA")),VALUE(J40))</f>
        <v>59</v>
      </c>
      <c r="M40" s="16" t="n">
        <f aca="false">IF((AND(J40&gt;=R46, J40&lt;R45)),TRUE())</f>
        <v>0</v>
      </c>
      <c r="P40" s="7"/>
    </row>
    <row r="41" customFormat="false" ht="15" hidden="true" customHeight="false" outlineLevel="0" collapsed="false">
      <c r="A41" s="0" t="n">
        <f aca="false">RANDBETWEEN(0,1)</f>
        <v>0</v>
      </c>
      <c r="B41" s="13" t="n">
        <v>984</v>
      </c>
      <c r="C41" s="2" t="s">
        <v>100</v>
      </c>
      <c r="D41" s="14" t="n">
        <v>33681</v>
      </c>
      <c r="E41" s="2" t="s">
        <v>93</v>
      </c>
      <c r="F41" s="15" t="n">
        <v>165</v>
      </c>
      <c r="G41" s="15" t="n">
        <v>66</v>
      </c>
      <c r="H41" s="15" t="s">
        <v>43</v>
      </c>
      <c r="I41" s="9" t="str">
        <f aca="false">TRIM(F41)</f>
        <v>165</v>
      </c>
      <c r="J41" s="9" t="str">
        <f aca="false">TRIM(G41)</f>
        <v>66</v>
      </c>
      <c r="K41" s="5" t="n">
        <f aca="false">IF(I41="NA",VALUE(AVERAGEIF($E$3:$E$1520,"&lt;&gt;NA")),VALUE(I41))</f>
        <v>165</v>
      </c>
      <c r="L41" s="9" t="n">
        <f aca="false">IF(J41="NA",VALUE(AVERAGEIF($F$3:$F$1520,"&lt;&gt;NA")),VALUE(J41))</f>
        <v>66</v>
      </c>
      <c r="M41" s="16" t="n">
        <f aca="false">IF((AND(J41&gt;=R47, J41&lt;R46)),TRUE())</f>
        <v>0</v>
      </c>
      <c r="P41" s="7"/>
    </row>
    <row r="42" customFormat="false" ht="15" hidden="true" customHeight="false" outlineLevel="0" collapsed="false">
      <c r="A42" s="0" t="n">
        <f aca="false">RANDBETWEEN(0,1)</f>
        <v>0</v>
      </c>
      <c r="B42" s="13" t="n">
        <v>575</v>
      </c>
      <c r="C42" s="2" t="s">
        <v>101</v>
      </c>
      <c r="D42" s="14" t="n">
        <v>33311</v>
      </c>
      <c r="E42" s="2" t="s">
        <v>87</v>
      </c>
      <c r="F42" s="15" t="n">
        <v>167</v>
      </c>
      <c r="G42" s="15" t="n">
        <v>51</v>
      </c>
      <c r="H42" s="15" t="s">
        <v>47</v>
      </c>
      <c r="I42" s="9" t="str">
        <f aca="false">TRIM(F42)</f>
        <v>167</v>
      </c>
      <c r="J42" s="9" t="str">
        <f aca="false">TRIM(G42)</f>
        <v>51</v>
      </c>
      <c r="K42" s="5" t="n">
        <f aca="false">IF(I42="NA",VALUE(AVERAGEIF($E$3:$E$1520,"&lt;&gt;NA")),VALUE(I42))</f>
        <v>167</v>
      </c>
      <c r="L42" s="9" t="n">
        <f aca="false">IF(J42="NA",VALUE(AVERAGEIF($F$3:$F$1520,"&lt;&gt;NA")),VALUE(J42))</f>
        <v>51</v>
      </c>
      <c r="M42" s="16" t="n">
        <f aca="false">IF((AND(J42&gt;=R48, J42&lt;R47)),TRUE())</f>
        <v>0</v>
      </c>
      <c r="P42" s="7"/>
    </row>
    <row r="43" customFormat="false" ht="15" hidden="true" customHeight="false" outlineLevel="0" collapsed="false">
      <c r="A43" s="0" t="n">
        <f aca="false">RANDBETWEEN(0,1)</f>
        <v>0</v>
      </c>
      <c r="B43" s="13" t="n">
        <v>250</v>
      </c>
      <c r="C43" s="2" t="s">
        <v>102</v>
      </c>
      <c r="D43" s="14" t="n">
        <v>33368</v>
      </c>
      <c r="E43" s="2" t="s">
        <v>53</v>
      </c>
      <c r="F43" s="15" t="s">
        <v>46</v>
      </c>
      <c r="G43" s="15" t="s">
        <v>46</v>
      </c>
      <c r="H43" s="15" t="s">
        <v>47</v>
      </c>
      <c r="I43" s="9" t="str">
        <f aca="false">TRIM(F43)</f>
        <v>NA</v>
      </c>
      <c r="J43" s="9" t="str">
        <f aca="false">TRIM(G43)</f>
        <v>NA</v>
      </c>
      <c r="K43" s="5" t="e">
        <f aca="false">IF(I43="NA",VALUE(AVERAGEIF($E$3:$E$1520,"&lt;&gt;NA")),VALUE(I43))</f>
        <v>#DIV/0!</v>
      </c>
      <c r="L43" s="9" t="n">
        <f aca="false">IF(J43="NA",VALUE(AVERAGEIF($F$3:$F$1520,"&lt;&gt;NA")),VALUE(J43))</f>
        <v>164.344585511576</v>
      </c>
      <c r="M43" s="16" t="n">
        <f aca="false">IF((AND(J43&gt;=R49, J43&lt;R48)),TRUE())</f>
        <v>0</v>
      </c>
      <c r="P43" s="7"/>
    </row>
    <row r="44" customFormat="false" ht="15" hidden="true" customHeight="false" outlineLevel="0" collapsed="false">
      <c r="A44" s="0" t="n">
        <f aca="false">RANDBETWEEN(0,1)</f>
        <v>0</v>
      </c>
      <c r="B44" s="13" t="n">
        <v>543</v>
      </c>
      <c r="C44" s="2" t="s">
        <v>103</v>
      </c>
      <c r="D44" s="14" t="n">
        <v>33707</v>
      </c>
      <c r="E44" s="2" t="s">
        <v>50</v>
      </c>
      <c r="F44" s="15" t="n">
        <v>160</v>
      </c>
      <c r="G44" s="15" t="n">
        <v>50.5</v>
      </c>
      <c r="H44" s="15" t="s">
        <v>47</v>
      </c>
      <c r="I44" s="9" t="str">
        <f aca="false">TRIM(F44)</f>
        <v>160</v>
      </c>
      <c r="J44" s="9" t="str">
        <f aca="false">TRIM(G44)</f>
        <v>50.5</v>
      </c>
      <c r="K44" s="5" t="n">
        <f aca="false">IF(I44="NA",VALUE(AVERAGEIF($E$3:$E$1520,"&lt;&gt;NA")),VALUE(I44))</f>
        <v>160</v>
      </c>
      <c r="L44" s="9" t="n">
        <f aca="false">IF(J44="NA",VALUE(AVERAGEIF($F$3:$F$1520,"&lt;&gt;NA")),VALUE(J44))</f>
        <v>50.5</v>
      </c>
      <c r="M44" s="16" t="n">
        <f aca="false">IF((AND(J44&gt;=R50, J44&lt;R49)),TRUE())</f>
        <v>0</v>
      </c>
      <c r="P44" s="7"/>
    </row>
    <row r="45" customFormat="false" ht="15" hidden="true" customHeight="false" outlineLevel="0" collapsed="false">
      <c r="A45" s="0" t="n">
        <f aca="false">RANDBETWEEN(0,1)</f>
        <v>0</v>
      </c>
      <c r="B45" s="13" t="n">
        <v>701</v>
      </c>
      <c r="C45" s="2" t="s">
        <v>104</v>
      </c>
      <c r="D45" s="14" t="n">
        <v>33215</v>
      </c>
      <c r="E45" s="2" t="s">
        <v>45</v>
      </c>
      <c r="F45" s="15" t="n">
        <v>164</v>
      </c>
      <c r="G45" s="15" t="n">
        <v>43.7</v>
      </c>
      <c r="H45" s="15" t="s">
        <v>47</v>
      </c>
      <c r="I45" s="9" t="str">
        <f aca="false">TRIM(F45)</f>
        <v>164</v>
      </c>
      <c r="J45" s="9" t="str">
        <f aca="false">TRIM(G45)</f>
        <v>43.7</v>
      </c>
      <c r="K45" s="5" t="n">
        <f aca="false">IF(I45="NA",VALUE(AVERAGEIF($E$3:$E$1520,"&lt;&gt;NA")),VALUE(I45))</f>
        <v>164</v>
      </c>
      <c r="L45" s="9" t="n">
        <f aca="false">IF(J45="NA",VALUE(AVERAGEIF($F$3:$F$1520,"&lt;&gt;NA")),VALUE(J45))</f>
        <v>43.7</v>
      </c>
      <c r="M45" s="16" t="n">
        <f aca="false">IF((AND(J45&gt;=R51, J45&lt;R50)),TRUE())</f>
        <v>0</v>
      </c>
      <c r="P45" s="7"/>
    </row>
    <row r="46" customFormat="false" ht="15" hidden="false" customHeight="false" outlineLevel="0" collapsed="false">
      <c r="A46" s="0" t="n">
        <f aca="false">RANDBETWEEN(0,1)</f>
        <v>1</v>
      </c>
      <c r="B46" s="13" t="n">
        <v>1065</v>
      </c>
      <c r="C46" s="2" t="s">
        <v>105</v>
      </c>
      <c r="D46" s="14" t="n">
        <v>33653</v>
      </c>
      <c r="E46" s="2" t="s">
        <v>74</v>
      </c>
      <c r="F46" s="15" t="n">
        <v>172</v>
      </c>
      <c r="G46" s="15" t="n">
        <v>60</v>
      </c>
      <c r="H46" s="15" t="s">
        <v>43</v>
      </c>
      <c r="I46" s="9" t="str">
        <f aca="false">TRIM(F46)</f>
        <v>172</v>
      </c>
      <c r="J46" s="9" t="str">
        <f aca="false">TRIM(G46)</f>
        <v>60</v>
      </c>
      <c r="K46" s="5" t="n">
        <f aca="false">IF(I46="NA",VALUE(AVERAGEIF($E$3:$E$1520,"&lt;&gt;NA")),VALUE(I46))</f>
        <v>172</v>
      </c>
      <c r="L46" s="9" t="n">
        <f aca="false">IF(J46="NA",VALUE(AVERAGEIF($F$3:$F$1520,"&lt;&gt;NA")),VALUE(J46))</f>
        <v>60</v>
      </c>
      <c r="M46" s="16" t="n">
        <f aca="false">IF((AND(J46&gt;=R52, J46&lt;R51)),TRUE())</f>
        <v>0</v>
      </c>
      <c r="P46" s="7"/>
    </row>
    <row r="47" customFormat="false" ht="15" hidden="false" customHeight="false" outlineLevel="0" collapsed="false">
      <c r="A47" s="0" t="n">
        <f aca="false">RANDBETWEEN(0,1)</f>
        <v>1</v>
      </c>
      <c r="B47" s="13" t="n">
        <v>515</v>
      </c>
      <c r="C47" s="2" t="s">
        <v>106</v>
      </c>
      <c r="D47" s="14" t="n">
        <v>33263</v>
      </c>
      <c r="E47" s="2" t="s">
        <v>107</v>
      </c>
      <c r="F47" s="15" t="n">
        <v>152</v>
      </c>
      <c r="G47" s="15" t="n">
        <v>42.7</v>
      </c>
      <c r="H47" s="15" t="s">
        <v>47</v>
      </c>
      <c r="I47" s="9" t="str">
        <f aca="false">TRIM(F47)</f>
        <v>152</v>
      </c>
      <c r="J47" s="9" t="str">
        <f aca="false">TRIM(G47)</f>
        <v>42.7</v>
      </c>
      <c r="K47" s="5" t="n">
        <f aca="false">IF(I47="NA",VALUE(AVERAGEIF($E$3:$E$1520,"&lt;&gt;NA")),VALUE(I47))</f>
        <v>152</v>
      </c>
      <c r="L47" s="9" t="n">
        <f aca="false">IF(J47="NA",VALUE(AVERAGEIF($F$3:$F$1520,"&lt;&gt;NA")),VALUE(J47))</f>
        <v>42.7</v>
      </c>
      <c r="M47" s="16" t="n">
        <f aca="false">IF((AND(J47&gt;=R53, J47&lt;R52)),TRUE())</f>
        <v>0</v>
      </c>
      <c r="P47" s="7"/>
    </row>
    <row r="48" customFormat="false" ht="15" hidden="false" customHeight="false" outlineLevel="0" collapsed="false">
      <c r="A48" s="0" t="n">
        <f aca="false">RANDBETWEEN(0,1)</f>
        <v>1</v>
      </c>
      <c r="B48" s="13" t="n">
        <v>307</v>
      </c>
      <c r="C48" s="2" t="s">
        <v>108</v>
      </c>
      <c r="D48" s="14" t="n">
        <v>33609</v>
      </c>
      <c r="E48" s="2" t="s">
        <v>74</v>
      </c>
      <c r="F48" s="15" t="s">
        <v>46</v>
      </c>
      <c r="G48" s="15" t="s">
        <v>46</v>
      </c>
      <c r="H48" s="15" t="s">
        <v>47</v>
      </c>
      <c r="I48" s="9" t="str">
        <f aca="false">TRIM(F48)</f>
        <v>NA</v>
      </c>
      <c r="J48" s="9" t="str">
        <f aca="false">TRIM(G48)</f>
        <v>NA</v>
      </c>
      <c r="K48" s="5" t="e">
        <f aca="false">IF(I48="NA",VALUE(AVERAGEIF($E$3:$E$1520,"&lt;&gt;NA")),VALUE(I48))</f>
        <v>#DIV/0!</v>
      </c>
      <c r="L48" s="9" t="n">
        <f aca="false">IF(J48="NA",VALUE(AVERAGEIF($F$3:$F$1520,"&lt;&gt;NA")),VALUE(J48))</f>
        <v>164.344585511576</v>
      </c>
      <c r="M48" s="16" t="n">
        <f aca="false">IF((AND(J48&gt;=R54, J48&lt;R53)),TRUE())</f>
        <v>0</v>
      </c>
      <c r="P48" s="7"/>
    </row>
    <row r="49" customFormat="false" ht="15" hidden="false" customHeight="false" outlineLevel="0" collapsed="false">
      <c r="A49" s="0" t="n">
        <f aca="false">RANDBETWEEN(0,1)</f>
        <v>1</v>
      </c>
      <c r="B49" s="13" t="n">
        <v>1208</v>
      </c>
      <c r="C49" s="2" t="s">
        <v>109</v>
      </c>
      <c r="D49" s="14" t="n">
        <v>32713</v>
      </c>
      <c r="E49" s="2" t="s">
        <v>45</v>
      </c>
      <c r="F49" s="15" t="n">
        <v>169</v>
      </c>
      <c r="G49" s="15" t="n">
        <v>55</v>
      </c>
      <c r="H49" s="15" t="s">
        <v>43</v>
      </c>
      <c r="I49" s="9" t="str">
        <f aca="false">TRIM(F49)</f>
        <v>169</v>
      </c>
      <c r="J49" s="9" t="str">
        <f aca="false">TRIM(G49)</f>
        <v>55</v>
      </c>
      <c r="K49" s="5" t="n">
        <f aca="false">IF(I49="NA",VALUE(AVERAGEIF($E$3:$E$1520,"&lt;&gt;NA")),VALUE(I49))</f>
        <v>169</v>
      </c>
      <c r="L49" s="9" t="n">
        <f aca="false">IF(J49="NA",VALUE(AVERAGEIF($F$3:$F$1520,"&lt;&gt;NA")),VALUE(J49))</f>
        <v>55</v>
      </c>
      <c r="M49" s="16" t="n">
        <f aca="false">IF((AND(J49&gt;=R55, J49&lt;R54)),TRUE())</f>
        <v>0</v>
      </c>
      <c r="P49" s="7"/>
    </row>
    <row r="50" customFormat="false" ht="15" hidden="true" customHeight="false" outlineLevel="0" collapsed="false">
      <c r="A50" s="0" t="n">
        <f aca="false">RANDBETWEEN(0,1)</f>
        <v>0</v>
      </c>
      <c r="B50" s="13" t="n">
        <v>430</v>
      </c>
      <c r="C50" s="2" t="s">
        <v>110</v>
      </c>
      <c r="D50" s="14" t="n">
        <v>33567</v>
      </c>
      <c r="E50" s="2" t="s">
        <v>71</v>
      </c>
      <c r="F50" s="15" t="n">
        <v>152</v>
      </c>
      <c r="G50" s="15" t="n">
        <v>35</v>
      </c>
      <c r="H50" s="15" t="s">
        <v>47</v>
      </c>
      <c r="I50" s="9" t="str">
        <f aca="false">TRIM(F50)</f>
        <v>152</v>
      </c>
      <c r="J50" s="9" t="str">
        <f aca="false">TRIM(G50)</f>
        <v>35</v>
      </c>
      <c r="K50" s="5" t="n">
        <f aca="false">IF(I50="NA",VALUE(AVERAGEIF($E$3:$E$1520,"&lt;&gt;NA")),VALUE(I50))</f>
        <v>152</v>
      </c>
      <c r="L50" s="9" t="n">
        <f aca="false">IF(J50="NA",VALUE(AVERAGEIF($F$3:$F$1520,"&lt;&gt;NA")),VALUE(J50))</f>
        <v>35</v>
      </c>
      <c r="M50" s="16" t="n">
        <f aca="false">IF((AND(J50&gt;=R56, J50&lt;R55)),TRUE())</f>
        <v>0</v>
      </c>
      <c r="P50" s="7"/>
    </row>
    <row r="51" customFormat="false" ht="15" hidden="false" customHeight="false" outlineLevel="0" collapsed="false">
      <c r="A51" s="0" t="n">
        <f aca="false">RANDBETWEEN(0,1)</f>
        <v>1</v>
      </c>
      <c r="B51" s="13" t="n">
        <v>121</v>
      </c>
      <c r="C51" s="2" t="s">
        <v>111</v>
      </c>
      <c r="D51" s="14" t="n">
        <v>33574</v>
      </c>
      <c r="E51" s="2" t="s">
        <v>50</v>
      </c>
      <c r="F51" s="15" t="n">
        <v>157.2</v>
      </c>
      <c r="G51" s="15" t="n">
        <v>50</v>
      </c>
      <c r="H51" s="15" t="s">
        <v>47</v>
      </c>
      <c r="I51" s="9" t="str">
        <f aca="false">TRIM(F51)</f>
        <v>157.2</v>
      </c>
      <c r="J51" s="9" t="str">
        <f aca="false">TRIM(G51)</f>
        <v>50</v>
      </c>
      <c r="K51" s="5" t="n">
        <f aca="false">IF(I51="NA",VALUE(AVERAGEIF($E$3:$E$1520,"&lt;&gt;NA")),VALUE(I51))</f>
        <v>157.2</v>
      </c>
      <c r="L51" s="9" t="n">
        <f aca="false">IF(J51="NA",VALUE(AVERAGEIF($F$3:$F$1520,"&lt;&gt;NA")),VALUE(J51))</f>
        <v>50</v>
      </c>
      <c r="M51" s="16" t="n">
        <f aca="false">IF((AND(J51&gt;=R57, J51&lt;R56)),TRUE())</f>
        <v>0</v>
      </c>
      <c r="P51" s="7"/>
    </row>
    <row r="52" customFormat="false" ht="15" hidden="false" customHeight="false" outlineLevel="0" collapsed="false">
      <c r="A52" s="0" t="n">
        <f aca="false">RANDBETWEEN(0,1)</f>
        <v>1</v>
      </c>
      <c r="B52" s="13" t="n">
        <v>21</v>
      </c>
      <c r="C52" s="2" t="s">
        <v>112</v>
      </c>
      <c r="D52" s="14" t="n">
        <v>32831</v>
      </c>
      <c r="E52" s="2" t="s">
        <v>71</v>
      </c>
      <c r="F52" s="15" t="n">
        <v>164.1</v>
      </c>
      <c r="G52" s="15" t="n">
        <v>60</v>
      </c>
      <c r="H52" s="15" t="s">
        <v>47</v>
      </c>
      <c r="I52" s="9" t="str">
        <f aca="false">TRIM(F52)</f>
        <v>164.1</v>
      </c>
      <c r="J52" s="9" t="str">
        <f aca="false">TRIM(G52)</f>
        <v>60</v>
      </c>
      <c r="K52" s="5" t="n">
        <f aca="false">IF(I52="NA",VALUE(AVERAGEIF($E$3:$E$1520,"&lt;&gt;NA")),VALUE(I52))</f>
        <v>164.1</v>
      </c>
      <c r="L52" s="9" t="n">
        <f aca="false">IF(J52="NA",VALUE(AVERAGEIF($F$3:$F$1520,"&lt;&gt;NA")),VALUE(J52))</f>
        <v>60</v>
      </c>
      <c r="M52" s="16" t="n">
        <f aca="false">IF((AND(J52&gt;=R58, J52&lt;R57)),TRUE())</f>
        <v>0</v>
      </c>
      <c r="P52" s="7"/>
    </row>
    <row r="53" customFormat="false" ht="15" hidden="true" customHeight="false" outlineLevel="0" collapsed="false">
      <c r="A53" s="0" t="n">
        <f aca="false">RANDBETWEEN(0,1)</f>
        <v>0</v>
      </c>
      <c r="B53" s="13" t="n">
        <v>756</v>
      </c>
      <c r="C53" s="2" t="s">
        <v>113</v>
      </c>
      <c r="D53" s="14" t="n">
        <v>33791</v>
      </c>
      <c r="E53" s="2" t="s">
        <v>42</v>
      </c>
      <c r="F53" s="15" t="n">
        <v>150.5</v>
      </c>
      <c r="G53" s="15" t="n">
        <v>50</v>
      </c>
      <c r="H53" s="15" t="s">
        <v>47</v>
      </c>
      <c r="I53" s="9" t="str">
        <f aca="false">TRIM(F53)</f>
        <v>150.5</v>
      </c>
      <c r="J53" s="9" t="str">
        <f aca="false">TRIM(G53)</f>
        <v>50</v>
      </c>
      <c r="K53" s="5" t="n">
        <f aca="false">IF(I53="NA",VALUE(AVERAGEIF($E$3:$E$1520,"&lt;&gt;NA")),VALUE(I53))</f>
        <v>150.5</v>
      </c>
      <c r="L53" s="9" t="n">
        <f aca="false">IF(J53="NA",VALUE(AVERAGEIF($F$3:$F$1520,"&lt;&gt;NA")),VALUE(J53))</f>
        <v>50</v>
      </c>
      <c r="M53" s="16" t="n">
        <f aca="false">IF((AND(J53&gt;=R59, J53&lt;R58)),TRUE())</f>
        <v>0</v>
      </c>
      <c r="P53" s="7"/>
    </row>
    <row r="54" customFormat="false" ht="15" hidden="false" customHeight="false" outlineLevel="0" collapsed="false">
      <c r="A54" s="0" t="n">
        <f aca="false">RANDBETWEEN(0,1)</f>
        <v>1</v>
      </c>
      <c r="B54" s="13" t="n">
        <v>640</v>
      </c>
      <c r="C54" s="2" t="s">
        <v>114</v>
      </c>
      <c r="D54" s="14" t="n">
        <v>33828</v>
      </c>
      <c r="E54" s="2" t="s">
        <v>77</v>
      </c>
      <c r="F54" s="15" t="n">
        <v>152</v>
      </c>
      <c r="G54" s="15" t="n">
        <v>64.6</v>
      </c>
      <c r="H54" s="15" t="s">
        <v>47</v>
      </c>
      <c r="I54" s="9" t="str">
        <f aca="false">TRIM(F54)</f>
        <v>152</v>
      </c>
      <c r="J54" s="9" t="str">
        <f aca="false">TRIM(G54)</f>
        <v>64.6</v>
      </c>
      <c r="K54" s="5" t="n">
        <f aca="false">IF(I54="NA",VALUE(AVERAGEIF($E$3:$E$1520,"&lt;&gt;NA")),VALUE(I54))</f>
        <v>152</v>
      </c>
      <c r="L54" s="9" t="n">
        <f aca="false">IF(J54="NA",VALUE(AVERAGEIF($F$3:$F$1520,"&lt;&gt;NA")),VALUE(J54))</f>
        <v>64.6</v>
      </c>
      <c r="M54" s="16" t="n">
        <f aca="false">IF((AND(J54&gt;=R60, J54&lt;R59)),TRUE())</f>
        <v>0</v>
      </c>
      <c r="P54" s="7"/>
    </row>
    <row r="55" customFormat="false" ht="15" hidden="true" customHeight="false" outlineLevel="0" collapsed="false">
      <c r="A55" s="0" t="n">
        <f aca="false">RANDBETWEEN(0,1)</f>
        <v>0</v>
      </c>
      <c r="B55" s="13" t="n">
        <v>202</v>
      </c>
      <c r="C55" s="2" t="s">
        <v>115</v>
      </c>
      <c r="D55" s="14" t="n">
        <v>33546</v>
      </c>
      <c r="E55" s="2" t="s">
        <v>53</v>
      </c>
      <c r="F55" s="15" t="n">
        <v>156</v>
      </c>
      <c r="G55" s="15" t="n">
        <v>58</v>
      </c>
      <c r="H55" s="15" t="s">
        <v>47</v>
      </c>
      <c r="I55" s="9" t="str">
        <f aca="false">TRIM(F55)</f>
        <v>156</v>
      </c>
      <c r="J55" s="9" t="str">
        <f aca="false">TRIM(G55)</f>
        <v>58</v>
      </c>
      <c r="K55" s="5" t="n">
        <f aca="false">IF(I55="NA",VALUE(AVERAGEIF($E$3:$E$1520,"&lt;&gt;NA")),VALUE(I55))</f>
        <v>156</v>
      </c>
      <c r="L55" s="9" t="n">
        <f aca="false">IF(J55="NA",VALUE(AVERAGEIF($F$3:$F$1520,"&lt;&gt;NA")),VALUE(J55))</f>
        <v>58</v>
      </c>
      <c r="M55" s="16" t="n">
        <f aca="false">IF((AND(J55&gt;=R61, J55&lt;R60)),TRUE())</f>
        <v>0</v>
      </c>
      <c r="P55" s="7"/>
    </row>
    <row r="56" customFormat="false" ht="15" hidden="true" customHeight="false" outlineLevel="0" collapsed="false">
      <c r="A56" s="0" t="n">
        <f aca="false">RANDBETWEEN(0,1)</f>
        <v>0</v>
      </c>
      <c r="B56" s="13" t="n">
        <v>974</v>
      </c>
      <c r="C56" s="2" t="s">
        <v>116</v>
      </c>
      <c r="D56" s="14" t="n">
        <v>33208</v>
      </c>
      <c r="E56" s="2" t="s">
        <v>53</v>
      </c>
      <c r="F56" s="15" t="n">
        <v>169</v>
      </c>
      <c r="G56" s="15" t="n">
        <v>48</v>
      </c>
      <c r="H56" s="15" t="s">
        <v>43</v>
      </c>
      <c r="I56" s="9" t="str">
        <f aca="false">TRIM(F56)</f>
        <v>169</v>
      </c>
      <c r="J56" s="9" t="str">
        <f aca="false">TRIM(G56)</f>
        <v>48</v>
      </c>
      <c r="K56" s="5" t="n">
        <f aca="false">IF(I56="NA",VALUE(AVERAGEIF($E$3:$E$1520,"&lt;&gt;NA")),VALUE(I56))</f>
        <v>169</v>
      </c>
      <c r="L56" s="9" t="n">
        <f aca="false">IF(J56="NA",VALUE(AVERAGEIF($F$3:$F$1520,"&lt;&gt;NA")),VALUE(J56))</f>
        <v>48</v>
      </c>
      <c r="M56" s="16" t="n">
        <f aca="false">IF((AND(J56&gt;=R62, J56&lt;R61)),TRUE())</f>
        <v>0</v>
      </c>
      <c r="P56" s="7"/>
    </row>
    <row r="57" customFormat="false" ht="15" hidden="false" customHeight="false" outlineLevel="0" collapsed="false">
      <c r="A57" s="0" t="n">
        <f aca="false">RANDBETWEEN(0,1)</f>
        <v>1</v>
      </c>
      <c r="B57" s="13" t="n">
        <v>1284</v>
      </c>
      <c r="C57" s="2" t="s">
        <v>117</v>
      </c>
      <c r="D57" s="14" t="n">
        <v>33622</v>
      </c>
      <c r="E57" s="2" t="s">
        <v>42</v>
      </c>
      <c r="F57" s="15" t="n">
        <v>170</v>
      </c>
      <c r="G57" s="15" t="n">
        <v>68</v>
      </c>
      <c r="H57" s="15" t="s">
        <v>43</v>
      </c>
      <c r="I57" s="9" t="str">
        <f aca="false">TRIM(F57)</f>
        <v>170</v>
      </c>
      <c r="J57" s="9" t="str">
        <f aca="false">TRIM(G57)</f>
        <v>68</v>
      </c>
      <c r="K57" s="5" t="n">
        <f aca="false">IF(I57="NA",VALUE(AVERAGEIF($E$3:$E$1520,"&lt;&gt;NA")),VALUE(I57))</f>
        <v>170</v>
      </c>
      <c r="L57" s="9" t="n">
        <f aca="false">IF(J57="NA",VALUE(AVERAGEIF($F$3:$F$1520,"&lt;&gt;NA")),VALUE(J57))</f>
        <v>68</v>
      </c>
      <c r="M57" s="16" t="n">
        <f aca="false">IF((AND(J57&gt;=R63, J57&lt;R62)),TRUE())</f>
        <v>0</v>
      </c>
      <c r="P57" s="7"/>
    </row>
    <row r="58" customFormat="false" ht="15" hidden="false" customHeight="false" outlineLevel="0" collapsed="false">
      <c r="A58" s="0" t="n">
        <f aca="false">RANDBETWEEN(0,1)</f>
        <v>1</v>
      </c>
      <c r="B58" s="13" t="n">
        <v>1304</v>
      </c>
      <c r="C58" s="2" t="s">
        <v>118</v>
      </c>
      <c r="D58" s="14" t="n">
        <v>33141</v>
      </c>
      <c r="E58" s="2" t="s">
        <v>87</v>
      </c>
      <c r="F58" s="15" t="n">
        <v>169</v>
      </c>
      <c r="G58" s="15" t="n">
        <v>65</v>
      </c>
      <c r="H58" s="15" t="s">
        <v>43</v>
      </c>
      <c r="I58" s="9" t="str">
        <f aca="false">TRIM(F58)</f>
        <v>169</v>
      </c>
      <c r="J58" s="9" t="str">
        <f aca="false">TRIM(G58)</f>
        <v>65</v>
      </c>
      <c r="K58" s="5" t="n">
        <f aca="false">IF(I58="NA",VALUE(AVERAGEIF($E$3:$E$1520,"&lt;&gt;NA")),VALUE(I58))</f>
        <v>169</v>
      </c>
      <c r="L58" s="9" t="n">
        <f aca="false">IF(J58="NA",VALUE(AVERAGEIF($F$3:$F$1520,"&lt;&gt;NA")),VALUE(J58))</f>
        <v>65</v>
      </c>
      <c r="M58" s="16" t="n">
        <f aca="false">IF((AND(J58&gt;=R64, J58&lt;R63)),TRUE())</f>
        <v>0</v>
      </c>
      <c r="P58" s="7"/>
    </row>
    <row r="59" customFormat="false" ht="15" hidden="true" customHeight="false" outlineLevel="0" collapsed="false">
      <c r="A59" s="0" t="n">
        <f aca="false">RANDBETWEEN(0,1)</f>
        <v>0</v>
      </c>
      <c r="B59" s="13" t="n">
        <v>1008</v>
      </c>
      <c r="C59" s="2" t="s">
        <v>119</v>
      </c>
      <c r="D59" s="14" t="n">
        <v>33717</v>
      </c>
      <c r="E59" s="2" t="s">
        <v>93</v>
      </c>
      <c r="F59" s="15" t="n">
        <v>270</v>
      </c>
      <c r="G59" s="15" t="n">
        <v>49</v>
      </c>
      <c r="H59" s="15" t="s">
        <v>43</v>
      </c>
      <c r="I59" s="9" t="str">
        <f aca="false">TRIM(F59)</f>
        <v>270</v>
      </c>
      <c r="J59" s="9" t="str">
        <f aca="false">TRIM(G59)</f>
        <v>49</v>
      </c>
      <c r="K59" s="5" t="n">
        <f aca="false">IF(I59="NA",VALUE(AVERAGEIF($E$3:$E$1520,"&lt;&gt;NA")),VALUE(I59))</f>
        <v>270</v>
      </c>
      <c r="L59" s="9" t="n">
        <f aca="false">IF(J59="NA",VALUE(AVERAGEIF($F$3:$F$1520,"&lt;&gt;NA")),VALUE(J59))</f>
        <v>49</v>
      </c>
      <c r="M59" s="16" t="n">
        <f aca="false">IF((AND(J59&gt;=R65, J59&lt;R64)),TRUE())</f>
        <v>0</v>
      </c>
      <c r="P59" s="7"/>
    </row>
    <row r="60" customFormat="false" ht="15" hidden="true" customHeight="false" outlineLevel="0" collapsed="false">
      <c r="A60" s="0" t="n">
        <f aca="false">RANDBETWEEN(0,1)</f>
        <v>0</v>
      </c>
      <c r="B60" s="13" t="n">
        <v>1468</v>
      </c>
      <c r="C60" s="2" t="s">
        <v>120</v>
      </c>
      <c r="D60" s="14" t="n">
        <v>33375</v>
      </c>
      <c r="E60" s="2" t="s">
        <v>50</v>
      </c>
      <c r="F60" s="15" t="n">
        <v>179</v>
      </c>
      <c r="G60" s="15" t="n">
        <v>54</v>
      </c>
      <c r="H60" s="15" t="s">
        <v>43</v>
      </c>
      <c r="I60" s="9" t="str">
        <f aca="false">TRIM(F60)</f>
        <v>179</v>
      </c>
      <c r="J60" s="9" t="str">
        <f aca="false">TRIM(G60)</f>
        <v>54</v>
      </c>
      <c r="K60" s="5" t="n">
        <f aca="false">IF(I60="NA",VALUE(AVERAGEIF($E$3:$E$1520,"&lt;&gt;NA")),VALUE(I60))</f>
        <v>179</v>
      </c>
      <c r="L60" s="9" t="n">
        <f aca="false">IF(J60="NA",VALUE(AVERAGEIF($F$3:$F$1520,"&lt;&gt;NA")),VALUE(J60))</f>
        <v>54</v>
      </c>
      <c r="M60" s="16" t="n">
        <f aca="false">IF((AND(J60&gt;=R66, J60&lt;R65)),TRUE())</f>
        <v>0</v>
      </c>
      <c r="P60" s="7"/>
    </row>
    <row r="61" customFormat="false" ht="15" hidden="true" customHeight="false" outlineLevel="0" collapsed="false">
      <c r="A61" s="0" t="n">
        <f aca="false">RANDBETWEEN(0,1)</f>
        <v>0</v>
      </c>
      <c r="B61" s="13" t="n">
        <v>1362</v>
      </c>
      <c r="C61" s="2" t="s">
        <v>121</v>
      </c>
      <c r="D61" s="14" t="n">
        <v>33457</v>
      </c>
      <c r="E61" s="2" t="s">
        <v>74</v>
      </c>
      <c r="F61" s="15" t="n">
        <v>163</v>
      </c>
      <c r="G61" s="15" t="n">
        <v>52</v>
      </c>
      <c r="H61" s="15" t="s">
        <v>43</v>
      </c>
      <c r="I61" s="9" t="str">
        <f aca="false">TRIM(F61)</f>
        <v>163</v>
      </c>
      <c r="J61" s="9" t="str">
        <f aca="false">TRIM(G61)</f>
        <v>52</v>
      </c>
      <c r="K61" s="5" t="n">
        <f aca="false">IF(I61="NA",VALUE(AVERAGEIF($E$3:$E$1520,"&lt;&gt;NA")),VALUE(I61))</f>
        <v>163</v>
      </c>
      <c r="L61" s="9" t="n">
        <f aca="false">IF(J61="NA",VALUE(AVERAGEIF($F$3:$F$1520,"&lt;&gt;NA")),VALUE(J61))</f>
        <v>52</v>
      </c>
      <c r="M61" s="16" t="n">
        <f aca="false">IF((AND(J61&gt;=R67, J61&lt;R66)),TRUE())</f>
        <v>0</v>
      </c>
      <c r="P61" s="7"/>
    </row>
    <row r="62" customFormat="false" ht="15" hidden="true" customHeight="false" outlineLevel="0" collapsed="false">
      <c r="A62" s="0" t="n">
        <f aca="false">RANDBETWEEN(0,1)</f>
        <v>0</v>
      </c>
      <c r="B62" s="13" t="n">
        <v>137</v>
      </c>
      <c r="C62" s="2" t="s">
        <v>122</v>
      </c>
      <c r="D62" s="14" t="n">
        <v>32996</v>
      </c>
      <c r="E62" s="2" t="s">
        <v>74</v>
      </c>
      <c r="F62" s="15" t="s">
        <v>46</v>
      </c>
      <c r="G62" s="15" t="s">
        <v>46</v>
      </c>
      <c r="H62" s="15" t="s">
        <v>47</v>
      </c>
      <c r="I62" s="9" t="str">
        <f aca="false">TRIM(F62)</f>
        <v>NA</v>
      </c>
      <c r="J62" s="9" t="str">
        <f aca="false">TRIM(G62)</f>
        <v>NA</v>
      </c>
      <c r="K62" s="5" t="e">
        <f aca="false">IF(I62="NA",VALUE(AVERAGEIF($E$3:$E$1520,"&lt;&gt;NA")),VALUE(I62))</f>
        <v>#DIV/0!</v>
      </c>
      <c r="L62" s="9" t="n">
        <f aca="false">IF(J62="NA",VALUE(AVERAGEIF($F$3:$F$1520,"&lt;&gt;NA")),VALUE(J62))</f>
        <v>164.344585511576</v>
      </c>
      <c r="M62" s="16" t="n">
        <f aca="false">IF((AND(J62&gt;=R68, J62&lt;R67)),TRUE())</f>
        <v>0</v>
      </c>
      <c r="P62" s="7"/>
    </row>
    <row r="63" customFormat="false" ht="15" hidden="true" customHeight="false" outlineLevel="0" collapsed="false">
      <c r="A63" s="0" t="n">
        <f aca="false">RANDBETWEEN(0,1)</f>
        <v>0</v>
      </c>
      <c r="B63" s="13" t="n">
        <v>1206</v>
      </c>
      <c r="C63" s="2" t="s">
        <v>123</v>
      </c>
      <c r="D63" s="14" t="n">
        <v>32940</v>
      </c>
      <c r="E63" s="2" t="s">
        <v>45</v>
      </c>
      <c r="F63" s="15" t="n">
        <v>177</v>
      </c>
      <c r="G63" s="15" t="n">
        <v>65</v>
      </c>
      <c r="H63" s="15" t="s">
        <v>43</v>
      </c>
      <c r="I63" s="9" t="str">
        <f aca="false">TRIM(F63)</f>
        <v>177</v>
      </c>
      <c r="J63" s="9" t="str">
        <f aca="false">TRIM(G63)</f>
        <v>65</v>
      </c>
      <c r="K63" s="5" t="n">
        <f aca="false">IF(I63="NA",VALUE(AVERAGEIF($E$3:$E$1520,"&lt;&gt;NA")),VALUE(I63))</f>
        <v>177</v>
      </c>
      <c r="L63" s="9" t="n">
        <f aca="false">IF(J63="NA",VALUE(AVERAGEIF($F$3:$F$1520,"&lt;&gt;NA")),VALUE(J63))</f>
        <v>65</v>
      </c>
      <c r="M63" s="16" t="n">
        <f aca="false">IF((AND(J63&gt;=R69, J63&lt;R68)),TRUE())</f>
        <v>0</v>
      </c>
      <c r="P63" s="7"/>
    </row>
    <row r="64" customFormat="false" ht="15" hidden="false" customHeight="false" outlineLevel="0" collapsed="false">
      <c r="A64" s="0" t="n">
        <f aca="false">RANDBETWEEN(0,1)</f>
        <v>1</v>
      </c>
      <c r="B64" s="13" t="n">
        <v>1382</v>
      </c>
      <c r="C64" s="2" t="s">
        <v>124</v>
      </c>
      <c r="D64" s="14" t="n">
        <v>33618</v>
      </c>
      <c r="E64" s="2" t="s">
        <v>125</v>
      </c>
      <c r="F64" s="15" t="n">
        <v>172</v>
      </c>
      <c r="G64" s="15" t="n">
        <v>64</v>
      </c>
      <c r="H64" s="15" t="s">
        <v>43</v>
      </c>
      <c r="I64" s="9" t="str">
        <f aca="false">TRIM(F64)</f>
        <v>172</v>
      </c>
      <c r="J64" s="9" t="str">
        <f aca="false">TRIM(G64)</f>
        <v>64</v>
      </c>
      <c r="K64" s="5" t="n">
        <f aca="false">IF(I64="NA",VALUE(AVERAGEIF($E$3:$E$1520,"&lt;&gt;NA")),VALUE(I64))</f>
        <v>172</v>
      </c>
      <c r="L64" s="9" t="n">
        <f aca="false">IF(J64="NA",VALUE(AVERAGEIF($F$3:$F$1520,"&lt;&gt;NA")),VALUE(J64))</f>
        <v>64</v>
      </c>
      <c r="M64" s="16" t="n">
        <f aca="false">IF((AND(J64&gt;=R70, J64&lt;R69)),TRUE())</f>
        <v>0</v>
      </c>
      <c r="P64" s="7"/>
    </row>
    <row r="65" customFormat="false" ht="15" hidden="false" customHeight="false" outlineLevel="0" collapsed="false">
      <c r="A65" s="0" t="n">
        <f aca="false">RANDBETWEEN(0,1)</f>
        <v>1</v>
      </c>
      <c r="B65" s="13" t="n">
        <v>591</v>
      </c>
      <c r="C65" s="2" t="s">
        <v>126</v>
      </c>
      <c r="D65" s="14" t="n">
        <v>33539</v>
      </c>
      <c r="E65" s="2" t="s">
        <v>87</v>
      </c>
      <c r="F65" s="15" t="n">
        <v>146</v>
      </c>
      <c r="G65" s="15" t="n">
        <v>40.3</v>
      </c>
      <c r="H65" s="15" t="s">
        <v>47</v>
      </c>
      <c r="I65" s="9" t="str">
        <f aca="false">TRIM(F65)</f>
        <v>146</v>
      </c>
      <c r="J65" s="9" t="str">
        <f aca="false">TRIM(G65)</f>
        <v>40.3</v>
      </c>
      <c r="K65" s="5" t="n">
        <f aca="false">IF(I65="NA",VALUE(AVERAGEIF($E$3:$E$1520,"&lt;&gt;NA")),VALUE(I65))</f>
        <v>146</v>
      </c>
      <c r="L65" s="9" t="n">
        <f aca="false">IF(J65="NA",VALUE(AVERAGEIF($F$3:$F$1520,"&lt;&gt;NA")),VALUE(J65))</f>
        <v>40.3</v>
      </c>
      <c r="M65" s="16" t="n">
        <f aca="false">IF((AND(J65&gt;=R71, J65&lt;R70)),TRUE())</f>
        <v>0</v>
      </c>
      <c r="P65" s="7"/>
    </row>
    <row r="66" customFormat="false" ht="15" hidden="true" customHeight="false" outlineLevel="0" collapsed="false">
      <c r="A66" s="0" t="n">
        <f aca="false">RANDBETWEEN(0,1)</f>
        <v>0</v>
      </c>
      <c r="B66" s="13" t="n">
        <v>659</v>
      </c>
      <c r="C66" s="2" t="s">
        <v>127</v>
      </c>
      <c r="D66" s="14" t="n">
        <v>33545</v>
      </c>
      <c r="E66" s="2" t="s">
        <v>53</v>
      </c>
      <c r="F66" s="15" t="n">
        <v>151</v>
      </c>
      <c r="G66" s="15" t="n">
        <v>43.4</v>
      </c>
      <c r="H66" s="15" t="s">
        <v>47</v>
      </c>
      <c r="I66" s="9" t="str">
        <f aca="false">TRIM(F66)</f>
        <v>151</v>
      </c>
      <c r="J66" s="9" t="str">
        <f aca="false">TRIM(G66)</f>
        <v>43.4</v>
      </c>
      <c r="K66" s="5" t="n">
        <f aca="false">IF(I66="NA",VALUE(AVERAGEIF($E$3:$E$1520,"&lt;&gt;NA")),VALUE(I66))</f>
        <v>151</v>
      </c>
      <c r="L66" s="9" t="n">
        <f aca="false">IF(J66="NA",VALUE(AVERAGEIF($F$3:$F$1520,"&lt;&gt;NA")),VALUE(J66))</f>
        <v>43.4</v>
      </c>
      <c r="M66" s="16" t="n">
        <f aca="false">IF((AND(J66&gt;=R72, J66&lt;R71)),TRUE())</f>
        <v>0</v>
      </c>
      <c r="P66" s="7"/>
    </row>
    <row r="67" customFormat="false" ht="15" hidden="true" customHeight="false" outlineLevel="0" collapsed="false">
      <c r="A67" s="0" t="n">
        <f aca="false">RANDBETWEEN(0,1)</f>
        <v>0</v>
      </c>
      <c r="B67" s="13" t="n">
        <v>1469</v>
      </c>
      <c r="C67" s="2" t="s">
        <v>128</v>
      </c>
      <c r="D67" s="14" t="n">
        <v>32729</v>
      </c>
      <c r="E67" s="2" t="s">
        <v>42</v>
      </c>
      <c r="F67" s="15" t="n">
        <v>175</v>
      </c>
      <c r="G67" s="15" t="n">
        <v>55</v>
      </c>
      <c r="H67" s="15" t="s">
        <v>43</v>
      </c>
      <c r="I67" s="9" t="str">
        <f aca="false">TRIM(F67)</f>
        <v>175</v>
      </c>
      <c r="J67" s="9" t="str">
        <f aca="false">TRIM(G67)</f>
        <v>55</v>
      </c>
      <c r="K67" s="5" t="n">
        <f aca="false">IF(I67="NA",VALUE(AVERAGEIF($E$3:$E$1520,"&lt;&gt;NA")),VALUE(I67))</f>
        <v>175</v>
      </c>
      <c r="L67" s="9" t="n">
        <f aca="false">IF(J67="NA",VALUE(AVERAGEIF($F$3:$F$1520,"&lt;&gt;NA")),VALUE(J67))</f>
        <v>55</v>
      </c>
      <c r="M67" s="16" t="n">
        <f aca="false">IF((AND(J67&gt;=R73, J67&lt;R72)),TRUE())</f>
        <v>0</v>
      </c>
      <c r="P67" s="7"/>
    </row>
    <row r="68" customFormat="false" ht="15" hidden="true" customHeight="false" outlineLevel="0" collapsed="false">
      <c r="A68" s="0" t="n">
        <f aca="false">RANDBETWEEN(0,1)</f>
        <v>0</v>
      </c>
      <c r="B68" s="13" t="n">
        <v>380</v>
      </c>
      <c r="C68" s="2" t="s">
        <v>129</v>
      </c>
      <c r="D68" s="14" t="n">
        <v>33564</v>
      </c>
      <c r="E68" s="2" t="s">
        <v>74</v>
      </c>
      <c r="F68" s="15" t="n">
        <v>150</v>
      </c>
      <c r="G68" s="15" t="n">
        <v>42</v>
      </c>
      <c r="H68" s="15" t="s">
        <v>47</v>
      </c>
      <c r="I68" s="9" t="str">
        <f aca="false">TRIM(F68)</f>
        <v>150</v>
      </c>
      <c r="J68" s="9" t="str">
        <f aca="false">TRIM(G68)</f>
        <v>42</v>
      </c>
      <c r="K68" s="5" t="n">
        <f aca="false">IF(I68="NA",VALUE(AVERAGEIF($E$3:$E$1520,"&lt;&gt;NA")),VALUE(I68))</f>
        <v>150</v>
      </c>
      <c r="L68" s="9" t="n">
        <f aca="false">IF(J68="NA",VALUE(AVERAGEIF($F$3:$F$1520,"&lt;&gt;NA")),VALUE(J68))</f>
        <v>42</v>
      </c>
      <c r="M68" s="16" t="n">
        <f aca="false">IF((AND(J68&gt;=R74, J68&lt;R73)),TRUE())</f>
        <v>0</v>
      </c>
      <c r="P68" s="7"/>
    </row>
    <row r="69" customFormat="false" ht="15" hidden="true" customHeight="false" outlineLevel="0" collapsed="false">
      <c r="A69" s="0" t="n">
        <f aca="false">RANDBETWEEN(0,1)</f>
        <v>0</v>
      </c>
      <c r="B69" s="13" t="n">
        <v>877</v>
      </c>
      <c r="C69" s="2" t="s">
        <v>130</v>
      </c>
      <c r="D69" s="14" t="n">
        <v>32762</v>
      </c>
      <c r="E69" s="2" t="s">
        <v>45</v>
      </c>
      <c r="F69" s="15" t="n">
        <v>177</v>
      </c>
      <c r="G69" s="15" t="n">
        <v>57</v>
      </c>
      <c r="H69" s="15" t="s">
        <v>43</v>
      </c>
      <c r="I69" s="9" t="str">
        <f aca="false">TRIM(F69)</f>
        <v>177</v>
      </c>
      <c r="J69" s="9" t="str">
        <f aca="false">TRIM(G69)</f>
        <v>57</v>
      </c>
      <c r="K69" s="5" t="n">
        <f aca="false">IF(I69="NA",VALUE(AVERAGEIF($E$3:$E$1520,"&lt;&gt;NA")),VALUE(I69))</f>
        <v>177</v>
      </c>
      <c r="L69" s="9" t="n">
        <f aca="false">IF(J69="NA",VALUE(AVERAGEIF($F$3:$F$1520,"&lt;&gt;NA")),VALUE(J69))</f>
        <v>57</v>
      </c>
      <c r="M69" s="16" t="n">
        <f aca="false">IF((AND(J69&gt;=R75, J69&lt;R74)),TRUE())</f>
        <v>0</v>
      </c>
      <c r="P69" s="7"/>
    </row>
    <row r="70" customFormat="false" ht="15" hidden="false" customHeight="false" outlineLevel="0" collapsed="false">
      <c r="A70" s="0" t="n">
        <f aca="false">RANDBETWEEN(0,1)</f>
        <v>1</v>
      </c>
      <c r="B70" s="13" t="n">
        <v>716</v>
      </c>
      <c r="C70" s="2" t="s">
        <v>131</v>
      </c>
      <c r="D70" s="14" t="n">
        <v>32331</v>
      </c>
      <c r="E70" s="2" t="s">
        <v>93</v>
      </c>
      <c r="F70" s="15" t="n">
        <v>159</v>
      </c>
      <c r="G70" s="15" t="n">
        <v>62</v>
      </c>
      <c r="H70" s="15" t="s">
        <v>47</v>
      </c>
      <c r="I70" s="9" t="str">
        <f aca="false">TRIM(F70)</f>
        <v>159</v>
      </c>
      <c r="J70" s="9" t="str">
        <f aca="false">TRIM(G70)</f>
        <v>62</v>
      </c>
      <c r="K70" s="5" t="n">
        <f aca="false">IF(I70="NA",VALUE(AVERAGEIF($E$3:$E$1520,"&lt;&gt;NA")),VALUE(I70))</f>
        <v>159</v>
      </c>
      <c r="L70" s="9" t="n">
        <f aca="false">IF(J70="NA",VALUE(AVERAGEIF($F$3:$F$1520,"&lt;&gt;NA")),VALUE(J70))</f>
        <v>62</v>
      </c>
      <c r="M70" s="16" t="n">
        <f aca="false">IF((AND(J70&gt;=R76, J70&lt;R75)),TRUE())</f>
        <v>0</v>
      </c>
      <c r="P70" s="7"/>
    </row>
    <row r="71" customFormat="false" ht="15" hidden="false" customHeight="false" outlineLevel="0" collapsed="false">
      <c r="A71" s="0" t="n">
        <f aca="false">RANDBETWEEN(0,1)</f>
        <v>1</v>
      </c>
      <c r="B71" s="13" t="n">
        <v>1059</v>
      </c>
      <c r="C71" s="2" t="s">
        <v>132</v>
      </c>
      <c r="D71" s="14" t="n">
        <v>33546</v>
      </c>
      <c r="E71" s="2" t="s">
        <v>87</v>
      </c>
      <c r="F71" s="15" t="n">
        <v>176</v>
      </c>
      <c r="G71" s="15" t="n">
        <v>51</v>
      </c>
      <c r="H71" s="15" t="s">
        <v>43</v>
      </c>
      <c r="I71" s="9" t="str">
        <f aca="false">TRIM(F71)</f>
        <v>176</v>
      </c>
      <c r="J71" s="9" t="str">
        <f aca="false">TRIM(G71)</f>
        <v>51</v>
      </c>
      <c r="K71" s="5" t="n">
        <f aca="false">IF(I71="NA",VALUE(AVERAGEIF($E$3:$E$1520,"&lt;&gt;NA")),VALUE(I71))</f>
        <v>176</v>
      </c>
      <c r="L71" s="9" t="n">
        <f aca="false">IF(J71="NA",VALUE(AVERAGEIF($F$3:$F$1520,"&lt;&gt;NA")),VALUE(J71))</f>
        <v>51</v>
      </c>
      <c r="M71" s="16" t="n">
        <f aca="false">IF((AND(J71&gt;=R77, J71&lt;R76)),TRUE())</f>
        <v>0</v>
      </c>
      <c r="P71" s="7"/>
    </row>
    <row r="72" customFormat="false" ht="15" hidden="true" customHeight="false" outlineLevel="0" collapsed="false">
      <c r="A72" s="0" t="n">
        <f aca="false">RANDBETWEEN(0,1)</f>
        <v>0</v>
      </c>
      <c r="B72" s="13" t="n">
        <v>75</v>
      </c>
      <c r="C72" s="2" t="s">
        <v>133</v>
      </c>
      <c r="D72" s="14" t="n">
        <v>33467</v>
      </c>
      <c r="E72" s="2" t="s">
        <v>45</v>
      </c>
      <c r="F72" s="15" t="n">
        <v>146.5</v>
      </c>
      <c r="G72" s="15" t="n">
        <v>60</v>
      </c>
      <c r="H72" s="15" t="s">
        <v>47</v>
      </c>
      <c r="I72" s="9" t="str">
        <f aca="false">TRIM(F72)</f>
        <v>146.5</v>
      </c>
      <c r="J72" s="9" t="str">
        <f aca="false">TRIM(G72)</f>
        <v>60</v>
      </c>
      <c r="K72" s="5" t="n">
        <f aca="false">IF(I72="NA",VALUE(AVERAGEIF($E$3:$E$1520,"&lt;&gt;NA")),VALUE(I72))</f>
        <v>146.5</v>
      </c>
      <c r="L72" s="9" t="n">
        <f aca="false">IF(J72="NA",VALUE(AVERAGEIF($F$3:$F$1520,"&lt;&gt;NA")),VALUE(J72))</f>
        <v>60</v>
      </c>
      <c r="M72" s="16" t="n">
        <f aca="false">IF((AND(J72&gt;=R78, J72&lt;R77)),TRUE())</f>
        <v>0</v>
      </c>
      <c r="P72" s="7"/>
    </row>
    <row r="73" customFormat="false" ht="15" hidden="true" customHeight="false" outlineLevel="0" collapsed="false">
      <c r="A73" s="0" t="n">
        <f aca="false">RANDBETWEEN(0,1)</f>
        <v>0</v>
      </c>
      <c r="B73" s="13" t="n">
        <v>1313</v>
      </c>
      <c r="C73" s="2" t="s">
        <v>134</v>
      </c>
      <c r="D73" s="14" t="n">
        <v>33504</v>
      </c>
      <c r="E73" s="2" t="s">
        <v>45</v>
      </c>
      <c r="F73" s="15" t="n">
        <v>168</v>
      </c>
      <c r="G73" s="15" t="n">
        <v>76</v>
      </c>
      <c r="H73" s="15" t="s">
        <v>43</v>
      </c>
      <c r="I73" s="9" t="str">
        <f aca="false">TRIM(F73)</f>
        <v>168</v>
      </c>
      <c r="J73" s="9" t="str">
        <f aca="false">TRIM(G73)</f>
        <v>76</v>
      </c>
      <c r="K73" s="5" t="n">
        <f aca="false">IF(I73="NA",VALUE(AVERAGEIF($E$3:$E$1520,"&lt;&gt;NA")),VALUE(I73))</f>
        <v>168</v>
      </c>
      <c r="L73" s="9" t="n">
        <f aca="false">IF(J73="NA",VALUE(AVERAGEIF($F$3:$F$1520,"&lt;&gt;NA")),VALUE(J73))</f>
        <v>76</v>
      </c>
      <c r="M73" s="16" t="n">
        <f aca="false">IF((AND(J73&gt;=R79, J73&lt;R78)),TRUE())</f>
        <v>0</v>
      </c>
      <c r="P73" s="7"/>
    </row>
    <row r="74" customFormat="false" ht="15" hidden="false" customHeight="false" outlineLevel="0" collapsed="false">
      <c r="A74" s="0" t="n">
        <f aca="false">RANDBETWEEN(0,1)</f>
        <v>1</v>
      </c>
      <c r="B74" s="13" t="n">
        <v>574</v>
      </c>
      <c r="C74" s="2" t="s">
        <v>135</v>
      </c>
      <c r="D74" s="14" t="n">
        <v>33250</v>
      </c>
      <c r="E74" s="2" t="s">
        <v>77</v>
      </c>
      <c r="F74" s="15" t="n">
        <v>161.5</v>
      </c>
      <c r="G74" s="15" t="n">
        <v>60.5</v>
      </c>
      <c r="H74" s="15" t="s">
        <v>47</v>
      </c>
      <c r="I74" s="9" t="str">
        <f aca="false">TRIM(F74)</f>
        <v>161.5</v>
      </c>
      <c r="J74" s="9" t="str">
        <f aca="false">TRIM(G74)</f>
        <v>60.5</v>
      </c>
      <c r="K74" s="5" t="n">
        <f aca="false">IF(I74="NA",VALUE(AVERAGEIF($E$3:$E$1520,"&lt;&gt;NA")),VALUE(I74))</f>
        <v>161.5</v>
      </c>
      <c r="L74" s="9" t="n">
        <f aca="false">IF(J74="NA",VALUE(AVERAGEIF($F$3:$F$1520,"&lt;&gt;NA")),VALUE(J74))</f>
        <v>60.5</v>
      </c>
      <c r="M74" s="16" t="n">
        <f aca="false">IF((AND(J74&gt;=R80, J74&lt;R79)),TRUE())</f>
        <v>0</v>
      </c>
      <c r="P74" s="7"/>
    </row>
    <row r="75" customFormat="false" ht="15" hidden="false" customHeight="false" outlineLevel="0" collapsed="false">
      <c r="A75" s="0" t="n">
        <f aca="false">RANDBETWEEN(0,1)</f>
        <v>1</v>
      </c>
      <c r="B75" s="13" t="n">
        <v>326</v>
      </c>
      <c r="C75" s="2" t="s">
        <v>136</v>
      </c>
      <c r="D75" s="14" t="n">
        <v>33491</v>
      </c>
      <c r="E75" s="2" t="s">
        <v>87</v>
      </c>
      <c r="F75" s="15" t="n">
        <v>157</v>
      </c>
      <c r="G75" s="15" t="n">
        <v>48</v>
      </c>
      <c r="H75" s="15" t="s">
        <v>47</v>
      </c>
      <c r="I75" s="9" t="str">
        <f aca="false">TRIM(F75)</f>
        <v>157</v>
      </c>
      <c r="J75" s="9" t="str">
        <f aca="false">TRIM(G75)</f>
        <v>48</v>
      </c>
      <c r="K75" s="5" t="n">
        <f aca="false">IF(I75="NA",VALUE(AVERAGEIF($E$3:$E$1520,"&lt;&gt;NA")),VALUE(I75))</f>
        <v>157</v>
      </c>
      <c r="L75" s="9" t="n">
        <f aca="false">IF(J75="NA",VALUE(AVERAGEIF($F$3:$F$1520,"&lt;&gt;NA")),VALUE(J75))</f>
        <v>48</v>
      </c>
      <c r="M75" s="16" t="n">
        <f aca="false">IF((AND(J75&gt;=R81, J75&lt;R80)),TRUE())</f>
        <v>0</v>
      </c>
      <c r="P75" s="7"/>
    </row>
    <row r="76" customFormat="false" ht="15" hidden="false" customHeight="false" outlineLevel="0" collapsed="false">
      <c r="A76" s="0" t="n">
        <f aca="false">RANDBETWEEN(0,1)</f>
        <v>1</v>
      </c>
      <c r="B76" s="13" t="n">
        <v>375</v>
      </c>
      <c r="C76" s="2" t="s">
        <v>137</v>
      </c>
      <c r="D76" s="14" t="n">
        <v>33735</v>
      </c>
      <c r="E76" s="2" t="s">
        <v>50</v>
      </c>
      <c r="F76" s="15" t="n">
        <v>140</v>
      </c>
      <c r="G76" s="15" t="n">
        <v>51.1</v>
      </c>
      <c r="H76" s="15" t="s">
        <v>47</v>
      </c>
      <c r="I76" s="9" t="str">
        <f aca="false">TRIM(F76)</f>
        <v>140</v>
      </c>
      <c r="J76" s="9" t="str">
        <f aca="false">TRIM(G76)</f>
        <v>51.1</v>
      </c>
      <c r="K76" s="5" t="n">
        <f aca="false">IF(I76="NA",VALUE(AVERAGEIF($E$3:$E$1520,"&lt;&gt;NA")),VALUE(I76))</f>
        <v>140</v>
      </c>
      <c r="L76" s="9" t="n">
        <f aca="false">IF(J76="NA",VALUE(AVERAGEIF($F$3:$F$1520,"&lt;&gt;NA")),VALUE(J76))</f>
        <v>51.1</v>
      </c>
      <c r="M76" s="16" t="n">
        <f aca="false">IF((AND(J76&gt;=R82, J76&lt;R81)),TRUE())</f>
        <v>0</v>
      </c>
      <c r="P76" s="7"/>
    </row>
    <row r="77" customFormat="false" ht="15" hidden="true" customHeight="false" outlineLevel="0" collapsed="false">
      <c r="A77" s="0" t="n">
        <f aca="false">RANDBETWEEN(0,1)</f>
        <v>0</v>
      </c>
      <c r="B77" s="13" t="n">
        <v>859</v>
      </c>
      <c r="C77" s="2" t="s">
        <v>138</v>
      </c>
      <c r="D77" s="14" t="n">
        <v>33495</v>
      </c>
      <c r="E77" s="2" t="s">
        <v>50</v>
      </c>
      <c r="F77" s="15" t="n">
        <v>165</v>
      </c>
      <c r="G77" s="15" t="n">
        <v>60</v>
      </c>
      <c r="H77" s="15" t="s">
        <v>43</v>
      </c>
      <c r="I77" s="9" t="str">
        <f aca="false">TRIM(F77)</f>
        <v>165</v>
      </c>
      <c r="J77" s="9" t="str">
        <f aca="false">TRIM(G77)</f>
        <v>60</v>
      </c>
      <c r="K77" s="5" t="n">
        <f aca="false">IF(I77="NA",VALUE(AVERAGEIF($E$3:$E$1520,"&lt;&gt;NA")),VALUE(I77))</f>
        <v>165</v>
      </c>
      <c r="L77" s="9" t="n">
        <f aca="false">IF(J77="NA",VALUE(AVERAGEIF($F$3:$F$1520,"&lt;&gt;NA")),VALUE(J77))</f>
        <v>60</v>
      </c>
      <c r="M77" s="16" t="n">
        <f aca="false">IF((AND(J77&gt;=R83, J77&lt;R82)),TRUE())</f>
        <v>0</v>
      </c>
      <c r="P77" s="7"/>
    </row>
    <row r="78" customFormat="false" ht="15" hidden="true" customHeight="false" outlineLevel="0" collapsed="false">
      <c r="A78" s="0" t="n">
        <f aca="false">RANDBETWEEN(0,1)</f>
        <v>0</v>
      </c>
      <c r="B78" s="13" t="n">
        <v>777</v>
      </c>
      <c r="C78" s="2" t="s">
        <v>139</v>
      </c>
      <c r="D78" s="14" t="n">
        <v>33707</v>
      </c>
      <c r="E78" s="2" t="s">
        <v>77</v>
      </c>
      <c r="F78" s="15" t="n">
        <v>164</v>
      </c>
      <c r="G78" s="15" t="n">
        <v>54.9</v>
      </c>
      <c r="H78" s="15" t="s">
        <v>47</v>
      </c>
      <c r="I78" s="9" t="str">
        <f aca="false">TRIM(F78)</f>
        <v>164</v>
      </c>
      <c r="J78" s="9" t="str">
        <f aca="false">TRIM(G78)</f>
        <v>54.9</v>
      </c>
      <c r="K78" s="5" t="n">
        <f aca="false">IF(I78="NA",VALUE(AVERAGEIF($E$3:$E$1520,"&lt;&gt;NA")),VALUE(I78))</f>
        <v>164</v>
      </c>
      <c r="L78" s="9" t="n">
        <f aca="false">IF(J78="NA",VALUE(AVERAGEIF($F$3:$F$1520,"&lt;&gt;NA")),VALUE(J78))</f>
        <v>54.9</v>
      </c>
      <c r="M78" s="16" t="n">
        <f aca="false">IF((AND(J78&gt;=R84, J78&lt;R83)),TRUE())</f>
        <v>0</v>
      </c>
      <c r="P78" s="7"/>
    </row>
    <row r="79" customFormat="false" ht="15" hidden="true" customHeight="false" outlineLevel="0" collapsed="false">
      <c r="A79" s="0" t="n">
        <f aca="false">RANDBETWEEN(0,1)</f>
        <v>0</v>
      </c>
      <c r="B79" s="13" t="n">
        <v>1257</v>
      </c>
      <c r="C79" s="2" t="s">
        <v>140</v>
      </c>
      <c r="D79" s="14" t="n">
        <v>33877</v>
      </c>
      <c r="E79" s="2" t="s">
        <v>77</v>
      </c>
      <c r="F79" s="15" t="n">
        <v>171</v>
      </c>
      <c r="G79" s="15" t="n">
        <v>82</v>
      </c>
      <c r="H79" s="15" t="s">
        <v>43</v>
      </c>
      <c r="I79" s="9" t="str">
        <f aca="false">TRIM(F79)</f>
        <v>171</v>
      </c>
      <c r="J79" s="9" t="str">
        <f aca="false">TRIM(G79)</f>
        <v>82</v>
      </c>
      <c r="K79" s="5" t="n">
        <f aca="false">IF(I79="NA",VALUE(AVERAGEIF($E$3:$E$1520,"&lt;&gt;NA")),VALUE(I79))</f>
        <v>171</v>
      </c>
      <c r="L79" s="9" t="n">
        <f aca="false">IF(J79="NA",VALUE(AVERAGEIF($F$3:$F$1520,"&lt;&gt;NA")),VALUE(J79))</f>
        <v>82</v>
      </c>
      <c r="M79" s="16" t="n">
        <f aca="false">IF((AND(J79&gt;=R85, J79&lt;R84)),TRUE())</f>
        <v>0</v>
      </c>
      <c r="P79" s="7"/>
    </row>
    <row r="80" customFormat="false" ht="15" hidden="false" customHeight="false" outlineLevel="0" collapsed="false">
      <c r="A80" s="0" t="n">
        <f aca="false">RANDBETWEEN(0,1)</f>
        <v>1</v>
      </c>
      <c r="B80" s="13" t="n">
        <v>393</v>
      </c>
      <c r="C80" s="2" t="s">
        <v>141</v>
      </c>
      <c r="D80" s="14" t="n">
        <v>33566</v>
      </c>
      <c r="E80" s="2" t="s">
        <v>125</v>
      </c>
      <c r="F80" s="15" t="n">
        <v>156</v>
      </c>
      <c r="G80" s="15" t="n">
        <v>55</v>
      </c>
      <c r="H80" s="15" t="s">
        <v>47</v>
      </c>
      <c r="I80" s="9" t="str">
        <f aca="false">TRIM(F80)</f>
        <v>156</v>
      </c>
      <c r="J80" s="9" t="str">
        <f aca="false">TRIM(G80)</f>
        <v>55</v>
      </c>
      <c r="K80" s="5" t="n">
        <f aca="false">IF(I80="NA",VALUE(AVERAGEIF($E$3:$E$1520,"&lt;&gt;NA")),VALUE(I80))</f>
        <v>156</v>
      </c>
      <c r="L80" s="9" t="n">
        <f aca="false">IF(J80="NA",VALUE(AVERAGEIF($F$3:$F$1520,"&lt;&gt;NA")),VALUE(J80))</f>
        <v>55</v>
      </c>
      <c r="M80" s="16" t="n">
        <f aca="false">IF((AND(J80&gt;=R86, J80&lt;R85)),TRUE())</f>
        <v>0</v>
      </c>
      <c r="P80" s="7"/>
    </row>
    <row r="81" customFormat="false" ht="15" hidden="true" customHeight="false" outlineLevel="0" collapsed="false">
      <c r="A81" s="0" t="n">
        <f aca="false">RANDBETWEEN(0,1)</f>
        <v>0</v>
      </c>
      <c r="B81" s="13" t="n">
        <v>146</v>
      </c>
      <c r="C81" s="2" t="s">
        <v>142</v>
      </c>
      <c r="D81" s="14" t="n">
        <v>33600</v>
      </c>
      <c r="E81" s="2" t="s">
        <v>98</v>
      </c>
      <c r="F81" s="15" t="n">
        <v>165</v>
      </c>
      <c r="G81" s="15" t="n">
        <v>59</v>
      </c>
      <c r="H81" s="15" t="s">
        <v>47</v>
      </c>
      <c r="I81" s="9" t="str">
        <f aca="false">TRIM(F81)</f>
        <v>165</v>
      </c>
      <c r="J81" s="9" t="str">
        <f aca="false">TRIM(G81)</f>
        <v>59</v>
      </c>
      <c r="K81" s="5" t="n">
        <f aca="false">IF(I81="NA",VALUE(AVERAGEIF($E$3:$E$1520,"&lt;&gt;NA")),VALUE(I81))</f>
        <v>165</v>
      </c>
      <c r="L81" s="9" t="n">
        <f aca="false">IF(J81="NA",VALUE(AVERAGEIF($F$3:$F$1520,"&lt;&gt;NA")),VALUE(J81))</f>
        <v>59</v>
      </c>
      <c r="M81" s="16" t="n">
        <f aca="false">IF((AND(J81&gt;=R87, J81&lt;R86)),TRUE())</f>
        <v>0</v>
      </c>
      <c r="P81" s="7"/>
    </row>
    <row r="82" customFormat="false" ht="15" hidden="true" customHeight="false" outlineLevel="0" collapsed="false">
      <c r="A82" s="0" t="n">
        <f aca="false">RANDBETWEEN(0,1)</f>
        <v>0</v>
      </c>
      <c r="B82" s="13" t="n">
        <v>1215</v>
      </c>
      <c r="C82" s="2" t="s">
        <v>143</v>
      </c>
      <c r="D82" s="14" t="n">
        <v>33601</v>
      </c>
      <c r="E82" s="2" t="s">
        <v>77</v>
      </c>
      <c r="F82" s="15" t="n">
        <v>175</v>
      </c>
      <c r="G82" s="15" t="n">
        <v>59</v>
      </c>
      <c r="H82" s="15" t="s">
        <v>43</v>
      </c>
      <c r="I82" s="9" t="str">
        <f aca="false">TRIM(F82)</f>
        <v>175</v>
      </c>
      <c r="J82" s="9" t="str">
        <f aca="false">TRIM(G82)</f>
        <v>59</v>
      </c>
      <c r="K82" s="5" t="n">
        <f aca="false">IF(I82="NA",VALUE(AVERAGEIF($E$3:$E$1520,"&lt;&gt;NA")),VALUE(I82))</f>
        <v>175</v>
      </c>
      <c r="L82" s="9" t="n">
        <f aca="false">IF(J82="NA",VALUE(AVERAGEIF($F$3:$F$1520,"&lt;&gt;NA")),VALUE(J82))</f>
        <v>59</v>
      </c>
      <c r="M82" s="16" t="n">
        <f aca="false">IF((AND(J82&gt;=R88, J82&lt;R87)),TRUE())</f>
        <v>0</v>
      </c>
      <c r="P82" s="7"/>
    </row>
    <row r="83" customFormat="false" ht="15" hidden="true" customHeight="false" outlineLevel="0" collapsed="false">
      <c r="A83" s="0" t="n">
        <f aca="false">RANDBETWEEN(0,1)</f>
        <v>0</v>
      </c>
      <c r="B83" s="13" t="n">
        <v>1152</v>
      </c>
      <c r="C83" s="2" t="s">
        <v>144</v>
      </c>
      <c r="D83" s="14" t="n">
        <v>33587</v>
      </c>
      <c r="E83" s="2" t="s">
        <v>61</v>
      </c>
      <c r="F83" s="15" t="n">
        <v>171</v>
      </c>
      <c r="G83" s="15" t="n">
        <v>59</v>
      </c>
      <c r="H83" s="15" t="s">
        <v>43</v>
      </c>
      <c r="I83" s="9" t="str">
        <f aca="false">TRIM(F83)</f>
        <v>171</v>
      </c>
      <c r="J83" s="9" t="str">
        <f aca="false">TRIM(G83)</f>
        <v>59</v>
      </c>
      <c r="K83" s="5" t="n">
        <f aca="false">IF(I83="NA",VALUE(AVERAGEIF($E$3:$E$1520,"&lt;&gt;NA")),VALUE(I83))</f>
        <v>171</v>
      </c>
      <c r="L83" s="9" t="n">
        <f aca="false">IF(J83="NA",VALUE(AVERAGEIF($F$3:$F$1520,"&lt;&gt;NA")),VALUE(J83))</f>
        <v>59</v>
      </c>
      <c r="M83" s="16" t="n">
        <f aca="false">IF((AND(J83&gt;=R89, J83&lt;R88)),TRUE())</f>
        <v>0</v>
      </c>
      <c r="P83" s="7"/>
    </row>
    <row r="84" customFormat="false" ht="15" hidden="false" customHeight="false" outlineLevel="0" collapsed="false">
      <c r="A84" s="0" t="n">
        <f aca="false">RANDBETWEEN(0,1)</f>
        <v>1</v>
      </c>
      <c r="B84" s="13" t="n">
        <v>569</v>
      </c>
      <c r="C84" s="2" t="s">
        <v>145</v>
      </c>
      <c r="D84" s="14" t="n">
        <v>33705</v>
      </c>
      <c r="E84" s="2" t="s">
        <v>50</v>
      </c>
      <c r="F84" s="15" t="n">
        <v>161</v>
      </c>
      <c r="G84" s="15" t="n">
        <v>49</v>
      </c>
      <c r="H84" s="15" t="s">
        <v>47</v>
      </c>
      <c r="I84" s="9" t="str">
        <f aca="false">TRIM(F84)</f>
        <v>161</v>
      </c>
      <c r="J84" s="9" t="str">
        <f aca="false">TRIM(G84)</f>
        <v>49</v>
      </c>
      <c r="K84" s="5" t="n">
        <f aca="false">IF(I84="NA",VALUE(AVERAGEIF($E$3:$E$1520,"&lt;&gt;NA")),VALUE(I84))</f>
        <v>161</v>
      </c>
      <c r="L84" s="9" t="n">
        <f aca="false">IF(J84="NA",VALUE(AVERAGEIF($F$3:$F$1520,"&lt;&gt;NA")),VALUE(J84))</f>
        <v>49</v>
      </c>
      <c r="M84" s="16" t="n">
        <f aca="false">IF((AND(J84&gt;=R90, J84&lt;R89)),TRUE())</f>
        <v>0</v>
      </c>
      <c r="P84" s="7"/>
    </row>
    <row r="85" customFormat="false" ht="15" hidden="true" customHeight="false" outlineLevel="0" collapsed="false">
      <c r="A85" s="0" t="n">
        <f aca="false">RANDBETWEEN(0,1)</f>
        <v>0</v>
      </c>
      <c r="B85" s="13" t="n">
        <v>629</v>
      </c>
      <c r="C85" s="2" t="s">
        <v>146</v>
      </c>
      <c r="D85" s="14" t="n">
        <v>33044</v>
      </c>
      <c r="E85" s="2" t="s">
        <v>50</v>
      </c>
      <c r="F85" s="15" t="n">
        <v>164</v>
      </c>
      <c r="G85" s="15" t="n">
        <v>57.3</v>
      </c>
      <c r="H85" s="15" t="s">
        <v>47</v>
      </c>
      <c r="I85" s="9" t="str">
        <f aca="false">TRIM(F85)</f>
        <v>164</v>
      </c>
      <c r="J85" s="9" t="str">
        <f aca="false">TRIM(G85)</f>
        <v>57.3</v>
      </c>
      <c r="K85" s="5" t="n">
        <f aca="false">IF(I85="NA",VALUE(AVERAGEIF($E$3:$E$1520,"&lt;&gt;NA")),VALUE(I85))</f>
        <v>164</v>
      </c>
      <c r="L85" s="9" t="n">
        <f aca="false">IF(J85="NA",VALUE(AVERAGEIF($F$3:$F$1520,"&lt;&gt;NA")),VALUE(J85))</f>
        <v>57.3</v>
      </c>
      <c r="M85" s="16" t="n">
        <f aca="false">IF((AND(J85&gt;=R91, J85&lt;R90)),TRUE())</f>
        <v>0</v>
      </c>
      <c r="P85" s="7"/>
    </row>
    <row r="86" customFormat="false" ht="15" hidden="false" customHeight="false" outlineLevel="0" collapsed="false">
      <c r="A86" s="0" t="n">
        <f aca="false">RANDBETWEEN(0,1)</f>
        <v>1</v>
      </c>
      <c r="B86" s="13" t="n">
        <v>583</v>
      </c>
      <c r="C86" s="2" t="s">
        <v>147</v>
      </c>
      <c r="D86" s="14" t="n">
        <v>33487</v>
      </c>
      <c r="E86" s="2" t="s">
        <v>50</v>
      </c>
      <c r="F86" s="15" t="n">
        <v>151</v>
      </c>
      <c r="G86" s="15" t="n">
        <v>44.2</v>
      </c>
      <c r="H86" s="15" t="s">
        <v>47</v>
      </c>
      <c r="I86" s="9" t="str">
        <f aca="false">TRIM(F86)</f>
        <v>151</v>
      </c>
      <c r="J86" s="9" t="str">
        <f aca="false">TRIM(G86)</f>
        <v>44.2</v>
      </c>
      <c r="K86" s="5" t="n">
        <f aca="false">IF(I86="NA",VALUE(AVERAGEIF($E$3:$E$1520,"&lt;&gt;NA")),VALUE(I86))</f>
        <v>151</v>
      </c>
      <c r="L86" s="9" t="n">
        <f aca="false">IF(J86="NA",VALUE(AVERAGEIF($F$3:$F$1520,"&lt;&gt;NA")),VALUE(J86))</f>
        <v>44.2</v>
      </c>
      <c r="M86" s="16" t="n">
        <f aca="false">IF((AND(J86&gt;=R92, J86&lt;R91)),TRUE())</f>
        <v>0</v>
      </c>
      <c r="P86" s="7"/>
    </row>
    <row r="87" customFormat="false" ht="15" hidden="true" customHeight="false" outlineLevel="0" collapsed="false">
      <c r="A87" s="0" t="n">
        <f aca="false">RANDBETWEEN(0,1)</f>
        <v>0</v>
      </c>
      <c r="B87" s="13" t="n">
        <v>55</v>
      </c>
      <c r="C87" s="2" t="s">
        <v>148</v>
      </c>
      <c r="D87" s="14" t="n">
        <v>33600</v>
      </c>
      <c r="E87" s="2" t="s">
        <v>74</v>
      </c>
      <c r="F87" s="15" t="n">
        <v>156.3</v>
      </c>
      <c r="G87" s="15" t="n">
        <v>36</v>
      </c>
      <c r="H87" s="15" t="s">
        <v>47</v>
      </c>
      <c r="I87" s="9" t="str">
        <f aca="false">TRIM(F87)</f>
        <v>156.3</v>
      </c>
      <c r="J87" s="9" t="str">
        <f aca="false">TRIM(G87)</f>
        <v>36</v>
      </c>
      <c r="K87" s="5" t="n">
        <f aca="false">IF(I87="NA",VALUE(AVERAGEIF($E$3:$E$1520,"&lt;&gt;NA")),VALUE(I87))</f>
        <v>156.3</v>
      </c>
      <c r="L87" s="9" t="n">
        <f aca="false">IF(J87="NA",VALUE(AVERAGEIF($F$3:$F$1520,"&lt;&gt;NA")),VALUE(J87))</f>
        <v>36</v>
      </c>
      <c r="M87" s="16" t="n">
        <f aca="false">IF((AND(J87&gt;=R93, J87&lt;R92)),TRUE())</f>
        <v>0</v>
      </c>
      <c r="P87" s="7"/>
    </row>
    <row r="88" customFormat="false" ht="15" hidden="false" customHeight="false" outlineLevel="0" collapsed="false">
      <c r="A88" s="0" t="n">
        <f aca="false">RANDBETWEEN(0,1)</f>
        <v>1</v>
      </c>
      <c r="B88" s="13" t="n">
        <v>169</v>
      </c>
      <c r="C88" s="2" t="s">
        <v>149</v>
      </c>
      <c r="D88" s="14" t="n">
        <v>33553</v>
      </c>
      <c r="E88" s="2" t="s">
        <v>98</v>
      </c>
      <c r="F88" s="15" t="n">
        <v>148.5</v>
      </c>
      <c r="G88" s="15" t="n">
        <v>40</v>
      </c>
      <c r="H88" s="15" t="s">
        <v>47</v>
      </c>
      <c r="I88" s="9" t="str">
        <f aca="false">TRIM(F88)</f>
        <v>148.5</v>
      </c>
      <c r="J88" s="9" t="str">
        <f aca="false">TRIM(G88)</f>
        <v>40</v>
      </c>
      <c r="K88" s="5" t="n">
        <f aca="false">IF(I88="NA",VALUE(AVERAGEIF($E$3:$E$1520,"&lt;&gt;NA")),VALUE(I88))</f>
        <v>148.5</v>
      </c>
      <c r="L88" s="9" t="n">
        <f aca="false">IF(J88="NA",VALUE(AVERAGEIF($F$3:$F$1520,"&lt;&gt;NA")),VALUE(J88))</f>
        <v>40</v>
      </c>
      <c r="M88" s="16" t="n">
        <f aca="false">IF((AND(J88&gt;=R94, J88&lt;R93)),TRUE())</f>
        <v>0</v>
      </c>
      <c r="P88" s="7"/>
    </row>
    <row r="89" customFormat="false" ht="15" hidden="false" customHeight="false" outlineLevel="0" collapsed="false">
      <c r="A89" s="0" t="n">
        <f aca="false">RANDBETWEEN(0,1)</f>
        <v>1</v>
      </c>
      <c r="B89" s="13" t="n">
        <v>780</v>
      </c>
      <c r="C89" s="2" t="s">
        <v>150</v>
      </c>
      <c r="D89" s="14" t="n">
        <v>33673</v>
      </c>
      <c r="E89" s="2" t="s">
        <v>93</v>
      </c>
      <c r="F89" s="15" t="n">
        <v>158</v>
      </c>
      <c r="G89" s="15" t="n">
        <v>50.2</v>
      </c>
      <c r="H89" s="15" t="s">
        <v>47</v>
      </c>
      <c r="I89" s="9" t="str">
        <f aca="false">TRIM(F89)</f>
        <v>158</v>
      </c>
      <c r="J89" s="9" t="str">
        <f aca="false">TRIM(G89)</f>
        <v>50.2</v>
      </c>
      <c r="K89" s="5" t="n">
        <f aca="false">IF(I89="NA",VALUE(AVERAGEIF($E$3:$E$1520,"&lt;&gt;NA")),VALUE(I89))</f>
        <v>158</v>
      </c>
      <c r="L89" s="9" t="n">
        <f aca="false">IF(J89="NA",VALUE(AVERAGEIF($F$3:$F$1520,"&lt;&gt;NA")),VALUE(J89))</f>
        <v>50.2</v>
      </c>
      <c r="M89" s="16" t="n">
        <f aca="false">IF((AND(J89&gt;=R95, J89&lt;R94)),TRUE())</f>
        <v>0</v>
      </c>
      <c r="P89" s="7"/>
    </row>
    <row r="90" customFormat="false" ht="15" hidden="false" customHeight="false" outlineLevel="0" collapsed="false">
      <c r="A90" s="0" t="n">
        <f aca="false">RANDBETWEEN(0,1)</f>
        <v>1</v>
      </c>
      <c r="B90" s="13" t="n">
        <v>1517</v>
      </c>
      <c r="C90" s="2" t="s">
        <v>151</v>
      </c>
      <c r="D90" s="14" t="n">
        <v>33791</v>
      </c>
      <c r="E90" s="2" t="s">
        <v>93</v>
      </c>
      <c r="F90" s="15" t="n">
        <v>177</v>
      </c>
      <c r="G90" s="15" t="n">
        <v>60</v>
      </c>
      <c r="H90" s="15" t="s">
        <v>43</v>
      </c>
      <c r="I90" s="9" t="str">
        <f aca="false">TRIM(F90)</f>
        <v>177</v>
      </c>
      <c r="J90" s="9" t="str">
        <f aca="false">TRIM(G90)</f>
        <v>60</v>
      </c>
      <c r="K90" s="5" t="n">
        <f aca="false">IF(I90="NA",VALUE(AVERAGEIF($E$3:$E$1520,"&lt;&gt;NA")),VALUE(I90))</f>
        <v>177</v>
      </c>
      <c r="L90" s="9" t="n">
        <f aca="false">IF(J90="NA",VALUE(AVERAGEIF($F$3:$F$1520,"&lt;&gt;NA")),VALUE(J90))</f>
        <v>60</v>
      </c>
      <c r="M90" s="16" t="n">
        <f aca="false">IF((AND(J90&gt;=R96, J90&lt;R95)),TRUE())</f>
        <v>0</v>
      </c>
      <c r="P90" s="7"/>
    </row>
    <row r="91" customFormat="false" ht="15" hidden="false" customHeight="false" outlineLevel="0" collapsed="false">
      <c r="A91" s="0" t="n">
        <f aca="false">RANDBETWEEN(0,1)</f>
        <v>1</v>
      </c>
      <c r="B91" s="13" t="n">
        <v>363</v>
      </c>
      <c r="C91" s="2" t="s">
        <v>152</v>
      </c>
      <c r="D91" s="14" t="n">
        <v>33636</v>
      </c>
      <c r="E91" s="2" t="s">
        <v>77</v>
      </c>
      <c r="F91" s="15" t="n">
        <v>160.5</v>
      </c>
      <c r="G91" s="15" t="n">
        <v>61.5</v>
      </c>
      <c r="H91" s="15" t="s">
        <v>47</v>
      </c>
      <c r="I91" s="9" t="str">
        <f aca="false">TRIM(F91)</f>
        <v>160.5</v>
      </c>
      <c r="J91" s="9" t="str">
        <f aca="false">TRIM(G91)</f>
        <v>61.5</v>
      </c>
      <c r="K91" s="5" t="n">
        <f aca="false">IF(I91="NA",VALUE(AVERAGEIF($E$3:$E$1520,"&lt;&gt;NA")),VALUE(I91))</f>
        <v>160.5</v>
      </c>
      <c r="L91" s="9" t="n">
        <f aca="false">IF(J91="NA",VALUE(AVERAGEIF($F$3:$F$1520,"&lt;&gt;NA")),VALUE(J91))</f>
        <v>61.5</v>
      </c>
      <c r="M91" s="16" t="n">
        <f aca="false">IF((AND(J91&gt;=R97, J91&lt;R96)),TRUE())</f>
        <v>0</v>
      </c>
      <c r="P91" s="7"/>
    </row>
    <row r="92" customFormat="false" ht="15" hidden="true" customHeight="false" outlineLevel="0" collapsed="false">
      <c r="A92" s="0" t="n">
        <f aca="false">RANDBETWEEN(0,1)</f>
        <v>0</v>
      </c>
      <c r="B92" s="13" t="n">
        <v>1393</v>
      </c>
      <c r="C92" s="2" t="s">
        <v>153</v>
      </c>
      <c r="D92" s="14" t="n">
        <v>33307</v>
      </c>
      <c r="E92" s="2" t="s">
        <v>56</v>
      </c>
      <c r="F92" s="15" t="n">
        <v>173</v>
      </c>
      <c r="G92" s="15" t="n">
        <v>74</v>
      </c>
      <c r="H92" s="15" t="s">
        <v>43</v>
      </c>
      <c r="I92" s="9" t="str">
        <f aca="false">TRIM(F92)</f>
        <v>173</v>
      </c>
      <c r="J92" s="9" t="str">
        <f aca="false">TRIM(G92)</f>
        <v>74</v>
      </c>
      <c r="K92" s="5" t="n">
        <f aca="false">IF(I92="NA",VALUE(AVERAGEIF($E$3:$E$1520,"&lt;&gt;NA")),VALUE(I92))</f>
        <v>173</v>
      </c>
      <c r="L92" s="9" t="n">
        <f aca="false">IF(J92="NA",VALUE(AVERAGEIF($F$3:$F$1520,"&lt;&gt;NA")),VALUE(J92))</f>
        <v>74</v>
      </c>
      <c r="M92" s="16" t="n">
        <f aca="false">IF((AND(J92&gt;=R98, J92&lt;R97)),TRUE())</f>
        <v>0</v>
      </c>
      <c r="P92" s="7"/>
    </row>
    <row r="93" customFormat="false" ht="15" hidden="true" customHeight="false" outlineLevel="0" collapsed="false">
      <c r="A93" s="0" t="n">
        <f aca="false">RANDBETWEEN(0,1)</f>
        <v>0</v>
      </c>
      <c r="B93" s="13" t="n">
        <v>688</v>
      </c>
      <c r="C93" s="2" t="s">
        <v>154</v>
      </c>
      <c r="D93" s="14" t="n">
        <v>33470</v>
      </c>
      <c r="E93" s="2" t="s">
        <v>74</v>
      </c>
      <c r="F93" s="15" t="n">
        <v>156</v>
      </c>
      <c r="G93" s="15" t="n">
        <v>46</v>
      </c>
      <c r="H93" s="15" t="s">
        <v>47</v>
      </c>
      <c r="I93" s="9" t="str">
        <f aca="false">TRIM(F93)</f>
        <v>156</v>
      </c>
      <c r="J93" s="9" t="str">
        <f aca="false">TRIM(G93)</f>
        <v>46</v>
      </c>
      <c r="K93" s="5" t="n">
        <f aca="false">IF(I93="NA",VALUE(AVERAGEIF($E$3:$E$1520,"&lt;&gt;NA")),VALUE(I93))</f>
        <v>156</v>
      </c>
      <c r="L93" s="9" t="n">
        <f aca="false">IF(J93="NA",VALUE(AVERAGEIF($F$3:$F$1520,"&lt;&gt;NA")),VALUE(J93))</f>
        <v>46</v>
      </c>
      <c r="M93" s="16" t="n">
        <f aca="false">IF((AND(J93&gt;=R99, J93&lt;R98)),TRUE())</f>
        <v>0</v>
      </c>
      <c r="P93" s="7"/>
    </row>
    <row r="94" customFormat="false" ht="15" hidden="false" customHeight="false" outlineLevel="0" collapsed="false">
      <c r="A94" s="0" t="n">
        <f aca="false">RANDBETWEEN(0,1)</f>
        <v>1</v>
      </c>
      <c r="B94" s="13" t="n">
        <v>469</v>
      </c>
      <c r="C94" s="2" t="s">
        <v>155</v>
      </c>
      <c r="D94" s="14" t="n">
        <v>33670</v>
      </c>
      <c r="E94" s="2" t="s">
        <v>74</v>
      </c>
      <c r="F94" s="15" t="n">
        <v>166</v>
      </c>
      <c r="G94" s="15" t="n">
        <v>57</v>
      </c>
      <c r="H94" s="15" t="s">
        <v>47</v>
      </c>
      <c r="I94" s="9" t="str">
        <f aca="false">TRIM(F94)</f>
        <v>166</v>
      </c>
      <c r="J94" s="9" t="str">
        <f aca="false">TRIM(G94)</f>
        <v>57</v>
      </c>
      <c r="K94" s="5" t="n">
        <f aca="false">IF(I94="NA",VALUE(AVERAGEIF($E$3:$E$1520,"&lt;&gt;NA")),VALUE(I94))</f>
        <v>166</v>
      </c>
      <c r="L94" s="9" t="n">
        <f aca="false">IF(J94="NA",VALUE(AVERAGEIF($F$3:$F$1520,"&lt;&gt;NA")),VALUE(J94))</f>
        <v>57</v>
      </c>
      <c r="M94" s="16" t="n">
        <f aca="false">IF((AND(J94&gt;=R100, J94&lt;R99)),TRUE())</f>
        <v>0</v>
      </c>
      <c r="P94" s="7"/>
    </row>
    <row r="95" customFormat="false" ht="15" hidden="true" customHeight="false" outlineLevel="0" collapsed="false">
      <c r="A95" s="0" t="n">
        <f aca="false">RANDBETWEEN(0,1)</f>
        <v>0</v>
      </c>
      <c r="B95" s="13" t="n">
        <v>453</v>
      </c>
      <c r="C95" s="2" t="s">
        <v>156</v>
      </c>
      <c r="D95" s="14" t="n">
        <v>33169</v>
      </c>
      <c r="E95" s="2" t="s">
        <v>45</v>
      </c>
      <c r="F95" s="15" t="n">
        <v>162</v>
      </c>
      <c r="G95" s="15" t="n">
        <v>63</v>
      </c>
      <c r="H95" s="15" t="s">
        <v>47</v>
      </c>
      <c r="I95" s="9" t="str">
        <f aca="false">TRIM(F95)</f>
        <v>162</v>
      </c>
      <c r="J95" s="9" t="str">
        <f aca="false">TRIM(G95)</f>
        <v>63</v>
      </c>
      <c r="K95" s="5" t="n">
        <f aca="false">IF(I95="NA",VALUE(AVERAGEIF($E$3:$E$1520,"&lt;&gt;NA")),VALUE(I95))</f>
        <v>162</v>
      </c>
      <c r="L95" s="9" t="n">
        <f aca="false">IF(J95="NA",VALUE(AVERAGEIF($F$3:$F$1520,"&lt;&gt;NA")),VALUE(J95))</f>
        <v>63</v>
      </c>
      <c r="M95" s="16" t="n">
        <f aca="false">IF((AND(J95&gt;=R101, J95&lt;R100)),TRUE())</f>
        <v>0</v>
      </c>
      <c r="P95" s="7"/>
    </row>
    <row r="96" customFormat="false" ht="15" hidden="true" customHeight="false" outlineLevel="0" collapsed="false">
      <c r="A96" s="0" t="n">
        <f aca="false">RANDBETWEEN(0,1)</f>
        <v>0</v>
      </c>
      <c r="B96" s="13" t="n">
        <v>840</v>
      </c>
      <c r="C96" s="2" t="s">
        <v>157</v>
      </c>
      <c r="D96" s="14" t="n">
        <v>33378</v>
      </c>
      <c r="E96" s="2" t="s">
        <v>53</v>
      </c>
      <c r="F96" s="15" t="n">
        <v>165</v>
      </c>
      <c r="G96" s="15" t="n">
        <v>62</v>
      </c>
      <c r="H96" s="15" t="s">
        <v>43</v>
      </c>
      <c r="I96" s="9" t="str">
        <f aca="false">TRIM(F96)</f>
        <v>165</v>
      </c>
      <c r="J96" s="9" t="str">
        <f aca="false">TRIM(G96)</f>
        <v>62</v>
      </c>
      <c r="K96" s="5" t="n">
        <f aca="false">IF(I96="NA",VALUE(AVERAGEIF($E$3:$E$1520,"&lt;&gt;NA")),VALUE(I96))</f>
        <v>165</v>
      </c>
      <c r="L96" s="9" t="n">
        <f aca="false">IF(J96="NA",VALUE(AVERAGEIF($F$3:$F$1520,"&lt;&gt;NA")),VALUE(J96))</f>
        <v>62</v>
      </c>
      <c r="M96" s="16" t="n">
        <f aca="false">IF((AND(J96&gt;=R102, J96&lt;R101)),TRUE())</f>
        <v>0</v>
      </c>
      <c r="P96" s="7"/>
    </row>
    <row r="97" customFormat="false" ht="15" hidden="false" customHeight="false" outlineLevel="0" collapsed="false">
      <c r="A97" s="0" t="n">
        <f aca="false">RANDBETWEEN(0,1)</f>
        <v>1</v>
      </c>
      <c r="B97" s="13" t="n">
        <v>1416</v>
      </c>
      <c r="C97" s="2" t="s">
        <v>158</v>
      </c>
      <c r="D97" s="14" t="n">
        <v>33449</v>
      </c>
      <c r="E97" s="2" t="s">
        <v>74</v>
      </c>
      <c r="F97" s="15" t="n">
        <v>169</v>
      </c>
      <c r="G97" s="15" t="n">
        <v>70</v>
      </c>
      <c r="H97" s="15" t="s">
        <v>43</v>
      </c>
      <c r="I97" s="9" t="str">
        <f aca="false">TRIM(F97)</f>
        <v>169</v>
      </c>
      <c r="J97" s="9" t="str">
        <f aca="false">TRIM(G97)</f>
        <v>70</v>
      </c>
      <c r="K97" s="5" t="n">
        <f aca="false">IF(I97="NA",VALUE(AVERAGEIF($E$3:$E$1520,"&lt;&gt;NA")),VALUE(I97))</f>
        <v>169</v>
      </c>
      <c r="L97" s="9" t="n">
        <f aca="false">IF(J97="NA",VALUE(AVERAGEIF($F$3:$F$1520,"&lt;&gt;NA")),VALUE(J97))</f>
        <v>70</v>
      </c>
      <c r="M97" s="16" t="n">
        <f aca="false">IF((AND(J97&gt;=R103, J97&lt;R102)),TRUE())</f>
        <v>0</v>
      </c>
      <c r="P97" s="7"/>
    </row>
    <row r="98" customFormat="false" ht="15" hidden="false" customHeight="false" outlineLevel="0" collapsed="false">
      <c r="A98" s="0" t="n">
        <f aca="false">RANDBETWEEN(0,1)</f>
        <v>1</v>
      </c>
      <c r="B98" s="13" t="n">
        <v>549</v>
      </c>
      <c r="C98" s="2" t="s">
        <v>159</v>
      </c>
      <c r="D98" s="14" t="n">
        <v>33465</v>
      </c>
      <c r="E98" s="2" t="s">
        <v>50</v>
      </c>
      <c r="F98" s="15" t="n">
        <v>155</v>
      </c>
      <c r="G98" s="15" t="n">
        <v>58</v>
      </c>
      <c r="H98" s="15" t="s">
        <v>47</v>
      </c>
      <c r="I98" s="9" t="str">
        <f aca="false">TRIM(F98)</f>
        <v>155</v>
      </c>
      <c r="J98" s="9" t="str">
        <f aca="false">TRIM(G98)</f>
        <v>58</v>
      </c>
      <c r="K98" s="5" t="n">
        <f aca="false">IF(I98="NA",VALUE(AVERAGEIF($E$3:$E$1520,"&lt;&gt;NA")),VALUE(I98))</f>
        <v>155</v>
      </c>
      <c r="L98" s="9" t="n">
        <f aca="false">IF(J98="NA",VALUE(AVERAGEIF($F$3:$F$1520,"&lt;&gt;NA")),VALUE(J98))</f>
        <v>58</v>
      </c>
      <c r="M98" s="16" t="n">
        <f aca="false">IF((AND(J98&gt;=R104, J98&lt;R103)),TRUE())</f>
        <v>0</v>
      </c>
      <c r="P98" s="7"/>
    </row>
    <row r="99" customFormat="false" ht="15" hidden="true" customHeight="false" outlineLevel="0" collapsed="false">
      <c r="A99" s="0" t="n">
        <f aca="false">RANDBETWEEN(0,1)</f>
        <v>0</v>
      </c>
      <c r="B99" s="13" t="n">
        <v>57</v>
      </c>
      <c r="C99" s="2" t="s">
        <v>160</v>
      </c>
      <c r="D99" s="14" t="n">
        <v>33600</v>
      </c>
      <c r="E99" s="2" t="s">
        <v>98</v>
      </c>
      <c r="F99" s="15" t="s">
        <v>46</v>
      </c>
      <c r="G99" s="15" t="s">
        <v>46</v>
      </c>
      <c r="H99" s="15" t="s">
        <v>47</v>
      </c>
      <c r="I99" s="9" t="str">
        <f aca="false">TRIM(F99)</f>
        <v>NA</v>
      </c>
      <c r="J99" s="9" t="str">
        <f aca="false">TRIM(G99)</f>
        <v>NA</v>
      </c>
      <c r="K99" s="5" t="e">
        <f aca="false">IF(I99="NA",VALUE(AVERAGEIF($E$3:$E$1520,"&lt;&gt;NA")),VALUE(I99))</f>
        <v>#DIV/0!</v>
      </c>
      <c r="L99" s="9" t="n">
        <f aca="false">IF(J99="NA",VALUE(AVERAGEIF($F$3:$F$1520,"&lt;&gt;NA")),VALUE(J99))</f>
        <v>164.344585511576</v>
      </c>
      <c r="M99" s="16" t="n">
        <f aca="false">IF((AND(J99&gt;=R105, J99&lt;R104)),TRUE())</f>
        <v>0</v>
      </c>
      <c r="P99" s="7"/>
    </row>
    <row r="100" customFormat="false" ht="15" hidden="false" customHeight="false" outlineLevel="0" collapsed="false">
      <c r="A100" s="0" t="n">
        <f aca="false">RANDBETWEEN(0,1)</f>
        <v>1</v>
      </c>
      <c r="B100" s="13" t="n">
        <v>530</v>
      </c>
      <c r="C100" s="2" t="s">
        <v>161</v>
      </c>
      <c r="D100" s="14" t="n">
        <v>33533</v>
      </c>
      <c r="E100" s="2" t="s">
        <v>74</v>
      </c>
      <c r="F100" s="15" t="n">
        <v>162</v>
      </c>
      <c r="G100" s="15" t="n">
        <v>53.5</v>
      </c>
      <c r="H100" s="15" t="s">
        <v>47</v>
      </c>
      <c r="I100" s="9" t="str">
        <f aca="false">TRIM(F100)</f>
        <v>162</v>
      </c>
      <c r="J100" s="9" t="str">
        <f aca="false">TRIM(G100)</f>
        <v>53.5</v>
      </c>
      <c r="K100" s="5" t="n">
        <f aca="false">IF(I100="NA",VALUE(AVERAGEIF($E$3:$E$1520,"&lt;&gt;NA")),VALUE(I100))</f>
        <v>162</v>
      </c>
      <c r="L100" s="9" t="n">
        <f aca="false">IF(J100="NA",VALUE(AVERAGEIF($F$3:$F$1520,"&lt;&gt;NA")),VALUE(J100))</f>
        <v>53.5</v>
      </c>
      <c r="M100" s="16" t="n">
        <f aca="false">IF((AND(J100&gt;=R106, J100&lt;R105)),TRUE())</f>
        <v>0</v>
      </c>
      <c r="P100" s="7"/>
    </row>
    <row r="101" customFormat="false" ht="15" hidden="true" customHeight="false" outlineLevel="0" collapsed="false">
      <c r="A101" s="0" t="n">
        <f aca="false">RANDBETWEEN(0,1)</f>
        <v>0</v>
      </c>
      <c r="B101" s="13" t="n">
        <v>768</v>
      </c>
      <c r="C101" s="2" t="s">
        <v>162</v>
      </c>
      <c r="D101" s="14" t="n">
        <v>33505</v>
      </c>
      <c r="E101" s="2" t="s">
        <v>53</v>
      </c>
      <c r="F101" s="15" t="n">
        <v>154</v>
      </c>
      <c r="G101" s="15" t="n">
        <v>47.4</v>
      </c>
      <c r="H101" s="15" t="s">
        <v>47</v>
      </c>
      <c r="I101" s="9" t="str">
        <f aca="false">TRIM(F101)</f>
        <v>154</v>
      </c>
      <c r="J101" s="9" t="str">
        <f aca="false">TRIM(G101)</f>
        <v>47.4</v>
      </c>
      <c r="K101" s="5" t="n">
        <f aca="false">IF(I101="NA",VALUE(AVERAGEIF($E$3:$E$1520,"&lt;&gt;NA")),VALUE(I101))</f>
        <v>154</v>
      </c>
      <c r="L101" s="9" t="n">
        <f aca="false">IF(J101="NA",VALUE(AVERAGEIF($F$3:$F$1520,"&lt;&gt;NA")),VALUE(J101))</f>
        <v>47.4</v>
      </c>
      <c r="M101" s="16" t="n">
        <f aca="false">IF((AND(J101&gt;=R107, J101&lt;R106)),TRUE())</f>
        <v>0</v>
      </c>
      <c r="P101" s="7"/>
    </row>
    <row r="102" customFormat="false" ht="15" hidden="false" customHeight="false" outlineLevel="0" collapsed="false">
      <c r="A102" s="0" t="n">
        <f aca="false">RANDBETWEEN(0,1)</f>
        <v>1</v>
      </c>
      <c r="B102" s="13" t="n">
        <v>673</v>
      </c>
      <c r="C102" s="2" t="s">
        <v>163</v>
      </c>
      <c r="D102" s="14" t="n">
        <v>33474</v>
      </c>
      <c r="E102" s="2" t="s">
        <v>77</v>
      </c>
      <c r="F102" s="15" t="s">
        <v>46</v>
      </c>
      <c r="G102" s="15" t="s">
        <v>46</v>
      </c>
      <c r="H102" s="15" t="s">
        <v>47</v>
      </c>
      <c r="I102" s="9" t="str">
        <f aca="false">TRIM(F102)</f>
        <v>NA</v>
      </c>
      <c r="J102" s="9" t="str">
        <f aca="false">TRIM(G102)</f>
        <v>NA</v>
      </c>
      <c r="K102" s="5" t="e">
        <f aca="false">IF(I102="NA",VALUE(AVERAGEIF($E$3:$E$1520,"&lt;&gt;NA")),VALUE(I102))</f>
        <v>#DIV/0!</v>
      </c>
      <c r="L102" s="9" t="n">
        <f aca="false">IF(J102="NA",VALUE(AVERAGEIF($F$3:$F$1520,"&lt;&gt;NA")),VALUE(J102))</f>
        <v>164.344585511576</v>
      </c>
      <c r="M102" s="16" t="n">
        <f aca="false">IF((AND(J102&gt;=R108, J102&lt;R107)),TRUE())</f>
        <v>0</v>
      </c>
      <c r="P102" s="7"/>
    </row>
    <row r="103" customFormat="false" ht="15" hidden="false" customHeight="false" outlineLevel="0" collapsed="false">
      <c r="A103" s="0" t="n">
        <f aca="false">RANDBETWEEN(0,1)</f>
        <v>1</v>
      </c>
      <c r="B103" s="13" t="n">
        <v>330</v>
      </c>
      <c r="C103" s="2" t="s">
        <v>164</v>
      </c>
      <c r="D103" s="14" t="n">
        <v>33375</v>
      </c>
      <c r="E103" s="2" t="s">
        <v>50</v>
      </c>
      <c r="F103" s="15" t="s">
        <v>46</v>
      </c>
      <c r="G103" s="15" t="s">
        <v>46</v>
      </c>
      <c r="H103" s="15" t="s">
        <v>47</v>
      </c>
      <c r="I103" s="9" t="str">
        <f aca="false">TRIM(F103)</f>
        <v>NA</v>
      </c>
      <c r="J103" s="9" t="str">
        <f aca="false">TRIM(G103)</f>
        <v>NA</v>
      </c>
      <c r="K103" s="5" t="e">
        <f aca="false">IF(I103="NA",VALUE(AVERAGEIF($E$3:$E$1520,"&lt;&gt;NA")),VALUE(I103))</f>
        <v>#DIV/0!</v>
      </c>
      <c r="L103" s="9" t="n">
        <f aca="false">IF(J103="NA",VALUE(AVERAGEIF($F$3:$F$1520,"&lt;&gt;NA")),VALUE(J103))</f>
        <v>164.344585511576</v>
      </c>
      <c r="M103" s="16" t="n">
        <f aca="false">IF((AND(J103&gt;=R109, J103&lt;R108)),TRUE())</f>
        <v>0</v>
      </c>
      <c r="P103" s="7"/>
    </row>
    <row r="104" customFormat="false" ht="15" hidden="true" customHeight="false" outlineLevel="0" collapsed="false">
      <c r="A104" s="0" t="n">
        <f aca="false">RANDBETWEEN(0,1)</f>
        <v>0</v>
      </c>
      <c r="B104" s="13" t="n">
        <v>1120</v>
      </c>
      <c r="C104" s="2" t="s">
        <v>165</v>
      </c>
      <c r="D104" s="14" t="n">
        <v>33301</v>
      </c>
      <c r="E104" s="2" t="s">
        <v>93</v>
      </c>
      <c r="F104" s="15" t="n">
        <v>169</v>
      </c>
      <c r="G104" s="15" t="n">
        <v>62</v>
      </c>
      <c r="H104" s="15" t="s">
        <v>43</v>
      </c>
      <c r="I104" s="9" t="str">
        <f aca="false">TRIM(F104)</f>
        <v>169</v>
      </c>
      <c r="J104" s="9" t="str">
        <f aca="false">TRIM(G104)</f>
        <v>62</v>
      </c>
      <c r="K104" s="5" t="n">
        <f aca="false">IF(I104="NA",VALUE(AVERAGEIF($E$3:$E$1520,"&lt;&gt;NA")),VALUE(I104))</f>
        <v>169</v>
      </c>
      <c r="L104" s="9" t="n">
        <f aca="false">IF(J104="NA",VALUE(AVERAGEIF($F$3:$F$1520,"&lt;&gt;NA")),VALUE(J104))</f>
        <v>62</v>
      </c>
      <c r="M104" s="16" t="n">
        <f aca="false">IF((AND(J104&gt;=R110, J104&lt;R109)),TRUE())</f>
        <v>0</v>
      </c>
      <c r="P104" s="7"/>
    </row>
    <row r="105" customFormat="false" ht="15" hidden="true" customHeight="false" outlineLevel="0" collapsed="false">
      <c r="A105" s="0" t="n">
        <f aca="false">RANDBETWEEN(0,1)</f>
        <v>0</v>
      </c>
      <c r="B105" s="13" t="n">
        <v>600</v>
      </c>
      <c r="C105" s="2" t="s">
        <v>166</v>
      </c>
      <c r="D105" s="14" t="n">
        <v>33487</v>
      </c>
      <c r="E105" s="2" t="s">
        <v>50</v>
      </c>
      <c r="F105" s="15" t="n">
        <v>166</v>
      </c>
      <c r="G105" s="15" t="n">
        <v>45.5</v>
      </c>
      <c r="H105" s="15" t="s">
        <v>47</v>
      </c>
      <c r="I105" s="9" t="str">
        <f aca="false">TRIM(F105)</f>
        <v>166</v>
      </c>
      <c r="J105" s="9" t="str">
        <f aca="false">TRIM(G105)</f>
        <v>45.5</v>
      </c>
      <c r="K105" s="5" t="n">
        <f aca="false">IF(I105="NA",VALUE(AVERAGEIF($E$3:$E$1520,"&lt;&gt;NA")),VALUE(I105))</f>
        <v>166</v>
      </c>
      <c r="L105" s="9" t="n">
        <f aca="false">IF(J105="NA",VALUE(AVERAGEIF($F$3:$F$1520,"&lt;&gt;NA")),VALUE(J105))</f>
        <v>45.5</v>
      </c>
      <c r="M105" s="16" t="n">
        <f aca="false">IF((AND(J105&gt;=R111, J105&lt;R110)),TRUE())</f>
        <v>0</v>
      </c>
      <c r="P105" s="7"/>
    </row>
    <row r="106" customFormat="false" ht="15" hidden="true" customHeight="false" outlineLevel="0" collapsed="false">
      <c r="A106" s="0" t="n">
        <f aca="false">RANDBETWEEN(0,1)</f>
        <v>0</v>
      </c>
      <c r="B106" s="13" t="n">
        <v>483</v>
      </c>
      <c r="C106" s="2" t="s">
        <v>167</v>
      </c>
      <c r="D106" s="14" t="n">
        <v>33593</v>
      </c>
      <c r="E106" s="2" t="s">
        <v>87</v>
      </c>
      <c r="F106" s="15" t="n">
        <v>161</v>
      </c>
      <c r="G106" s="15" t="n">
        <v>64.5</v>
      </c>
      <c r="H106" s="15" t="s">
        <v>47</v>
      </c>
      <c r="I106" s="9" t="str">
        <f aca="false">TRIM(F106)</f>
        <v>161</v>
      </c>
      <c r="J106" s="9" t="str">
        <f aca="false">TRIM(G106)</f>
        <v>64.5</v>
      </c>
      <c r="K106" s="5" t="n">
        <f aca="false">IF(I106="NA",VALUE(AVERAGEIF($E$3:$E$1520,"&lt;&gt;NA")),VALUE(I106))</f>
        <v>161</v>
      </c>
      <c r="L106" s="9" t="n">
        <f aca="false">IF(J106="NA",VALUE(AVERAGEIF($F$3:$F$1520,"&lt;&gt;NA")),VALUE(J106))</f>
        <v>64.5</v>
      </c>
      <c r="M106" s="16" t="n">
        <f aca="false">IF((AND(J106&gt;=R112, J106&lt;R111)),TRUE())</f>
        <v>0</v>
      </c>
      <c r="P106" s="7"/>
    </row>
    <row r="107" customFormat="false" ht="15" hidden="true" customHeight="false" outlineLevel="0" collapsed="false">
      <c r="A107" s="0" t="n">
        <f aca="false">RANDBETWEEN(0,1)</f>
        <v>0</v>
      </c>
      <c r="B107" s="13" t="n">
        <v>178</v>
      </c>
      <c r="C107" s="2" t="s">
        <v>168</v>
      </c>
      <c r="D107" s="14" t="n">
        <v>33506</v>
      </c>
      <c r="E107" s="2" t="s">
        <v>45</v>
      </c>
      <c r="F107" s="15" t="n">
        <v>152.5</v>
      </c>
      <c r="G107" s="15" t="n">
        <v>42</v>
      </c>
      <c r="H107" s="15" t="s">
        <v>47</v>
      </c>
      <c r="I107" s="9" t="str">
        <f aca="false">TRIM(F107)</f>
        <v>152.5</v>
      </c>
      <c r="J107" s="9" t="str">
        <f aca="false">TRIM(G107)</f>
        <v>42</v>
      </c>
      <c r="K107" s="5" t="n">
        <f aca="false">IF(I107="NA",VALUE(AVERAGEIF($E$3:$E$1520,"&lt;&gt;NA")),VALUE(I107))</f>
        <v>152.5</v>
      </c>
      <c r="L107" s="9" t="n">
        <f aca="false">IF(J107="NA",VALUE(AVERAGEIF($F$3:$F$1520,"&lt;&gt;NA")),VALUE(J107))</f>
        <v>42</v>
      </c>
      <c r="M107" s="16" t="n">
        <f aca="false">IF((AND(J107&gt;=R113, J107&lt;R112)),TRUE())</f>
        <v>0</v>
      </c>
      <c r="P107" s="7"/>
    </row>
    <row r="108" customFormat="false" ht="15" hidden="false" customHeight="false" outlineLevel="0" collapsed="false">
      <c r="A108" s="0" t="n">
        <f aca="false">RANDBETWEEN(0,1)</f>
        <v>1</v>
      </c>
      <c r="B108" s="13" t="n">
        <v>37</v>
      </c>
      <c r="C108" s="2" t="s">
        <v>169</v>
      </c>
      <c r="D108" s="14" t="n">
        <v>33678</v>
      </c>
      <c r="E108" s="2" t="s">
        <v>50</v>
      </c>
      <c r="F108" s="15" t="n">
        <v>163</v>
      </c>
      <c r="G108" s="15" t="n">
        <v>61</v>
      </c>
      <c r="H108" s="15" t="s">
        <v>47</v>
      </c>
      <c r="I108" s="9" t="str">
        <f aca="false">TRIM(F108)</f>
        <v>163</v>
      </c>
      <c r="J108" s="9" t="str">
        <f aca="false">TRIM(G108)</f>
        <v>61</v>
      </c>
      <c r="K108" s="5" t="n">
        <f aca="false">IF(I108="NA",VALUE(AVERAGEIF($E$3:$E$1520,"&lt;&gt;NA")),VALUE(I108))</f>
        <v>163</v>
      </c>
      <c r="L108" s="9" t="n">
        <f aca="false">IF(J108="NA",VALUE(AVERAGEIF($F$3:$F$1520,"&lt;&gt;NA")),VALUE(J108))</f>
        <v>61</v>
      </c>
      <c r="M108" s="16" t="n">
        <f aca="false">IF((AND(J108&gt;=R114, J108&lt;R113)),TRUE())</f>
        <v>0</v>
      </c>
      <c r="P108" s="7"/>
    </row>
    <row r="109" customFormat="false" ht="15" hidden="true" customHeight="false" outlineLevel="0" collapsed="false">
      <c r="A109" s="0" t="n">
        <f aca="false">RANDBETWEEN(0,1)</f>
        <v>0</v>
      </c>
      <c r="B109" s="13" t="n">
        <v>1006</v>
      </c>
      <c r="C109" s="2" t="s">
        <v>170</v>
      </c>
      <c r="D109" s="14" t="n">
        <v>33160</v>
      </c>
      <c r="E109" s="2" t="s">
        <v>45</v>
      </c>
      <c r="F109" s="15" t="n">
        <v>161</v>
      </c>
      <c r="G109" s="15" t="n">
        <v>63</v>
      </c>
      <c r="H109" s="15" t="s">
        <v>43</v>
      </c>
      <c r="I109" s="9" t="str">
        <f aca="false">TRIM(F109)</f>
        <v>161</v>
      </c>
      <c r="J109" s="9" t="str">
        <f aca="false">TRIM(G109)</f>
        <v>63</v>
      </c>
      <c r="K109" s="5" t="n">
        <f aca="false">IF(I109="NA",VALUE(AVERAGEIF($E$3:$E$1520,"&lt;&gt;NA")),VALUE(I109))</f>
        <v>161</v>
      </c>
      <c r="L109" s="9" t="n">
        <f aca="false">IF(J109="NA",VALUE(AVERAGEIF($F$3:$F$1520,"&lt;&gt;NA")),VALUE(J109))</f>
        <v>63</v>
      </c>
      <c r="M109" s="16" t="n">
        <f aca="false">IF((AND(J109&gt;=R115, J109&lt;R114)),TRUE())</f>
        <v>0</v>
      </c>
      <c r="P109" s="7"/>
    </row>
    <row r="110" customFormat="false" ht="15" hidden="false" customHeight="false" outlineLevel="0" collapsed="false">
      <c r="A110" s="0" t="n">
        <f aca="false">RANDBETWEEN(0,1)</f>
        <v>1</v>
      </c>
      <c r="B110" s="13" t="n">
        <v>1019</v>
      </c>
      <c r="C110" s="2" t="s">
        <v>171</v>
      </c>
      <c r="D110" s="14" t="n">
        <v>33584</v>
      </c>
      <c r="E110" s="2" t="s">
        <v>74</v>
      </c>
      <c r="F110" s="15" t="n">
        <v>175</v>
      </c>
      <c r="G110" s="15" t="n">
        <v>90</v>
      </c>
      <c r="H110" s="15" t="s">
        <v>43</v>
      </c>
      <c r="I110" s="9" t="str">
        <f aca="false">TRIM(F110)</f>
        <v>175</v>
      </c>
      <c r="J110" s="9" t="str">
        <f aca="false">TRIM(G110)</f>
        <v>90</v>
      </c>
      <c r="K110" s="5" t="n">
        <f aca="false">IF(I110="NA",VALUE(AVERAGEIF($E$3:$E$1520,"&lt;&gt;NA")),VALUE(I110))</f>
        <v>175</v>
      </c>
      <c r="L110" s="9" t="n">
        <f aca="false">IF(J110="NA",VALUE(AVERAGEIF($F$3:$F$1520,"&lt;&gt;NA")),VALUE(J110))</f>
        <v>90</v>
      </c>
      <c r="M110" s="16" t="n">
        <f aca="false">IF((AND(J110&gt;=R116, J110&lt;R115)),TRUE())</f>
        <v>0</v>
      </c>
      <c r="P110" s="7"/>
    </row>
    <row r="111" customFormat="false" ht="15" hidden="false" customHeight="false" outlineLevel="0" collapsed="false">
      <c r="A111" s="0" t="n">
        <f aca="false">RANDBETWEEN(0,1)</f>
        <v>1</v>
      </c>
      <c r="B111" s="13" t="n">
        <v>259</v>
      </c>
      <c r="C111" s="2" t="s">
        <v>172</v>
      </c>
      <c r="D111" s="14" t="n">
        <v>33654</v>
      </c>
      <c r="E111" s="2" t="s">
        <v>61</v>
      </c>
      <c r="F111" s="15" t="s">
        <v>46</v>
      </c>
      <c r="G111" s="15" t="s">
        <v>46</v>
      </c>
      <c r="H111" s="15" t="s">
        <v>47</v>
      </c>
      <c r="I111" s="9" t="str">
        <f aca="false">TRIM(F111)</f>
        <v>NA</v>
      </c>
      <c r="J111" s="9" t="str">
        <f aca="false">TRIM(G111)</f>
        <v>NA</v>
      </c>
      <c r="K111" s="5" t="e">
        <f aca="false">IF(I111="NA",VALUE(AVERAGEIF($E$3:$E$1520,"&lt;&gt;NA")),VALUE(I111))</f>
        <v>#DIV/0!</v>
      </c>
      <c r="L111" s="9" t="n">
        <f aca="false">IF(J111="NA",VALUE(AVERAGEIF($F$3:$F$1520,"&lt;&gt;NA")),VALUE(J111))</f>
        <v>164.344585511576</v>
      </c>
      <c r="M111" s="16" t="n">
        <f aca="false">IF((AND(J111&gt;=R117, J111&lt;R116)),TRUE())</f>
        <v>0</v>
      </c>
      <c r="P111" s="7"/>
    </row>
    <row r="112" customFormat="false" ht="15" hidden="true" customHeight="false" outlineLevel="0" collapsed="false">
      <c r="A112" s="0" t="n">
        <f aca="false">RANDBETWEEN(0,1)</f>
        <v>0</v>
      </c>
      <c r="B112" s="13" t="n">
        <v>1241</v>
      </c>
      <c r="C112" s="2" t="s">
        <v>173</v>
      </c>
      <c r="D112" s="14" t="n">
        <v>33407</v>
      </c>
      <c r="E112" s="2" t="s">
        <v>42</v>
      </c>
      <c r="F112" s="15" t="n">
        <v>173</v>
      </c>
      <c r="G112" s="15" t="n">
        <v>65</v>
      </c>
      <c r="H112" s="15" t="s">
        <v>43</v>
      </c>
      <c r="I112" s="9" t="str">
        <f aca="false">TRIM(F112)</f>
        <v>173</v>
      </c>
      <c r="J112" s="9" t="str">
        <f aca="false">TRIM(G112)</f>
        <v>65</v>
      </c>
      <c r="K112" s="5" t="n">
        <f aca="false">IF(I112="NA",VALUE(AVERAGEIF($E$3:$E$1520,"&lt;&gt;NA")),VALUE(I112))</f>
        <v>173</v>
      </c>
      <c r="L112" s="9" t="n">
        <f aca="false">IF(J112="NA",VALUE(AVERAGEIF($F$3:$F$1520,"&lt;&gt;NA")),VALUE(J112))</f>
        <v>65</v>
      </c>
      <c r="M112" s="16" t="n">
        <f aca="false">IF((AND(J112&gt;=R118, J112&lt;R117)),TRUE())</f>
        <v>0</v>
      </c>
      <c r="P112" s="7"/>
    </row>
    <row r="113" customFormat="false" ht="15" hidden="true" customHeight="false" outlineLevel="0" collapsed="false">
      <c r="A113" s="0" t="n">
        <f aca="false">RANDBETWEEN(0,1)</f>
        <v>0</v>
      </c>
      <c r="B113" s="13" t="n">
        <v>1454</v>
      </c>
      <c r="C113" s="2" t="s">
        <v>174</v>
      </c>
      <c r="D113" s="14" t="n">
        <v>33758</v>
      </c>
      <c r="E113" s="2" t="s">
        <v>74</v>
      </c>
      <c r="F113" s="15" t="n">
        <v>169</v>
      </c>
      <c r="G113" s="15" t="n">
        <v>52</v>
      </c>
      <c r="H113" s="15" t="s">
        <v>43</v>
      </c>
      <c r="I113" s="9" t="str">
        <f aca="false">TRIM(F113)</f>
        <v>169</v>
      </c>
      <c r="J113" s="9" t="str">
        <f aca="false">TRIM(G113)</f>
        <v>52</v>
      </c>
      <c r="K113" s="5" t="n">
        <f aca="false">IF(I113="NA",VALUE(AVERAGEIF($E$3:$E$1520,"&lt;&gt;NA")),VALUE(I113))</f>
        <v>169</v>
      </c>
      <c r="L113" s="9" t="n">
        <f aca="false">IF(J113="NA",VALUE(AVERAGEIF($F$3:$F$1520,"&lt;&gt;NA")),VALUE(J113))</f>
        <v>52</v>
      </c>
      <c r="M113" s="16" t="n">
        <f aca="false">IF((AND(J113&gt;=R119, J113&lt;R118)),TRUE())</f>
        <v>0</v>
      </c>
      <c r="P113" s="7"/>
    </row>
    <row r="114" customFormat="false" ht="15" hidden="false" customHeight="false" outlineLevel="0" collapsed="false">
      <c r="A114" s="0" t="n">
        <f aca="false">RANDBETWEEN(0,1)</f>
        <v>1</v>
      </c>
      <c r="B114" s="13" t="n">
        <v>751</v>
      </c>
      <c r="C114" s="2" t="s">
        <v>175</v>
      </c>
      <c r="D114" s="14" t="n">
        <v>33569</v>
      </c>
      <c r="E114" s="2" t="s">
        <v>176</v>
      </c>
      <c r="F114" s="15" t="n">
        <v>164</v>
      </c>
      <c r="G114" s="15" t="n">
        <v>50</v>
      </c>
      <c r="H114" s="15" t="s">
        <v>47</v>
      </c>
      <c r="I114" s="9" t="str">
        <f aca="false">TRIM(F114)</f>
        <v>164</v>
      </c>
      <c r="J114" s="9" t="str">
        <f aca="false">TRIM(G114)</f>
        <v>50</v>
      </c>
      <c r="K114" s="5" t="n">
        <f aca="false">IF(I114="NA",VALUE(AVERAGEIF($E$3:$E$1520,"&lt;&gt;NA")),VALUE(I114))</f>
        <v>164</v>
      </c>
      <c r="L114" s="9" t="n">
        <f aca="false">IF(J114="NA",VALUE(AVERAGEIF($F$3:$F$1520,"&lt;&gt;NA")),VALUE(J114))</f>
        <v>50</v>
      </c>
      <c r="M114" s="16" t="n">
        <f aca="false">IF((AND(J114&gt;=R120, J114&lt;R119)),TRUE())</f>
        <v>0</v>
      </c>
      <c r="P114" s="7"/>
    </row>
    <row r="115" customFormat="false" ht="15" hidden="true" customHeight="false" outlineLevel="0" collapsed="false">
      <c r="A115" s="0" t="n">
        <f aca="false">RANDBETWEEN(0,1)</f>
        <v>0</v>
      </c>
      <c r="B115" s="13" t="n">
        <v>1073</v>
      </c>
      <c r="C115" s="2" t="s">
        <v>177</v>
      </c>
      <c r="D115" s="14" t="n">
        <v>33314</v>
      </c>
      <c r="E115" s="2" t="s">
        <v>50</v>
      </c>
      <c r="F115" s="15" t="n">
        <v>164</v>
      </c>
      <c r="G115" s="15" t="n">
        <v>48</v>
      </c>
      <c r="H115" s="15" t="s">
        <v>43</v>
      </c>
      <c r="I115" s="9" t="str">
        <f aca="false">TRIM(F115)</f>
        <v>164</v>
      </c>
      <c r="J115" s="9" t="str">
        <f aca="false">TRIM(G115)</f>
        <v>48</v>
      </c>
      <c r="K115" s="5" t="n">
        <f aca="false">IF(I115="NA",VALUE(AVERAGEIF($E$3:$E$1520,"&lt;&gt;NA")),VALUE(I115))</f>
        <v>164</v>
      </c>
      <c r="L115" s="9" t="n">
        <f aca="false">IF(J115="NA",VALUE(AVERAGEIF($F$3:$F$1520,"&lt;&gt;NA")),VALUE(J115))</f>
        <v>48</v>
      </c>
      <c r="M115" s="16" t="n">
        <f aca="false">IF((AND(J115&gt;=R121, J115&lt;R120)),TRUE())</f>
        <v>0</v>
      </c>
      <c r="P115" s="7"/>
    </row>
    <row r="116" customFormat="false" ht="15" hidden="true" customHeight="false" outlineLevel="0" collapsed="false">
      <c r="A116" s="0" t="n">
        <f aca="false">RANDBETWEEN(0,1)</f>
        <v>0</v>
      </c>
      <c r="B116" s="13" t="n">
        <v>1477</v>
      </c>
      <c r="C116" s="2" t="s">
        <v>178</v>
      </c>
      <c r="D116" s="14" t="n">
        <v>33729</v>
      </c>
      <c r="E116" s="2" t="s">
        <v>50</v>
      </c>
      <c r="F116" s="15" t="n">
        <v>181</v>
      </c>
      <c r="G116" s="15" t="n">
        <v>86</v>
      </c>
      <c r="H116" s="15" t="s">
        <v>43</v>
      </c>
      <c r="I116" s="9" t="str">
        <f aca="false">TRIM(F116)</f>
        <v>181</v>
      </c>
      <c r="J116" s="9" t="str">
        <f aca="false">TRIM(G116)</f>
        <v>86</v>
      </c>
      <c r="K116" s="5" t="n">
        <f aca="false">IF(I116="NA",VALUE(AVERAGEIF($E$3:$E$1520,"&lt;&gt;NA")),VALUE(I116))</f>
        <v>181</v>
      </c>
      <c r="L116" s="9" t="n">
        <f aca="false">IF(J116="NA",VALUE(AVERAGEIF($F$3:$F$1520,"&lt;&gt;NA")),VALUE(J116))</f>
        <v>86</v>
      </c>
      <c r="M116" s="16" t="n">
        <f aca="false">IF((AND(J116&gt;=R122, J116&lt;R121)),TRUE())</f>
        <v>0</v>
      </c>
      <c r="P116" s="7"/>
    </row>
    <row r="117" customFormat="false" ht="15" hidden="true" customHeight="false" outlineLevel="0" collapsed="false">
      <c r="A117" s="0" t="n">
        <f aca="false">RANDBETWEEN(0,1)</f>
        <v>0</v>
      </c>
      <c r="B117" s="13" t="n">
        <v>1252</v>
      </c>
      <c r="C117" s="2" t="s">
        <v>179</v>
      </c>
      <c r="D117" s="14" t="n">
        <v>33460</v>
      </c>
      <c r="E117" s="2" t="s">
        <v>87</v>
      </c>
      <c r="F117" s="15" t="n">
        <v>172</v>
      </c>
      <c r="G117" s="15" t="n">
        <v>65</v>
      </c>
      <c r="H117" s="15" t="s">
        <v>43</v>
      </c>
      <c r="I117" s="9" t="str">
        <f aca="false">TRIM(F117)</f>
        <v>172</v>
      </c>
      <c r="J117" s="9" t="str">
        <f aca="false">TRIM(G117)</f>
        <v>65</v>
      </c>
      <c r="K117" s="5" t="n">
        <f aca="false">IF(I117="NA",VALUE(AVERAGEIF($E$3:$E$1520,"&lt;&gt;NA")),VALUE(I117))</f>
        <v>172</v>
      </c>
      <c r="L117" s="9" t="n">
        <f aca="false">IF(J117="NA",VALUE(AVERAGEIF($F$3:$F$1520,"&lt;&gt;NA")),VALUE(J117))</f>
        <v>65</v>
      </c>
      <c r="M117" s="16" t="n">
        <f aca="false">IF((AND(J117&gt;=R123, J117&lt;R122)),TRUE())</f>
        <v>0</v>
      </c>
      <c r="P117" s="7"/>
    </row>
    <row r="118" customFormat="false" ht="15" hidden="false" customHeight="false" outlineLevel="0" collapsed="false">
      <c r="A118" s="0" t="n">
        <f aca="false">RANDBETWEEN(0,1)</f>
        <v>1</v>
      </c>
      <c r="B118" s="13" t="n">
        <v>1061</v>
      </c>
      <c r="C118" s="2" t="s">
        <v>180</v>
      </c>
      <c r="D118" s="14" t="n">
        <v>32918</v>
      </c>
      <c r="E118" s="2" t="s">
        <v>87</v>
      </c>
      <c r="F118" s="15" t="n">
        <v>168</v>
      </c>
      <c r="G118" s="15" t="n">
        <v>74</v>
      </c>
      <c r="H118" s="15" t="s">
        <v>43</v>
      </c>
      <c r="I118" s="9" t="str">
        <f aca="false">TRIM(F118)</f>
        <v>168</v>
      </c>
      <c r="J118" s="9" t="str">
        <f aca="false">TRIM(G118)</f>
        <v>74</v>
      </c>
      <c r="K118" s="5" t="n">
        <f aca="false">IF(I118="NA",VALUE(AVERAGEIF($E$3:$E$1520,"&lt;&gt;NA")),VALUE(I118))</f>
        <v>168</v>
      </c>
      <c r="L118" s="9" t="n">
        <f aca="false">IF(J118="NA",VALUE(AVERAGEIF($F$3:$F$1520,"&lt;&gt;NA")),VALUE(J118))</f>
        <v>74</v>
      </c>
      <c r="M118" s="16" t="n">
        <f aca="false">IF((AND(J118&gt;=R124, J118&lt;R123)),TRUE())</f>
        <v>0</v>
      </c>
      <c r="P118" s="7"/>
    </row>
    <row r="119" customFormat="false" ht="15" hidden="false" customHeight="false" outlineLevel="0" collapsed="false">
      <c r="A119" s="0" t="n">
        <f aca="false">RANDBETWEEN(0,1)</f>
        <v>1</v>
      </c>
      <c r="B119" s="13" t="n">
        <v>818</v>
      </c>
      <c r="C119" s="2" t="s">
        <v>181</v>
      </c>
      <c r="D119" s="14" t="n">
        <v>33492</v>
      </c>
      <c r="E119" s="2" t="s">
        <v>77</v>
      </c>
      <c r="F119" s="15" t="s">
        <v>46</v>
      </c>
      <c r="G119" s="15" t="s">
        <v>46</v>
      </c>
      <c r="H119" s="15" t="s">
        <v>47</v>
      </c>
      <c r="I119" s="9" t="str">
        <f aca="false">TRIM(F119)</f>
        <v>NA</v>
      </c>
      <c r="J119" s="9" t="str">
        <f aca="false">TRIM(G119)</f>
        <v>NA</v>
      </c>
      <c r="K119" s="5" t="e">
        <f aca="false">IF(I119="NA",VALUE(AVERAGEIF($E$3:$E$1520,"&lt;&gt;NA")),VALUE(I119))</f>
        <v>#DIV/0!</v>
      </c>
      <c r="L119" s="9" t="n">
        <f aca="false">IF(J119="NA",VALUE(AVERAGEIF($F$3:$F$1520,"&lt;&gt;NA")),VALUE(J119))</f>
        <v>164.344585511576</v>
      </c>
      <c r="M119" s="16" t="n">
        <f aca="false">IF((AND(J119&gt;=R125, J119&lt;R124)),TRUE())</f>
        <v>0</v>
      </c>
      <c r="P119" s="7"/>
    </row>
    <row r="120" customFormat="false" ht="15" hidden="true" customHeight="false" outlineLevel="0" collapsed="false">
      <c r="A120" s="0" t="n">
        <f aca="false">RANDBETWEEN(0,1)</f>
        <v>0</v>
      </c>
      <c r="B120" s="13" t="n">
        <v>1071</v>
      </c>
      <c r="C120" s="2" t="s">
        <v>182</v>
      </c>
      <c r="D120" s="14" t="n">
        <v>33534</v>
      </c>
      <c r="E120" s="2" t="s">
        <v>50</v>
      </c>
      <c r="F120" s="15" t="n">
        <v>170</v>
      </c>
      <c r="G120" s="15" t="n">
        <v>68</v>
      </c>
      <c r="H120" s="15" t="s">
        <v>43</v>
      </c>
      <c r="I120" s="9" t="str">
        <f aca="false">TRIM(F120)</f>
        <v>170</v>
      </c>
      <c r="J120" s="9" t="str">
        <f aca="false">TRIM(G120)</f>
        <v>68</v>
      </c>
      <c r="K120" s="5" t="n">
        <f aca="false">IF(I120="NA",VALUE(AVERAGEIF($E$3:$E$1520,"&lt;&gt;NA")),VALUE(I120))</f>
        <v>170</v>
      </c>
      <c r="L120" s="9" t="n">
        <f aca="false">IF(J120="NA",VALUE(AVERAGEIF($F$3:$F$1520,"&lt;&gt;NA")),VALUE(J120))</f>
        <v>68</v>
      </c>
      <c r="M120" s="16" t="n">
        <f aca="false">IF((AND(J120&gt;=R126, J120&lt;R125)),TRUE())</f>
        <v>0</v>
      </c>
      <c r="P120" s="7"/>
    </row>
    <row r="121" customFormat="false" ht="15" hidden="false" customHeight="false" outlineLevel="0" collapsed="false">
      <c r="A121" s="0" t="n">
        <f aca="false">RANDBETWEEN(0,1)</f>
        <v>1</v>
      </c>
      <c r="B121" s="13" t="n">
        <v>667</v>
      </c>
      <c r="C121" s="2" t="s">
        <v>183</v>
      </c>
      <c r="D121" s="14" t="n">
        <v>33316</v>
      </c>
      <c r="E121" s="2" t="s">
        <v>74</v>
      </c>
      <c r="F121" s="15" t="n">
        <v>147</v>
      </c>
      <c r="G121" s="15" t="n">
        <v>46.7</v>
      </c>
      <c r="H121" s="15" t="s">
        <v>47</v>
      </c>
      <c r="I121" s="9" t="str">
        <f aca="false">TRIM(F121)</f>
        <v>147</v>
      </c>
      <c r="J121" s="9" t="str">
        <f aca="false">TRIM(G121)</f>
        <v>46.7</v>
      </c>
      <c r="K121" s="5" t="n">
        <f aca="false">IF(I121="NA",VALUE(AVERAGEIF($E$3:$E$1520,"&lt;&gt;NA")),VALUE(I121))</f>
        <v>147</v>
      </c>
      <c r="L121" s="9" t="n">
        <f aca="false">IF(J121="NA",VALUE(AVERAGEIF($F$3:$F$1520,"&lt;&gt;NA")),VALUE(J121))</f>
        <v>46.7</v>
      </c>
      <c r="M121" s="16" t="n">
        <f aca="false">IF((AND(J121&gt;=R127, J121&lt;R126)),TRUE())</f>
        <v>0</v>
      </c>
      <c r="P121" s="7"/>
    </row>
    <row r="122" customFormat="false" ht="15" hidden="true" customHeight="false" outlineLevel="0" collapsed="false">
      <c r="A122" s="0" t="n">
        <f aca="false">RANDBETWEEN(0,1)</f>
        <v>0</v>
      </c>
      <c r="B122" s="13" t="n">
        <v>842</v>
      </c>
      <c r="C122" s="2" t="s">
        <v>184</v>
      </c>
      <c r="D122" s="14" t="n">
        <v>33476</v>
      </c>
      <c r="E122" s="2" t="s">
        <v>53</v>
      </c>
      <c r="F122" s="15" t="n">
        <v>172</v>
      </c>
      <c r="G122" s="15" t="n">
        <v>69</v>
      </c>
      <c r="H122" s="15" t="s">
        <v>43</v>
      </c>
      <c r="I122" s="9" t="str">
        <f aca="false">TRIM(F122)</f>
        <v>172</v>
      </c>
      <c r="J122" s="9" t="str">
        <f aca="false">TRIM(G122)</f>
        <v>69</v>
      </c>
      <c r="K122" s="5" t="n">
        <f aca="false">IF(I122="NA",VALUE(AVERAGEIF($E$3:$E$1520,"&lt;&gt;NA")),VALUE(I122))</f>
        <v>172</v>
      </c>
      <c r="L122" s="9" t="n">
        <f aca="false">IF(J122="NA",VALUE(AVERAGEIF($F$3:$F$1520,"&lt;&gt;NA")),VALUE(J122))</f>
        <v>69</v>
      </c>
      <c r="M122" s="16" t="n">
        <f aca="false">IF((AND(J122&gt;=R128, J122&lt;R127)),TRUE())</f>
        <v>0</v>
      </c>
      <c r="P122" s="7"/>
    </row>
    <row r="123" customFormat="false" ht="15" hidden="false" customHeight="false" outlineLevel="0" collapsed="false">
      <c r="A123" s="0" t="n">
        <f aca="false">RANDBETWEEN(0,1)</f>
        <v>1</v>
      </c>
      <c r="B123" s="13" t="n">
        <v>613</v>
      </c>
      <c r="C123" s="2" t="s">
        <v>185</v>
      </c>
      <c r="D123" s="14" t="n">
        <v>33270</v>
      </c>
      <c r="E123" s="2" t="s">
        <v>56</v>
      </c>
      <c r="F123" s="15" t="n">
        <v>161</v>
      </c>
      <c r="G123" s="15" t="n">
        <v>50.5</v>
      </c>
      <c r="H123" s="15" t="s">
        <v>47</v>
      </c>
      <c r="I123" s="9" t="str">
        <f aca="false">TRIM(F123)</f>
        <v>161</v>
      </c>
      <c r="J123" s="9" t="str">
        <f aca="false">TRIM(G123)</f>
        <v>50.5</v>
      </c>
      <c r="K123" s="5" t="n">
        <f aca="false">IF(I123="NA",VALUE(AVERAGEIF($E$3:$E$1520,"&lt;&gt;NA")),VALUE(I123))</f>
        <v>161</v>
      </c>
      <c r="L123" s="9" t="n">
        <f aca="false">IF(J123="NA",VALUE(AVERAGEIF($F$3:$F$1520,"&lt;&gt;NA")),VALUE(J123))</f>
        <v>50.5</v>
      </c>
      <c r="M123" s="16" t="n">
        <f aca="false">IF((AND(J123&gt;=R129, J123&lt;R128)),TRUE())</f>
        <v>0</v>
      </c>
      <c r="P123" s="7"/>
    </row>
    <row r="124" customFormat="false" ht="15" hidden="true" customHeight="false" outlineLevel="0" collapsed="false">
      <c r="A124" s="0" t="n">
        <f aca="false">RANDBETWEEN(0,1)</f>
        <v>0</v>
      </c>
      <c r="B124" s="13" t="n">
        <v>144</v>
      </c>
      <c r="C124" s="2" t="s">
        <v>186</v>
      </c>
      <c r="D124" s="14" t="n">
        <v>33755</v>
      </c>
      <c r="E124" s="2" t="s">
        <v>50</v>
      </c>
      <c r="F124" s="15" t="s">
        <v>46</v>
      </c>
      <c r="G124" s="15" t="s">
        <v>46</v>
      </c>
      <c r="H124" s="15" t="s">
        <v>47</v>
      </c>
      <c r="I124" s="9" t="str">
        <f aca="false">TRIM(F124)</f>
        <v>NA</v>
      </c>
      <c r="J124" s="9" t="str">
        <f aca="false">TRIM(G124)</f>
        <v>NA</v>
      </c>
      <c r="K124" s="5" t="e">
        <f aca="false">IF(I124="NA",VALUE(AVERAGEIF($E$3:$E$1520,"&lt;&gt;NA")),VALUE(I124))</f>
        <v>#DIV/0!</v>
      </c>
      <c r="L124" s="9" t="n">
        <f aca="false">IF(J124="NA",VALUE(AVERAGEIF($F$3:$F$1520,"&lt;&gt;NA")),VALUE(J124))</f>
        <v>164.344585511576</v>
      </c>
      <c r="M124" s="16" t="n">
        <f aca="false">IF((AND(J124&gt;=R130, J124&lt;R129)),TRUE())</f>
        <v>0</v>
      </c>
      <c r="P124" s="7"/>
    </row>
    <row r="125" customFormat="false" ht="15" hidden="true" customHeight="false" outlineLevel="0" collapsed="false">
      <c r="A125" s="0" t="n">
        <f aca="false">RANDBETWEEN(0,1)</f>
        <v>0</v>
      </c>
      <c r="B125" s="13" t="n">
        <v>696</v>
      </c>
      <c r="C125" s="2" t="s">
        <v>187</v>
      </c>
      <c r="D125" s="14" t="n">
        <v>33741</v>
      </c>
      <c r="E125" s="2" t="s">
        <v>50</v>
      </c>
      <c r="F125" s="15" t="n">
        <v>163</v>
      </c>
      <c r="G125" s="15" t="n">
        <v>59.4</v>
      </c>
      <c r="H125" s="15" t="s">
        <v>47</v>
      </c>
      <c r="I125" s="9" t="str">
        <f aca="false">TRIM(F125)</f>
        <v>163</v>
      </c>
      <c r="J125" s="9" t="str">
        <f aca="false">TRIM(G125)</f>
        <v>59.4</v>
      </c>
      <c r="K125" s="5" t="n">
        <f aca="false">IF(I125="NA",VALUE(AVERAGEIF($E$3:$E$1520,"&lt;&gt;NA")),VALUE(I125))</f>
        <v>163</v>
      </c>
      <c r="L125" s="9" t="n">
        <f aca="false">IF(J125="NA",VALUE(AVERAGEIF($F$3:$F$1520,"&lt;&gt;NA")),VALUE(J125))</f>
        <v>59.4</v>
      </c>
      <c r="M125" s="16" t="n">
        <f aca="false">IF((AND(J125&gt;=R131, J125&lt;R130)),TRUE())</f>
        <v>0</v>
      </c>
      <c r="P125" s="7"/>
    </row>
    <row r="126" customFormat="false" ht="15" hidden="false" customHeight="false" outlineLevel="0" collapsed="false">
      <c r="A126" s="0" t="n">
        <f aca="false">RANDBETWEEN(0,1)</f>
        <v>1</v>
      </c>
      <c r="B126" s="13" t="n">
        <v>1205</v>
      </c>
      <c r="C126" s="2" t="s">
        <v>188</v>
      </c>
      <c r="D126" s="14" t="n">
        <v>33613</v>
      </c>
      <c r="E126" s="2" t="s">
        <v>61</v>
      </c>
      <c r="F126" s="15" t="n">
        <v>170</v>
      </c>
      <c r="G126" s="15" t="n">
        <v>79</v>
      </c>
      <c r="H126" s="15" t="s">
        <v>43</v>
      </c>
      <c r="I126" s="9" t="str">
        <f aca="false">TRIM(F126)</f>
        <v>170</v>
      </c>
      <c r="J126" s="9" t="str">
        <f aca="false">TRIM(G126)</f>
        <v>79</v>
      </c>
      <c r="K126" s="5" t="n">
        <f aca="false">IF(I126="NA",VALUE(AVERAGEIF($E$3:$E$1520,"&lt;&gt;NA")),VALUE(I126))</f>
        <v>170</v>
      </c>
      <c r="L126" s="9" t="n">
        <f aca="false">IF(J126="NA",VALUE(AVERAGEIF($F$3:$F$1520,"&lt;&gt;NA")),VALUE(J126))</f>
        <v>79</v>
      </c>
      <c r="M126" s="16" t="n">
        <f aca="false">IF((AND(J126&gt;=R132, J126&lt;R131)),TRUE())</f>
        <v>0</v>
      </c>
      <c r="P126" s="7"/>
    </row>
    <row r="127" customFormat="false" ht="15" hidden="false" customHeight="false" outlineLevel="0" collapsed="false">
      <c r="A127" s="0" t="n">
        <f aca="false">RANDBETWEEN(0,1)</f>
        <v>1</v>
      </c>
      <c r="B127" s="13" t="n">
        <v>125</v>
      </c>
      <c r="C127" s="2" t="s">
        <v>189</v>
      </c>
      <c r="D127" s="14" t="n">
        <v>33105</v>
      </c>
      <c r="E127" s="2" t="s">
        <v>53</v>
      </c>
      <c r="F127" s="15" t="n">
        <v>152</v>
      </c>
      <c r="G127" s="15" t="n">
        <v>49</v>
      </c>
      <c r="H127" s="15" t="s">
        <v>47</v>
      </c>
      <c r="I127" s="9" t="str">
        <f aca="false">TRIM(F127)</f>
        <v>152</v>
      </c>
      <c r="J127" s="9" t="str">
        <f aca="false">TRIM(G127)</f>
        <v>49</v>
      </c>
      <c r="K127" s="5" t="n">
        <f aca="false">IF(I127="NA",VALUE(AVERAGEIF($E$3:$E$1520,"&lt;&gt;NA")),VALUE(I127))</f>
        <v>152</v>
      </c>
      <c r="L127" s="9" t="n">
        <f aca="false">IF(J127="NA",VALUE(AVERAGEIF($F$3:$F$1520,"&lt;&gt;NA")),VALUE(J127))</f>
        <v>49</v>
      </c>
      <c r="M127" s="16" t="n">
        <f aca="false">IF((AND(J127&gt;=R133, J127&lt;R132)),TRUE())</f>
        <v>0</v>
      </c>
      <c r="P127" s="7"/>
    </row>
    <row r="128" customFormat="false" ht="15" hidden="false" customHeight="false" outlineLevel="0" collapsed="false">
      <c r="A128" s="0" t="n">
        <f aca="false">RANDBETWEEN(0,1)</f>
        <v>1</v>
      </c>
      <c r="B128" s="13" t="n">
        <v>1018</v>
      </c>
      <c r="C128" s="2" t="s">
        <v>190</v>
      </c>
      <c r="D128" s="14" t="n">
        <v>32820</v>
      </c>
      <c r="E128" s="2" t="s">
        <v>45</v>
      </c>
      <c r="F128" s="15" t="n">
        <v>164</v>
      </c>
      <c r="G128" s="15" t="n">
        <v>50</v>
      </c>
      <c r="H128" s="15" t="s">
        <v>43</v>
      </c>
      <c r="I128" s="9" t="str">
        <f aca="false">TRIM(F128)</f>
        <v>164</v>
      </c>
      <c r="J128" s="9" t="str">
        <f aca="false">TRIM(G128)</f>
        <v>50</v>
      </c>
      <c r="K128" s="5" t="n">
        <f aca="false">IF(I128="NA",VALUE(AVERAGEIF($E$3:$E$1520,"&lt;&gt;NA")),VALUE(I128))</f>
        <v>164</v>
      </c>
      <c r="L128" s="9" t="n">
        <f aca="false">IF(J128="NA",VALUE(AVERAGEIF($F$3:$F$1520,"&lt;&gt;NA")),VALUE(J128))</f>
        <v>50</v>
      </c>
      <c r="M128" s="16" t="n">
        <f aca="false">IF((AND(J128&gt;=R134, J128&lt;R133)),TRUE())</f>
        <v>0</v>
      </c>
      <c r="P128" s="7"/>
    </row>
    <row r="129" customFormat="false" ht="15" hidden="false" customHeight="false" outlineLevel="0" collapsed="false">
      <c r="A129" s="0" t="n">
        <f aca="false">RANDBETWEEN(0,1)</f>
        <v>1</v>
      </c>
      <c r="B129" s="13" t="n">
        <v>284</v>
      </c>
      <c r="C129" s="2" t="s">
        <v>191</v>
      </c>
      <c r="D129" s="14" t="n">
        <v>33475</v>
      </c>
      <c r="E129" s="2" t="s">
        <v>87</v>
      </c>
      <c r="F129" s="15" t="s">
        <v>46</v>
      </c>
      <c r="G129" s="15" t="s">
        <v>46</v>
      </c>
      <c r="H129" s="15" t="s">
        <v>47</v>
      </c>
      <c r="I129" s="9" t="str">
        <f aca="false">TRIM(F129)</f>
        <v>NA</v>
      </c>
      <c r="J129" s="9" t="str">
        <f aca="false">TRIM(G129)</f>
        <v>NA</v>
      </c>
      <c r="K129" s="5" t="e">
        <f aca="false">IF(I129="NA",VALUE(AVERAGEIF($E$3:$E$1520,"&lt;&gt;NA")),VALUE(I129))</f>
        <v>#DIV/0!</v>
      </c>
      <c r="L129" s="9" t="n">
        <f aca="false">IF(J129="NA",VALUE(AVERAGEIF($F$3:$F$1520,"&lt;&gt;NA")),VALUE(J129))</f>
        <v>164.344585511576</v>
      </c>
      <c r="M129" s="16" t="n">
        <f aca="false">IF((AND(J129&gt;=R135, J129&lt;R134)),TRUE())</f>
        <v>0</v>
      </c>
      <c r="P129" s="7"/>
    </row>
    <row r="130" customFormat="false" ht="15" hidden="true" customHeight="false" outlineLevel="0" collapsed="false">
      <c r="A130" s="0" t="n">
        <f aca="false">RANDBETWEEN(0,1)</f>
        <v>0</v>
      </c>
      <c r="B130" s="13" t="n">
        <v>465</v>
      </c>
      <c r="C130" s="2" t="s">
        <v>192</v>
      </c>
      <c r="D130" s="14" t="n">
        <v>33618</v>
      </c>
      <c r="E130" s="2" t="s">
        <v>61</v>
      </c>
      <c r="F130" s="15" t="n">
        <v>161</v>
      </c>
      <c r="G130" s="15" t="n">
        <v>48</v>
      </c>
      <c r="H130" s="15" t="s">
        <v>47</v>
      </c>
      <c r="I130" s="9" t="str">
        <f aca="false">TRIM(F130)</f>
        <v>161</v>
      </c>
      <c r="J130" s="9" t="str">
        <f aca="false">TRIM(G130)</f>
        <v>48</v>
      </c>
      <c r="K130" s="5" t="n">
        <f aca="false">IF(I130="NA",VALUE(AVERAGEIF($E$3:$E$1520,"&lt;&gt;NA")),VALUE(I130))</f>
        <v>161</v>
      </c>
      <c r="L130" s="9" t="n">
        <f aca="false">IF(J130="NA",VALUE(AVERAGEIF($F$3:$F$1520,"&lt;&gt;NA")),VALUE(J130))</f>
        <v>48</v>
      </c>
      <c r="M130" s="16" t="n">
        <f aca="false">IF((AND(J130&gt;=R136, J130&lt;R135)),TRUE())</f>
        <v>0</v>
      </c>
      <c r="P130" s="7"/>
    </row>
    <row r="131" customFormat="false" ht="15" hidden="true" customHeight="false" outlineLevel="0" collapsed="false">
      <c r="A131" s="0" t="n">
        <f aca="false">RANDBETWEEN(0,1)</f>
        <v>0</v>
      </c>
      <c r="B131" s="13" t="n">
        <v>637</v>
      </c>
      <c r="C131" s="2" t="s">
        <v>193</v>
      </c>
      <c r="D131" s="14" t="n">
        <v>33601</v>
      </c>
      <c r="E131" s="2" t="s">
        <v>93</v>
      </c>
      <c r="F131" s="15" t="n">
        <v>155</v>
      </c>
      <c r="G131" s="15" t="n">
        <v>52.4</v>
      </c>
      <c r="H131" s="15" t="s">
        <v>47</v>
      </c>
      <c r="I131" s="9" t="str">
        <f aca="false">TRIM(F131)</f>
        <v>155</v>
      </c>
      <c r="J131" s="9" t="str">
        <f aca="false">TRIM(G131)</f>
        <v>52.4</v>
      </c>
      <c r="K131" s="5" t="n">
        <f aca="false">IF(I131="NA",VALUE(AVERAGEIF($E$3:$E$1520,"&lt;&gt;NA")),VALUE(I131))</f>
        <v>155</v>
      </c>
      <c r="L131" s="9" t="n">
        <f aca="false">IF(J131="NA",VALUE(AVERAGEIF($F$3:$F$1520,"&lt;&gt;NA")),VALUE(J131))</f>
        <v>52.4</v>
      </c>
      <c r="M131" s="16" t="n">
        <f aca="false">IF((AND(J131&gt;=R137, J131&lt;R136)),TRUE())</f>
        <v>0</v>
      </c>
      <c r="P131" s="7"/>
    </row>
    <row r="132" customFormat="false" ht="15" hidden="true" customHeight="false" outlineLevel="0" collapsed="false">
      <c r="A132" s="0" t="n">
        <f aca="false">RANDBETWEEN(0,1)</f>
        <v>0</v>
      </c>
      <c r="B132" s="13" t="n">
        <v>263</v>
      </c>
      <c r="C132" s="2" t="s">
        <v>194</v>
      </c>
      <c r="D132" s="14" t="n">
        <v>33289</v>
      </c>
      <c r="E132" s="2" t="s">
        <v>87</v>
      </c>
      <c r="F132" s="15" t="s">
        <v>46</v>
      </c>
      <c r="G132" s="15" t="s">
        <v>46</v>
      </c>
      <c r="H132" s="15" t="s">
        <v>47</v>
      </c>
      <c r="I132" s="9" t="str">
        <f aca="false">TRIM(F132)</f>
        <v>NA</v>
      </c>
      <c r="J132" s="9" t="str">
        <f aca="false">TRIM(G132)</f>
        <v>NA</v>
      </c>
      <c r="K132" s="5" t="e">
        <f aca="false">IF(I132="NA",VALUE(AVERAGEIF($E$3:$E$1520,"&lt;&gt;NA")),VALUE(I132))</f>
        <v>#DIV/0!</v>
      </c>
      <c r="L132" s="9" t="n">
        <f aca="false">IF(J132="NA",VALUE(AVERAGEIF($F$3:$F$1520,"&lt;&gt;NA")),VALUE(J132))</f>
        <v>164.344585511576</v>
      </c>
      <c r="M132" s="16" t="n">
        <f aca="false">IF((AND(J132&gt;=R138, J132&lt;R137)),TRUE())</f>
        <v>0</v>
      </c>
      <c r="P132" s="7"/>
    </row>
    <row r="133" customFormat="false" ht="15" hidden="true" customHeight="false" outlineLevel="0" collapsed="false">
      <c r="A133" s="0" t="n">
        <f aca="false">RANDBETWEEN(0,1)</f>
        <v>0</v>
      </c>
      <c r="B133" s="13" t="n">
        <v>754</v>
      </c>
      <c r="C133" s="2" t="s">
        <v>195</v>
      </c>
      <c r="D133" s="14" t="n">
        <v>33294</v>
      </c>
      <c r="E133" s="2" t="s">
        <v>87</v>
      </c>
      <c r="F133" s="15" t="n">
        <v>156</v>
      </c>
      <c r="G133" s="15" t="n">
        <v>51</v>
      </c>
      <c r="H133" s="15" t="s">
        <v>47</v>
      </c>
      <c r="I133" s="9" t="str">
        <f aca="false">TRIM(F133)</f>
        <v>156</v>
      </c>
      <c r="J133" s="9" t="str">
        <f aca="false">TRIM(G133)</f>
        <v>51</v>
      </c>
      <c r="K133" s="5" t="n">
        <f aca="false">IF(I133="NA",VALUE(AVERAGEIF($E$3:$E$1520,"&lt;&gt;NA")),VALUE(I133))</f>
        <v>156</v>
      </c>
      <c r="L133" s="9" t="n">
        <f aca="false">IF(J133="NA",VALUE(AVERAGEIF($F$3:$F$1520,"&lt;&gt;NA")),VALUE(J133))</f>
        <v>51</v>
      </c>
      <c r="M133" s="16" t="n">
        <f aca="false">IF((AND(J133&gt;=R139, J133&lt;R138)),TRUE())</f>
        <v>0</v>
      </c>
      <c r="P133" s="7"/>
    </row>
    <row r="134" customFormat="false" ht="15" hidden="true" customHeight="false" outlineLevel="0" collapsed="false">
      <c r="A134" s="0" t="n">
        <f aca="false">RANDBETWEEN(0,1)</f>
        <v>0</v>
      </c>
      <c r="B134" s="13" t="n">
        <v>1097</v>
      </c>
      <c r="C134" s="2" t="s">
        <v>196</v>
      </c>
      <c r="D134" s="14" t="n">
        <v>33523</v>
      </c>
      <c r="E134" s="2" t="s">
        <v>53</v>
      </c>
      <c r="F134" s="15" t="n">
        <v>155</v>
      </c>
      <c r="G134" s="15" t="n">
        <v>33</v>
      </c>
      <c r="H134" s="15" t="s">
        <v>43</v>
      </c>
      <c r="I134" s="9" t="str">
        <f aca="false">TRIM(F134)</f>
        <v>155</v>
      </c>
      <c r="J134" s="9" t="str">
        <f aca="false">TRIM(G134)</f>
        <v>33</v>
      </c>
      <c r="K134" s="5" t="n">
        <f aca="false">IF(I134="NA",VALUE(AVERAGEIF($E$3:$E$1520,"&lt;&gt;NA")),VALUE(I134))</f>
        <v>155</v>
      </c>
      <c r="L134" s="9" t="n">
        <f aca="false">IF(J134="NA",VALUE(AVERAGEIF($F$3:$F$1520,"&lt;&gt;NA")),VALUE(J134))</f>
        <v>33</v>
      </c>
      <c r="M134" s="16" t="n">
        <f aca="false">IF((AND(J134&gt;=R140, J134&lt;R139)),TRUE())</f>
        <v>0</v>
      </c>
      <c r="P134" s="7"/>
    </row>
    <row r="135" customFormat="false" ht="15" hidden="true" customHeight="false" outlineLevel="0" collapsed="false">
      <c r="A135" s="0" t="n">
        <f aca="false">RANDBETWEEN(0,1)</f>
        <v>0</v>
      </c>
      <c r="B135" s="13" t="n">
        <v>17</v>
      </c>
      <c r="C135" s="2" t="s">
        <v>197</v>
      </c>
      <c r="D135" s="14" t="n">
        <v>33715</v>
      </c>
      <c r="E135" s="2" t="s">
        <v>71</v>
      </c>
      <c r="F135" s="15" t="s">
        <v>46</v>
      </c>
      <c r="G135" s="15" t="s">
        <v>46</v>
      </c>
      <c r="H135" s="15" t="s">
        <v>47</v>
      </c>
      <c r="I135" s="9" t="str">
        <f aca="false">TRIM(F135)</f>
        <v>NA</v>
      </c>
      <c r="J135" s="9" t="str">
        <f aca="false">TRIM(G135)</f>
        <v>NA</v>
      </c>
      <c r="K135" s="5" t="e">
        <f aca="false">IF(I135="NA",VALUE(AVERAGEIF($E$3:$E$1520,"&lt;&gt;NA")),VALUE(I135))</f>
        <v>#DIV/0!</v>
      </c>
      <c r="L135" s="9" t="n">
        <f aca="false">IF(J135="NA",VALUE(AVERAGEIF($F$3:$F$1520,"&lt;&gt;NA")),VALUE(J135))</f>
        <v>164.344585511576</v>
      </c>
      <c r="M135" s="16" t="n">
        <f aca="false">IF((AND(J135&gt;=R141, J135&lt;R140)),TRUE())</f>
        <v>0</v>
      </c>
      <c r="P135" s="7"/>
    </row>
    <row r="136" customFormat="false" ht="15" hidden="false" customHeight="false" outlineLevel="0" collapsed="false">
      <c r="A136" s="0" t="n">
        <f aca="false">RANDBETWEEN(0,1)</f>
        <v>1</v>
      </c>
      <c r="B136" s="13" t="n">
        <v>1062</v>
      </c>
      <c r="C136" s="2" t="s">
        <v>198</v>
      </c>
      <c r="D136" s="14" t="n">
        <v>33744</v>
      </c>
      <c r="E136" s="2" t="s">
        <v>98</v>
      </c>
      <c r="F136" s="15" t="n">
        <v>172</v>
      </c>
      <c r="G136" s="15" t="n">
        <v>70</v>
      </c>
      <c r="H136" s="15" t="s">
        <v>43</v>
      </c>
      <c r="I136" s="9" t="str">
        <f aca="false">TRIM(F136)</f>
        <v>172</v>
      </c>
      <c r="J136" s="9" t="str">
        <f aca="false">TRIM(G136)</f>
        <v>70</v>
      </c>
      <c r="K136" s="5" t="n">
        <f aca="false">IF(I136="NA",VALUE(AVERAGEIF($E$3:$E$1520,"&lt;&gt;NA")),VALUE(I136))</f>
        <v>172</v>
      </c>
      <c r="L136" s="9" t="n">
        <f aca="false">IF(J136="NA",VALUE(AVERAGEIF($F$3:$F$1520,"&lt;&gt;NA")),VALUE(J136))</f>
        <v>70</v>
      </c>
      <c r="M136" s="16" t="n">
        <f aca="false">IF((AND(J136&gt;=R142, J136&lt;R141)),TRUE())</f>
        <v>0</v>
      </c>
      <c r="P136" s="7"/>
    </row>
    <row r="137" customFormat="false" ht="15" hidden="true" customHeight="false" outlineLevel="0" collapsed="false">
      <c r="A137" s="0" t="n">
        <f aca="false">RANDBETWEEN(0,1)</f>
        <v>0</v>
      </c>
      <c r="B137" s="13" t="n">
        <v>1383</v>
      </c>
      <c r="C137" s="2" t="s">
        <v>199</v>
      </c>
      <c r="D137" s="14" t="n">
        <v>33502</v>
      </c>
      <c r="E137" s="2" t="s">
        <v>53</v>
      </c>
      <c r="F137" s="15" t="n">
        <v>180</v>
      </c>
      <c r="G137" s="15" t="n">
        <v>89</v>
      </c>
      <c r="H137" s="15" t="s">
        <v>43</v>
      </c>
      <c r="I137" s="9" t="str">
        <f aca="false">TRIM(F137)</f>
        <v>180</v>
      </c>
      <c r="J137" s="9" t="str">
        <f aca="false">TRIM(G137)</f>
        <v>89</v>
      </c>
      <c r="K137" s="5" t="n">
        <f aca="false">IF(I137="NA",VALUE(AVERAGEIF($E$3:$E$1520,"&lt;&gt;NA")),VALUE(I137))</f>
        <v>180</v>
      </c>
      <c r="L137" s="9" t="n">
        <f aca="false">IF(J137="NA",VALUE(AVERAGEIF($F$3:$F$1520,"&lt;&gt;NA")),VALUE(J137))</f>
        <v>89</v>
      </c>
      <c r="M137" s="16" t="n">
        <f aca="false">IF((AND(J137&gt;=R143, J137&lt;R142)),TRUE())</f>
        <v>0</v>
      </c>
      <c r="P137" s="7"/>
    </row>
    <row r="138" customFormat="false" ht="15" hidden="false" customHeight="false" outlineLevel="0" collapsed="false">
      <c r="A138" s="0" t="n">
        <f aca="false">RANDBETWEEN(0,1)</f>
        <v>1</v>
      </c>
      <c r="B138" s="13" t="n">
        <v>1368</v>
      </c>
      <c r="C138" s="2" t="s">
        <v>200</v>
      </c>
      <c r="D138" s="14" t="n">
        <v>33721</v>
      </c>
      <c r="E138" s="2" t="s">
        <v>87</v>
      </c>
      <c r="F138" s="15" t="n">
        <v>166</v>
      </c>
      <c r="G138" s="15" t="n">
        <v>78</v>
      </c>
      <c r="H138" s="15" t="s">
        <v>43</v>
      </c>
      <c r="I138" s="9" t="str">
        <f aca="false">TRIM(F138)</f>
        <v>166</v>
      </c>
      <c r="J138" s="9" t="str">
        <f aca="false">TRIM(G138)</f>
        <v>78</v>
      </c>
      <c r="K138" s="5" t="n">
        <f aca="false">IF(I138="NA",VALUE(AVERAGEIF($E$3:$E$1520,"&lt;&gt;NA")),VALUE(I138))</f>
        <v>166</v>
      </c>
      <c r="L138" s="9" t="n">
        <f aca="false">IF(J138="NA",VALUE(AVERAGEIF($F$3:$F$1520,"&lt;&gt;NA")),VALUE(J138))</f>
        <v>78</v>
      </c>
      <c r="M138" s="16" t="n">
        <f aca="false">IF((AND(J138&gt;=R144, J138&lt;R143)),TRUE())</f>
        <v>0</v>
      </c>
      <c r="P138" s="7"/>
    </row>
    <row r="139" customFormat="false" ht="15" hidden="true" customHeight="false" outlineLevel="0" collapsed="false">
      <c r="A139" s="0" t="n">
        <f aca="false">RANDBETWEEN(0,1)</f>
        <v>0</v>
      </c>
      <c r="B139" s="13" t="n">
        <v>624</v>
      </c>
      <c r="C139" s="2" t="s">
        <v>201</v>
      </c>
      <c r="D139" s="14" t="n">
        <v>33644</v>
      </c>
      <c r="E139" s="2" t="s">
        <v>61</v>
      </c>
      <c r="F139" s="15" t="n">
        <v>153</v>
      </c>
      <c r="G139" s="15" t="n">
        <v>50.4</v>
      </c>
      <c r="H139" s="15" t="s">
        <v>47</v>
      </c>
      <c r="I139" s="9" t="str">
        <f aca="false">TRIM(F139)</f>
        <v>153</v>
      </c>
      <c r="J139" s="9" t="str">
        <f aca="false">TRIM(G139)</f>
        <v>50.4</v>
      </c>
      <c r="K139" s="5" t="n">
        <f aca="false">IF(I139="NA",VALUE(AVERAGEIF($E$3:$E$1520,"&lt;&gt;NA")),VALUE(I139))</f>
        <v>153</v>
      </c>
      <c r="L139" s="9" t="n">
        <f aca="false">IF(J139="NA",VALUE(AVERAGEIF($F$3:$F$1520,"&lt;&gt;NA")),VALUE(J139))</f>
        <v>50.4</v>
      </c>
      <c r="M139" s="16" t="n">
        <f aca="false">IF((AND(J139&gt;=R145, J139&lt;R144)),TRUE())</f>
        <v>0</v>
      </c>
      <c r="P139" s="7"/>
    </row>
    <row r="140" customFormat="false" ht="15" hidden="false" customHeight="false" outlineLevel="0" collapsed="false">
      <c r="A140" s="0" t="n">
        <f aca="false">RANDBETWEEN(0,1)</f>
        <v>1</v>
      </c>
      <c r="B140" s="13" t="n">
        <v>1207</v>
      </c>
      <c r="C140" s="2" t="s">
        <v>202</v>
      </c>
      <c r="D140" s="14" t="n">
        <v>33107</v>
      </c>
      <c r="E140" s="2" t="s">
        <v>45</v>
      </c>
      <c r="F140" s="15" t="n">
        <v>178</v>
      </c>
      <c r="G140" s="15" t="n">
        <v>48</v>
      </c>
      <c r="H140" s="15" t="s">
        <v>43</v>
      </c>
      <c r="I140" s="9" t="str">
        <f aca="false">TRIM(F140)</f>
        <v>178</v>
      </c>
      <c r="J140" s="9" t="str">
        <f aca="false">TRIM(G140)</f>
        <v>48</v>
      </c>
      <c r="K140" s="5" t="n">
        <f aca="false">IF(I140="NA",VALUE(AVERAGEIF($E$3:$E$1520,"&lt;&gt;NA")),VALUE(I140))</f>
        <v>178</v>
      </c>
      <c r="L140" s="9" t="n">
        <f aca="false">IF(J140="NA",VALUE(AVERAGEIF($F$3:$F$1520,"&lt;&gt;NA")),VALUE(J140))</f>
        <v>48</v>
      </c>
      <c r="M140" s="16" t="n">
        <f aca="false">IF((AND(J140&gt;=R146, J140&lt;R145)),TRUE())</f>
        <v>0</v>
      </c>
      <c r="P140" s="7"/>
    </row>
    <row r="141" customFormat="false" ht="15" hidden="true" customHeight="false" outlineLevel="0" collapsed="false">
      <c r="A141" s="0" t="n">
        <f aca="false">RANDBETWEEN(0,1)</f>
        <v>0</v>
      </c>
      <c r="B141" s="13" t="n">
        <v>826</v>
      </c>
      <c r="C141" s="2" t="s">
        <v>203</v>
      </c>
      <c r="D141" s="14" t="n">
        <v>33574</v>
      </c>
      <c r="E141" s="2" t="s">
        <v>74</v>
      </c>
      <c r="F141" s="15" t="n">
        <v>170</v>
      </c>
      <c r="G141" s="15" t="n">
        <v>44.5</v>
      </c>
      <c r="H141" s="15" t="s">
        <v>47</v>
      </c>
      <c r="I141" s="9" t="str">
        <f aca="false">TRIM(F141)</f>
        <v>170</v>
      </c>
      <c r="J141" s="9" t="str">
        <f aca="false">TRIM(G141)</f>
        <v>44.5</v>
      </c>
      <c r="K141" s="5" t="n">
        <f aca="false">IF(I141="NA",VALUE(AVERAGEIF($E$3:$E$1520,"&lt;&gt;NA")),VALUE(I141))</f>
        <v>170</v>
      </c>
      <c r="L141" s="9" t="n">
        <f aca="false">IF(J141="NA",VALUE(AVERAGEIF($F$3:$F$1520,"&lt;&gt;NA")),VALUE(J141))</f>
        <v>44.5</v>
      </c>
      <c r="M141" s="16" t="n">
        <f aca="false">IF((AND(J141&gt;=R147, J141&lt;R146)),TRUE())</f>
        <v>0</v>
      </c>
      <c r="P141" s="7"/>
    </row>
    <row r="142" customFormat="false" ht="15" hidden="true" customHeight="false" outlineLevel="0" collapsed="false">
      <c r="A142" s="0" t="n">
        <f aca="false">RANDBETWEEN(0,1)</f>
        <v>0</v>
      </c>
      <c r="B142" s="13" t="n">
        <v>1011</v>
      </c>
      <c r="C142" s="2" t="s">
        <v>204</v>
      </c>
      <c r="D142" s="14" t="n">
        <v>33470</v>
      </c>
      <c r="E142" s="2" t="s">
        <v>87</v>
      </c>
      <c r="F142" s="15" t="n">
        <v>158</v>
      </c>
      <c r="G142" s="15" t="n">
        <v>59</v>
      </c>
      <c r="H142" s="15" t="s">
        <v>43</v>
      </c>
      <c r="I142" s="9" t="str">
        <f aca="false">TRIM(F142)</f>
        <v>158</v>
      </c>
      <c r="J142" s="9" t="str">
        <f aca="false">TRIM(G142)</f>
        <v>59</v>
      </c>
      <c r="K142" s="5" t="n">
        <f aca="false">IF(I142="NA",VALUE(AVERAGEIF($E$3:$E$1520,"&lt;&gt;NA")),VALUE(I142))</f>
        <v>158</v>
      </c>
      <c r="L142" s="9" t="n">
        <f aca="false">IF(J142="NA",VALUE(AVERAGEIF($F$3:$F$1520,"&lt;&gt;NA")),VALUE(J142))</f>
        <v>59</v>
      </c>
      <c r="M142" s="16" t="n">
        <f aca="false">IF((AND(J142&gt;=R148, J142&lt;R147)),TRUE())</f>
        <v>0</v>
      </c>
      <c r="P142" s="7"/>
    </row>
    <row r="143" customFormat="false" ht="15" hidden="false" customHeight="false" outlineLevel="0" collapsed="false">
      <c r="A143" s="0" t="n">
        <f aca="false">RANDBETWEEN(0,1)</f>
        <v>1</v>
      </c>
      <c r="B143" s="13" t="n">
        <v>106</v>
      </c>
      <c r="C143" s="2" t="s">
        <v>205</v>
      </c>
      <c r="D143" s="14" t="n">
        <v>33491</v>
      </c>
      <c r="E143" s="2" t="s">
        <v>50</v>
      </c>
      <c r="F143" s="15" t="n">
        <v>161.6</v>
      </c>
      <c r="G143" s="15" t="n">
        <v>64</v>
      </c>
      <c r="H143" s="15" t="s">
        <v>47</v>
      </c>
      <c r="I143" s="9" t="str">
        <f aca="false">TRIM(F143)</f>
        <v>161.6</v>
      </c>
      <c r="J143" s="9" t="str">
        <f aca="false">TRIM(G143)</f>
        <v>64</v>
      </c>
      <c r="K143" s="5" t="n">
        <f aca="false">IF(I143="NA",VALUE(AVERAGEIF($E$3:$E$1520,"&lt;&gt;NA")),VALUE(I143))</f>
        <v>161.6</v>
      </c>
      <c r="L143" s="9" t="n">
        <f aca="false">IF(J143="NA",VALUE(AVERAGEIF($F$3:$F$1520,"&lt;&gt;NA")),VALUE(J143))</f>
        <v>64</v>
      </c>
      <c r="M143" s="16" t="n">
        <f aca="false">IF((AND(J143&gt;=R149, J143&lt;R148)),TRUE())</f>
        <v>0</v>
      </c>
      <c r="P143" s="7"/>
    </row>
    <row r="144" customFormat="false" ht="15" hidden="true" customHeight="false" outlineLevel="0" collapsed="false">
      <c r="A144" s="0" t="n">
        <f aca="false">RANDBETWEEN(0,1)</f>
        <v>0</v>
      </c>
      <c r="B144" s="13" t="n">
        <v>896</v>
      </c>
      <c r="C144" s="2" t="s">
        <v>206</v>
      </c>
      <c r="D144" s="14" t="n">
        <v>33760</v>
      </c>
      <c r="E144" s="2" t="s">
        <v>77</v>
      </c>
      <c r="F144" s="15" t="n">
        <v>173</v>
      </c>
      <c r="G144" s="15" t="n">
        <v>61</v>
      </c>
      <c r="H144" s="15" t="s">
        <v>43</v>
      </c>
      <c r="I144" s="9" t="str">
        <f aca="false">TRIM(F144)</f>
        <v>173</v>
      </c>
      <c r="J144" s="9" t="str">
        <f aca="false">TRIM(G144)</f>
        <v>61</v>
      </c>
      <c r="K144" s="5" t="n">
        <f aca="false">IF(I144="NA",VALUE(AVERAGEIF($E$3:$E$1520,"&lt;&gt;NA")),VALUE(I144))</f>
        <v>173</v>
      </c>
      <c r="L144" s="9" t="n">
        <f aca="false">IF(J144="NA",VALUE(AVERAGEIF($F$3:$F$1520,"&lt;&gt;NA")),VALUE(J144))</f>
        <v>61</v>
      </c>
      <c r="M144" s="16" t="n">
        <f aca="false">IF((AND(J144&gt;=R150, J144&lt;R149)),TRUE())</f>
        <v>0</v>
      </c>
      <c r="P144" s="7"/>
    </row>
    <row r="145" customFormat="false" ht="15" hidden="false" customHeight="false" outlineLevel="0" collapsed="false">
      <c r="A145" s="0" t="n">
        <f aca="false">RANDBETWEEN(0,1)</f>
        <v>1</v>
      </c>
      <c r="B145" s="13" t="n">
        <v>1506</v>
      </c>
      <c r="C145" s="2" t="s">
        <v>207</v>
      </c>
      <c r="D145" s="14" t="n">
        <v>33389</v>
      </c>
      <c r="E145" s="2" t="s">
        <v>50</v>
      </c>
      <c r="F145" s="15" t="n">
        <v>169</v>
      </c>
      <c r="G145" s="15" t="n">
        <v>66</v>
      </c>
      <c r="H145" s="15" t="s">
        <v>43</v>
      </c>
      <c r="I145" s="9" t="str">
        <f aca="false">TRIM(F145)</f>
        <v>169</v>
      </c>
      <c r="J145" s="9" t="str">
        <f aca="false">TRIM(G145)</f>
        <v>66</v>
      </c>
      <c r="K145" s="5" t="n">
        <f aca="false">IF(I145="NA",VALUE(AVERAGEIF($E$3:$E$1520,"&lt;&gt;NA")),VALUE(I145))</f>
        <v>169</v>
      </c>
      <c r="L145" s="9" t="n">
        <f aca="false">IF(J145="NA",VALUE(AVERAGEIF($F$3:$F$1520,"&lt;&gt;NA")),VALUE(J145))</f>
        <v>66</v>
      </c>
      <c r="M145" s="16" t="n">
        <f aca="false">IF((AND(J145&gt;=R151, J145&lt;R150)),TRUE())</f>
        <v>0</v>
      </c>
      <c r="P145" s="7"/>
    </row>
    <row r="146" customFormat="false" ht="15" hidden="false" customHeight="false" outlineLevel="0" collapsed="false">
      <c r="A146" s="0" t="n">
        <f aca="false">RANDBETWEEN(0,1)</f>
        <v>1</v>
      </c>
      <c r="B146" s="13" t="n">
        <v>822</v>
      </c>
      <c r="C146" s="2" t="s">
        <v>208</v>
      </c>
      <c r="D146" s="14" t="n">
        <v>33582</v>
      </c>
      <c r="E146" s="2" t="s">
        <v>74</v>
      </c>
      <c r="F146" s="15" t="n">
        <v>172</v>
      </c>
      <c r="G146" s="15" t="n">
        <v>68.5</v>
      </c>
      <c r="H146" s="15" t="s">
        <v>47</v>
      </c>
      <c r="I146" s="9" t="str">
        <f aca="false">TRIM(F146)</f>
        <v>172</v>
      </c>
      <c r="J146" s="9" t="str">
        <f aca="false">TRIM(G146)</f>
        <v>68.5</v>
      </c>
      <c r="K146" s="5" t="n">
        <f aca="false">IF(I146="NA",VALUE(AVERAGEIF($E$3:$E$1520,"&lt;&gt;NA")),VALUE(I146))</f>
        <v>172</v>
      </c>
      <c r="L146" s="9" t="n">
        <f aca="false">IF(J146="NA",VALUE(AVERAGEIF($F$3:$F$1520,"&lt;&gt;NA")),VALUE(J146))</f>
        <v>68.5</v>
      </c>
      <c r="M146" s="16" t="n">
        <f aca="false">IF((AND(J146&gt;=R152, J146&lt;R151)),TRUE())</f>
        <v>0</v>
      </c>
      <c r="P146" s="7"/>
    </row>
    <row r="147" customFormat="false" ht="15" hidden="false" customHeight="false" outlineLevel="0" collapsed="false">
      <c r="A147" s="0" t="n">
        <f aca="false">RANDBETWEEN(0,1)</f>
        <v>1</v>
      </c>
      <c r="B147" s="13" t="n">
        <v>1323</v>
      </c>
      <c r="C147" s="2" t="s">
        <v>209</v>
      </c>
      <c r="D147" s="14" t="n">
        <v>33227</v>
      </c>
      <c r="E147" s="2" t="s">
        <v>45</v>
      </c>
      <c r="F147" s="15" t="n">
        <v>167</v>
      </c>
      <c r="G147" s="15" t="n">
        <v>53</v>
      </c>
      <c r="H147" s="15" t="s">
        <v>43</v>
      </c>
      <c r="I147" s="9" t="str">
        <f aca="false">TRIM(F147)</f>
        <v>167</v>
      </c>
      <c r="J147" s="9" t="str">
        <f aca="false">TRIM(G147)</f>
        <v>53</v>
      </c>
      <c r="K147" s="5" t="n">
        <f aca="false">IF(I147="NA",VALUE(AVERAGEIF($E$3:$E$1520,"&lt;&gt;NA")),VALUE(I147))</f>
        <v>167</v>
      </c>
      <c r="L147" s="9" t="n">
        <f aca="false">IF(J147="NA",VALUE(AVERAGEIF($F$3:$F$1520,"&lt;&gt;NA")),VALUE(J147))</f>
        <v>53</v>
      </c>
      <c r="M147" s="16" t="n">
        <f aca="false">IF((AND(J147&gt;=R153, J147&lt;R152)),TRUE())</f>
        <v>0</v>
      </c>
      <c r="P147" s="7"/>
    </row>
    <row r="148" customFormat="false" ht="15" hidden="true" customHeight="false" outlineLevel="0" collapsed="false">
      <c r="A148" s="0" t="n">
        <f aca="false">RANDBETWEEN(0,1)</f>
        <v>0</v>
      </c>
      <c r="B148" s="13" t="n">
        <v>448</v>
      </c>
      <c r="C148" s="2" t="s">
        <v>210</v>
      </c>
      <c r="D148" s="14" t="n">
        <v>33571</v>
      </c>
      <c r="E148" s="2" t="s">
        <v>74</v>
      </c>
      <c r="F148" s="15" t="n">
        <v>165</v>
      </c>
      <c r="G148" s="15" t="n">
        <v>62</v>
      </c>
      <c r="H148" s="15" t="s">
        <v>47</v>
      </c>
      <c r="I148" s="9" t="str">
        <f aca="false">TRIM(F148)</f>
        <v>165</v>
      </c>
      <c r="J148" s="9" t="str">
        <f aca="false">TRIM(G148)</f>
        <v>62</v>
      </c>
      <c r="K148" s="5" t="n">
        <f aca="false">IF(I148="NA",VALUE(AVERAGEIF($E$3:$E$1520,"&lt;&gt;NA")),VALUE(I148))</f>
        <v>165</v>
      </c>
      <c r="L148" s="9" t="n">
        <f aca="false">IF(J148="NA",VALUE(AVERAGEIF($F$3:$F$1520,"&lt;&gt;NA")),VALUE(J148))</f>
        <v>62</v>
      </c>
      <c r="M148" s="16" t="n">
        <f aca="false">IF((AND(J148&gt;=R154, J148&lt;R153)),TRUE())</f>
        <v>0</v>
      </c>
      <c r="P148" s="7"/>
    </row>
    <row r="149" customFormat="false" ht="15" hidden="true" customHeight="false" outlineLevel="0" collapsed="false">
      <c r="A149" s="0" t="n">
        <f aca="false">RANDBETWEEN(0,1)</f>
        <v>0</v>
      </c>
      <c r="B149" s="13" t="n">
        <v>1481</v>
      </c>
      <c r="C149" s="2" t="s">
        <v>211</v>
      </c>
      <c r="D149" s="14" t="n">
        <v>33157</v>
      </c>
      <c r="E149" s="2" t="s">
        <v>50</v>
      </c>
      <c r="F149" s="15" t="n">
        <v>173</v>
      </c>
      <c r="G149" s="15" t="n">
        <v>71</v>
      </c>
      <c r="H149" s="15" t="s">
        <v>43</v>
      </c>
      <c r="I149" s="9" t="str">
        <f aca="false">TRIM(F149)</f>
        <v>173</v>
      </c>
      <c r="J149" s="9" t="str">
        <f aca="false">TRIM(G149)</f>
        <v>71</v>
      </c>
      <c r="K149" s="5" t="n">
        <f aca="false">IF(I149="NA",VALUE(AVERAGEIF($E$3:$E$1520,"&lt;&gt;NA")),VALUE(I149))</f>
        <v>173</v>
      </c>
      <c r="L149" s="9" t="n">
        <f aca="false">IF(J149="NA",VALUE(AVERAGEIF($F$3:$F$1520,"&lt;&gt;NA")),VALUE(J149))</f>
        <v>71</v>
      </c>
      <c r="M149" s="16" t="n">
        <f aca="false">IF((AND(J149&gt;=R155, J149&lt;R154)),TRUE())</f>
        <v>0</v>
      </c>
      <c r="P149" s="7"/>
    </row>
    <row r="150" customFormat="false" ht="15" hidden="false" customHeight="false" outlineLevel="0" collapsed="false">
      <c r="A150" s="0" t="n">
        <f aca="false">RANDBETWEEN(0,1)</f>
        <v>1</v>
      </c>
      <c r="B150" s="13" t="n">
        <v>1348</v>
      </c>
      <c r="C150" s="2" t="s">
        <v>212</v>
      </c>
      <c r="D150" s="14" t="n">
        <v>33760</v>
      </c>
      <c r="E150" s="2" t="s">
        <v>77</v>
      </c>
      <c r="F150" s="15" t="n">
        <v>175</v>
      </c>
      <c r="G150" s="15" t="n">
        <v>65</v>
      </c>
      <c r="H150" s="15" t="s">
        <v>43</v>
      </c>
      <c r="I150" s="9" t="str">
        <f aca="false">TRIM(F150)</f>
        <v>175</v>
      </c>
      <c r="J150" s="9" t="str">
        <f aca="false">TRIM(G150)</f>
        <v>65</v>
      </c>
      <c r="K150" s="5" t="n">
        <f aca="false">IF(I150="NA",VALUE(AVERAGEIF($E$3:$E$1520,"&lt;&gt;NA")),VALUE(I150))</f>
        <v>175</v>
      </c>
      <c r="L150" s="9" t="n">
        <f aca="false">IF(J150="NA",VALUE(AVERAGEIF($F$3:$F$1520,"&lt;&gt;NA")),VALUE(J150))</f>
        <v>65</v>
      </c>
      <c r="M150" s="16" t="n">
        <f aca="false">IF((AND(J150&gt;=R156, J150&lt;R155)),TRUE())</f>
        <v>0</v>
      </c>
      <c r="P150" s="7"/>
    </row>
    <row r="151" customFormat="false" ht="15" hidden="true" customHeight="false" outlineLevel="0" collapsed="false">
      <c r="A151" s="0" t="n">
        <f aca="false">RANDBETWEEN(0,1)</f>
        <v>0</v>
      </c>
      <c r="B151" s="13" t="n">
        <v>372</v>
      </c>
      <c r="C151" s="2" t="s">
        <v>213</v>
      </c>
      <c r="D151" s="14" t="n">
        <v>33602</v>
      </c>
      <c r="E151" s="2" t="s">
        <v>50</v>
      </c>
      <c r="F151" s="15" t="n">
        <v>157</v>
      </c>
      <c r="G151" s="15" t="n">
        <v>56</v>
      </c>
      <c r="H151" s="15" t="s">
        <v>47</v>
      </c>
      <c r="I151" s="9" t="str">
        <f aca="false">TRIM(F151)</f>
        <v>157</v>
      </c>
      <c r="J151" s="9" t="str">
        <f aca="false">TRIM(G151)</f>
        <v>56</v>
      </c>
      <c r="K151" s="5" t="n">
        <f aca="false">IF(I151="NA",VALUE(AVERAGEIF($E$3:$E$1520,"&lt;&gt;NA")),VALUE(I151))</f>
        <v>157</v>
      </c>
      <c r="L151" s="9" t="n">
        <f aca="false">IF(J151="NA",VALUE(AVERAGEIF($F$3:$F$1520,"&lt;&gt;NA")),VALUE(J151))</f>
        <v>56</v>
      </c>
      <c r="M151" s="16" t="n">
        <f aca="false">IF((AND(J151&gt;=R157, J151&lt;R156)),TRUE())</f>
        <v>0</v>
      </c>
      <c r="P151" s="7"/>
    </row>
    <row r="152" customFormat="false" ht="15" hidden="false" customHeight="false" outlineLevel="0" collapsed="false">
      <c r="A152" s="0" t="n">
        <f aca="false">RANDBETWEEN(0,1)</f>
        <v>1</v>
      </c>
      <c r="B152" s="13" t="n">
        <v>1202</v>
      </c>
      <c r="C152" s="2" t="s">
        <v>214</v>
      </c>
      <c r="D152" s="14" t="n">
        <v>33444</v>
      </c>
      <c r="E152" s="2" t="s">
        <v>45</v>
      </c>
      <c r="F152" s="15" t="n">
        <v>170</v>
      </c>
      <c r="G152" s="15" t="n">
        <v>46</v>
      </c>
      <c r="H152" s="15" t="s">
        <v>43</v>
      </c>
      <c r="I152" s="9" t="str">
        <f aca="false">TRIM(F152)</f>
        <v>170</v>
      </c>
      <c r="J152" s="9" t="str">
        <f aca="false">TRIM(G152)</f>
        <v>46</v>
      </c>
      <c r="K152" s="5" t="n">
        <f aca="false">IF(I152="NA",VALUE(AVERAGEIF($E$3:$E$1520,"&lt;&gt;NA")),VALUE(I152))</f>
        <v>170</v>
      </c>
      <c r="L152" s="9" t="n">
        <f aca="false">IF(J152="NA",VALUE(AVERAGEIF($F$3:$F$1520,"&lt;&gt;NA")),VALUE(J152))</f>
        <v>46</v>
      </c>
      <c r="M152" s="16" t="n">
        <f aca="false">IF((AND(J152&gt;=R158, J152&lt;R157)),TRUE())</f>
        <v>0</v>
      </c>
      <c r="P152" s="7"/>
    </row>
    <row r="153" customFormat="false" ht="15" hidden="false" customHeight="false" outlineLevel="0" collapsed="false">
      <c r="A153" s="0" t="n">
        <f aca="false">RANDBETWEEN(0,1)</f>
        <v>1</v>
      </c>
      <c r="B153" s="13" t="n">
        <v>487</v>
      </c>
      <c r="C153" s="2" t="s">
        <v>215</v>
      </c>
      <c r="D153" s="14" t="n">
        <v>33720</v>
      </c>
      <c r="E153" s="2" t="s">
        <v>74</v>
      </c>
      <c r="F153" s="15" t="n">
        <v>151</v>
      </c>
      <c r="G153" s="15" t="n">
        <v>49</v>
      </c>
      <c r="H153" s="15" t="s">
        <v>47</v>
      </c>
      <c r="I153" s="9" t="str">
        <f aca="false">TRIM(F153)</f>
        <v>151</v>
      </c>
      <c r="J153" s="9" t="str">
        <f aca="false">TRIM(G153)</f>
        <v>49</v>
      </c>
      <c r="K153" s="5" t="n">
        <f aca="false">IF(I153="NA",VALUE(AVERAGEIF($E$3:$E$1520,"&lt;&gt;NA")),VALUE(I153))</f>
        <v>151</v>
      </c>
      <c r="L153" s="9" t="n">
        <f aca="false">IF(J153="NA",VALUE(AVERAGEIF($F$3:$F$1520,"&lt;&gt;NA")),VALUE(J153))</f>
        <v>49</v>
      </c>
      <c r="M153" s="16" t="n">
        <f aca="false">IF((AND(J153&gt;=R159, J153&lt;R158)),TRUE())</f>
        <v>0</v>
      </c>
      <c r="P153" s="7"/>
    </row>
    <row r="154" customFormat="false" ht="15" hidden="true" customHeight="false" outlineLevel="0" collapsed="false">
      <c r="A154" s="0" t="n">
        <f aca="false">RANDBETWEEN(0,1)</f>
        <v>0</v>
      </c>
      <c r="B154" s="13" t="n">
        <v>51</v>
      </c>
      <c r="C154" s="2" t="s">
        <v>216</v>
      </c>
      <c r="D154" s="14" t="n">
        <v>33468</v>
      </c>
      <c r="E154" s="2" t="s">
        <v>71</v>
      </c>
      <c r="F154" s="15" t="n">
        <v>163.5</v>
      </c>
      <c r="G154" s="15" t="n">
        <v>53</v>
      </c>
      <c r="H154" s="15" t="s">
        <v>47</v>
      </c>
      <c r="I154" s="9" t="str">
        <f aca="false">TRIM(F154)</f>
        <v>163.5</v>
      </c>
      <c r="J154" s="9" t="str">
        <f aca="false">TRIM(G154)</f>
        <v>53</v>
      </c>
      <c r="K154" s="5" t="n">
        <f aca="false">IF(I154="NA",VALUE(AVERAGEIF($E$3:$E$1520,"&lt;&gt;NA")),VALUE(I154))</f>
        <v>163.5</v>
      </c>
      <c r="L154" s="9" t="n">
        <f aca="false">IF(J154="NA",VALUE(AVERAGEIF($F$3:$F$1520,"&lt;&gt;NA")),VALUE(J154))</f>
        <v>53</v>
      </c>
      <c r="M154" s="16" t="n">
        <f aca="false">IF((AND(J154&gt;=R160, J154&lt;R159)),TRUE())</f>
        <v>0</v>
      </c>
      <c r="P154" s="7"/>
    </row>
    <row r="155" customFormat="false" ht="15" hidden="false" customHeight="false" outlineLevel="0" collapsed="false">
      <c r="A155" s="0" t="n">
        <f aca="false">RANDBETWEEN(0,1)</f>
        <v>1</v>
      </c>
      <c r="B155" s="13" t="n">
        <v>1357</v>
      </c>
      <c r="C155" s="2" t="s">
        <v>217</v>
      </c>
      <c r="D155" s="14" t="n">
        <v>33732</v>
      </c>
      <c r="E155" s="2" t="s">
        <v>50</v>
      </c>
      <c r="F155" s="15" t="n">
        <v>174</v>
      </c>
      <c r="G155" s="15" t="n">
        <v>59</v>
      </c>
      <c r="H155" s="15" t="s">
        <v>43</v>
      </c>
      <c r="I155" s="9" t="str">
        <f aca="false">TRIM(F155)</f>
        <v>174</v>
      </c>
      <c r="J155" s="9" t="str">
        <f aca="false">TRIM(G155)</f>
        <v>59</v>
      </c>
      <c r="K155" s="5" t="n">
        <f aca="false">IF(I155="NA",VALUE(AVERAGEIF($E$3:$E$1520,"&lt;&gt;NA")),VALUE(I155))</f>
        <v>174</v>
      </c>
      <c r="L155" s="9" t="n">
        <f aca="false">IF(J155="NA",VALUE(AVERAGEIF($F$3:$F$1520,"&lt;&gt;NA")),VALUE(J155))</f>
        <v>59</v>
      </c>
      <c r="M155" s="16" t="n">
        <f aca="false">IF((AND(J155&gt;=R161, J155&lt;R160)),TRUE())</f>
        <v>0</v>
      </c>
      <c r="P155" s="7"/>
    </row>
    <row r="156" customFormat="false" ht="15" hidden="true" customHeight="false" outlineLevel="0" collapsed="false">
      <c r="A156" s="0" t="n">
        <f aca="false">RANDBETWEEN(0,1)</f>
        <v>0</v>
      </c>
      <c r="B156" s="13" t="n">
        <v>1031</v>
      </c>
      <c r="C156" s="2" t="s">
        <v>218</v>
      </c>
      <c r="D156" s="14" t="n">
        <v>33361</v>
      </c>
      <c r="E156" s="2" t="s">
        <v>87</v>
      </c>
      <c r="F156" s="15" t="n">
        <v>178</v>
      </c>
      <c r="G156" s="15" t="n">
        <v>84</v>
      </c>
      <c r="H156" s="15" t="s">
        <v>43</v>
      </c>
      <c r="I156" s="9" t="str">
        <f aca="false">TRIM(F156)</f>
        <v>178</v>
      </c>
      <c r="J156" s="9" t="str">
        <f aca="false">TRIM(G156)</f>
        <v>84</v>
      </c>
      <c r="K156" s="5" t="n">
        <f aca="false">IF(I156="NA",VALUE(AVERAGEIF($E$3:$E$1520,"&lt;&gt;NA")),VALUE(I156))</f>
        <v>178</v>
      </c>
      <c r="L156" s="9" t="n">
        <f aca="false">IF(J156="NA",VALUE(AVERAGEIF($F$3:$F$1520,"&lt;&gt;NA")),VALUE(J156))</f>
        <v>84</v>
      </c>
      <c r="M156" s="16" t="n">
        <f aca="false">IF((AND(J156&gt;=R162, J156&lt;R161)),TRUE())</f>
        <v>0</v>
      </c>
      <c r="P156" s="7"/>
    </row>
    <row r="157" customFormat="false" ht="15" hidden="true" customHeight="false" outlineLevel="0" collapsed="false">
      <c r="A157" s="0" t="n">
        <f aca="false">RANDBETWEEN(0,1)</f>
        <v>0</v>
      </c>
      <c r="B157" s="13" t="n">
        <v>94</v>
      </c>
      <c r="C157" s="2" t="s">
        <v>219</v>
      </c>
      <c r="D157" s="14" t="n">
        <v>33830</v>
      </c>
      <c r="E157" s="2" t="s">
        <v>77</v>
      </c>
      <c r="F157" s="15" t="n">
        <v>162</v>
      </c>
      <c r="G157" s="15" t="n">
        <v>80</v>
      </c>
      <c r="H157" s="15" t="s">
        <v>47</v>
      </c>
      <c r="I157" s="9" t="str">
        <f aca="false">TRIM(F157)</f>
        <v>162</v>
      </c>
      <c r="J157" s="9" t="str">
        <f aca="false">TRIM(G157)</f>
        <v>80</v>
      </c>
      <c r="K157" s="5" t="n">
        <f aca="false">IF(I157="NA",VALUE(AVERAGEIF($E$3:$E$1520,"&lt;&gt;NA")),VALUE(I157))</f>
        <v>162</v>
      </c>
      <c r="L157" s="9" t="n">
        <f aca="false">IF(J157="NA",VALUE(AVERAGEIF($F$3:$F$1520,"&lt;&gt;NA")),VALUE(J157))</f>
        <v>80</v>
      </c>
      <c r="M157" s="16" t="n">
        <f aca="false">IF((AND(J157&gt;=R163, J157&lt;R162)),TRUE())</f>
        <v>0</v>
      </c>
      <c r="P157" s="7"/>
    </row>
    <row r="158" customFormat="false" ht="15" hidden="true" customHeight="false" outlineLevel="0" collapsed="false">
      <c r="A158" s="0" t="n">
        <f aca="false">RANDBETWEEN(0,1)</f>
        <v>0</v>
      </c>
      <c r="B158" s="13" t="n">
        <v>438</v>
      </c>
      <c r="C158" s="2" t="s">
        <v>220</v>
      </c>
      <c r="D158" s="14" t="n">
        <v>33617</v>
      </c>
      <c r="E158" s="2" t="s">
        <v>50</v>
      </c>
      <c r="F158" s="15" t="n">
        <v>157</v>
      </c>
      <c r="G158" s="15" t="n">
        <v>70</v>
      </c>
      <c r="H158" s="15" t="s">
        <v>47</v>
      </c>
      <c r="I158" s="9" t="str">
        <f aca="false">TRIM(F158)</f>
        <v>157</v>
      </c>
      <c r="J158" s="9" t="str">
        <f aca="false">TRIM(G158)</f>
        <v>70</v>
      </c>
      <c r="K158" s="5" t="n">
        <f aca="false">IF(I158="NA",VALUE(AVERAGEIF($E$3:$E$1520,"&lt;&gt;NA")),VALUE(I158))</f>
        <v>157</v>
      </c>
      <c r="L158" s="9" t="n">
        <f aca="false">IF(J158="NA",VALUE(AVERAGEIF($F$3:$F$1520,"&lt;&gt;NA")),VALUE(J158))</f>
        <v>70</v>
      </c>
      <c r="M158" s="16" t="n">
        <f aca="false">IF((AND(J158&gt;=R164, J158&lt;R163)),TRUE())</f>
        <v>0</v>
      </c>
      <c r="P158" s="7"/>
    </row>
    <row r="159" customFormat="false" ht="15" hidden="false" customHeight="false" outlineLevel="0" collapsed="false">
      <c r="A159" s="0" t="n">
        <f aca="false">RANDBETWEEN(0,1)</f>
        <v>1</v>
      </c>
      <c r="B159" s="13" t="n">
        <v>1014</v>
      </c>
      <c r="C159" s="2" t="s">
        <v>221</v>
      </c>
      <c r="D159" s="14" t="n">
        <v>33702</v>
      </c>
      <c r="E159" s="2" t="s">
        <v>77</v>
      </c>
      <c r="F159" s="15" t="n">
        <v>180</v>
      </c>
      <c r="G159" s="15" t="n">
        <v>46</v>
      </c>
      <c r="H159" s="15" t="s">
        <v>43</v>
      </c>
      <c r="I159" s="9" t="str">
        <f aca="false">TRIM(F159)</f>
        <v>180</v>
      </c>
      <c r="J159" s="9" t="str">
        <f aca="false">TRIM(G159)</f>
        <v>46</v>
      </c>
      <c r="K159" s="5" t="n">
        <f aca="false">IF(I159="NA",VALUE(AVERAGEIF($E$3:$E$1520,"&lt;&gt;NA")),VALUE(I159))</f>
        <v>180</v>
      </c>
      <c r="L159" s="9" t="n">
        <f aca="false">IF(J159="NA",VALUE(AVERAGEIF($F$3:$F$1520,"&lt;&gt;NA")),VALUE(J159))</f>
        <v>46</v>
      </c>
      <c r="M159" s="16" t="n">
        <f aca="false">IF((AND(J159&gt;=R165, J159&lt;R164)),TRUE())</f>
        <v>0</v>
      </c>
      <c r="P159" s="7"/>
    </row>
    <row r="160" customFormat="false" ht="15" hidden="false" customHeight="false" outlineLevel="0" collapsed="false">
      <c r="A160" s="0" t="n">
        <f aca="false">RANDBETWEEN(0,1)</f>
        <v>1</v>
      </c>
      <c r="B160" s="13" t="n">
        <v>223</v>
      </c>
      <c r="C160" s="2" t="s">
        <v>222</v>
      </c>
      <c r="D160" s="14" t="n">
        <v>33299</v>
      </c>
      <c r="E160" s="2" t="s">
        <v>45</v>
      </c>
      <c r="F160" s="15" t="n">
        <v>156.5</v>
      </c>
      <c r="G160" s="15" t="n">
        <v>46</v>
      </c>
      <c r="H160" s="15" t="s">
        <v>47</v>
      </c>
      <c r="I160" s="9" t="str">
        <f aca="false">TRIM(F160)</f>
        <v>156.5</v>
      </c>
      <c r="J160" s="9" t="str">
        <f aca="false">TRIM(G160)</f>
        <v>46</v>
      </c>
      <c r="K160" s="5" t="n">
        <f aca="false">IF(I160="NA",VALUE(AVERAGEIF($E$3:$E$1520,"&lt;&gt;NA")),VALUE(I160))</f>
        <v>156.5</v>
      </c>
      <c r="L160" s="9" t="n">
        <f aca="false">IF(J160="NA",VALUE(AVERAGEIF($F$3:$F$1520,"&lt;&gt;NA")),VALUE(J160))</f>
        <v>46</v>
      </c>
      <c r="M160" s="16" t="n">
        <f aca="false">IF((AND(J160&gt;=R166, J160&lt;R165)),TRUE())</f>
        <v>0</v>
      </c>
      <c r="P160" s="7"/>
    </row>
    <row r="161" customFormat="false" ht="15" hidden="false" customHeight="false" outlineLevel="0" collapsed="false">
      <c r="A161" s="0" t="n">
        <f aca="false">RANDBETWEEN(0,1)</f>
        <v>1</v>
      </c>
      <c r="B161" s="13" t="n">
        <v>1022</v>
      </c>
      <c r="C161" s="2" t="s">
        <v>223</v>
      </c>
      <c r="D161" s="14" t="n">
        <v>33470</v>
      </c>
      <c r="E161" s="2" t="s">
        <v>87</v>
      </c>
      <c r="F161" s="15" t="n">
        <v>176</v>
      </c>
      <c r="G161" s="15" t="n">
        <v>56</v>
      </c>
      <c r="H161" s="15" t="s">
        <v>43</v>
      </c>
      <c r="I161" s="9" t="str">
        <f aca="false">TRIM(F161)</f>
        <v>176</v>
      </c>
      <c r="J161" s="9" t="str">
        <f aca="false">TRIM(G161)</f>
        <v>56</v>
      </c>
      <c r="K161" s="5" t="n">
        <f aca="false">IF(I161="NA",VALUE(AVERAGEIF($E$3:$E$1520,"&lt;&gt;NA")),VALUE(I161))</f>
        <v>176</v>
      </c>
      <c r="L161" s="9" t="n">
        <f aca="false">IF(J161="NA",VALUE(AVERAGEIF($F$3:$F$1520,"&lt;&gt;NA")),VALUE(J161))</f>
        <v>56</v>
      </c>
      <c r="M161" s="16" t="n">
        <f aca="false">IF((AND(J161&gt;=R167, J161&lt;R166)),TRUE())</f>
        <v>0</v>
      </c>
      <c r="P161" s="7"/>
    </row>
    <row r="162" customFormat="false" ht="15" hidden="false" customHeight="false" outlineLevel="0" collapsed="false">
      <c r="A162" s="0" t="n">
        <f aca="false">RANDBETWEEN(0,1)</f>
        <v>1</v>
      </c>
      <c r="B162" s="13" t="n">
        <v>765</v>
      </c>
      <c r="C162" s="2" t="s">
        <v>224</v>
      </c>
      <c r="D162" s="14" t="n">
        <v>33260</v>
      </c>
      <c r="E162" s="2" t="s">
        <v>56</v>
      </c>
      <c r="F162" s="15" t="n">
        <v>161</v>
      </c>
      <c r="G162" s="15" t="n">
        <v>62</v>
      </c>
      <c r="H162" s="15" t="s">
        <v>47</v>
      </c>
      <c r="I162" s="9" t="str">
        <f aca="false">TRIM(F162)</f>
        <v>161</v>
      </c>
      <c r="J162" s="9" t="str">
        <f aca="false">TRIM(G162)</f>
        <v>62</v>
      </c>
      <c r="K162" s="5" t="n">
        <f aca="false">IF(I162="NA",VALUE(AVERAGEIF($E$3:$E$1520,"&lt;&gt;NA")),VALUE(I162))</f>
        <v>161</v>
      </c>
      <c r="L162" s="9" t="n">
        <f aca="false">IF(J162="NA",VALUE(AVERAGEIF($F$3:$F$1520,"&lt;&gt;NA")),VALUE(J162))</f>
        <v>62</v>
      </c>
      <c r="M162" s="16" t="n">
        <f aca="false">IF((AND(J162&gt;=R168, J162&lt;R167)),TRUE())</f>
        <v>0</v>
      </c>
      <c r="P162" s="7"/>
    </row>
    <row r="163" customFormat="false" ht="15" hidden="true" customHeight="false" outlineLevel="0" collapsed="false">
      <c r="A163" s="0" t="n">
        <f aca="false">RANDBETWEEN(0,1)</f>
        <v>0</v>
      </c>
      <c r="B163" s="13" t="n">
        <v>245</v>
      </c>
      <c r="C163" s="2" t="s">
        <v>225</v>
      </c>
      <c r="D163" s="14" t="n">
        <v>33500</v>
      </c>
      <c r="E163" s="2" t="s">
        <v>77</v>
      </c>
      <c r="F163" s="15" t="s">
        <v>46</v>
      </c>
      <c r="G163" s="15" t="s">
        <v>46</v>
      </c>
      <c r="H163" s="15" t="s">
        <v>47</v>
      </c>
      <c r="I163" s="9" t="str">
        <f aca="false">TRIM(F163)</f>
        <v>NA</v>
      </c>
      <c r="J163" s="9" t="str">
        <f aca="false">TRIM(G163)</f>
        <v>NA</v>
      </c>
      <c r="K163" s="5" t="e">
        <f aca="false">IF(I163="NA",VALUE(AVERAGEIF($E$3:$E$1520,"&lt;&gt;NA")),VALUE(I163))</f>
        <v>#DIV/0!</v>
      </c>
      <c r="L163" s="9" t="n">
        <f aca="false">IF(J163="NA",VALUE(AVERAGEIF($F$3:$F$1520,"&lt;&gt;NA")),VALUE(J163))</f>
        <v>164.344585511576</v>
      </c>
      <c r="M163" s="16" t="n">
        <f aca="false">IF((AND(J163&gt;=R169, J163&lt;R168)),TRUE())</f>
        <v>0</v>
      </c>
      <c r="P163" s="7"/>
    </row>
    <row r="164" customFormat="false" ht="15" hidden="true" customHeight="false" outlineLevel="0" collapsed="false">
      <c r="A164" s="0" t="n">
        <f aca="false">RANDBETWEEN(0,1)</f>
        <v>0</v>
      </c>
      <c r="B164" s="13" t="n">
        <v>131</v>
      </c>
      <c r="C164" s="2" t="s">
        <v>226</v>
      </c>
      <c r="D164" s="14" t="n">
        <v>33571</v>
      </c>
      <c r="E164" s="2" t="s">
        <v>93</v>
      </c>
      <c r="F164" s="15" t="s">
        <v>46</v>
      </c>
      <c r="G164" s="15" t="s">
        <v>46</v>
      </c>
      <c r="H164" s="15" t="s">
        <v>47</v>
      </c>
      <c r="I164" s="9" t="str">
        <f aca="false">TRIM(F164)</f>
        <v>NA</v>
      </c>
      <c r="J164" s="9" t="str">
        <f aca="false">TRIM(G164)</f>
        <v>NA</v>
      </c>
      <c r="K164" s="5" t="e">
        <f aca="false">IF(I164="NA",VALUE(AVERAGEIF($E$3:$E$1520,"&lt;&gt;NA")),VALUE(I164))</f>
        <v>#DIV/0!</v>
      </c>
      <c r="L164" s="9" t="n">
        <f aca="false">IF(J164="NA",VALUE(AVERAGEIF($F$3:$F$1520,"&lt;&gt;NA")),VALUE(J164))</f>
        <v>164.344585511576</v>
      </c>
      <c r="M164" s="16" t="n">
        <f aca="false">IF((AND(J164&gt;=R170, J164&lt;R169)),TRUE())</f>
        <v>0</v>
      </c>
      <c r="P164" s="7"/>
    </row>
    <row r="165" customFormat="false" ht="15" hidden="false" customHeight="false" outlineLevel="0" collapsed="false">
      <c r="A165" s="0" t="n">
        <f aca="false">RANDBETWEEN(0,1)</f>
        <v>1</v>
      </c>
      <c r="B165" s="13" t="n">
        <v>735</v>
      </c>
      <c r="C165" s="2" t="s">
        <v>227</v>
      </c>
      <c r="D165" s="14" t="n">
        <v>33444</v>
      </c>
      <c r="E165" s="2" t="s">
        <v>93</v>
      </c>
      <c r="F165" s="15" t="n">
        <v>151</v>
      </c>
      <c r="G165" s="15" t="n">
        <v>60.6</v>
      </c>
      <c r="H165" s="15" t="s">
        <v>47</v>
      </c>
      <c r="I165" s="9" t="str">
        <f aca="false">TRIM(F165)</f>
        <v>151</v>
      </c>
      <c r="J165" s="9" t="str">
        <f aca="false">TRIM(G165)</f>
        <v>60.6</v>
      </c>
      <c r="K165" s="5" t="n">
        <f aca="false">IF(I165="NA",VALUE(AVERAGEIF($E$3:$E$1520,"&lt;&gt;NA")),VALUE(I165))</f>
        <v>151</v>
      </c>
      <c r="L165" s="9" t="n">
        <f aca="false">IF(J165="NA",VALUE(AVERAGEIF($F$3:$F$1520,"&lt;&gt;NA")),VALUE(J165))</f>
        <v>60.6</v>
      </c>
      <c r="M165" s="16" t="n">
        <f aca="false">IF((AND(J165&gt;=R171, J165&lt;R170)),TRUE())</f>
        <v>0</v>
      </c>
      <c r="P165" s="7"/>
    </row>
    <row r="166" customFormat="false" ht="15" hidden="false" customHeight="false" outlineLevel="0" collapsed="false">
      <c r="A166" s="0" t="n">
        <f aca="false">RANDBETWEEN(0,1)</f>
        <v>1</v>
      </c>
      <c r="B166" s="13" t="n">
        <v>470</v>
      </c>
      <c r="C166" s="2" t="s">
        <v>228</v>
      </c>
      <c r="D166" s="14" t="n">
        <v>33894</v>
      </c>
      <c r="E166" s="2" t="s">
        <v>42</v>
      </c>
      <c r="F166" s="15" t="n">
        <v>160</v>
      </c>
      <c r="G166" s="15" t="n">
        <v>59.8</v>
      </c>
      <c r="H166" s="15" t="s">
        <v>47</v>
      </c>
      <c r="I166" s="9" t="str">
        <f aca="false">TRIM(F166)</f>
        <v>160</v>
      </c>
      <c r="J166" s="9" t="str">
        <f aca="false">TRIM(G166)</f>
        <v>59.8</v>
      </c>
      <c r="K166" s="5" t="n">
        <f aca="false">IF(I166="NA",VALUE(AVERAGEIF($E$3:$E$1520,"&lt;&gt;NA")),VALUE(I166))</f>
        <v>160</v>
      </c>
      <c r="L166" s="9" t="n">
        <f aca="false">IF(J166="NA",VALUE(AVERAGEIF($F$3:$F$1520,"&lt;&gt;NA")),VALUE(J166))</f>
        <v>59.8</v>
      </c>
      <c r="M166" s="16" t="n">
        <f aca="false">IF((AND(J166&gt;=R172, J166&lt;R171)),TRUE())</f>
        <v>0</v>
      </c>
      <c r="P166" s="7"/>
    </row>
    <row r="167" customFormat="false" ht="15" hidden="true" customHeight="false" outlineLevel="0" collapsed="false">
      <c r="A167" s="0" t="n">
        <f aca="false">RANDBETWEEN(0,1)</f>
        <v>0</v>
      </c>
      <c r="B167" s="13" t="n">
        <v>442</v>
      </c>
      <c r="C167" s="2" t="s">
        <v>229</v>
      </c>
      <c r="D167" s="14" t="n">
        <v>33689</v>
      </c>
      <c r="E167" s="2" t="s">
        <v>87</v>
      </c>
      <c r="F167" s="15" t="n">
        <v>152</v>
      </c>
      <c r="G167" s="15" t="n">
        <v>48</v>
      </c>
      <c r="H167" s="15" t="s">
        <v>47</v>
      </c>
      <c r="I167" s="9" t="str">
        <f aca="false">TRIM(F167)</f>
        <v>152</v>
      </c>
      <c r="J167" s="9" t="str">
        <f aca="false">TRIM(G167)</f>
        <v>48</v>
      </c>
      <c r="K167" s="5" t="n">
        <f aca="false">IF(I167="NA",VALUE(AVERAGEIF($E$3:$E$1520,"&lt;&gt;NA")),VALUE(I167))</f>
        <v>152</v>
      </c>
      <c r="L167" s="9" t="n">
        <f aca="false">IF(J167="NA",VALUE(AVERAGEIF($F$3:$F$1520,"&lt;&gt;NA")),VALUE(J167))</f>
        <v>48</v>
      </c>
      <c r="M167" s="16" t="n">
        <f aca="false">IF((AND(J167&gt;=R173, J167&lt;R172)),TRUE())</f>
        <v>0</v>
      </c>
      <c r="P167" s="7"/>
    </row>
    <row r="168" customFormat="false" ht="15" hidden="true" customHeight="false" outlineLevel="0" collapsed="false">
      <c r="A168" s="0" t="n">
        <f aca="false">RANDBETWEEN(0,1)</f>
        <v>0</v>
      </c>
      <c r="B168" s="13" t="n">
        <v>351</v>
      </c>
      <c r="C168" s="2" t="s">
        <v>230</v>
      </c>
      <c r="D168" s="14" t="n">
        <v>33441</v>
      </c>
      <c r="E168" s="2" t="s">
        <v>87</v>
      </c>
      <c r="F168" s="15" t="n">
        <v>155</v>
      </c>
      <c r="G168" s="15" t="n">
        <v>51</v>
      </c>
      <c r="H168" s="15" t="s">
        <v>47</v>
      </c>
      <c r="I168" s="9" t="str">
        <f aca="false">TRIM(F168)</f>
        <v>155</v>
      </c>
      <c r="J168" s="9" t="str">
        <f aca="false">TRIM(G168)</f>
        <v>51</v>
      </c>
      <c r="K168" s="5" t="n">
        <f aca="false">IF(I168="NA",VALUE(AVERAGEIF($E$3:$E$1520,"&lt;&gt;NA")),VALUE(I168))</f>
        <v>155</v>
      </c>
      <c r="L168" s="9" t="n">
        <f aca="false">IF(J168="NA",VALUE(AVERAGEIF($F$3:$F$1520,"&lt;&gt;NA")),VALUE(J168))</f>
        <v>51</v>
      </c>
      <c r="M168" s="16" t="n">
        <f aca="false">IF((AND(J168&gt;=R174, J168&lt;R173)),TRUE())</f>
        <v>0</v>
      </c>
      <c r="P168" s="7"/>
    </row>
    <row r="169" customFormat="false" ht="15" hidden="false" customHeight="false" outlineLevel="0" collapsed="false">
      <c r="A169" s="0" t="n">
        <f aca="false">RANDBETWEEN(0,1)</f>
        <v>1</v>
      </c>
      <c r="B169" s="13" t="n">
        <v>475</v>
      </c>
      <c r="C169" s="2" t="s">
        <v>231</v>
      </c>
      <c r="D169" s="14" t="n">
        <v>33582</v>
      </c>
      <c r="E169" s="2" t="s">
        <v>87</v>
      </c>
      <c r="F169" s="15" t="n">
        <v>151</v>
      </c>
      <c r="G169" s="15" t="n">
        <v>46</v>
      </c>
      <c r="H169" s="15" t="s">
        <v>47</v>
      </c>
      <c r="I169" s="9" t="str">
        <f aca="false">TRIM(F169)</f>
        <v>151</v>
      </c>
      <c r="J169" s="9" t="str">
        <f aca="false">TRIM(G169)</f>
        <v>46</v>
      </c>
      <c r="K169" s="5" t="n">
        <f aca="false">IF(I169="NA",VALUE(AVERAGEIF($E$3:$E$1520,"&lt;&gt;NA")),VALUE(I169))</f>
        <v>151</v>
      </c>
      <c r="L169" s="9" t="n">
        <f aca="false">IF(J169="NA",VALUE(AVERAGEIF($F$3:$F$1520,"&lt;&gt;NA")),VALUE(J169))</f>
        <v>46</v>
      </c>
      <c r="M169" s="16" t="n">
        <f aca="false">IF((AND(J169&gt;=R175, J169&lt;R174)),TRUE())</f>
        <v>0</v>
      </c>
      <c r="P169" s="7"/>
    </row>
    <row r="170" customFormat="false" ht="15" hidden="true" customHeight="false" outlineLevel="0" collapsed="false">
      <c r="A170" s="0" t="n">
        <f aca="false">RANDBETWEEN(0,1)</f>
        <v>0</v>
      </c>
      <c r="B170" s="13" t="n">
        <v>403</v>
      </c>
      <c r="C170" s="2" t="s">
        <v>232</v>
      </c>
      <c r="D170" s="14" t="n">
        <v>33554</v>
      </c>
      <c r="E170" s="2" t="s">
        <v>50</v>
      </c>
      <c r="F170" s="15" t="n">
        <v>155</v>
      </c>
      <c r="G170" s="15" t="n">
        <v>57.3</v>
      </c>
      <c r="H170" s="15" t="s">
        <v>47</v>
      </c>
      <c r="I170" s="9" t="str">
        <f aca="false">TRIM(F170)</f>
        <v>155</v>
      </c>
      <c r="J170" s="9" t="str">
        <f aca="false">TRIM(G170)</f>
        <v>57.3</v>
      </c>
      <c r="K170" s="5" t="n">
        <f aca="false">IF(I170="NA",VALUE(AVERAGEIF($E$3:$E$1520,"&lt;&gt;NA")),VALUE(I170))</f>
        <v>155</v>
      </c>
      <c r="L170" s="9" t="n">
        <f aca="false">IF(J170="NA",VALUE(AVERAGEIF($F$3:$F$1520,"&lt;&gt;NA")),VALUE(J170))</f>
        <v>57.3</v>
      </c>
      <c r="M170" s="16" t="n">
        <f aca="false">IF((AND(J170&gt;=R176, J170&lt;R175)),TRUE())</f>
        <v>0</v>
      </c>
      <c r="P170" s="7"/>
    </row>
    <row r="171" customFormat="false" ht="15" hidden="true" customHeight="false" outlineLevel="0" collapsed="false">
      <c r="A171" s="0" t="n">
        <f aca="false">RANDBETWEEN(0,1)</f>
        <v>0</v>
      </c>
      <c r="B171" s="13" t="n">
        <v>1197</v>
      </c>
      <c r="C171" s="2" t="s">
        <v>233</v>
      </c>
      <c r="D171" s="14" t="n">
        <v>33505</v>
      </c>
      <c r="E171" s="2" t="s">
        <v>53</v>
      </c>
      <c r="F171" s="15" t="n">
        <v>170</v>
      </c>
      <c r="G171" s="15" t="n">
        <v>51</v>
      </c>
      <c r="H171" s="15" t="s">
        <v>43</v>
      </c>
      <c r="I171" s="9" t="str">
        <f aca="false">TRIM(F171)</f>
        <v>170</v>
      </c>
      <c r="J171" s="9" t="str">
        <f aca="false">TRIM(G171)</f>
        <v>51</v>
      </c>
      <c r="K171" s="5" t="n">
        <f aca="false">IF(I171="NA",VALUE(AVERAGEIF($E$3:$E$1520,"&lt;&gt;NA")),VALUE(I171))</f>
        <v>170</v>
      </c>
      <c r="L171" s="9" t="n">
        <f aca="false">IF(J171="NA",VALUE(AVERAGEIF($F$3:$F$1520,"&lt;&gt;NA")),VALUE(J171))</f>
        <v>51</v>
      </c>
      <c r="M171" s="16" t="n">
        <f aca="false">IF((AND(J171&gt;=R177, J171&lt;R176)),TRUE())</f>
        <v>0</v>
      </c>
      <c r="P171" s="7"/>
    </row>
    <row r="172" customFormat="false" ht="15" hidden="false" customHeight="false" outlineLevel="0" collapsed="false">
      <c r="A172" s="0" t="n">
        <f aca="false">RANDBETWEEN(0,1)</f>
        <v>1</v>
      </c>
      <c r="B172" s="13" t="n">
        <v>486</v>
      </c>
      <c r="C172" s="2" t="s">
        <v>234</v>
      </c>
      <c r="D172" s="14" t="n">
        <v>32736</v>
      </c>
      <c r="E172" s="2" t="s">
        <v>77</v>
      </c>
      <c r="F172" s="15" t="s">
        <v>46</v>
      </c>
      <c r="G172" s="15" t="s">
        <v>46</v>
      </c>
      <c r="H172" s="15" t="s">
        <v>47</v>
      </c>
      <c r="I172" s="9" t="str">
        <f aca="false">TRIM(F172)</f>
        <v>NA</v>
      </c>
      <c r="J172" s="9" t="str">
        <f aca="false">TRIM(G172)</f>
        <v>NA</v>
      </c>
      <c r="K172" s="5" t="e">
        <f aca="false">IF(I172="NA",VALUE(AVERAGEIF($E$3:$E$1520,"&lt;&gt;NA")),VALUE(I172))</f>
        <v>#DIV/0!</v>
      </c>
      <c r="L172" s="9" t="n">
        <f aca="false">IF(J172="NA",VALUE(AVERAGEIF($F$3:$F$1520,"&lt;&gt;NA")),VALUE(J172))</f>
        <v>164.344585511576</v>
      </c>
      <c r="M172" s="16" t="n">
        <f aca="false">IF((AND(J172&gt;=R178, J172&lt;R177)),TRUE())</f>
        <v>0</v>
      </c>
      <c r="P172" s="7"/>
    </row>
    <row r="173" customFormat="false" ht="15" hidden="true" customHeight="false" outlineLevel="0" collapsed="false">
      <c r="A173" s="0" t="n">
        <f aca="false">RANDBETWEEN(0,1)</f>
        <v>0</v>
      </c>
      <c r="B173" s="13" t="n">
        <v>472</v>
      </c>
      <c r="C173" s="2" t="s">
        <v>235</v>
      </c>
      <c r="D173" s="14" t="n">
        <v>33543</v>
      </c>
      <c r="E173" s="2" t="s">
        <v>42</v>
      </c>
      <c r="F173" s="15" t="n">
        <v>151.5</v>
      </c>
      <c r="G173" s="15" t="n">
        <v>57.5</v>
      </c>
      <c r="H173" s="15" t="s">
        <v>47</v>
      </c>
      <c r="I173" s="9" t="str">
        <f aca="false">TRIM(F173)</f>
        <v>151.5</v>
      </c>
      <c r="J173" s="9" t="str">
        <f aca="false">TRIM(G173)</f>
        <v>57.5</v>
      </c>
      <c r="K173" s="5" t="n">
        <f aca="false">IF(I173="NA",VALUE(AVERAGEIF($E$3:$E$1520,"&lt;&gt;NA")),VALUE(I173))</f>
        <v>151.5</v>
      </c>
      <c r="L173" s="9" t="n">
        <f aca="false">IF(J173="NA",VALUE(AVERAGEIF($F$3:$F$1520,"&lt;&gt;NA")),VALUE(J173))</f>
        <v>57.5</v>
      </c>
      <c r="M173" s="16" t="n">
        <f aca="false">IF((AND(J173&gt;=R179, J173&lt;R178)),TRUE())</f>
        <v>0</v>
      </c>
      <c r="P173" s="7"/>
    </row>
    <row r="174" customFormat="false" ht="15" hidden="true" customHeight="false" outlineLevel="0" collapsed="false">
      <c r="A174" s="0" t="n">
        <f aca="false">RANDBETWEEN(0,1)</f>
        <v>0</v>
      </c>
      <c r="B174" s="13" t="n">
        <v>1055</v>
      </c>
      <c r="C174" s="2" t="s">
        <v>236</v>
      </c>
      <c r="D174" s="14" t="n">
        <v>32803</v>
      </c>
      <c r="E174" s="2" t="s">
        <v>45</v>
      </c>
      <c r="F174" s="15" t="n">
        <v>171</v>
      </c>
      <c r="G174" s="15" t="n">
        <v>55</v>
      </c>
      <c r="H174" s="15" t="s">
        <v>43</v>
      </c>
      <c r="I174" s="9" t="str">
        <f aca="false">TRIM(F174)</f>
        <v>171</v>
      </c>
      <c r="J174" s="9" t="str">
        <f aca="false">TRIM(G174)</f>
        <v>55</v>
      </c>
      <c r="K174" s="5" t="n">
        <f aca="false">IF(I174="NA",VALUE(AVERAGEIF($E$3:$E$1520,"&lt;&gt;NA")),VALUE(I174))</f>
        <v>171</v>
      </c>
      <c r="L174" s="9" t="n">
        <f aca="false">IF(J174="NA",VALUE(AVERAGEIF($F$3:$F$1520,"&lt;&gt;NA")),VALUE(J174))</f>
        <v>55</v>
      </c>
      <c r="M174" s="16" t="n">
        <f aca="false">IF((AND(J174&gt;=R180, J174&lt;R179)),TRUE())</f>
        <v>0</v>
      </c>
      <c r="P174" s="7"/>
    </row>
    <row r="175" customFormat="false" ht="15" hidden="true" customHeight="false" outlineLevel="0" collapsed="false">
      <c r="A175" s="0" t="n">
        <f aca="false">RANDBETWEEN(0,1)</f>
        <v>0</v>
      </c>
      <c r="B175" s="13" t="n">
        <v>966</v>
      </c>
      <c r="C175" s="2" t="s">
        <v>237</v>
      </c>
      <c r="D175" s="14" t="n">
        <v>32996</v>
      </c>
      <c r="E175" s="2" t="s">
        <v>238</v>
      </c>
      <c r="F175" s="15" t="n">
        <v>160</v>
      </c>
      <c r="G175" s="15" t="n">
        <v>51</v>
      </c>
      <c r="H175" s="15" t="s">
        <v>43</v>
      </c>
      <c r="I175" s="9" t="str">
        <f aca="false">TRIM(F175)</f>
        <v>160</v>
      </c>
      <c r="J175" s="9" t="str">
        <f aca="false">TRIM(G175)</f>
        <v>51</v>
      </c>
      <c r="K175" s="5" t="n">
        <f aca="false">IF(I175="NA",VALUE(AVERAGEIF($E$3:$E$1520,"&lt;&gt;NA")),VALUE(I175))</f>
        <v>160</v>
      </c>
      <c r="L175" s="9" t="n">
        <f aca="false">IF(J175="NA",VALUE(AVERAGEIF($F$3:$F$1520,"&lt;&gt;NA")),VALUE(J175))</f>
        <v>51</v>
      </c>
      <c r="M175" s="16" t="n">
        <f aca="false">IF((AND(J175&gt;=R181, J175&lt;R180)),TRUE())</f>
        <v>0</v>
      </c>
      <c r="P175" s="7"/>
    </row>
    <row r="176" customFormat="false" ht="15" hidden="true" customHeight="false" outlineLevel="0" collapsed="false">
      <c r="A176" s="0" t="n">
        <f aca="false">RANDBETWEEN(0,1)</f>
        <v>0</v>
      </c>
      <c r="B176" s="13" t="n">
        <v>940</v>
      </c>
      <c r="C176" s="2" t="s">
        <v>239</v>
      </c>
      <c r="D176" s="14" t="n">
        <v>33426</v>
      </c>
      <c r="E176" s="2" t="s">
        <v>87</v>
      </c>
      <c r="F176" s="15" t="n">
        <v>177</v>
      </c>
      <c r="G176" s="15" t="n">
        <v>86</v>
      </c>
      <c r="H176" s="15" t="s">
        <v>43</v>
      </c>
      <c r="I176" s="9" t="str">
        <f aca="false">TRIM(F176)</f>
        <v>177</v>
      </c>
      <c r="J176" s="9" t="str">
        <f aca="false">TRIM(G176)</f>
        <v>86</v>
      </c>
      <c r="K176" s="5" t="n">
        <f aca="false">IF(I176="NA",VALUE(AVERAGEIF($E$3:$E$1520,"&lt;&gt;NA")),VALUE(I176))</f>
        <v>177</v>
      </c>
      <c r="L176" s="9" t="n">
        <f aca="false">IF(J176="NA",VALUE(AVERAGEIF($F$3:$F$1520,"&lt;&gt;NA")),VALUE(J176))</f>
        <v>86</v>
      </c>
      <c r="M176" s="16" t="n">
        <f aca="false">IF((AND(J176&gt;=R182, J176&lt;R181)),TRUE())</f>
        <v>0</v>
      </c>
      <c r="P176" s="7"/>
    </row>
    <row r="177" customFormat="false" ht="15" hidden="true" customHeight="false" outlineLevel="0" collapsed="false">
      <c r="A177" s="0" t="n">
        <f aca="false">RANDBETWEEN(0,1)</f>
        <v>0</v>
      </c>
      <c r="B177" s="13" t="n">
        <v>946</v>
      </c>
      <c r="C177" s="2" t="s">
        <v>240</v>
      </c>
      <c r="D177" s="14" t="n">
        <v>33274</v>
      </c>
      <c r="E177" s="2" t="s">
        <v>87</v>
      </c>
      <c r="F177" s="15" t="n">
        <v>167</v>
      </c>
      <c r="G177" s="15" t="n">
        <v>69</v>
      </c>
      <c r="H177" s="15" t="s">
        <v>43</v>
      </c>
      <c r="I177" s="9" t="str">
        <f aca="false">TRIM(F177)</f>
        <v>167</v>
      </c>
      <c r="J177" s="9" t="str">
        <f aca="false">TRIM(G177)</f>
        <v>69</v>
      </c>
      <c r="K177" s="5" t="n">
        <f aca="false">IF(I177="NA",VALUE(AVERAGEIF($E$3:$E$1520,"&lt;&gt;NA")),VALUE(I177))</f>
        <v>167</v>
      </c>
      <c r="L177" s="9" t="n">
        <f aca="false">IF(J177="NA",VALUE(AVERAGEIF($F$3:$F$1520,"&lt;&gt;NA")),VALUE(J177))</f>
        <v>69</v>
      </c>
      <c r="M177" s="16" t="n">
        <f aca="false">IF((AND(J177&gt;=R183, J177&lt;R182)),TRUE())</f>
        <v>0</v>
      </c>
      <c r="P177" s="7"/>
    </row>
    <row r="178" customFormat="false" ht="15" hidden="false" customHeight="false" outlineLevel="0" collapsed="false">
      <c r="A178" s="0" t="n">
        <f aca="false">RANDBETWEEN(0,1)</f>
        <v>1</v>
      </c>
      <c r="B178" s="13" t="n">
        <v>1460</v>
      </c>
      <c r="C178" s="2" t="s">
        <v>241</v>
      </c>
      <c r="D178" s="14" t="n">
        <v>33599</v>
      </c>
      <c r="E178" s="2" t="s">
        <v>87</v>
      </c>
      <c r="F178" s="15" t="n">
        <v>177</v>
      </c>
      <c r="G178" s="15" t="n">
        <v>88</v>
      </c>
      <c r="H178" s="15" t="s">
        <v>43</v>
      </c>
      <c r="I178" s="9" t="str">
        <f aca="false">TRIM(F178)</f>
        <v>177</v>
      </c>
      <c r="J178" s="9" t="str">
        <f aca="false">TRIM(G178)</f>
        <v>88</v>
      </c>
      <c r="K178" s="5" t="n">
        <f aca="false">IF(I178="NA",VALUE(AVERAGEIF($E$3:$E$1520,"&lt;&gt;NA")),VALUE(I178))</f>
        <v>177</v>
      </c>
      <c r="L178" s="9" t="n">
        <f aca="false">IF(J178="NA",VALUE(AVERAGEIF($F$3:$F$1520,"&lt;&gt;NA")),VALUE(J178))</f>
        <v>88</v>
      </c>
      <c r="M178" s="16" t="n">
        <f aca="false">IF((AND(J178&gt;=R184, J178&lt;R183)),TRUE())</f>
        <v>0</v>
      </c>
      <c r="P178" s="7"/>
    </row>
    <row r="179" customFormat="false" ht="15" hidden="false" customHeight="false" outlineLevel="0" collapsed="false">
      <c r="A179" s="0" t="n">
        <f aca="false">RANDBETWEEN(0,1)</f>
        <v>1</v>
      </c>
      <c r="B179" s="13" t="n">
        <v>944</v>
      </c>
      <c r="C179" s="2" t="s">
        <v>242</v>
      </c>
      <c r="D179" s="14" t="n">
        <v>33555</v>
      </c>
      <c r="E179" s="2" t="s">
        <v>50</v>
      </c>
      <c r="F179" s="15" t="n">
        <v>176</v>
      </c>
      <c r="G179" s="15" t="n">
        <v>49</v>
      </c>
      <c r="H179" s="15" t="s">
        <v>43</v>
      </c>
      <c r="I179" s="9" t="str">
        <f aca="false">TRIM(F179)</f>
        <v>176</v>
      </c>
      <c r="J179" s="9" t="str">
        <f aca="false">TRIM(G179)</f>
        <v>49</v>
      </c>
      <c r="K179" s="5" t="n">
        <f aca="false">IF(I179="NA",VALUE(AVERAGEIF($E$3:$E$1520,"&lt;&gt;NA")),VALUE(I179))</f>
        <v>176</v>
      </c>
      <c r="L179" s="9" t="n">
        <f aca="false">IF(J179="NA",VALUE(AVERAGEIF($F$3:$F$1520,"&lt;&gt;NA")),VALUE(J179))</f>
        <v>49</v>
      </c>
      <c r="M179" s="16" t="n">
        <f aca="false">IF((AND(J179&gt;=R185, J179&lt;R184)),TRUE())</f>
        <v>0</v>
      </c>
      <c r="P179" s="7"/>
    </row>
    <row r="180" customFormat="false" ht="15" hidden="true" customHeight="false" outlineLevel="0" collapsed="false">
      <c r="A180" s="0" t="n">
        <f aca="false">RANDBETWEEN(0,1)</f>
        <v>0</v>
      </c>
      <c r="B180" s="13" t="n">
        <v>1287</v>
      </c>
      <c r="C180" s="2" t="s">
        <v>243</v>
      </c>
      <c r="D180" s="14" t="n">
        <v>33652</v>
      </c>
      <c r="E180" s="2" t="s">
        <v>45</v>
      </c>
      <c r="F180" s="15" t="n">
        <v>166</v>
      </c>
      <c r="G180" s="15" t="n">
        <v>69</v>
      </c>
      <c r="H180" s="15" t="s">
        <v>43</v>
      </c>
      <c r="I180" s="9" t="str">
        <f aca="false">TRIM(F180)</f>
        <v>166</v>
      </c>
      <c r="J180" s="9" t="str">
        <f aca="false">TRIM(G180)</f>
        <v>69</v>
      </c>
      <c r="K180" s="5" t="n">
        <f aca="false">IF(I180="NA",VALUE(AVERAGEIF($E$3:$E$1520,"&lt;&gt;NA")),VALUE(I180))</f>
        <v>166</v>
      </c>
      <c r="L180" s="9" t="n">
        <f aca="false">IF(J180="NA",VALUE(AVERAGEIF($F$3:$F$1520,"&lt;&gt;NA")),VALUE(J180))</f>
        <v>69</v>
      </c>
      <c r="M180" s="16" t="n">
        <f aca="false">IF((AND(J180&gt;=R186, J180&lt;R185)),TRUE())</f>
        <v>0</v>
      </c>
      <c r="P180" s="7"/>
    </row>
    <row r="181" customFormat="false" ht="15" hidden="false" customHeight="false" outlineLevel="0" collapsed="false">
      <c r="A181" s="0" t="n">
        <f aca="false">RANDBETWEEN(0,1)</f>
        <v>1</v>
      </c>
      <c r="B181" s="13" t="n">
        <v>99</v>
      </c>
      <c r="C181" s="2" t="s">
        <v>244</v>
      </c>
      <c r="D181" s="14" t="n">
        <v>33477</v>
      </c>
      <c r="E181" s="2" t="s">
        <v>245</v>
      </c>
      <c r="F181" s="15" t="n">
        <v>162.5</v>
      </c>
      <c r="G181" s="15" t="n">
        <v>46</v>
      </c>
      <c r="H181" s="15" t="s">
        <v>47</v>
      </c>
      <c r="I181" s="9" t="str">
        <f aca="false">TRIM(F181)</f>
        <v>162.5</v>
      </c>
      <c r="J181" s="9" t="str">
        <f aca="false">TRIM(G181)</f>
        <v>46</v>
      </c>
      <c r="K181" s="5" t="n">
        <f aca="false">IF(I181="NA",VALUE(AVERAGEIF($E$3:$E$1520,"&lt;&gt;NA")),VALUE(I181))</f>
        <v>162.5</v>
      </c>
      <c r="L181" s="9" t="n">
        <f aca="false">IF(J181="NA",VALUE(AVERAGEIF($F$3:$F$1520,"&lt;&gt;NA")),VALUE(J181))</f>
        <v>46</v>
      </c>
      <c r="M181" s="16" t="n">
        <f aca="false">IF((AND(J181&gt;=R187, J181&lt;R186)),TRUE())</f>
        <v>0</v>
      </c>
      <c r="P181" s="7"/>
    </row>
    <row r="182" customFormat="false" ht="15" hidden="true" customHeight="false" outlineLevel="0" collapsed="false">
      <c r="A182" s="0" t="n">
        <f aca="false">RANDBETWEEN(0,1)</f>
        <v>0</v>
      </c>
      <c r="B182" s="13" t="n">
        <v>1043</v>
      </c>
      <c r="C182" s="2" t="s">
        <v>246</v>
      </c>
      <c r="D182" s="14" t="n">
        <v>33538</v>
      </c>
      <c r="E182" s="2" t="s">
        <v>45</v>
      </c>
      <c r="F182" s="15" t="n">
        <v>181</v>
      </c>
      <c r="G182" s="15" t="n">
        <v>80</v>
      </c>
      <c r="H182" s="15" t="s">
        <v>43</v>
      </c>
      <c r="I182" s="9" t="str">
        <f aca="false">TRIM(F182)</f>
        <v>181</v>
      </c>
      <c r="J182" s="9" t="str">
        <f aca="false">TRIM(G182)</f>
        <v>80</v>
      </c>
      <c r="K182" s="5" t="n">
        <f aca="false">IF(I182="NA",VALUE(AVERAGEIF($E$3:$E$1520,"&lt;&gt;NA")),VALUE(I182))</f>
        <v>181</v>
      </c>
      <c r="L182" s="9" t="n">
        <f aca="false">IF(J182="NA",VALUE(AVERAGEIF($F$3:$F$1520,"&lt;&gt;NA")),VALUE(J182))</f>
        <v>80</v>
      </c>
      <c r="M182" s="16" t="n">
        <f aca="false">IF((AND(J182&gt;=R188, J182&lt;R187)),TRUE())</f>
        <v>0</v>
      </c>
      <c r="P182" s="7"/>
    </row>
    <row r="183" customFormat="false" ht="15" hidden="true" customHeight="false" outlineLevel="0" collapsed="false">
      <c r="A183" s="0" t="n">
        <f aca="false">RANDBETWEEN(0,1)</f>
        <v>0</v>
      </c>
      <c r="B183" s="13" t="n">
        <v>687</v>
      </c>
      <c r="C183" s="2" t="s">
        <v>247</v>
      </c>
      <c r="D183" s="14" t="n">
        <v>33315</v>
      </c>
      <c r="E183" s="2" t="s">
        <v>71</v>
      </c>
      <c r="F183" s="15" t="n">
        <v>157</v>
      </c>
      <c r="G183" s="15" t="n">
        <v>46</v>
      </c>
      <c r="H183" s="15" t="s">
        <v>47</v>
      </c>
      <c r="I183" s="9" t="str">
        <f aca="false">TRIM(F183)</f>
        <v>157</v>
      </c>
      <c r="J183" s="9" t="str">
        <f aca="false">TRIM(G183)</f>
        <v>46</v>
      </c>
      <c r="K183" s="5" t="n">
        <f aca="false">IF(I183="NA",VALUE(AVERAGEIF($E$3:$E$1520,"&lt;&gt;NA")),VALUE(I183))</f>
        <v>157</v>
      </c>
      <c r="L183" s="9" t="n">
        <f aca="false">IF(J183="NA",VALUE(AVERAGEIF($F$3:$F$1520,"&lt;&gt;NA")),VALUE(J183))</f>
        <v>46</v>
      </c>
      <c r="M183" s="16" t="n">
        <f aca="false">IF((AND(J183&gt;=R189, J183&lt;R188)),TRUE())</f>
        <v>0</v>
      </c>
      <c r="P183" s="7"/>
    </row>
    <row r="184" customFormat="false" ht="15" hidden="false" customHeight="false" outlineLevel="0" collapsed="false">
      <c r="A184" s="0" t="n">
        <f aca="false">RANDBETWEEN(0,1)</f>
        <v>1</v>
      </c>
      <c r="B184" s="13" t="n">
        <v>763</v>
      </c>
      <c r="C184" s="2" t="s">
        <v>248</v>
      </c>
      <c r="D184" s="14" t="n">
        <v>32711</v>
      </c>
      <c r="E184" s="2" t="s">
        <v>45</v>
      </c>
      <c r="F184" s="15" t="n">
        <v>153.4</v>
      </c>
      <c r="G184" s="15" t="n">
        <v>38</v>
      </c>
      <c r="H184" s="15" t="s">
        <v>47</v>
      </c>
      <c r="I184" s="9" t="str">
        <f aca="false">TRIM(F184)</f>
        <v>153.4</v>
      </c>
      <c r="J184" s="9" t="str">
        <f aca="false">TRIM(G184)</f>
        <v>38</v>
      </c>
      <c r="K184" s="5" t="n">
        <f aca="false">IF(I184="NA",VALUE(AVERAGEIF($E$3:$E$1520,"&lt;&gt;NA")),VALUE(I184))</f>
        <v>153.4</v>
      </c>
      <c r="L184" s="9" t="n">
        <f aca="false">IF(J184="NA",VALUE(AVERAGEIF($F$3:$F$1520,"&lt;&gt;NA")),VALUE(J184))</f>
        <v>38</v>
      </c>
      <c r="M184" s="16" t="n">
        <f aca="false">IF((AND(J184&gt;=R190, J184&lt;R189)),TRUE())</f>
        <v>0</v>
      </c>
      <c r="P184" s="7"/>
    </row>
    <row r="185" customFormat="false" ht="15" hidden="true" customHeight="false" outlineLevel="0" collapsed="false">
      <c r="A185" s="0" t="n">
        <f aca="false">RANDBETWEEN(0,1)</f>
        <v>0</v>
      </c>
      <c r="B185" s="13" t="n">
        <v>102</v>
      </c>
      <c r="C185" s="2" t="s">
        <v>249</v>
      </c>
      <c r="D185" s="14" t="n">
        <v>33443</v>
      </c>
      <c r="E185" s="2" t="s">
        <v>71</v>
      </c>
      <c r="F185" s="15" t="n">
        <v>160</v>
      </c>
      <c r="G185" s="15" t="n">
        <v>46</v>
      </c>
      <c r="H185" s="15" t="s">
        <v>47</v>
      </c>
      <c r="I185" s="9" t="str">
        <f aca="false">TRIM(F185)</f>
        <v>160</v>
      </c>
      <c r="J185" s="9" t="str">
        <f aca="false">TRIM(G185)</f>
        <v>46</v>
      </c>
      <c r="K185" s="5" t="n">
        <f aca="false">IF(I185="NA",VALUE(AVERAGEIF($E$3:$E$1520,"&lt;&gt;NA")),VALUE(I185))</f>
        <v>160</v>
      </c>
      <c r="L185" s="9" t="n">
        <f aca="false">IF(J185="NA",VALUE(AVERAGEIF($F$3:$F$1520,"&lt;&gt;NA")),VALUE(J185))</f>
        <v>46</v>
      </c>
      <c r="M185" s="16" t="n">
        <f aca="false">IF((AND(J185&gt;=R191, J185&lt;R190)),TRUE())</f>
        <v>0</v>
      </c>
      <c r="P185" s="7"/>
    </row>
    <row r="186" customFormat="false" ht="15" hidden="false" customHeight="false" outlineLevel="0" collapsed="false">
      <c r="A186" s="0" t="n">
        <f aca="false">RANDBETWEEN(0,1)</f>
        <v>1</v>
      </c>
      <c r="B186" s="13" t="n">
        <v>1</v>
      </c>
      <c r="C186" s="2" t="s">
        <v>250</v>
      </c>
      <c r="D186" s="14" t="n">
        <v>32602</v>
      </c>
      <c r="E186" s="2" t="s">
        <v>77</v>
      </c>
      <c r="F186" s="15" t="s">
        <v>46</v>
      </c>
      <c r="G186" s="15" t="s">
        <v>46</v>
      </c>
      <c r="H186" s="15" t="s">
        <v>47</v>
      </c>
      <c r="I186" s="9" t="str">
        <f aca="false">TRIM(F186)</f>
        <v>NA</v>
      </c>
      <c r="J186" s="9" t="str">
        <f aca="false">TRIM(G186)</f>
        <v>NA</v>
      </c>
      <c r="K186" s="5" t="e">
        <f aca="false">IF(I186="NA",VALUE(AVERAGEIF($E$3:$E$1520,"&lt;&gt;NA")),VALUE(I186))</f>
        <v>#DIV/0!</v>
      </c>
      <c r="L186" s="9" t="n">
        <f aca="false">IF(J186="NA",VALUE(AVERAGEIF($F$3:$F$1520,"&lt;&gt;NA")),VALUE(J186))</f>
        <v>164.344585511576</v>
      </c>
      <c r="M186" s="16" t="n">
        <f aca="false">IF((AND(J186&gt;=R192, J186&lt;R191)),TRUE())</f>
        <v>0</v>
      </c>
      <c r="P186" s="7"/>
    </row>
    <row r="187" customFormat="false" ht="15" hidden="true" customHeight="false" outlineLevel="0" collapsed="false">
      <c r="A187" s="0" t="n">
        <f aca="false">RANDBETWEEN(0,1)</f>
        <v>0</v>
      </c>
      <c r="B187" s="13" t="n">
        <v>265</v>
      </c>
      <c r="C187" s="2" t="s">
        <v>251</v>
      </c>
      <c r="D187" s="14" t="n">
        <v>33521</v>
      </c>
      <c r="E187" s="2" t="s">
        <v>53</v>
      </c>
      <c r="F187" s="15" t="s">
        <v>46</v>
      </c>
      <c r="G187" s="15" t="s">
        <v>46</v>
      </c>
      <c r="H187" s="15" t="s">
        <v>47</v>
      </c>
      <c r="I187" s="9" t="str">
        <f aca="false">TRIM(F187)</f>
        <v>NA</v>
      </c>
      <c r="J187" s="9" t="str">
        <f aca="false">TRIM(G187)</f>
        <v>NA</v>
      </c>
      <c r="K187" s="5" t="e">
        <f aca="false">IF(I187="NA",VALUE(AVERAGEIF($E$3:$E$1520,"&lt;&gt;NA")),VALUE(I187))</f>
        <v>#DIV/0!</v>
      </c>
      <c r="L187" s="9" t="n">
        <f aca="false">IF(J187="NA",VALUE(AVERAGEIF($F$3:$F$1520,"&lt;&gt;NA")),VALUE(J187))</f>
        <v>164.344585511576</v>
      </c>
      <c r="M187" s="16" t="n">
        <f aca="false">IF((AND(J187&gt;=R193, J187&lt;R192)),TRUE())</f>
        <v>0</v>
      </c>
      <c r="P187" s="7"/>
    </row>
    <row r="188" customFormat="false" ht="15" hidden="false" customHeight="false" outlineLevel="0" collapsed="false">
      <c r="A188" s="0" t="n">
        <f aca="false">RANDBETWEEN(0,1)</f>
        <v>1</v>
      </c>
      <c r="B188" s="13" t="n">
        <v>1437</v>
      </c>
      <c r="C188" s="2" t="s">
        <v>252</v>
      </c>
      <c r="D188" s="14" t="n">
        <v>33428</v>
      </c>
      <c r="E188" s="2" t="s">
        <v>93</v>
      </c>
      <c r="F188" s="15" t="n">
        <v>167</v>
      </c>
      <c r="G188" s="15" t="n">
        <v>49</v>
      </c>
      <c r="H188" s="15" t="s">
        <v>43</v>
      </c>
      <c r="I188" s="9" t="str">
        <f aca="false">TRIM(F188)</f>
        <v>167</v>
      </c>
      <c r="J188" s="9" t="str">
        <f aca="false">TRIM(G188)</f>
        <v>49</v>
      </c>
      <c r="K188" s="5" t="n">
        <f aca="false">IF(I188="NA",VALUE(AVERAGEIF($E$3:$E$1520,"&lt;&gt;NA")),VALUE(I188))</f>
        <v>167</v>
      </c>
      <c r="L188" s="9" t="n">
        <f aca="false">IF(J188="NA",VALUE(AVERAGEIF($F$3:$F$1520,"&lt;&gt;NA")),VALUE(J188))</f>
        <v>49</v>
      </c>
      <c r="M188" s="16" t="n">
        <f aca="false">IF((AND(J188&gt;=R194, J188&lt;R193)),TRUE())</f>
        <v>0</v>
      </c>
      <c r="P188" s="7"/>
    </row>
    <row r="189" customFormat="false" ht="15" hidden="true" customHeight="false" outlineLevel="0" collapsed="false">
      <c r="A189" s="0" t="n">
        <f aca="false">RANDBETWEEN(0,1)</f>
        <v>0</v>
      </c>
      <c r="B189" s="13" t="n">
        <v>529</v>
      </c>
      <c r="C189" s="2" t="s">
        <v>253</v>
      </c>
      <c r="D189" s="14" t="n">
        <v>33584</v>
      </c>
      <c r="E189" s="2" t="s">
        <v>45</v>
      </c>
      <c r="F189" s="15" t="n">
        <v>160</v>
      </c>
      <c r="G189" s="15" t="n">
        <v>76.1</v>
      </c>
      <c r="H189" s="15" t="s">
        <v>47</v>
      </c>
      <c r="I189" s="9" t="str">
        <f aca="false">TRIM(F189)</f>
        <v>160</v>
      </c>
      <c r="J189" s="9" t="str">
        <f aca="false">TRIM(G189)</f>
        <v>76.1</v>
      </c>
      <c r="K189" s="5" t="n">
        <f aca="false">IF(I189="NA",VALUE(AVERAGEIF($E$3:$E$1520,"&lt;&gt;NA")),VALUE(I189))</f>
        <v>160</v>
      </c>
      <c r="L189" s="9" t="n">
        <f aca="false">IF(J189="NA",VALUE(AVERAGEIF($F$3:$F$1520,"&lt;&gt;NA")),VALUE(J189))</f>
        <v>76.1</v>
      </c>
      <c r="M189" s="16" t="n">
        <f aca="false">IF((AND(J189&gt;=R195, J189&lt;R194)),TRUE())</f>
        <v>0</v>
      </c>
      <c r="P189" s="7"/>
    </row>
    <row r="190" customFormat="false" ht="15" hidden="true" customHeight="false" outlineLevel="0" collapsed="false">
      <c r="A190" s="0" t="n">
        <f aca="false">RANDBETWEEN(0,1)</f>
        <v>0</v>
      </c>
      <c r="B190" s="13" t="n">
        <v>636</v>
      </c>
      <c r="C190" s="2" t="s">
        <v>254</v>
      </c>
      <c r="D190" s="14" t="n">
        <v>33360</v>
      </c>
      <c r="E190" s="2" t="s">
        <v>50</v>
      </c>
      <c r="F190" s="15" t="n">
        <v>157</v>
      </c>
      <c r="G190" s="15" t="n">
        <v>59</v>
      </c>
      <c r="H190" s="15" t="s">
        <v>47</v>
      </c>
      <c r="I190" s="9" t="str">
        <f aca="false">TRIM(F190)</f>
        <v>157</v>
      </c>
      <c r="J190" s="9" t="str">
        <f aca="false">TRIM(G190)</f>
        <v>59</v>
      </c>
      <c r="K190" s="5" t="n">
        <f aca="false">IF(I190="NA",VALUE(AVERAGEIF($E$3:$E$1520,"&lt;&gt;NA")),VALUE(I190))</f>
        <v>157</v>
      </c>
      <c r="L190" s="9" t="n">
        <f aca="false">IF(J190="NA",VALUE(AVERAGEIF($F$3:$F$1520,"&lt;&gt;NA")),VALUE(J190))</f>
        <v>59</v>
      </c>
      <c r="M190" s="16" t="n">
        <f aca="false">IF((AND(J190&gt;=R196, J190&lt;R195)),TRUE())</f>
        <v>0</v>
      </c>
      <c r="P190" s="7"/>
    </row>
    <row r="191" customFormat="false" ht="15" hidden="true" customHeight="false" outlineLevel="0" collapsed="false">
      <c r="A191" s="0" t="n">
        <f aca="false">RANDBETWEEN(0,1)</f>
        <v>0</v>
      </c>
      <c r="B191" s="13" t="n">
        <v>191</v>
      </c>
      <c r="C191" s="2" t="s">
        <v>255</v>
      </c>
      <c r="D191" s="14" t="n">
        <v>33524</v>
      </c>
      <c r="E191" s="2" t="s">
        <v>53</v>
      </c>
      <c r="F191" s="15" t="n">
        <v>173.9</v>
      </c>
      <c r="G191" s="15" t="n">
        <v>56</v>
      </c>
      <c r="H191" s="15" t="s">
        <v>47</v>
      </c>
      <c r="I191" s="9" t="str">
        <f aca="false">TRIM(F191)</f>
        <v>173.9</v>
      </c>
      <c r="J191" s="9" t="str">
        <f aca="false">TRIM(G191)</f>
        <v>56</v>
      </c>
      <c r="K191" s="5" t="n">
        <f aca="false">IF(I191="NA",VALUE(AVERAGEIF($E$3:$E$1520,"&lt;&gt;NA")),VALUE(I191))</f>
        <v>173.9</v>
      </c>
      <c r="L191" s="9" t="n">
        <f aca="false">IF(J191="NA",VALUE(AVERAGEIF($F$3:$F$1520,"&lt;&gt;NA")),VALUE(J191))</f>
        <v>56</v>
      </c>
      <c r="M191" s="16" t="n">
        <f aca="false">IF((AND(J191&gt;=R197, J191&lt;R196)),TRUE())</f>
        <v>0</v>
      </c>
      <c r="P191" s="7"/>
    </row>
    <row r="192" customFormat="false" ht="15" hidden="false" customHeight="false" outlineLevel="0" collapsed="false">
      <c r="A192" s="0" t="n">
        <f aca="false">RANDBETWEEN(0,1)</f>
        <v>1</v>
      </c>
      <c r="B192" s="13" t="n">
        <v>474</v>
      </c>
      <c r="C192" s="2" t="s">
        <v>256</v>
      </c>
      <c r="D192" s="14" t="n">
        <v>33218</v>
      </c>
      <c r="E192" s="2" t="s">
        <v>50</v>
      </c>
      <c r="F192" s="15" t="n">
        <v>152</v>
      </c>
      <c r="G192" s="15" t="n">
        <v>47.2</v>
      </c>
      <c r="H192" s="15" t="s">
        <v>47</v>
      </c>
      <c r="I192" s="9" t="str">
        <f aca="false">TRIM(F192)</f>
        <v>152</v>
      </c>
      <c r="J192" s="9" t="str">
        <f aca="false">TRIM(G192)</f>
        <v>47.2</v>
      </c>
      <c r="K192" s="5" t="n">
        <f aca="false">IF(I192="NA",VALUE(AVERAGEIF($E$3:$E$1520,"&lt;&gt;NA")),VALUE(I192))</f>
        <v>152</v>
      </c>
      <c r="L192" s="9" t="n">
        <f aca="false">IF(J192="NA",VALUE(AVERAGEIF($F$3:$F$1520,"&lt;&gt;NA")),VALUE(J192))</f>
        <v>47.2</v>
      </c>
      <c r="M192" s="16" t="n">
        <f aca="false">IF((AND(J192&gt;=R198, J192&lt;R197)),TRUE())</f>
        <v>0</v>
      </c>
      <c r="P192" s="7"/>
    </row>
    <row r="193" customFormat="false" ht="15" hidden="true" customHeight="false" outlineLevel="0" collapsed="false">
      <c r="A193" s="0" t="n">
        <f aca="false">RANDBETWEEN(0,1)</f>
        <v>0</v>
      </c>
      <c r="B193" s="13" t="n">
        <v>1489</v>
      </c>
      <c r="C193" s="2" t="s">
        <v>257</v>
      </c>
      <c r="D193" s="14" t="n">
        <v>33708</v>
      </c>
      <c r="E193" s="2" t="s">
        <v>45</v>
      </c>
      <c r="F193" s="15" t="n">
        <v>174</v>
      </c>
      <c r="G193" s="15" t="n">
        <v>50</v>
      </c>
      <c r="H193" s="15" t="s">
        <v>43</v>
      </c>
      <c r="I193" s="9" t="str">
        <f aca="false">TRIM(F193)</f>
        <v>174</v>
      </c>
      <c r="J193" s="9" t="str">
        <f aca="false">TRIM(G193)</f>
        <v>50</v>
      </c>
      <c r="K193" s="5" t="n">
        <f aca="false">IF(I193="NA",VALUE(AVERAGEIF($E$3:$E$1520,"&lt;&gt;NA")),VALUE(I193))</f>
        <v>174</v>
      </c>
      <c r="L193" s="9" t="n">
        <f aca="false">IF(J193="NA",VALUE(AVERAGEIF($F$3:$F$1520,"&lt;&gt;NA")),VALUE(J193))</f>
        <v>50</v>
      </c>
      <c r="M193" s="16" t="n">
        <f aca="false">IF((AND(J193&gt;=R199, J193&lt;R198)),TRUE())</f>
        <v>0</v>
      </c>
      <c r="P193" s="7"/>
    </row>
    <row r="194" customFormat="false" ht="15" hidden="true" customHeight="false" outlineLevel="0" collapsed="false">
      <c r="A194" s="0" t="n">
        <f aca="false">RANDBETWEEN(0,1)</f>
        <v>0</v>
      </c>
      <c r="B194" s="13" t="n">
        <v>923</v>
      </c>
      <c r="C194" s="2" t="s">
        <v>258</v>
      </c>
      <c r="D194" s="14" t="n">
        <v>33403</v>
      </c>
      <c r="E194" s="2" t="s">
        <v>87</v>
      </c>
      <c r="F194" s="15" t="n">
        <v>173</v>
      </c>
      <c r="G194" s="15" t="n">
        <v>60</v>
      </c>
      <c r="H194" s="15" t="s">
        <v>43</v>
      </c>
      <c r="I194" s="9" t="str">
        <f aca="false">TRIM(F194)</f>
        <v>173</v>
      </c>
      <c r="J194" s="9" t="str">
        <f aca="false">TRIM(G194)</f>
        <v>60</v>
      </c>
      <c r="K194" s="5" t="n">
        <f aca="false">IF(I194="NA",VALUE(AVERAGEIF($E$3:$E$1520,"&lt;&gt;NA")),VALUE(I194))</f>
        <v>173</v>
      </c>
      <c r="L194" s="9" t="n">
        <f aca="false">IF(J194="NA",VALUE(AVERAGEIF($F$3:$F$1520,"&lt;&gt;NA")),VALUE(J194))</f>
        <v>60</v>
      </c>
      <c r="M194" s="16" t="n">
        <f aca="false">IF((AND(J194&gt;=R200, J194&lt;R199)),TRUE())</f>
        <v>0</v>
      </c>
      <c r="P194" s="7"/>
    </row>
    <row r="195" customFormat="false" ht="15" hidden="false" customHeight="false" outlineLevel="0" collapsed="false">
      <c r="A195" s="0" t="n">
        <f aca="false">RANDBETWEEN(0,1)</f>
        <v>1</v>
      </c>
      <c r="B195" s="13" t="n">
        <v>287</v>
      </c>
      <c r="C195" s="2" t="s">
        <v>259</v>
      </c>
      <c r="D195" s="14" t="n">
        <v>33595</v>
      </c>
      <c r="E195" s="2" t="s">
        <v>53</v>
      </c>
      <c r="F195" s="15" t="s">
        <v>46</v>
      </c>
      <c r="G195" s="15" t="s">
        <v>46</v>
      </c>
      <c r="H195" s="15" t="s">
        <v>47</v>
      </c>
      <c r="I195" s="9" t="str">
        <f aca="false">TRIM(F195)</f>
        <v>NA</v>
      </c>
      <c r="J195" s="9" t="str">
        <f aca="false">TRIM(G195)</f>
        <v>NA</v>
      </c>
      <c r="K195" s="5" t="e">
        <f aca="false">IF(I195="NA",VALUE(AVERAGEIF($E$3:$E$1520,"&lt;&gt;NA")),VALUE(I195))</f>
        <v>#DIV/0!</v>
      </c>
      <c r="L195" s="9" t="n">
        <f aca="false">IF(J195="NA",VALUE(AVERAGEIF($F$3:$F$1520,"&lt;&gt;NA")),VALUE(J195))</f>
        <v>164.344585511576</v>
      </c>
      <c r="M195" s="16" t="n">
        <f aca="false">IF((AND(J195&gt;=R201, J195&lt;R200)),TRUE())</f>
        <v>0</v>
      </c>
      <c r="P195" s="7"/>
    </row>
    <row r="196" customFormat="false" ht="15" hidden="false" customHeight="false" outlineLevel="0" collapsed="false">
      <c r="A196" s="0" t="n">
        <f aca="false">RANDBETWEEN(0,1)</f>
        <v>1</v>
      </c>
      <c r="B196" s="13" t="n">
        <v>1231</v>
      </c>
      <c r="C196" s="2" t="s">
        <v>260</v>
      </c>
      <c r="D196" s="14" t="n">
        <v>33370</v>
      </c>
      <c r="E196" s="2" t="s">
        <v>42</v>
      </c>
      <c r="F196" s="15" t="n">
        <v>166</v>
      </c>
      <c r="G196" s="15" t="n">
        <v>62</v>
      </c>
      <c r="H196" s="15" t="s">
        <v>43</v>
      </c>
      <c r="I196" s="9" t="str">
        <f aca="false">TRIM(F196)</f>
        <v>166</v>
      </c>
      <c r="J196" s="9" t="str">
        <f aca="false">TRIM(G196)</f>
        <v>62</v>
      </c>
      <c r="K196" s="5" t="n">
        <f aca="false">IF(I196="NA",VALUE(AVERAGEIF($E$3:$E$1520,"&lt;&gt;NA")),VALUE(I196))</f>
        <v>166</v>
      </c>
      <c r="L196" s="9" t="n">
        <f aca="false">IF(J196="NA",VALUE(AVERAGEIF($F$3:$F$1520,"&lt;&gt;NA")),VALUE(J196))</f>
        <v>62</v>
      </c>
      <c r="M196" s="16" t="n">
        <f aca="false">IF((AND(J196&gt;=R202, J196&lt;R201)),TRUE())</f>
        <v>0</v>
      </c>
      <c r="P196" s="7"/>
    </row>
    <row r="197" customFormat="false" ht="15" hidden="false" customHeight="false" outlineLevel="0" collapsed="false">
      <c r="A197" s="0" t="n">
        <f aca="false">RANDBETWEEN(0,1)</f>
        <v>1</v>
      </c>
      <c r="B197" s="13" t="n">
        <v>87</v>
      </c>
      <c r="C197" s="2" t="s">
        <v>261</v>
      </c>
      <c r="D197" s="14" t="n">
        <v>33742</v>
      </c>
      <c r="E197" s="2" t="s">
        <v>87</v>
      </c>
      <c r="F197" s="15" t="n">
        <v>150.5</v>
      </c>
      <c r="G197" s="15" t="n">
        <v>50</v>
      </c>
      <c r="H197" s="15" t="s">
        <v>47</v>
      </c>
      <c r="I197" s="9" t="str">
        <f aca="false">TRIM(F197)</f>
        <v>150.5</v>
      </c>
      <c r="J197" s="9" t="str">
        <f aca="false">TRIM(G197)</f>
        <v>50</v>
      </c>
      <c r="K197" s="5" t="n">
        <f aca="false">IF(I197="NA",VALUE(AVERAGEIF($E$3:$E$1520,"&lt;&gt;NA")),VALUE(I197))</f>
        <v>150.5</v>
      </c>
      <c r="L197" s="9" t="n">
        <f aca="false">IF(J197="NA",VALUE(AVERAGEIF($F$3:$F$1520,"&lt;&gt;NA")),VALUE(J197))</f>
        <v>50</v>
      </c>
      <c r="M197" s="16" t="n">
        <f aca="false">IF((AND(J197&gt;=R203, J197&lt;R202)),TRUE())</f>
        <v>0</v>
      </c>
      <c r="P197" s="7"/>
    </row>
    <row r="198" customFormat="false" ht="15" hidden="true" customHeight="false" outlineLevel="0" collapsed="false">
      <c r="A198" s="0" t="n">
        <f aca="false">RANDBETWEEN(0,1)</f>
        <v>0</v>
      </c>
      <c r="B198" s="13" t="n">
        <v>738</v>
      </c>
      <c r="C198" s="2" t="s">
        <v>262</v>
      </c>
      <c r="D198" s="14" t="n">
        <v>33707</v>
      </c>
      <c r="E198" s="2" t="s">
        <v>50</v>
      </c>
      <c r="F198" s="15" t="n">
        <v>154</v>
      </c>
      <c r="G198" s="15" t="n">
        <v>35.7</v>
      </c>
      <c r="H198" s="15" t="s">
        <v>47</v>
      </c>
      <c r="I198" s="9" t="str">
        <f aca="false">TRIM(F198)</f>
        <v>154</v>
      </c>
      <c r="J198" s="9" t="str">
        <f aca="false">TRIM(G198)</f>
        <v>35.7</v>
      </c>
      <c r="K198" s="5" t="n">
        <f aca="false">IF(I198="NA",VALUE(AVERAGEIF($E$3:$E$1520,"&lt;&gt;NA")),VALUE(I198))</f>
        <v>154</v>
      </c>
      <c r="L198" s="9" t="n">
        <f aca="false">IF(J198="NA",VALUE(AVERAGEIF($F$3:$F$1520,"&lt;&gt;NA")),VALUE(J198))</f>
        <v>35.7</v>
      </c>
      <c r="M198" s="16" t="n">
        <f aca="false">IF((AND(J198&gt;=R204, J198&lt;R203)),TRUE())</f>
        <v>0</v>
      </c>
      <c r="P198" s="7"/>
    </row>
    <row r="199" customFormat="false" ht="15" hidden="false" customHeight="false" outlineLevel="0" collapsed="false">
      <c r="A199" s="0" t="n">
        <f aca="false">RANDBETWEEN(0,1)</f>
        <v>1</v>
      </c>
      <c r="B199" s="13" t="n">
        <v>1158</v>
      </c>
      <c r="C199" s="2" t="s">
        <v>263</v>
      </c>
      <c r="D199" s="14" t="n">
        <v>33333</v>
      </c>
      <c r="E199" s="2" t="s">
        <v>87</v>
      </c>
      <c r="F199" s="15" t="n">
        <v>170</v>
      </c>
      <c r="G199" s="15" t="n">
        <v>75</v>
      </c>
      <c r="H199" s="15" t="s">
        <v>43</v>
      </c>
      <c r="I199" s="9" t="str">
        <f aca="false">TRIM(F199)</f>
        <v>170</v>
      </c>
      <c r="J199" s="9" t="str">
        <f aca="false">TRIM(G199)</f>
        <v>75</v>
      </c>
      <c r="K199" s="5" t="n">
        <f aca="false">IF(I199="NA",VALUE(AVERAGEIF($E$3:$E$1520,"&lt;&gt;NA")),VALUE(I199))</f>
        <v>170</v>
      </c>
      <c r="L199" s="9" t="n">
        <f aca="false">IF(J199="NA",VALUE(AVERAGEIF($F$3:$F$1520,"&lt;&gt;NA")),VALUE(J199))</f>
        <v>75</v>
      </c>
      <c r="M199" s="16" t="n">
        <f aca="false">IF((AND(J199&gt;=R205, J199&lt;R204)),TRUE())</f>
        <v>0</v>
      </c>
      <c r="P199" s="7"/>
    </row>
    <row r="200" customFormat="false" ht="15" hidden="true" customHeight="false" outlineLevel="0" collapsed="false">
      <c r="A200" s="0" t="n">
        <f aca="false">RANDBETWEEN(0,1)</f>
        <v>0</v>
      </c>
      <c r="B200" s="13" t="n">
        <v>1514</v>
      </c>
      <c r="C200" s="2" t="s">
        <v>264</v>
      </c>
      <c r="D200" s="14" t="n">
        <v>33548</v>
      </c>
      <c r="E200" s="2" t="s">
        <v>50</v>
      </c>
      <c r="F200" s="15" t="n">
        <v>172</v>
      </c>
      <c r="G200" s="15" t="n">
        <v>76</v>
      </c>
      <c r="H200" s="15" t="s">
        <v>43</v>
      </c>
      <c r="I200" s="9" t="str">
        <f aca="false">TRIM(F200)</f>
        <v>172</v>
      </c>
      <c r="J200" s="9" t="str">
        <f aca="false">TRIM(G200)</f>
        <v>76</v>
      </c>
      <c r="K200" s="5" t="n">
        <f aca="false">IF(I200="NA",VALUE(AVERAGEIF($E$3:$E$1520,"&lt;&gt;NA")),VALUE(I200))</f>
        <v>172</v>
      </c>
      <c r="L200" s="9" t="n">
        <f aca="false">IF(J200="NA",VALUE(AVERAGEIF($F$3:$F$1520,"&lt;&gt;NA")),VALUE(J200))</f>
        <v>76</v>
      </c>
      <c r="M200" s="16" t="n">
        <f aca="false">IF((AND(J200&gt;=R206, J200&lt;R205)),TRUE())</f>
        <v>0</v>
      </c>
      <c r="P200" s="7"/>
    </row>
    <row r="201" customFormat="false" ht="15" hidden="false" customHeight="false" outlineLevel="0" collapsed="false">
      <c r="A201" s="0" t="n">
        <f aca="false">RANDBETWEEN(0,1)</f>
        <v>1</v>
      </c>
      <c r="B201" s="13" t="n">
        <v>338</v>
      </c>
      <c r="C201" s="2" t="s">
        <v>265</v>
      </c>
      <c r="D201" s="14" t="n">
        <v>33490</v>
      </c>
      <c r="E201" s="2" t="s">
        <v>50</v>
      </c>
      <c r="F201" s="15" t="s">
        <v>46</v>
      </c>
      <c r="G201" s="15" t="s">
        <v>46</v>
      </c>
      <c r="H201" s="15" t="s">
        <v>47</v>
      </c>
      <c r="I201" s="9" t="str">
        <f aca="false">TRIM(F201)</f>
        <v>NA</v>
      </c>
      <c r="J201" s="9" t="str">
        <f aca="false">TRIM(G201)</f>
        <v>NA</v>
      </c>
      <c r="K201" s="5" t="e">
        <f aca="false">IF(I201="NA",VALUE(AVERAGEIF($E$3:$E$1520,"&lt;&gt;NA")),VALUE(I201))</f>
        <v>#DIV/0!</v>
      </c>
      <c r="L201" s="9" t="n">
        <f aca="false">IF(J201="NA",VALUE(AVERAGEIF($F$3:$F$1520,"&lt;&gt;NA")),VALUE(J201))</f>
        <v>164.344585511576</v>
      </c>
      <c r="M201" s="16" t="n">
        <f aca="false">IF((AND(J201&gt;=R207, J201&lt;R206)),TRUE())</f>
        <v>0</v>
      </c>
      <c r="P201" s="7"/>
    </row>
    <row r="202" customFormat="false" ht="15" hidden="false" customHeight="false" outlineLevel="0" collapsed="false">
      <c r="A202" s="0" t="n">
        <f aca="false">RANDBETWEEN(0,1)</f>
        <v>1</v>
      </c>
      <c r="B202" s="13" t="n">
        <v>1355</v>
      </c>
      <c r="C202" s="2" t="s">
        <v>266</v>
      </c>
      <c r="D202" s="14" t="n">
        <v>33439</v>
      </c>
      <c r="E202" s="2" t="s">
        <v>74</v>
      </c>
      <c r="F202" s="15" t="n">
        <v>179</v>
      </c>
      <c r="G202" s="15" t="n">
        <v>75</v>
      </c>
      <c r="H202" s="15" t="s">
        <v>43</v>
      </c>
      <c r="I202" s="9" t="str">
        <f aca="false">TRIM(F202)</f>
        <v>179</v>
      </c>
      <c r="J202" s="9" t="str">
        <f aca="false">TRIM(G202)</f>
        <v>75</v>
      </c>
      <c r="K202" s="5" t="n">
        <f aca="false">IF(I202="NA",VALUE(AVERAGEIF($E$3:$E$1520,"&lt;&gt;NA")),VALUE(I202))</f>
        <v>179</v>
      </c>
      <c r="L202" s="9" t="n">
        <f aca="false">IF(J202="NA",VALUE(AVERAGEIF($F$3:$F$1520,"&lt;&gt;NA")),VALUE(J202))</f>
        <v>75</v>
      </c>
      <c r="M202" s="16" t="n">
        <f aca="false">IF((AND(J202&gt;=R208, J202&lt;R207)),TRUE())</f>
        <v>0</v>
      </c>
      <c r="P202" s="7"/>
    </row>
    <row r="203" customFormat="false" ht="15" hidden="false" customHeight="false" outlineLevel="0" collapsed="false">
      <c r="A203" s="0" t="n">
        <f aca="false">RANDBETWEEN(0,1)</f>
        <v>1</v>
      </c>
      <c r="B203" s="13" t="n">
        <v>1451</v>
      </c>
      <c r="C203" s="2" t="s">
        <v>267</v>
      </c>
      <c r="D203" s="14" t="n">
        <v>33805</v>
      </c>
      <c r="E203" s="2" t="s">
        <v>77</v>
      </c>
      <c r="F203" s="15" t="n">
        <v>171</v>
      </c>
      <c r="G203" s="15" t="n">
        <v>65</v>
      </c>
      <c r="H203" s="15" t="s">
        <v>43</v>
      </c>
      <c r="I203" s="9" t="str">
        <f aca="false">TRIM(F203)</f>
        <v>171</v>
      </c>
      <c r="J203" s="9" t="str">
        <f aca="false">TRIM(G203)</f>
        <v>65</v>
      </c>
      <c r="K203" s="5" t="n">
        <f aca="false">IF(I203="NA",VALUE(AVERAGEIF($E$3:$E$1520,"&lt;&gt;NA")),VALUE(I203))</f>
        <v>171</v>
      </c>
      <c r="L203" s="9" t="n">
        <f aca="false">IF(J203="NA",VALUE(AVERAGEIF($F$3:$F$1520,"&lt;&gt;NA")),VALUE(J203))</f>
        <v>65</v>
      </c>
      <c r="M203" s="16" t="n">
        <f aca="false">IF((AND(J203&gt;=R209, J203&lt;R208)),TRUE())</f>
        <v>0</v>
      </c>
      <c r="P203" s="7"/>
    </row>
    <row r="204" customFormat="false" ht="15" hidden="false" customHeight="false" outlineLevel="0" collapsed="false">
      <c r="A204" s="0" t="n">
        <f aca="false">RANDBETWEEN(0,1)</f>
        <v>1</v>
      </c>
      <c r="B204" s="13" t="n">
        <v>275</v>
      </c>
      <c r="C204" s="2" t="s">
        <v>268</v>
      </c>
      <c r="D204" s="14" t="n">
        <v>33583</v>
      </c>
      <c r="E204" s="2" t="s">
        <v>87</v>
      </c>
      <c r="F204" s="15" t="s">
        <v>46</v>
      </c>
      <c r="G204" s="15" t="s">
        <v>46</v>
      </c>
      <c r="H204" s="15" t="s">
        <v>47</v>
      </c>
      <c r="I204" s="9" t="str">
        <f aca="false">TRIM(F204)</f>
        <v>NA</v>
      </c>
      <c r="J204" s="9" t="str">
        <f aca="false">TRIM(G204)</f>
        <v>NA</v>
      </c>
      <c r="K204" s="5" t="e">
        <f aca="false">IF(I204="NA",VALUE(AVERAGEIF($E$3:$E$1520,"&lt;&gt;NA")),VALUE(I204))</f>
        <v>#DIV/0!</v>
      </c>
      <c r="L204" s="9" t="n">
        <f aca="false">IF(J204="NA",VALUE(AVERAGEIF($F$3:$F$1520,"&lt;&gt;NA")),VALUE(J204))</f>
        <v>164.344585511576</v>
      </c>
      <c r="M204" s="16" t="n">
        <f aca="false">IF((AND(J204&gt;=R210, J204&lt;R209)),TRUE())</f>
        <v>0</v>
      </c>
      <c r="P204" s="7"/>
    </row>
    <row r="205" customFormat="false" ht="15" hidden="true" customHeight="false" outlineLevel="0" collapsed="false">
      <c r="A205" s="0" t="n">
        <f aca="false">RANDBETWEEN(0,1)</f>
        <v>0</v>
      </c>
      <c r="B205" s="13" t="n">
        <v>1302</v>
      </c>
      <c r="C205" s="2" t="s">
        <v>269</v>
      </c>
      <c r="D205" s="14" t="n">
        <v>33125</v>
      </c>
      <c r="E205" s="2" t="s">
        <v>107</v>
      </c>
      <c r="F205" s="15" t="n">
        <v>168</v>
      </c>
      <c r="G205" s="15" t="n">
        <v>71</v>
      </c>
      <c r="H205" s="15" t="s">
        <v>43</v>
      </c>
      <c r="I205" s="9" t="str">
        <f aca="false">TRIM(F205)</f>
        <v>168</v>
      </c>
      <c r="J205" s="9" t="str">
        <f aca="false">TRIM(G205)</f>
        <v>71</v>
      </c>
      <c r="K205" s="5" t="n">
        <f aca="false">IF(I205="NA",VALUE(AVERAGEIF($E$3:$E$1520,"&lt;&gt;NA")),VALUE(I205))</f>
        <v>168</v>
      </c>
      <c r="L205" s="9" t="n">
        <f aca="false">IF(J205="NA",VALUE(AVERAGEIF($F$3:$F$1520,"&lt;&gt;NA")),VALUE(J205))</f>
        <v>71</v>
      </c>
      <c r="M205" s="16" t="n">
        <f aca="false">IF((AND(J205&gt;=R211, J205&lt;R210)),TRUE())</f>
        <v>0</v>
      </c>
      <c r="P205" s="7"/>
    </row>
    <row r="206" customFormat="false" ht="15" hidden="true" customHeight="false" outlineLevel="0" collapsed="false">
      <c r="A206" s="0" t="n">
        <f aca="false">RANDBETWEEN(0,1)</f>
        <v>0</v>
      </c>
      <c r="B206" s="13" t="n">
        <v>1271</v>
      </c>
      <c r="C206" s="2" t="s">
        <v>270</v>
      </c>
      <c r="D206" s="14" t="n">
        <v>33462</v>
      </c>
      <c r="E206" s="2" t="s">
        <v>45</v>
      </c>
      <c r="F206" s="15" t="n">
        <v>165</v>
      </c>
      <c r="G206" s="15" t="n">
        <v>51</v>
      </c>
      <c r="H206" s="15" t="s">
        <v>43</v>
      </c>
      <c r="I206" s="9" t="str">
        <f aca="false">TRIM(F206)</f>
        <v>165</v>
      </c>
      <c r="J206" s="9" t="str">
        <f aca="false">TRIM(G206)</f>
        <v>51</v>
      </c>
      <c r="K206" s="5" t="n">
        <f aca="false">IF(I206="NA",VALUE(AVERAGEIF($E$3:$E$1520,"&lt;&gt;NA")),VALUE(I206))</f>
        <v>165</v>
      </c>
      <c r="L206" s="9" t="n">
        <f aca="false">IF(J206="NA",VALUE(AVERAGEIF($F$3:$F$1520,"&lt;&gt;NA")),VALUE(J206))</f>
        <v>51</v>
      </c>
      <c r="M206" s="16" t="n">
        <f aca="false">IF((AND(J206&gt;=R212, J206&lt;R211)),TRUE())</f>
        <v>0</v>
      </c>
      <c r="P206" s="7"/>
    </row>
    <row r="207" customFormat="false" ht="15" hidden="false" customHeight="false" outlineLevel="0" collapsed="false">
      <c r="A207" s="0" t="n">
        <f aca="false">RANDBETWEEN(0,1)</f>
        <v>1</v>
      </c>
      <c r="B207" s="13" t="n">
        <v>1248</v>
      </c>
      <c r="C207" s="2" t="s">
        <v>271</v>
      </c>
      <c r="D207" s="14" t="n">
        <v>33741</v>
      </c>
      <c r="E207" s="2" t="s">
        <v>74</v>
      </c>
      <c r="F207" s="15" t="n">
        <v>176</v>
      </c>
      <c r="G207" s="15" t="n">
        <v>62</v>
      </c>
      <c r="H207" s="15" t="s">
        <v>43</v>
      </c>
      <c r="I207" s="9" t="str">
        <f aca="false">TRIM(F207)</f>
        <v>176</v>
      </c>
      <c r="J207" s="9" t="str">
        <f aca="false">TRIM(G207)</f>
        <v>62</v>
      </c>
      <c r="K207" s="5" t="n">
        <f aca="false">IF(I207="NA",VALUE(AVERAGEIF($E$3:$E$1520,"&lt;&gt;NA")),VALUE(I207))</f>
        <v>176</v>
      </c>
      <c r="L207" s="9" t="n">
        <f aca="false">IF(J207="NA",VALUE(AVERAGEIF($F$3:$F$1520,"&lt;&gt;NA")),VALUE(J207))</f>
        <v>62</v>
      </c>
      <c r="M207" s="16" t="n">
        <f aca="false">IF((AND(J207&gt;=R213, J207&lt;R212)),TRUE())</f>
        <v>0</v>
      </c>
      <c r="P207" s="7"/>
    </row>
    <row r="208" customFormat="false" ht="15" hidden="true" customHeight="false" outlineLevel="0" collapsed="false">
      <c r="A208" s="0" t="n">
        <f aca="false">RANDBETWEEN(0,1)</f>
        <v>0</v>
      </c>
      <c r="B208" s="13" t="n">
        <v>1351</v>
      </c>
      <c r="C208" s="2" t="s">
        <v>272</v>
      </c>
      <c r="D208" s="14" t="n">
        <v>33352</v>
      </c>
      <c r="E208" s="2" t="s">
        <v>53</v>
      </c>
      <c r="F208" s="15" t="n">
        <v>163</v>
      </c>
      <c r="G208" s="15" t="n">
        <v>58</v>
      </c>
      <c r="H208" s="15" t="s">
        <v>43</v>
      </c>
      <c r="I208" s="9" t="str">
        <f aca="false">TRIM(F208)</f>
        <v>163</v>
      </c>
      <c r="J208" s="9" t="str">
        <f aca="false">TRIM(G208)</f>
        <v>58</v>
      </c>
      <c r="K208" s="5" t="n">
        <f aca="false">IF(I208="NA",VALUE(AVERAGEIF($E$3:$E$1520,"&lt;&gt;NA")),VALUE(I208))</f>
        <v>163</v>
      </c>
      <c r="L208" s="9" t="n">
        <f aca="false">IF(J208="NA",VALUE(AVERAGEIF($F$3:$F$1520,"&lt;&gt;NA")),VALUE(J208))</f>
        <v>58</v>
      </c>
      <c r="M208" s="16" t="n">
        <f aca="false">IF((AND(J208&gt;=R214, J208&lt;R213)),TRUE())</f>
        <v>0</v>
      </c>
      <c r="P208" s="7"/>
    </row>
    <row r="209" customFormat="false" ht="15" hidden="false" customHeight="false" outlineLevel="0" collapsed="false">
      <c r="A209" s="0" t="n">
        <f aca="false">RANDBETWEEN(0,1)</f>
        <v>1</v>
      </c>
      <c r="B209" s="13" t="n">
        <v>963</v>
      </c>
      <c r="C209" s="2" t="s">
        <v>273</v>
      </c>
      <c r="D209" s="14" t="n">
        <v>33645</v>
      </c>
      <c r="E209" s="2" t="s">
        <v>98</v>
      </c>
      <c r="F209" s="15" t="n">
        <v>170</v>
      </c>
      <c r="G209" s="15" t="n">
        <v>64</v>
      </c>
      <c r="H209" s="15" t="s">
        <v>43</v>
      </c>
      <c r="I209" s="9" t="str">
        <f aca="false">TRIM(F209)</f>
        <v>170</v>
      </c>
      <c r="J209" s="9" t="str">
        <f aca="false">TRIM(G209)</f>
        <v>64</v>
      </c>
      <c r="K209" s="5" t="n">
        <f aca="false">IF(I209="NA",VALUE(AVERAGEIF($E$3:$E$1520,"&lt;&gt;NA")),VALUE(I209))</f>
        <v>170</v>
      </c>
      <c r="L209" s="9" t="n">
        <f aca="false">IF(J209="NA",VALUE(AVERAGEIF($F$3:$F$1520,"&lt;&gt;NA")),VALUE(J209))</f>
        <v>64</v>
      </c>
      <c r="M209" s="16" t="n">
        <f aca="false">IF((AND(J209&gt;=R215, J209&lt;R214)),TRUE())</f>
        <v>0</v>
      </c>
      <c r="P209" s="7"/>
    </row>
    <row r="210" customFormat="false" ht="15" hidden="true" customHeight="false" outlineLevel="0" collapsed="false">
      <c r="A210" s="0" t="n">
        <f aca="false">RANDBETWEEN(0,1)</f>
        <v>0</v>
      </c>
      <c r="B210" s="13" t="n">
        <v>248</v>
      </c>
      <c r="C210" s="2" t="s">
        <v>274</v>
      </c>
      <c r="D210" s="14" t="n">
        <v>33714</v>
      </c>
      <c r="E210" s="2" t="s">
        <v>77</v>
      </c>
      <c r="F210" s="15" t="s">
        <v>46</v>
      </c>
      <c r="G210" s="15" t="s">
        <v>46</v>
      </c>
      <c r="H210" s="15" t="s">
        <v>47</v>
      </c>
      <c r="I210" s="9" t="str">
        <f aca="false">TRIM(F210)</f>
        <v>NA</v>
      </c>
      <c r="J210" s="9" t="str">
        <f aca="false">TRIM(G210)</f>
        <v>NA</v>
      </c>
      <c r="K210" s="5" t="e">
        <f aca="false">IF(I210="NA",VALUE(AVERAGEIF($E$3:$E$1520,"&lt;&gt;NA")),VALUE(I210))</f>
        <v>#DIV/0!</v>
      </c>
      <c r="L210" s="9" t="n">
        <f aca="false">IF(J210="NA",VALUE(AVERAGEIF($F$3:$F$1520,"&lt;&gt;NA")),VALUE(J210))</f>
        <v>164.344585511576</v>
      </c>
      <c r="M210" s="16" t="n">
        <f aca="false">IF((AND(J210&gt;=R216, J210&lt;R215)),TRUE())</f>
        <v>0</v>
      </c>
      <c r="P210" s="7"/>
    </row>
    <row r="211" customFormat="false" ht="15" hidden="true" customHeight="false" outlineLevel="0" collapsed="false">
      <c r="A211" s="0" t="n">
        <f aca="false">RANDBETWEEN(0,1)</f>
        <v>0</v>
      </c>
      <c r="B211" s="13" t="n">
        <v>138</v>
      </c>
      <c r="C211" s="2" t="s">
        <v>275</v>
      </c>
      <c r="D211" s="14" t="n">
        <v>33463</v>
      </c>
      <c r="E211" s="2" t="s">
        <v>50</v>
      </c>
      <c r="F211" s="15" t="n">
        <v>156</v>
      </c>
      <c r="G211" s="15" t="n">
        <v>50</v>
      </c>
      <c r="H211" s="15" t="s">
        <v>47</v>
      </c>
      <c r="I211" s="9" t="str">
        <f aca="false">TRIM(F211)</f>
        <v>156</v>
      </c>
      <c r="J211" s="9" t="str">
        <f aca="false">TRIM(G211)</f>
        <v>50</v>
      </c>
      <c r="K211" s="5" t="n">
        <f aca="false">IF(I211="NA",VALUE(AVERAGEIF($E$3:$E$1520,"&lt;&gt;NA")),VALUE(I211))</f>
        <v>156</v>
      </c>
      <c r="L211" s="9" t="n">
        <f aca="false">IF(J211="NA",VALUE(AVERAGEIF($F$3:$F$1520,"&lt;&gt;NA")),VALUE(J211))</f>
        <v>50</v>
      </c>
      <c r="M211" s="16" t="n">
        <f aca="false">IF((AND(J211&gt;=R217, J211&lt;R216)),TRUE())</f>
        <v>0</v>
      </c>
      <c r="P211" s="7"/>
    </row>
    <row r="212" customFormat="false" ht="15" hidden="true" customHeight="false" outlineLevel="0" collapsed="false">
      <c r="A212" s="0" t="n">
        <f aca="false">RANDBETWEEN(0,1)</f>
        <v>0</v>
      </c>
      <c r="B212" s="13" t="n">
        <v>729</v>
      </c>
      <c r="C212" s="2" t="s">
        <v>276</v>
      </c>
      <c r="D212" s="14" t="n">
        <v>33552</v>
      </c>
      <c r="E212" s="2" t="s">
        <v>74</v>
      </c>
      <c r="F212" s="15" t="n">
        <v>157</v>
      </c>
      <c r="G212" s="15" t="n">
        <v>56</v>
      </c>
      <c r="H212" s="15" t="s">
        <v>47</v>
      </c>
      <c r="I212" s="9" t="str">
        <f aca="false">TRIM(F212)</f>
        <v>157</v>
      </c>
      <c r="J212" s="9" t="str">
        <f aca="false">TRIM(G212)</f>
        <v>56</v>
      </c>
      <c r="K212" s="5" t="n">
        <f aca="false">IF(I212="NA",VALUE(AVERAGEIF($E$3:$E$1520,"&lt;&gt;NA")),VALUE(I212))</f>
        <v>157</v>
      </c>
      <c r="L212" s="9" t="n">
        <f aca="false">IF(J212="NA",VALUE(AVERAGEIF($F$3:$F$1520,"&lt;&gt;NA")),VALUE(J212))</f>
        <v>56</v>
      </c>
      <c r="M212" s="16" t="n">
        <f aca="false">IF((AND(J212&gt;=R218, J212&lt;R217)),TRUE())</f>
        <v>0</v>
      </c>
      <c r="P212" s="7"/>
    </row>
    <row r="213" customFormat="false" ht="15" hidden="true" customHeight="false" outlineLevel="0" collapsed="false">
      <c r="A213" s="0" t="n">
        <f aca="false">RANDBETWEEN(0,1)</f>
        <v>0</v>
      </c>
      <c r="B213" s="13" t="n">
        <v>313</v>
      </c>
      <c r="C213" s="2" t="s">
        <v>277</v>
      </c>
      <c r="D213" s="14" t="n">
        <v>33795</v>
      </c>
      <c r="E213" s="2" t="s">
        <v>74</v>
      </c>
      <c r="F213" s="15" t="n">
        <v>162</v>
      </c>
      <c r="G213" s="15" t="n">
        <v>48.3</v>
      </c>
      <c r="H213" s="15" t="s">
        <v>47</v>
      </c>
      <c r="I213" s="9" t="str">
        <f aca="false">TRIM(F213)</f>
        <v>162</v>
      </c>
      <c r="J213" s="9" t="str">
        <f aca="false">TRIM(G213)</f>
        <v>48.3</v>
      </c>
      <c r="K213" s="5" t="n">
        <f aca="false">IF(I213="NA",VALUE(AVERAGEIF($E$3:$E$1520,"&lt;&gt;NA")),VALUE(I213))</f>
        <v>162</v>
      </c>
      <c r="L213" s="9" t="n">
        <f aca="false">IF(J213="NA",VALUE(AVERAGEIF($F$3:$F$1520,"&lt;&gt;NA")),VALUE(J213))</f>
        <v>48.3</v>
      </c>
      <c r="M213" s="16" t="n">
        <f aca="false">IF((AND(J213&gt;=R219, J213&lt;R218)),TRUE())</f>
        <v>0</v>
      </c>
      <c r="P213" s="7"/>
    </row>
    <row r="214" customFormat="false" ht="15" hidden="false" customHeight="false" outlineLevel="0" collapsed="false">
      <c r="A214" s="0" t="n">
        <f aca="false">RANDBETWEEN(0,1)</f>
        <v>1</v>
      </c>
      <c r="B214" s="13" t="n">
        <v>1238</v>
      </c>
      <c r="C214" s="2" t="s">
        <v>278</v>
      </c>
      <c r="D214" s="14" t="n">
        <v>32882</v>
      </c>
      <c r="E214" s="2" t="s">
        <v>45</v>
      </c>
      <c r="F214" s="15" t="n">
        <v>170</v>
      </c>
      <c r="G214" s="15" t="n">
        <v>59</v>
      </c>
      <c r="H214" s="15" t="s">
        <v>43</v>
      </c>
      <c r="I214" s="9" t="str">
        <f aca="false">TRIM(F214)</f>
        <v>170</v>
      </c>
      <c r="J214" s="9" t="str">
        <f aca="false">TRIM(G214)</f>
        <v>59</v>
      </c>
      <c r="K214" s="5" t="n">
        <f aca="false">IF(I214="NA",VALUE(AVERAGEIF($E$3:$E$1520,"&lt;&gt;NA")),VALUE(I214))</f>
        <v>170</v>
      </c>
      <c r="L214" s="9" t="n">
        <f aca="false">IF(J214="NA",VALUE(AVERAGEIF($F$3:$F$1520,"&lt;&gt;NA")),VALUE(J214))</f>
        <v>59</v>
      </c>
      <c r="M214" s="16" t="n">
        <f aca="false">IF((AND(J214&gt;=R220, J214&lt;R219)),TRUE())</f>
        <v>0</v>
      </c>
      <c r="P214" s="7"/>
    </row>
    <row r="215" customFormat="false" ht="15" hidden="true" customHeight="false" outlineLevel="0" collapsed="false">
      <c r="A215" s="0" t="n">
        <f aca="false">RANDBETWEEN(0,1)</f>
        <v>0</v>
      </c>
      <c r="B215" s="13" t="n">
        <v>1037</v>
      </c>
      <c r="C215" s="2" t="s">
        <v>279</v>
      </c>
      <c r="D215" s="14" t="n">
        <v>33317</v>
      </c>
      <c r="E215" s="2" t="s">
        <v>53</v>
      </c>
      <c r="F215" s="15" t="n">
        <v>150</v>
      </c>
      <c r="G215" s="15" t="n">
        <v>48</v>
      </c>
      <c r="H215" s="15" t="s">
        <v>43</v>
      </c>
      <c r="I215" s="9" t="str">
        <f aca="false">TRIM(F215)</f>
        <v>150</v>
      </c>
      <c r="J215" s="9" t="str">
        <f aca="false">TRIM(G215)</f>
        <v>48</v>
      </c>
      <c r="K215" s="5" t="n">
        <f aca="false">IF(I215="NA",VALUE(AVERAGEIF($E$3:$E$1520,"&lt;&gt;NA")),VALUE(I215))</f>
        <v>150</v>
      </c>
      <c r="L215" s="9" t="n">
        <f aca="false">IF(J215="NA",VALUE(AVERAGEIF($F$3:$F$1520,"&lt;&gt;NA")),VALUE(J215))</f>
        <v>48</v>
      </c>
      <c r="M215" s="16" t="n">
        <f aca="false">IF((AND(J215&gt;=R221, J215&lt;R220)),TRUE())</f>
        <v>0</v>
      </c>
      <c r="P215" s="7"/>
    </row>
    <row r="216" customFormat="false" ht="15" hidden="false" customHeight="false" outlineLevel="0" collapsed="false">
      <c r="A216" s="0" t="n">
        <f aca="false">RANDBETWEEN(0,1)</f>
        <v>1</v>
      </c>
      <c r="B216" s="13" t="n">
        <v>1279</v>
      </c>
      <c r="C216" s="2" t="s">
        <v>280</v>
      </c>
      <c r="D216" s="14" t="n">
        <v>33396</v>
      </c>
      <c r="E216" s="2" t="s">
        <v>45</v>
      </c>
      <c r="F216" s="15" t="n">
        <v>169</v>
      </c>
      <c r="G216" s="15" t="n">
        <v>55</v>
      </c>
      <c r="H216" s="15" t="s">
        <v>43</v>
      </c>
      <c r="I216" s="9" t="str">
        <f aca="false">TRIM(F216)</f>
        <v>169</v>
      </c>
      <c r="J216" s="9" t="str">
        <f aca="false">TRIM(G216)</f>
        <v>55</v>
      </c>
      <c r="K216" s="5" t="n">
        <f aca="false">IF(I216="NA",VALUE(AVERAGEIF($E$3:$E$1520,"&lt;&gt;NA")),VALUE(I216))</f>
        <v>169</v>
      </c>
      <c r="L216" s="9" t="n">
        <f aca="false">IF(J216="NA",VALUE(AVERAGEIF($F$3:$F$1520,"&lt;&gt;NA")),VALUE(J216))</f>
        <v>55</v>
      </c>
      <c r="M216" s="16" t="n">
        <f aca="false">IF((AND(J216&gt;=R222, J216&lt;R221)),TRUE())</f>
        <v>0</v>
      </c>
      <c r="P216" s="7"/>
    </row>
    <row r="217" customFormat="false" ht="15" hidden="true" customHeight="false" outlineLevel="0" collapsed="false">
      <c r="A217" s="0" t="n">
        <f aca="false">RANDBETWEEN(0,1)</f>
        <v>0</v>
      </c>
      <c r="B217" s="13" t="n">
        <v>1495</v>
      </c>
      <c r="C217" s="2" t="s">
        <v>281</v>
      </c>
      <c r="D217" s="14" t="n">
        <v>33329</v>
      </c>
      <c r="E217" s="2" t="s">
        <v>74</v>
      </c>
      <c r="F217" s="15" t="n">
        <v>173</v>
      </c>
      <c r="G217" s="15" t="n">
        <v>50</v>
      </c>
      <c r="H217" s="15" t="s">
        <v>43</v>
      </c>
      <c r="I217" s="9" t="str">
        <f aca="false">TRIM(F217)</f>
        <v>173</v>
      </c>
      <c r="J217" s="9" t="str">
        <f aca="false">TRIM(G217)</f>
        <v>50</v>
      </c>
      <c r="K217" s="5" t="n">
        <f aca="false">IF(I217="NA",VALUE(AVERAGEIF($E$3:$E$1520,"&lt;&gt;NA")),VALUE(I217))</f>
        <v>173</v>
      </c>
      <c r="L217" s="9" t="n">
        <f aca="false">IF(J217="NA",VALUE(AVERAGEIF($F$3:$F$1520,"&lt;&gt;NA")),VALUE(J217))</f>
        <v>50</v>
      </c>
      <c r="M217" s="16" t="n">
        <f aca="false">IF((AND(J217&gt;=R223, J217&lt;R222)),TRUE())</f>
        <v>0</v>
      </c>
      <c r="P217" s="7"/>
    </row>
    <row r="218" customFormat="false" ht="15" hidden="true" customHeight="false" outlineLevel="0" collapsed="false">
      <c r="A218" s="0" t="n">
        <f aca="false">RANDBETWEEN(0,1)</f>
        <v>0</v>
      </c>
      <c r="B218" s="13" t="n">
        <v>232</v>
      </c>
      <c r="C218" s="2" t="s">
        <v>282</v>
      </c>
      <c r="D218" s="14" t="n">
        <v>33296</v>
      </c>
      <c r="E218" s="2" t="s">
        <v>42</v>
      </c>
      <c r="F218" s="15" t="n">
        <v>149</v>
      </c>
      <c r="G218" s="15" t="n">
        <v>46</v>
      </c>
      <c r="H218" s="15" t="s">
        <v>47</v>
      </c>
      <c r="I218" s="9" t="str">
        <f aca="false">TRIM(F218)</f>
        <v>149</v>
      </c>
      <c r="J218" s="9" t="str">
        <f aca="false">TRIM(G218)</f>
        <v>46</v>
      </c>
      <c r="K218" s="5" t="n">
        <f aca="false">IF(I218="NA",VALUE(AVERAGEIF($E$3:$E$1520,"&lt;&gt;NA")),VALUE(I218))</f>
        <v>149</v>
      </c>
      <c r="L218" s="9" t="n">
        <f aca="false">IF(J218="NA",VALUE(AVERAGEIF($F$3:$F$1520,"&lt;&gt;NA")),VALUE(J218))</f>
        <v>46</v>
      </c>
      <c r="M218" s="16" t="n">
        <f aca="false">IF((AND(J218&gt;=R224, J218&lt;R223)),TRUE())</f>
        <v>0</v>
      </c>
      <c r="P218" s="7"/>
    </row>
    <row r="219" customFormat="false" ht="15" hidden="false" customHeight="false" outlineLevel="0" collapsed="false">
      <c r="A219" s="0" t="n">
        <f aca="false">RANDBETWEEN(0,1)</f>
        <v>1</v>
      </c>
      <c r="B219" s="13" t="n">
        <v>70</v>
      </c>
      <c r="C219" s="2" t="s">
        <v>283</v>
      </c>
      <c r="D219" s="14" t="n">
        <v>33670</v>
      </c>
      <c r="E219" s="2" t="s">
        <v>77</v>
      </c>
      <c r="F219" s="15" t="n">
        <v>160.5</v>
      </c>
      <c r="G219" s="15" t="n">
        <v>49</v>
      </c>
      <c r="H219" s="15" t="s">
        <v>47</v>
      </c>
      <c r="I219" s="9" t="str">
        <f aca="false">TRIM(F219)</f>
        <v>160.5</v>
      </c>
      <c r="J219" s="9" t="str">
        <f aca="false">TRIM(G219)</f>
        <v>49</v>
      </c>
      <c r="K219" s="5" t="n">
        <f aca="false">IF(I219="NA",VALUE(AVERAGEIF($E$3:$E$1520,"&lt;&gt;NA")),VALUE(I219))</f>
        <v>160.5</v>
      </c>
      <c r="L219" s="9" t="n">
        <f aca="false">IF(J219="NA",VALUE(AVERAGEIF($F$3:$F$1520,"&lt;&gt;NA")),VALUE(J219))</f>
        <v>49</v>
      </c>
      <c r="M219" s="16" t="n">
        <f aca="false">IF((AND(J219&gt;=R225, J219&lt;R224)),TRUE())</f>
        <v>0</v>
      </c>
      <c r="P219" s="7"/>
    </row>
    <row r="220" customFormat="false" ht="15" hidden="false" customHeight="false" outlineLevel="0" collapsed="false">
      <c r="A220" s="0" t="n">
        <f aca="false">RANDBETWEEN(0,1)</f>
        <v>1</v>
      </c>
      <c r="B220" s="13" t="n">
        <v>228</v>
      </c>
      <c r="C220" s="2" t="s">
        <v>284</v>
      </c>
      <c r="D220" s="14" t="n">
        <v>33572</v>
      </c>
      <c r="E220" s="2" t="s">
        <v>87</v>
      </c>
      <c r="F220" s="15" t="n">
        <v>161.5</v>
      </c>
      <c r="G220" s="15" t="n">
        <v>60</v>
      </c>
      <c r="H220" s="15" t="s">
        <v>47</v>
      </c>
      <c r="I220" s="9" t="str">
        <f aca="false">TRIM(F220)</f>
        <v>161.5</v>
      </c>
      <c r="J220" s="9" t="str">
        <f aca="false">TRIM(G220)</f>
        <v>60</v>
      </c>
      <c r="K220" s="5" t="n">
        <f aca="false">IF(I220="NA",VALUE(AVERAGEIF($E$3:$E$1520,"&lt;&gt;NA")),VALUE(I220))</f>
        <v>161.5</v>
      </c>
      <c r="L220" s="9" t="n">
        <f aca="false">IF(J220="NA",VALUE(AVERAGEIF($F$3:$F$1520,"&lt;&gt;NA")),VALUE(J220))</f>
        <v>60</v>
      </c>
      <c r="M220" s="16" t="n">
        <f aca="false">IF((AND(J220&gt;=R226, J220&lt;R225)),TRUE())</f>
        <v>0</v>
      </c>
      <c r="P220" s="7"/>
    </row>
    <row r="221" customFormat="false" ht="15" hidden="true" customHeight="false" outlineLevel="0" collapsed="false">
      <c r="A221" s="0" t="n">
        <f aca="false">RANDBETWEEN(0,1)</f>
        <v>0</v>
      </c>
      <c r="B221" s="13" t="n">
        <v>1159</v>
      </c>
      <c r="C221" s="2" t="s">
        <v>285</v>
      </c>
      <c r="D221" s="14" t="n">
        <v>33561</v>
      </c>
      <c r="E221" s="2" t="s">
        <v>87</v>
      </c>
      <c r="F221" s="15" t="n">
        <v>162</v>
      </c>
      <c r="G221" s="15" t="n">
        <v>60</v>
      </c>
      <c r="H221" s="15" t="s">
        <v>43</v>
      </c>
      <c r="I221" s="9" t="str">
        <f aca="false">TRIM(F221)</f>
        <v>162</v>
      </c>
      <c r="J221" s="9" t="str">
        <f aca="false">TRIM(G221)</f>
        <v>60</v>
      </c>
      <c r="K221" s="5" t="n">
        <f aca="false">IF(I221="NA",VALUE(AVERAGEIF($E$3:$E$1520,"&lt;&gt;NA")),VALUE(I221))</f>
        <v>162</v>
      </c>
      <c r="L221" s="9" t="n">
        <f aca="false">IF(J221="NA",VALUE(AVERAGEIF($F$3:$F$1520,"&lt;&gt;NA")),VALUE(J221))</f>
        <v>60</v>
      </c>
      <c r="M221" s="16" t="n">
        <f aca="false">IF((AND(J221&gt;=R227, J221&lt;R226)),TRUE())</f>
        <v>0</v>
      </c>
      <c r="P221" s="7"/>
    </row>
    <row r="222" customFormat="false" ht="15" hidden="true" customHeight="false" outlineLevel="0" collapsed="false">
      <c r="A222" s="0" t="n">
        <f aca="false">RANDBETWEEN(0,1)</f>
        <v>0</v>
      </c>
      <c r="B222" s="13" t="n">
        <v>558</v>
      </c>
      <c r="C222" s="2" t="s">
        <v>286</v>
      </c>
      <c r="D222" s="14" t="n">
        <v>33418</v>
      </c>
      <c r="E222" s="2" t="s">
        <v>50</v>
      </c>
      <c r="F222" s="15" t="n">
        <v>151.5</v>
      </c>
      <c r="G222" s="15" t="n">
        <v>50</v>
      </c>
      <c r="H222" s="15" t="s">
        <v>47</v>
      </c>
      <c r="I222" s="9" t="str">
        <f aca="false">TRIM(F222)</f>
        <v>151.5</v>
      </c>
      <c r="J222" s="9" t="str">
        <f aca="false">TRIM(G222)</f>
        <v>50</v>
      </c>
      <c r="K222" s="5" t="n">
        <f aca="false">IF(I222="NA",VALUE(AVERAGEIF($E$3:$E$1520,"&lt;&gt;NA")),VALUE(I222))</f>
        <v>151.5</v>
      </c>
      <c r="L222" s="9" t="n">
        <f aca="false">IF(J222="NA",VALUE(AVERAGEIF($F$3:$F$1520,"&lt;&gt;NA")),VALUE(J222))</f>
        <v>50</v>
      </c>
      <c r="M222" s="16" t="n">
        <f aca="false">IF((AND(J222&gt;=R228, J222&lt;R227)),TRUE())</f>
        <v>0</v>
      </c>
      <c r="P222" s="7"/>
    </row>
    <row r="223" customFormat="false" ht="15" hidden="true" customHeight="false" outlineLevel="0" collapsed="false">
      <c r="A223" s="0" t="n">
        <f aca="false">RANDBETWEEN(0,1)</f>
        <v>0</v>
      </c>
      <c r="B223" s="13" t="n">
        <v>1336</v>
      </c>
      <c r="C223" s="2" t="s">
        <v>287</v>
      </c>
      <c r="D223" s="14" t="n">
        <v>33802</v>
      </c>
      <c r="E223" s="2" t="s">
        <v>77</v>
      </c>
      <c r="F223" s="15" t="n">
        <v>176</v>
      </c>
      <c r="G223" s="15" t="n">
        <v>56</v>
      </c>
      <c r="H223" s="15" t="s">
        <v>43</v>
      </c>
      <c r="I223" s="9" t="str">
        <f aca="false">TRIM(F223)</f>
        <v>176</v>
      </c>
      <c r="J223" s="9" t="str">
        <f aca="false">TRIM(G223)</f>
        <v>56</v>
      </c>
      <c r="K223" s="5" t="n">
        <f aca="false">IF(I223="NA",VALUE(AVERAGEIF($E$3:$E$1520,"&lt;&gt;NA")),VALUE(I223))</f>
        <v>176</v>
      </c>
      <c r="L223" s="9" t="n">
        <f aca="false">IF(J223="NA",VALUE(AVERAGEIF($F$3:$F$1520,"&lt;&gt;NA")),VALUE(J223))</f>
        <v>56</v>
      </c>
      <c r="M223" s="16" t="n">
        <f aca="false">IF((AND(J223&gt;=R229, J223&lt;R228)),TRUE())</f>
        <v>0</v>
      </c>
      <c r="P223" s="7"/>
    </row>
    <row r="224" customFormat="false" ht="15" hidden="true" customHeight="false" outlineLevel="0" collapsed="false">
      <c r="A224" s="0" t="n">
        <f aca="false">RANDBETWEEN(0,1)</f>
        <v>0</v>
      </c>
      <c r="B224" s="13" t="n">
        <v>406</v>
      </c>
      <c r="C224" s="2" t="s">
        <v>288</v>
      </c>
      <c r="D224" s="14" t="n">
        <v>33059</v>
      </c>
      <c r="E224" s="2" t="s">
        <v>42</v>
      </c>
      <c r="F224" s="15" t="n">
        <v>149</v>
      </c>
      <c r="G224" s="15" t="n">
        <v>54</v>
      </c>
      <c r="H224" s="15" t="s">
        <v>47</v>
      </c>
      <c r="I224" s="9" t="str">
        <f aca="false">TRIM(F224)</f>
        <v>149</v>
      </c>
      <c r="J224" s="9" t="str">
        <f aca="false">TRIM(G224)</f>
        <v>54</v>
      </c>
      <c r="K224" s="5" t="n">
        <f aca="false">IF(I224="NA",VALUE(AVERAGEIF($E$3:$E$1520,"&lt;&gt;NA")),VALUE(I224))</f>
        <v>149</v>
      </c>
      <c r="L224" s="9" t="n">
        <f aca="false">IF(J224="NA",VALUE(AVERAGEIF($F$3:$F$1520,"&lt;&gt;NA")),VALUE(J224))</f>
        <v>54</v>
      </c>
      <c r="M224" s="16" t="n">
        <f aca="false">IF((AND(J224&gt;=R230, J224&lt;R229)),TRUE())</f>
        <v>0</v>
      </c>
      <c r="P224" s="7"/>
    </row>
    <row r="225" customFormat="false" ht="15" hidden="true" customHeight="false" outlineLevel="0" collapsed="false">
      <c r="A225" s="0" t="n">
        <f aca="false">RANDBETWEEN(0,1)</f>
        <v>0</v>
      </c>
      <c r="B225" s="13" t="n">
        <v>1057</v>
      </c>
      <c r="C225" s="2" t="s">
        <v>289</v>
      </c>
      <c r="D225" s="14" t="n">
        <v>33722</v>
      </c>
      <c r="E225" s="2" t="s">
        <v>50</v>
      </c>
      <c r="F225" s="15" t="n">
        <v>154</v>
      </c>
      <c r="G225" s="15" t="n">
        <v>54</v>
      </c>
      <c r="H225" s="15" t="s">
        <v>43</v>
      </c>
      <c r="I225" s="9" t="str">
        <f aca="false">TRIM(F225)</f>
        <v>154</v>
      </c>
      <c r="J225" s="9" t="str">
        <f aca="false">TRIM(G225)</f>
        <v>54</v>
      </c>
      <c r="K225" s="5" t="n">
        <f aca="false">IF(I225="NA",VALUE(AVERAGEIF($E$3:$E$1520,"&lt;&gt;NA")),VALUE(I225))</f>
        <v>154</v>
      </c>
      <c r="L225" s="9" t="n">
        <f aca="false">IF(J225="NA",VALUE(AVERAGEIF($F$3:$F$1520,"&lt;&gt;NA")),VALUE(J225))</f>
        <v>54</v>
      </c>
      <c r="M225" s="16" t="n">
        <f aca="false">IF((AND(J225&gt;=R231, J225&lt;R230)),TRUE())</f>
        <v>0</v>
      </c>
      <c r="P225" s="7"/>
    </row>
    <row r="226" customFormat="false" ht="15" hidden="true" customHeight="false" outlineLevel="0" collapsed="false">
      <c r="A226" s="0" t="n">
        <f aca="false">RANDBETWEEN(0,1)</f>
        <v>0</v>
      </c>
      <c r="B226" s="13" t="n">
        <v>71</v>
      </c>
      <c r="C226" s="2" t="s">
        <v>290</v>
      </c>
      <c r="D226" s="14" t="n">
        <v>33414</v>
      </c>
      <c r="E226" s="2" t="s">
        <v>45</v>
      </c>
      <c r="F226" s="15" t="n">
        <v>155</v>
      </c>
      <c r="G226" s="15" t="n">
        <v>59</v>
      </c>
      <c r="H226" s="15" t="s">
        <v>47</v>
      </c>
      <c r="I226" s="9" t="str">
        <f aca="false">TRIM(F226)</f>
        <v>155</v>
      </c>
      <c r="J226" s="9" t="str">
        <f aca="false">TRIM(G226)</f>
        <v>59</v>
      </c>
      <c r="K226" s="5" t="n">
        <f aca="false">IF(I226="NA",VALUE(AVERAGEIF($E$3:$E$1520,"&lt;&gt;NA")),VALUE(I226))</f>
        <v>155</v>
      </c>
      <c r="L226" s="9" t="n">
        <f aca="false">IF(J226="NA",VALUE(AVERAGEIF($F$3:$F$1520,"&lt;&gt;NA")),VALUE(J226))</f>
        <v>59</v>
      </c>
      <c r="M226" s="16" t="n">
        <f aca="false">IF((AND(J226&gt;=R232, J226&lt;R231)),TRUE())</f>
        <v>0</v>
      </c>
      <c r="P226" s="7"/>
    </row>
    <row r="227" customFormat="false" ht="15" hidden="false" customHeight="false" outlineLevel="0" collapsed="false">
      <c r="A227" s="0" t="n">
        <f aca="false">RANDBETWEEN(0,1)</f>
        <v>1</v>
      </c>
      <c r="B227" s="13" t="n">
        <v>526</v>
      </c>
      <c r="C227" s="2" t="s">
        <v>291</v>
      </c>
      <c r="D227" s="14" t="n">
        <v>33479</v>
      </c>
      <c r="E227" s="2" t="s">
        <v>50</v>
      </c>
      <c r="F227" s="15" t="n">
        <v>150.4</v>
      </c>
      <c r="G227" s="15" t="n">
        <v>48</v>
      </c>
      <c r="H227" s="15" t="s">
        <v>47</v>
      </c>
      <c r="I227" s="9" t="str">
        <f aca="false">TRIM(F227)</f>
        <v>150.4</v>
      </c>
      <c r="J227" s="9" t="str">
        <f aca="false">TRIM(G227)</f>
        <v>48</v>
      </c>
      <c r="K227" s="5" t="n">
        <f aca="false">IF(I227="NA",VALUE(AVERAGEIF($E$3:$E$1520,"&lt;&gt;NA")),VALUE(I227))</f>
        <v>150.4</v>
      </c>
      <c r="L227" s="9" t="n">
        <f aca="false">IF(J227="NA",VALUE(AVERAGEIF($F$3:$F$1520,"&lt;&gt;NA")),VALUE(J227))</f>
        <v>48</v>
      </c>
      <c r="M227" s="16" t="n">
        <f aca="false">IF((AND(J227&gt;=R233, J227&lt;R232)),TRUE())</f>
        <v>0</v>
      </c>
      <c r="P227" s="7"/>
    </row>
    <row r="228" customFormat="false" ht="15" hidden="false" customHeight="false" outlineLevel="0" collapsed="false">
      <c r="A228" s="0" t="n">
        <f aca="false">RANDBETWEEN(0,1)</f>
        <v>1</v>
      </c>
      <c r="B228" s="13" t="n">
        <v>1172</v>
      </c>
      <c r="C228" s="2" t="s">
        <v>292</v>
      </c>
      <c r="D228" s="14" t="n">
        <v>33222</v>
      </c>
      <c r="E228" s="2" t="s">
        <v>77</v>
      </c>
      <c r="F228" s="15" t="n">
        <v>170</v>
      </c>
      <c r="G228" s="15" t="n">
        <v>62</v>
      </c>
      <c r="H228" s="15" t="s">
        <v>43</v>
      </c>
      <c r="I228" s="9" t="str">
        <f aca="false">TRIM(F228)</f>
        <v>170</v>
      </c>
      <c r="J228" s="9" t="str">
        <f aca="false">TRIM(G228)</f>
        <v>62</v>
      </c>
      <c r="K228" s="5" t="n">
        <f aca="false">IF(I228="NA",VALUE(AVERAGEIF($E$3:$E$1520,"&lt;&gt;NA")),VALUE(I228))</f>
        <v>170</v>
      </c>
      <c r="L228" s="9" t="n">
        <f aca="false">IF(J228="NA",VALUE(AVERAGEIF($F$3:$F$1520,"&lt;&gt;NA")),VALUE(J228))</f>
        <v>62</v>
      </c>
      <c r="M228" s="16" t="n">
        <f aca="false">IF((AND(J228&gt;=R234, J228&lt;R233)),TRUE())</f>
        <v>0</v>
      </c>
      <c r="P228" s="7"/>
    </row>
    <row r="229" customFormat="false" ht="15" hidden="true" customHeight="false" outlineLevel="0" collapsed="false">
      <c r="A229" s="0" t="n">
        <f aca="false">RANDBETWEEN(0,1)</f>
        <v>0</v>
      </c>
      <c r="B229" s="13" t="n">
        <v>1507</v>
      </c>
      <c r="C229" s="2" t="s">
        <v>293</v>
      </c>
      <c r="D229" s="14" t="n">
        <v>32704</v>
      </c>
      <c r="E229" s="2" t="s">
        <v>77</v>
      </c>
      <c r="F229" s="15" t="n">
        <v>169</v>
      </c>
      <c r="G229" s="15" t="n">
        <v>66</v>
      </c>
      <c r="H229" s="15" t="s">
        <v>43</v>
      </c>
      <c r="I229" s="9" t="str">
        <f aca="false">TRIM(F229)</f>
        <v>169</v>
      </c>
      <c r="J229" s="9" t="str">
        <f aca="false">TRIM(G229)</f>
        <v>66</v>
      </c>
      <c r="K229" s="5" t="n">
        <f aca="false">IF(I229="NA",VALUE(AVERAGEIF($E$3:$E$1520,"&lt;&gt;NA")),VALUE(I229))</f>
        <v>169</v>
      </c>
      <c r="L229" s="9" t="n">
        <f aca="false">IF(J229="NA",VALUE(AVERAGEIF($F$3:$F$1520,"&lt;&gt;NA")),VALUE(J229))</f>
        <v>66</v>
      </c>
      <c r="M229" s="16" t="n">
        <f aca="false">IF((AND(J229&gt;=R235, J229&lt;R234)),TRUE())</f>
        <v>0</v>
      </c>
      <c r="P229" s="7"/>
    </row>
    <row r="230" customFormat="false" ht="15" hidden="false" customHeight="false" outlineLevel="0" collapsed="false">
      <c r="A230" s="0" t="n">
        <f aca="false">RANDBETWEEN(0,1)</f>
        <v>1</v>
      </c>
      <c r="B230" s="13" t="n">
        <v>364</v>
      </c>
      <c r="C230" s="2" t="s">
        <v>294</v>
      </c>
      <c r="D230" s="14" t="n">
        <v>33539</v>
      </c>
      <c r="E230" s="2" t="s">
        <v>50</v>
      </c>
      <c r="F230" s="15" t="n">
        <v>153</v>
      </c>
      <c r="G230" s="15" t="n">
        <v>47</v>
      </c>
      <c r="H230" s="15" t="s">
        <v>47</v>
      </c>
      <c r="I230" s="9" t="str">
        <f aca="false">TRIM(F230)</f>
        <v>153</v>
      </c>
      <c r="J230" s="9" t="str">
        <f aca="false">TRIM(G230)</f>
        <v>47</v>
      </c>
      <c r="K230" s="5" t="n">
        <f aca="false">IF(I230="NA",VALUE(AVERAGEIF($E$3:$E$1520,"&lt;&gt;NA")),VALUE(I230))</f>
        <v>153</v>
      </c>
      <c r="L230" s="9" t="n">
        <f aca="false">IF(J230="NA",VALUE(AVERAGEIF($F$3:$F$1520,"&lt;&gt;NA")),VALUE(J230))</f>
        <v>47</v>
      </c>
      <c r="M230" s="16" t="n">
        <f aca="false">IF((AND(J230&gt;=R236, J230&lt;R235)),TRUE())</f>
        <v>0</v>
      </c>
      <c r="P230" s="7"/>
    </row>
    <row r="231" customFormat="false" ht="15" hidden="false" customHeight="false" outlineLevel="0" collapsed="false">
      <c r="A231" s="0" t="n">
        <f aca="false">RANDBETWEEN(0,1)</f>
        <v>1</v>
      </c>
      <c r="B231" s="13" t="n">
        <v>1004</v>
      </c>
      <c r="C231" s="2" t="s">
        <v>295</v>
      </c>
      <c r="D231" s="14" t="n">
        <v>33644</v>
      </c>
      <c r="E231" s="2" t="s">
        <v>98</v>
      </c>
      <c r="F231" s="15" t="n">
        <v>179</v>
      </c>
      <c r="G231" s="15" t="n">
        <v>77</v>
      </c>
      <c r="H231" s="15" t="s">
        <v>43</v>
      </c>
      <c r="I231" s="9" t="str">
        <f aca="false">TRIM(F231)</f>
        <v>179</v>
      </c>
      <c r="J231" s="9" t="str">
        <f aca="false">TRIM(G231)</f>
        <v>77</v>
      </c>
      <c r="K231" s="5" t="n">
        <f aca="false">IF(I231="NA",VALUE(AVERAGEIF($E$3:$E$1520,"&lt;&gt;NA")),VALUE(I231))</f>
        <v>179</v>
      </c>
      <c r="L231" s="9" t="n">
        <f aca="false">IF(J231="NA",VALUE(AVERAGEIF($F$3:$F$1520,"&lt;&gt;NA")),VALUE(J231))</f>
        <v>77</v>
      </c>
      <c r="M231" s="16" t="n">
        <f aca="false">IF((AND(J231&gt;=R237, J231&lt;R236)),TRUE())</f>
        <v>0</v>
      </c>
      <c r="P231" s="7"/>
    </row>
    <row r="232" customFormat="false" ht="15" hidden="false" customHeight="false" outlineLevel="0" collapsed="false">
      <c r="A232" s="0" t="n">
        <f aca="false">RANDBETWEEN(0,1)</f>
        <v>1</v>
      </c>
      <c r="B232" s="13" t="n">
        <v>1119</v>
      </c>
      <c r="C232" s="2" t="s">
        <v>296</v>
      </c>
      <c r="D232" s="14" t="n">
        <v>33481</v>
      </c>
      <c r="E232" s="2" t="s">
        <v>77</v>
      </c>
      <c r="F232" s="15" t="n">
        <v>178</v>
      </c>
      <c r="G232" s="15" t="n">
        <v>86</v>
      </c>
      <c r="H232" s="15" t="s">
        <v>43</v>
      </c>
      <c r="I232" s="9" t="str">
        <f aca="false">TRIM(F232)</f>
        <v>178</v>
      </c>
      <c r="J232" s="9" t="str">
        <f aca="false">TRIM(G232)</f>
        <v>86</v>
      </c>
      <c r="K232" s="5" t="n">
        <f aca="false">IF(I232="NA",VALUE(AVERAGEIF($E$3:$E$1520,"&lt;&gt;NA")),VALUE(I232))</f>
        <v>178</v>
      </c>
      <c r="L232" s="9" t="n">
        <f aca="false">IF(J232="NA",VALUE(AVERAGEIF($F$3:$F$1520,"&lt;&gt;NA")),VALUE(J232))</f>
        <v>86</v>
      </c>
      <c r="M232" s="16" t="n">
        <f aca="false">IF((AND(J232&gt;=R238, J232&lt;R237)),TRUE())</f>
        <v>0</v>
      </c>
      <c r="P232" s="7"/>
    </row>
    <row r="233" customFormat="false" ht="15" hidden="true" customHeight="false" outlineLevel="0" collapsed="false">
      <c r="A233" s="0" t="n">
        <f aca="false">RANDBETWEEN(0,1)</f>
        <v>0</v>
      </c>
      <c r="B233" s="13" t="n">
        <v>422</v>
      </c>
      <c r="C233" s="2" t="s">
        <v>297</v>
      </c>
      <c r="D233" s="14" t="n">
        <v>33315</v>
      </c>
      <c r="E233" s="2" t="s">
        <v>45</v>
      </c>
      <c r="F233" s="15" t="s">
        <v>46</v>
      </c>
      <c r="G233" s="15" t="s">
        <v>46</v>
      </c>
      <c r="H233" s="15" t="s">
        <v>47</v>
      </c>
      <c r="I233" s="9" t="str">
        <f aca="false">TRIM(F233)</f>
        <v>NA</v>
      </c>
      <c r="J233" s="9" t="str">
        <f aca="false">TRIM(G233)</f>
        <v>NA</v>
      </c>
      <c r="K233" s="5" t="e">
        <f aca="false">IF(I233="NA",VALUE(AVERAGEIF($E$3:$E$1520,"&lt;&gt;NA")),VALUE(I233))</f>
        <v>#DIV/0!</v>
      </c>
      <c r="L233" s="9" t="n">
        <f aca="false">IF(J233="NA",VALUE(AVERAGEIF($F$3:$F$1520,"&lt;&gt;NA")),VALUE(J233))</f>
        <v>164.344585511576</v>
      </c>
      <c r="M233" s="16" t="n">
        <f aca="false">IF((AND(J233&gt;=R239, J233&lt;R238)),TRUE())</f>
        <v>0</v>
      </c>
      <c r="P233" s="7"/>
    </row>
    <row r="234" customFormat="false" ht="15" hidden="false" customHeight="false" outlineLevel="0" collapsed="false">
      <c r="A234" s="0" t="n">
        <f aca="false">RANDBETWEEN(0,1)</f>
        <v>1</v>
      </c>
      <c r="B234" s="13" t="n">
        <v>1386</v>
      </c>
      <c r="C234" s="2" t="s">
        <v>298</v>
      </c>
      <c r="D234" s="14" t="n">
        <v>33621</v>
      </c>
      <c r="E234" s="2" t="s">
        <v>299</v>
      </c>
      <c r="F234" s="15" t="n">
        <v>163</v>
      </c>
      <c r="G234" s="15" t="n">
        <v>58</v>
      </c>
      <c r="H234" s="15" t="s">
        <v>43</v>
      </c>
      <c r="I234" s="9" t="str">
        <f aca="false">TRIM(F234)</f>
        <v>163</v>
      </c>
      <c r="J234" s="9" t="str">
        <f aca="false">TRIM(G234)</f>
        <v>58</v>
      </c>
      <c r="K234" s="5" t="n">
        <f aca="false">IF(I234="NA",VALUE(AVERAGEIF($E$3:$E$1520,"&lt;&gt;NA")),VALUE(I234))</f>
        <v>163</v>
      </c>
      <c r="L234" s="9" t="n">
        <f aca="false">IF(J234="NA",VALUE(AVERAGEIF($F$3:$F$1520,"&lt;&gt;NA")),VALUE(J234))</f>
        <v>58</v>
      </c>
      <c r="M234" s="16" t="n">
        <f aca="false">IF((AND(J234&gt;=R240, J234&lt;R239)),TRUE())</f>
        <v>0</v>
      </c>
      <c r="P234" s="7"/>
    </row>
    <row r="235" customFormat="false" ht="15" hidden="false" customHeight="false" outlineLevel="0" collapsed="false">
      <c r="A235" s="0" t="n">
        <f aca="false">RANDBETWEEN(0,1)</f>
        <v>1</v>
      </c>
      <c r="B235" s="13" t="n">
        <v>1092</v>
      </c>
      <c r="C235" s="2" t="s">
        <v>300</v>
      </c>
      <c r="D235" s="14" t="n">
        <v>32519</v>
      </c>
      <c r="E235" s="2" t="s">
        <v>45</v>
      </c>
      <c r="F235" s="15" t="n">
        <v>163</v>
      </c>
      <c r="G235" s="15" t="n">
        <v>52</v>
      </c>
      <c r="H235" s="15" t="s">
        <v>43</v>
      </c>
      <c r="I235" s="9" t="str">
        <f aca="false">TRIM(F235)</f>
        <v>163</v>
      </c>
      <c r="J235" s="9" t="str">
        <f aca="false">TRIM(G235)</f>
        <v>52</v>
      </c>
      <c r="K235" s="5" t="n">
        <f aca="false">IF(I235="NA",VALUE(AVERAGEIF($E$3:$E$1520,"&lt;&gt;NA")),VALUE(I235))</f>
        <v>163</v>
      </c>
      <c r="L235" s="9" t="n">
        <f aca="false">IF(J235="NA",VALUE(AVERAGEIF($F$3:$F$1520,"&lt;&gt;NA")),VALUE(J235))</f>
        <v>52</v>
      </c>
      <c r="M235" s="16" t="n">
        <f aca="false">IF((AND(J235&gt;=R241, J235&lt;R240)),TRUE())</f>
        <v>0</v>
      </c>
      <c r="P235" s="7"/>
    </row>
    <row r="236" customFormat="false" ht="15" hidden="false" customHeight="false" outlineLevel="0" collapsed="false">
      <c r="A236" s="0" t="n">
        <f aca="false">RANDBETWEEN(0,1)</f>
        <v>1</v>
      </c>
      <c r="B236" s="13" t="n">
        <v>620</v>
      </c>
      <c r="C236" s="2" t="s">
        <v>301</v>
      </c>
      <c r="D236" s="14" t="n">
        <v>34275</v>
      </c>
      <c r="E236" s="2" t="s">
        <v>42</v>
      </c>
      <c r="F236" s="15" t="n">
        <v>172</v>
      </c>
      <c r="G236" s="15" t="n">
        <v>61</v>
      </c>
      <c r="H236" s="15" t="s">
        <v>47</v>
      </c>
      <c r="I236" s="9" t="str">
        <f aca="false">TRIM(F236)</f>
        <v>172</v>
      </c>
      <c r="J236" s="9" t="str">
        <f aca="false">TRIM(G236)</f>
        <v>61</v>
      </c>
      <c r="K236" s="5" t="n">
        <f aca="false">IF(I236="NA",VALUE(AVERAGEIF($E$3:$E$1520,"&lt;&gt;NA")),VALUE(I236))</f>
        <v>172</v>
      </c>
      <c r="L236" s="9" t="n">
        <f aca="false">IF(J236="NA",VALUE(AVERAGEIF($F$3:$F$1520,"&lt;&gt;NA")),VALUE(J236))</f>
        <v>61</v>
      </c>
      <c r="M236" s="16" t="n">
        <f aca="false">IF((AND(J236&gt;=R242, J236&lt;R241)),TRUE())</f>
        <v>0</v>
      </c>
      <c r="P236" s="7"/>
    </row>
    <row r="237" customFormat="false" ht="15" hidden="false" customHeight="false" outlineLevel="0" collapsed="false">
      <c r="A237" s="0" t="n">
        <f aca="false">RANDBETWEEN(0,1)</f>
        <v>1</v>
      </c>
      <c r="B237" s="13" t="n">
        <v>269</v>
      </c>
      <c r="C237" s="2" t="s">
        <v>302</v>
      </c>
      <c r="D237" s="14" t="n">
        <v>33499</v>
      </c>
      <c r="E237" s="2" t="s">
        <v>77</v>
      </c>
      <c r="F237" s="15" t="s">
        <v>46</v>
      </c>
      <c r="G237" s="15" t="s">
        <v>46</v>
      </c>
      <c r="H237" s="15" t="s">
        <v>47</v>
      </c>
      <c r="I237" s="9" t="str">
        <f aca="false">TRIM(F237)</f>
        <v>NA</v>
      </c>
      <c r="J237" s="9" t="str">
        <f aca="false">TRIM(G237)</f>
        <v>NA</v>
      </c>
      <c r="K237" s="5" t="e">
        <f aca="false">IF(I237="NA",VALUE(AVERAGEIF($E$3:$E$1520,"&lt;&gt;NA")),VALUE(I237))</f>
        <v>#DIV/0!</v>
      </c>
      <c r="L237" s="9" t="n">
        <f aca="false">IF(J237="NA",VALUE(AVERAGEIF($F$3:$F$1520,"&lt;&gt;NA")),VALUE(J237))</f>
        <v>164.344585511576</v>
      </c>
      <c r="M237" s="16" t="n">
        <f aca="false">IF((AND(J237&gt;=R243, J237&lt;R242)),TRUE())</f>
        <v>0</v>
      </c>
      <c r="P237" s="7"/>
    </row>
    <row r="238" customFormat="false" ht="15" hidden="true" customHeight="false" outlineLevel="0" collapsed="false">
      <c r="A238" s="0" t="n">
        <f aca="false">RANDBETWEEN(0,1)</f>
        <v>0</v>
      </c>
      <c r="B238" s="13" t="n">
        <v>843</v>
      </c>
      <c r="C238" s="2" t="s">
        <v>303</v>
      </c>
      <c r="D238" s="14" t="n">
        <v>33356</v>
      </c>
      <c r="E238" s="2" t="s">
        <v>98</v>
      </c>
      <c r="F238" s="15" t="n">
        <v>169</v>
      </c>
      <c r="G238" s="15" t="n">
        <v>57</v>
      </c>
      <c r="H238" s="15" t="s">
        <v>43</v>
      </c>
      <c r="I238" s="9" t="str">
        <f aca="false">TRIM(F238)</f>
        <v>169</v>
      </c>
      <c r="J238" s="9" t="str">
        <f aca="false">TRIM(G238)</f>
        <v>57</v>
      </c>
      <c r="K238" s="5" t="n">
        <f aca="false">IF(I238="NA",VALUE(AVERAGEIF($E$3:$E$1520,"&lt;&gt;NA")),VALUE(I238))</f>
        <v>169</v>
      </c>
      <c r="L238" s="9" t="n">
        <f aca="false">IF(J238="NA",VALUE(AVERAGEIF($F$3:$F$1520,"&lt;&gt;NA")),VALUE(J238))</f>
        <v>57</v>
      </c>
      <c r="M238" s="16" t="n">
        <f aca="false">IF((AND(J238&gt;=R244, J238&lt;R243)),TRUE())</f>
        <v>0</v>
      </c>
      <c r="P238" s="7"/>
    </row>
    <row r="239" customFormat="false" ht="15" hidden="false" customHeight="false" outlineLevel="0" collapsed="false">
      <c r="A239" s="0" t="n">
        <f aca="false">RANDBETWEEN(0,1)</f>
        <v>1</v>
      </c>
      <c r="B239" s="13" t="n">
        <v>699</v>
      </c>
      <c r="C239" s="2" t="s">
        <v>304</v>
      </c>
      <c r="D239" s="14" t="n">
        <v>33617</v>
      </c>
      <c r="E239" s="2" t="s">
        <v>50</v>
      </c>
      <c r="F239" s="15" t="n">
        <v>156</v>
      </c>
      <c r="G239" s="15" t="n">
        <v>40</v>
      </c>
      <c r="H239" s="15" t="s">
        <v>47</v>
      </c>
      <c r="I239" s="9" t="str">
        <f aca="false">TRIM(F239)</f>
        <v>156</v>
      </c>
      <c r="J239" s="9" t="str">
        <f aca="false">TRIM(G239)</f>
        <v>40</v>
      </c>
      <c r="K239" s="5" t="n">
        <f aca="false">IF(I239="NA",VALUE(AVERAGEIF($E$3:$E$1520,"&lt;&gt;NA")),VALUE(I239))</f>
        <v>156</v>
      </c>
      <c r="L239" s="9" t="n">
        <f aca="false">IF(J239="NA",VALUE(AVERAGEIF($F$3:$F$1520,"&lt;&gt;NA")),VALUE(J239))</f>
        <v>40</v>
      </c>
      <c r="M239" s="16" t="n">
        <f aca="false">IF((AND(J239&gt;=R245, J239&lt;R244)),TRUE())</f>
        <v>0</v>
      </c>
      <c r="P239" s="7"/>
    </row>
    <row r="240" customFormat="false" ht="15" hidden="true" customHeight="false" outlineLevel="0" collapsed="false">
      <c r="A240" s="0" t="n">
        <f aca="false">RANDBETWEEN(0,1)</f>
        <v>0</v>
      </c>
      <c r="B240" s="13" t="n">
        <v>117</v>
      </c>
      <c r="C240" s="2" t="s">
        <v>305</v>
      </c>
      <c r="D240" s="14" t="n">
        <v>33568</v>
      </c>
      <c r="E240" s="2" t="s">
        <v>50</v>
      </c>
      <c r="F240" s="15" t="n">
        <v>161</v>
      </c>
      <c r="G240" s="15" t="n">
        <v>55</v>
      </c>
      <c r="H240" s="15" t="s">
        <v>47</v>
      </c>
      <c r="I240" s="9" t="str">
        <f aca="false">TRIM(F240)</f>
        <v>161</v>
      </c>
      <c r="J240" s="9" t="str">
        <f aca="false">TRIM(G240)</f>
        <v>55</v>
      </c>
      <c r="K240" s="5" t="n">
        <f aca="false">IF(I240="NA",VALUE(AVERAGEIF($E$3:$E$1520,"&lt;&gt;NA")),VALUE(I240))</f>
        <v>161</v>
      </c>
      <c r="L240" s="9" t="n">
        <f aca="false">IF(J240="NA",VALUE(AVERAGEIF($F$3:$F$1520,"&lt;&gt;NA")),VALUE(J240))</f>
        <v>55</v>
      </c>
      <c r="M240" s="16" t="n">
        <f aca="false">IF((AND(J240&gt;=R246, J240&lt;R245)),TRUE())</f>
        <v>0</v>
      </c>
      <c r="P240" s="7"/>
    </row>
    <row r="241" customFormat="false" ht="15" hidden="true" customHeight="false" outlineLevel="0" collapsed="false">
      <c r="A241" s="0" t="n">
        <f aca="false">RANDBETWEEN(0,1)</f>
        <v>0</v>
      </c>
      <c r="B241" s="13" t="n">
        <v>950</v>
      </c>
      <c r="C241" s="2" t="s">
        <v>306</v>
      </c>
      <c r="D241" s="14" t="n">
        <v>33144</v>
      </c>
      <c r="E241" s="2" t="s">
        <v>45</v>
      </c>
      <c r="F241" s="15" t="n">
        <v>167</v>
      </c>
      <c r="G241" s="15" t="n">
        <v>59</v>
      </c>
      <c r="H241" s="15" t="s">
        <v>43</v>
      </c>
      <c r="I241" s="9" t="str">
        <f aca="false">TRIM(F241)</f>
        <v>167</v>
      </c>
      <c r="J241" s="9" t="str">
        <f aca="false">TRIM(G241)</f>
        <v>59</v>
      </c>
      <c r="K241" s="5" t="n">
        <f aca="false">IF(I241="NA",VALUE(AVERAGEIF($E$3:$E$1520,"&lt;&gt;NA")),VALUE(I241))</f>
        <v>167</v>
      </c>
      <c r="L241" s="9" t="n">
        <f aca="false">IF(J241="NA",VALUE(AVERAGEIF($F$3:$F$1520,"&lt;&gt;NA")),VALUE(J241))</f>
        <v>59</v>
      </c>
      <c r="M241" s="16" t="n">
        <f aca="false">IF((AND(J241&gt;=R247, J241&lt;R246)),TRUE())</f>
        <v>0</v>
      </c>
      <c r="P241" s="7"/>
    </row>
    <row r="242" customFormat="false" ht="15" hidden="false" customHeight="false" outlineLevel="0" collapsed="false">
      <c r="A242" s="0" t="n">
        <f aca="false">RANDBETWEEN(0,1)</f>
        <v>1</v>
      </c>
      <c r="B242" s="13" t="n">
        <v>286</v>
      </c>
      <c r="C242" s="2" t="s">
        <v>307</v>
      </c>
      <c r="D242" s="14" t="n">
        <v>33601</v>
      </c>
      <c r="E242" s="2" t="s">
        <v>87</v>
      </c>
      <c r="F242" s="15" t="s">
        <v>46</v>
      </c>
      <c r="G242" s="15" t="s">
        <v>46</v>
      </c>
      <c r="H242" s="15" t="s">
        <v>47</v>
      </c>
      <c r="I242" s="9" t="str">
        <f aca="false">TRIM(F242)</f>
        <v>NA</v>
      </c>
      <c r="J242" s="9" t="str">
        <f aca="false">TRIM(G242)</f>
        <v>NA</v>
      </c>
      <c r="K242" s="5" t="e">
        <f aca="false">IF(I242="NA",VALUE(AVERAGEIF($E$3:$E$1520,"&lt;&gt;NA")),VALUE(I242))</f>
        <v>#DIV/0!</v>
      </c>
      <c r="L242" s="9" t="n">
        <f aca="false">IF(J242="NA",VALUE(AVERAGEIF($F$3:$F$1520,"&lt;&gt;NA")),VALUE(J242))</f>
        <v>164.344585511576</v>
      </c>
      <c r="M242" s="16" t="n">
        <f aca="false">IF((AND(J242&gt;=R248, J242&lt;R247)),TRUE())</f>
        <v>0</v>
      </c>
      <c r="P242" s="7"/>
    </row>
    <row r="243" customFormat="false" ht="15" hidden="true" customHeight="false" outlineLevel="0" collapsed="false">
      <c r="A243" s="0" t="n">
        <f aca="false">RANDBETWEEN(0,1)</f>
        <v>0</v>
      </c>
      <c r="B243" s="13" t="n">
        <v>103</v>
      </c>
      <c r="C243" s="2" t="s">
        <v>308</v>
      </c>
      <c r="D243" s="14" t="n">
        <v>33720</v>
      </c>
      <c r="E243" s="2" t="s">
        <v>74</v>
      </c>
      <c r="F243" s="15" t="n">
        <v>153.5</v>
      </c>
      <c r="G243" s="15" t="n">
        <v>45</v>
      </c>
      <c r="H243" s="15" t="s">
        <v>47</v>
      </c>
      <c r="I243" s="9" t="str">
        <f aca="false">TRIM(F243)</f>
        <v>153.5</v>
      </c>
      <c r="J243" s="9" t="str">
        <f aca="false">TRIM(G243)</f>
        <v>45</v>
      </c>
      <c r="K243" s="5" t="n">
        <f aca="false">IF(I243="NA",VALUE(AVERAGEIF($E$3:$E$1520,"&lt;&gt;NA")),VALUE(I243))</f>
        <v>153.5</v>
      </c>
      <c r="L243" s="9" t="n">
        <f aca="false">IF(J243="NA",VALUE(AVERAGEIF($F$3:$F$1520,"&lt;&gt;NA")),VALUE(J243))</f>
        <v>45</v>
      </c>
      <c r="M243" s="16" t="n">
        <f aca="false">IF((AND(J243&gt;=R249, J243&lt;R248)),TRUE())</f>
        <v>0</v>
      </c>
      <c r="P243" s="7"/>
    </row>
    <row r="244" customFormat="false" ht="15" hidden="true" customHeight="false" outlineLevel="0" collapsed="false">
      <c r="A244" s="0" t="n">
        <f aca="false">RANDBETWEEN(0,1)</f>
        <v>0</v>
      </c>
      <c r="B244" s="13" t="n">
        <v>548</v>
      </c>
      <c r="C244" s="2" t="s">
        <v>309</v>
      </c>
      <c r="D244" s="14" t="n">
        <v>33408</v>
      </c>
      <c r="E244" s="2" t="s">
        <v>50</v>
      </c>
      <c r="F244" s="15" t="n">
        <v>153</v>
      </c>
      <c r="G244" s="15" t="n">
        <v>48</v>
      </c>
      <c r="H244" s="15" t="s">
        <v>47</v>
      </c>
      <c r="I244" s="9" t="str">
        <f aca="false">TRIM(F244)</f>
        <v>153</v>
      </c>
      <c r="J244" s="9" t="str">
        <f aca="false">TRIM(G244)</f>
        <v>48</v>
      </c>
      <c r="K244" s="5" t="n">
        <f aca="false">IF(I244="NA",VALUE(AVERAGEIF($E$3:$E$1520,"&lt;&gt;NA")),VALUE(I244))</f>
        <v>153</v>
      </c>
      <c r="L244" s="9" t="n">
        <f aca="false">IF(J244="NA",VALUE(AVERAGEIF($F$3:$F$1520,"&lt;&gt;NA")),VALUE(J244))</f>
        <v>48</v>
      </c>
      <c r="M244" s="16" t="n">
        <f aca="false">IF((AND(J244&gt;=R250, J244&lt;R249)),TRUE())</f>
        <v>0</v>
      </c>
      <c r="P244" s="7"/>
    </row>
    <row r="245" customFormat="false" ht="15" hidden="true" customHeight="false" outlineLevel="0" collapsed="false">
      <c r="A245" s="0" t="n">
        <f aca="false">RANDBETWEEN(0,1)</f>
        <v>0</v>
      </c>
      <c r="B245" s="13" t="n">
        <v>209</v>
      </c>
      <c r="C245" s="2" t="s">
        <v>310</v>
      </c>
      <c r="D245" s="14" t="n">
        <v>33510</v>
      </c>
      <c r="E245" s="2" t="s">
        <v>87</v>
      </c>
      <c r="F245" s="15" t="n">
        <v>147</v>
      </c>
      <c r="G245" s="15" t="n">
        <v>49</v>
      </c>
      <c r="H245" s="15" t="s">
        <v>47</v>
      </c>
      <c r="I245" s="9" t="str">
        <f aca="false">TRIM(F245)</f>
        <v>147</v>
      </c>
      <c r="J245" s="9" t="str">
        <f aca="false">TRIM(G245)</f>
        <v>49</v>
      </c>
      <c r="K245" s="5" t="n">
        <f aca="false">IF(I245="NA",VALUE(AVERAGEIF($E$3:$E$1520,"&lt;&gt;NA")),VALUE(I245))</f>
        <v>147</v>
      </c>
      <c r="L245" s="9" t="n">
        <f aca="false">IF(J245="NA",VALUE(AVERAGEIF($F$3:$F$1520,"&lt;&gt;NA")),VALUE(J245))</f>
        <v>49</v>
      </c>
      <c r="M245" s="16" t="n">
        <f aca="false">IF((AND(J245&gt;=R251, J245&lt;R250)),TRUE())</f>
        <v>0</v>
      </c>
      <c r="P245" s="7"/>
    </row>
    <row r="246" customFormat="false" ht="15" hidden="false" customHeight="false" outlineLevel="0" collapsed="false">
      <c r="A246" s="0" t="n">
        <f aca="false">RANDBETWEEN(0,1)</f>
        <v>1</v>
      </c>
      <c r="B246" s="13" t="n">
        <v>714</v>
      </c>
      <c r="C246" s="2" t="s">
        <v>311</v>
      </c>
      <c r="D246" s="14" t="n">
        <v>33528</v>
      </c>
      <c r="E246" s="2" t="s">
        <v>74</v>
      </c>
      <c r="F246" s="15" t="n">
        <v>154</v>
      </c>
      <c r="G246" s="15" t="n">
        <v>46.7</v>
      </c>
      <c r="H246" s="15" t="s">
        <v>47</v>
      </c>
      <c r="I246" s="9" t="str">
        <f aca="false">TRIM(F246)</f>
        <v>154</v>
      </c>
      <c r="J246" s="9" t="str">
        <f aca="false">TRIM(G246)</f>
        <v>46.7</v>
      </c>
      <c r="K246" s="5" t="n">
        <f aca="false">IF(I246="NA",VALUE(AVERAGEIF($E$3:$E$1520,"&lt;&gt;NA")),VALUE(I246))</f>
        <v>154</v>
      </c>
      <c r="L246" s="9" t="n">
        <f aca="false">IF(J246="NA",VALUE(AVERAGEIF($F$3:$F$1520,"&lt;&gt;NA")),VALUE(J246))</f>
        <v>46.7</v>
      </c>
      <c r="M246" s="16" t="n">
        <f aca="false">IF((AND(J246&gt;=R252, J246&lt;R251)),TRUE())</f>
        <v>0</v>
      </c>
      <c r="P246" s="7"/>
    </row>
    <row r="247" customFormat="false" ht="15" hidden="true" customHeight="false" outlineLevel="0" collapsed="false">
      <c r="A247" s="0" t="n">
        <f aca="false">RANDBETWEEN(0,1)</f>
        <v>0</v>
      </c>
      <c r="B247" s="13" t="n">
        <v>401</v>
      </c>
      <c r="C247" s="2" t="s">
        <v>312</v>
      </c>
      <c r="D247" s="14" t="n">
        <v>33574</v>
      </c>
      <c r="E247" s="2" t="s">
        <v>71</v>
      </c>
      <c r="F247" s="15" t="n">
        <v>152</v>
      </c>
      <c r="G247" s="15" t="n">
        <v>38</v>
      </c>
      <c r="H247" s="15" t="s">
        <v>47</v>
      </c>
      <c r="I247" s="9" t="str">
        <f aca="false">TRIM(F247)</f>
        <v>152</v>
      </c>
      <c r="J247" s="9" t="str">
        <f aca="false">TRIM(G247)</f>
        <v>38</v>
      </c>
      <c r="K247" s="5" t="n">
        <f aca="false">IF(I247="NA",VALUE(AVERAGEIF($E$3:$E$1520,"&lt;&gt;NA")),VALUE(I247))</f>
        <v>152</v>
      </c>
      <c r="L247" s="9" t="n">
        <f aca="false">IF(J247="NA",VALUE(AVERAGEIF($F$3:$F$1520,"&lt;&gt;NA")),VALUE(J247))</f>
        <v>38</v>
      </c>
      <c r="M247" s="16" t="n">
        <f aca="false">IF((AND(J247&gt;=R253, J247&lt;R252)),TRUE())</f>
        <v>0</v>
      </c>
      <c r="P247" s="7"/>
    </row>
    <row r="248" customFormat="false" ht="15" hidden="true" customHeight="false" outlineLevel="0" collapsed="false">
      <c r="A248" s="0" t="n">
        <f aca="false">RANDBETWEEN(0,1)</f>
        <v>0</v>
      </c>
      <c r="B248" s="13" t="n">
        <v>346</v>
      </c>
      <c r="C248" s="2" t="s">
        <v>313</v>
      </c>
      <c r="D248" s="14" t="n">
        <v>33593</v>
      </c>
      <c r="E248" s="2" t="s">
        <v>87</v>
      </c>
      <c r="F248" s="15" t="n">
        <v>156</v>
      </c>
      <c r="G248" s="15" t="n">
        <v>87</v>
      </c>
      <c r="H248" s="15" t="s">
        <v>47</v>
      </c>
      <c r="I248" s="9" t="str">
        <f aca="false">TRIM(F248)</f>
        <v>156</v>
      </c>
      <c r="J248" s="9" t="str">
        <f aca="false">TRIM(G248)</f>
        <v>87</v>
      </c>
      <c r="K248" s="5" t="n">
        <f aca="false">IF(I248="NA",VALUE(AVERAGEIF($E$3:$E$1520,"&lt;&gt;NA")),VALUE(I248))</f>
        <v>156</v>
      </c>
      <c r="L248" s="9" t="n">
        <f aca="false">IF(J248="NA",VALUE(AVERAGEIF($F$3:$F$1520,"&lt;&gt;NA")),VALUE(J248))</f>
        <v>87</v>
      </c>
      <c r="M248" s="16" t="n">
        <f aca="false">IF((AND(J248&gt;=R254, J248&lt;R253)),TRUE())</f>
        <v>0</v>
      </c>
      <c r="P248" s="7"/>
    </row>
    <row r="249" customFormat="false" ht="15" hidden="false" customHeight="false" outlineLevel="0" collapsed="false">
      <c r="A249" s="0" t="n">
        <f aca="false">RANDBETWEEN(0,1)</f>
        <v>1</v>
      </c>
      <c r="B249" s="13" t="n">
        <v>1463</v>
      </c>
      <c r="C249" s="2" t="s">
        <v>314</v>
      </c>
      <c r="D249" s="14" t="n">
        <v>33597</v>
      </c>
      <c r="E249" s="2" t="s">
        <v>87</v>
      </c>
      <c r="F249" s="15" t="n">
        <v>167</v>
      </c>
      <c r="G249" s="15" t="n">
        <v>66</v>
      </c>
      <c r="H249" s="15" t="s">
        <v>43</v>
      </c>
      <c r="I249" s="9" t="str">
        <f aca="false">TRIM(F249)</f>
        <v>167</v>
      </c>
      <c r="J249" s="9" t="str">
        <f aca="false">TRIM(G249)</f>
        <v>66</v>
      </c>
      <c r="K249" s="5" t="n">
        <f aca="false">IF(I249="NA",VALUE(AVERAGEIF($E$3:$E$1520,"&lt;&gt;NA")),VALUE(I249))</f>
        <v>167</v>
      </c>
      <c r="L249" s="9" t="n">
        <f aca="false">IF(J249="NA",VALUE(AVERAGEIF($F$3:$F$1520,"&lt;&gt;NA")),VALUE(J249))</f>
        <v>66</v>
      </c>
      <c r="M249" s="16" t="n">
        <f aca="false">IF((AND(J249&gt;=R255, J249&lt;R254)),TRUE())</f>
        <v>0</v>
      </c>
      <c r="P249" s="7"/>
    </row>
    <row r="250" customFormat="false" ht="15" hidden="true" customHeight="false" outlineLevel="0" collapsed="false">
      <c r="A250" s="0" t="n">
        <f aca="false">RANDBETWEEN(0,1)</f>
        <v>0</v>
      </c>
      <c r="B250" s="13" t="n">
        <v>707</v>
      </c>
      <c r="C250" s="2" t="s">
        <v>315</v>
      </c>
      <c r="D250" s="14" t="n">
        <v>33241</v>
      </c>
      <c r="E250" s="2" t="s">
        <v>93</v>
      </c>
      <c r="F250" s="15" t="n">
        <v>151</v>
      </c>
      <c r="G250" s="15" t="n">
        <v>58.2</v>
      </c>
      <c r="H250" s="15" t="s">
        <v>47</v>
      </c>
      <c r="I250" s="9" t="str">
        <f aca="false">TRIM(F250)</f>
        <v>151</v>
      </c>
      <c r="J250" s="9" t="str">
        <f aca="false">TRIM(G250)</f>
        <v>58.2</v>
      </c>
      <c r="K250" s="5" t="n">
        <f aca="false">IF(I250="NA",VALUE(AVERAGEIF($E$3:$E$1520,"&lt;&gt;NA")),VALUE(I250))</f>
        <v>151</v>
      </c>
      <c r="L250" s="9" t="n">
        <f aca="false">IF(J250="NA",VALUE(AVERAGEIF($F$3:$F$1520,"&lt;&gt;NA")),VALUE(J250))</f>
        <v>58.2</v>
      </c>
      <c r="M250" s="16" t="n">
        <f aca="false">IF((AND(J250&gt;=R256, J250&lt;R255)),TRUE())</f>
        <v>0</v>
      </c>
      <c r="P250" s="7"/>
    </row>
    <row r="251" customFormat="false" ht="15" hidden="true" customHeight="false" outlineLevel="0" collapsed="false">
      <c r="A251" s="0" t="n">
        <f aca="false">RANDBETWEEN(0,1)</f>
        <v>0</v>
      </c>
      <c r="B251" s="13" t="n">
        <v>349</v>
      </c>
      <c r="C251" s="2" t="s">
        <v>316</v>
      </c>
      <c r="D251" s="14" t="n">
        <v>33751</v>
      </c>
      <c r="E251" s="2" t="s">
        <v>87</v>
      </c>
      <c r="F251" s="15" t="s">
        <v>46</v>
      </c>
      <c r="G251" s="15" t="s">
        <v>46</v>
      </c>
      <c r="H251" s="15" t="s">
        <v>47</v>
      </c>
      <c r="I251" s="9" t="str">
        <f aca="false">TRIM(F251)</f>
        <v>NA</v>
      </c>
      <c r="J251" s="9" t="str">
        <f aca="false">TRIM(G251)</f>
        <v>NA</v>
      </c>
      <c r="K251" s="5" t="e">
        <f aca="false">IF(I251="NA",VALUE(AVERAGEIF($E$3:$E$1520,"&lt;&gt;NA")),VALUE(I251))</f>
        <v>#DIV/0!</v>
      </c>
      <c r="L251" s="9" t="n">
        <f aca="false">IF(J251="NA",VALUE(AVERAGEIF($F$3:$F$1520,"&lt;&gt;NA")),VALUE(J251))</f>
        <v>164.344585511576</v>
      </c>
      <c r="M251" s="16" t="n">
        <f aca="false">IF((AND(J251&gt;=R257, J251&lt;R256)),TRUE())</f>
        <v>0</v>
      </c>
      <c r="P251" s="7"/>
    </row>
    <row r="252" customFormat="false" ht="15" hidden="false" customHeight="false" outlineLevel="0" collapsed="false">
      <c r="A252" s="0" t="n">
        <f aca="false">RANDBETWEEN(0,1)</f>
        <v>1</v>
      </c>
      <c r="B252" s="13" t="n">
        <v>1476</v>
      </c>
      <c r="C252" s="2" t="s">
        <v>317</v>
      </c>
      <c r="D252" s="14" t="n">
        <v>33778</v>
      </c>
      <c r="E252" s="2" t="s">
        <v>77</v>
      </c>
      <c r="F252" s="15" t="n">
        <v>169</v>
      </c>
      <c r="G252" s="15" t="n">
        <v>77</v>
      </c>
      <c r="H252" s="15" t="s">
        <v>43</v>
      </c>
      <c r="I252" s="9" t="str">
        <f aca="false">TRIM(F252)</f>
        <v>169</v>
      </c>
      <c r="J252" s="9" t="str">
        <f aca="false">TRIM(G252)</f>
        <v>77</v>
      </c>
      <c r="K252" s="5" t="n">
        <f aca="false">IF(I252="NA",VALUE(AVERAGEIF($E$3:$E$1520,"&lt;&gt;NA")),VALUE(I252))</f>
        <v>169</v>
      </c>
      <c r="L252" s="9" t="n">
        <f aca="false">IF(J252="NA",VALUE(AVERAGEIF($F$3:$F$1520,"&lt;&gt;NA")),VALUE(J252))</f>
        <v>77</v>
      </c>
      <c r="M252" s="16" t="n">
        <f aca="false">IF((AND(J252&gt;=R258, J252&lt;R257)),TRUE())</f>
        <v>0</v>
      </c>
      <c r="P252" s="7"/>
    </row>
    <row r="253" customFormat="false" ht="15" hidden="true" customHeight="false" outlineLevel="0" collapsed="false">
      <c r="A253" s="0" t="n">
        <f aca="false">RANDBETWEEN(0,1)</f>
        <v>0</v>
      </c>
      <c r="B253" s="13" t="n">
        <v>105</v>
      </c>
      <c r="C253" s="2" t="s">
        <v>318</v>
      </c>
      <c r="D253" s="14" t="n">
        <v>33543</v>
      </c>
      <c r="E253" s="2" t="s">
        <v>50</v>
      </c>
      <c r="F253" s="15" t="n">
        <v>146</v>
      </c>
      <c r="G253" s="15" t="n">
        <v>40</v>
      </c>
      <c r="H253" s="15" t="s">
        <v>47</v>
      </c>
      <c r="I253" s="9" t="str">
        <f aca="false">TRIM(F253)</f>
        <v>146</v>
      </c>
      <c r="J253" s="9" t="str">
        <f aca="false">TRIM(G253)</f>
        <v>40</v>
      </c>
      <c r="K253" s="5" t="n">
        <f aca="false">IF(I253="NA",VALUE(AVERAGEIF($E$3:$E$1520,"&lt;&gt;NA")),VALUE(I253))</f>
        <v>146</v>
      </c>
      <c r="L253" s="9" t="n">
        <f aca="false">IF(J253="NA",VALUE(AVERAGEIF($F$3:$F$1520,"&lt;&gt;NA")),VALUE(J253))</f>
        <v>40</v>
      </c>
      <c r="M253" s="16" t="n">
        <f aca="false">IF((AND(J253&gt;=R259, J253&lt;R258)),TRUE())</f>
        <v>0</v>
      </c>
      <c r="P253" s="7"/>
    </row>
    <row r="254" customFormat="false" ht="15" hidden="false" customHeight="false" outlineLevel="0" collapsed="false">
      <c r="A254" s="0" t="n">
        <f aca="false">RANDBETWEEN(0,1)</f>
        <v>1</v>
      </c>
      <c r="B254" s="13" t="n">
        <v>258</v>
      </c>
      <c r="C254" s="2" t="s">
        <v>319</v>
      </c>
      <c r="D254" s="14" t="n">
        <v>33473</v>
      </c>
      <c r="E254" s="2" t="s">
        <v>77</v>
      </c>
      <c r="F254" s="15" t="s">
        <v>46</v>
      </c>
      <c r="G254" s="15" t="s">
        <v>46</v>
      </c>
      <c r="H254" s="15" t="s">
        <v>47</v>
      </c>
      <c r="I254" s="9" t="str">
        <f aca="false">TRIM(F254)</f>
        <v>NA</v>
      </c>
      <c r="J254" s="9" t="str">
        <f aca="false">TRIM(G254)</f>
        <v>NA</v>
      </c>
      <c r="K254" s="5" t="e">
        <f aca="false">IF(I254="NA",VALUE(AVERAGEIF($E$3:$E$1520,"&lt;&gt;NA")),VALUE(I254))</f>
        <v>#DIV/0!</v>
      </c>
      <c r="L254" s="9" t="n">
        <f aca="false">IF(J254="NA",VALUE(AVERAGEIF($F$3:$F$1520,"&lt;&gt;NA")),VALUE(J254))</f>
        <v>164.344585511576</v>
      </c>
      <c r="M254" s="16" t="n">
        <f aca="false">IF((AND(J254&gt;=R260, J254&lt;R259)),TRUE())</f>
        <v>0</v>
      </c>
      <c r="P254" s="7"/>
    </row>
    <row r="255" customFormat="false" ht="15" hidden="false" customHeight="false" outlineLevel="0" collapsed="false">
      <c r="A255" s="0" t="n">
        <f aca="false">RANDBETWEEN(0,1)</f>
        <v>1</v>
      </c>
      <c r="B255" s="13" t="n">
        <v>1422</v>
      </c>
      <c r="C255" s="2" t="s">
        <v>320</v>
      </c>
      <c r="D255" s="14" t="n">
        <v>33506</v>
      </c>
      <c r="E255" s="2" t="s">
        <v>71</v>
      </c>
      <c r="F255" s="15" t="n">
        <v>174</v>
      </c>
      <c r="G255" s="15" t="n">
        <v>65</v>
      </c>
      <c r="H255" s="15" t="s">
        <v>43</v>
      </c>
      <c r="I255" s="9" t="str">
        <f aca="false">TRIM(F255)</f>
        <v>174</v>
      </c>
      <c r="J255" s="9" t="str">
        <f aca="false">TRIM(G255)</f>
        <v>65</v>
      </c>
      <c r="K255" s="5" t="n">
        <f aca="false">IF(I255="NA",VALUE(AVERAGEIF($E$3:$E$1520,"&lt;&gt;NA")),VALUE(I255))</f>
        <v>174</v>
      </c>
      <c r="L255" s="9" t="n">
        <f aca="false">IF(J255="NA",VALUE(AVERAGEIF($F$3:$F$1520,"&lt;&gt;NA")),VALUE(J255))</f>
        <v>65</v>
      </c>
      <c r="M255" s="16" t="n">
        <f aca="false">IF((AND(J255&gt;=R261, J255&lt;R260)),TRUE())</f>
        <v>0</v>
      </c>
      <c r="P255" s="7"/>
    </row>
    <row r="256" customFormat="false" ht="15" hidden="false" customHeight="false" outlineLevel="0" collapsed="false">
      <c r="A256" s="0" t="n">
        <f aca="false">RANDBETWEEN(0,1)</f>
        <v>1</v>
      </c>
      <c r="B256" s="13" t="n">
        <v>1311</v>
      </c>
      <c r="C256" s="2" t="s">
        <v>321</v>
      </c>
      <c r="D256" s="14" t="n">
        <v>33186</v>
      </c>
      <c r="E256" s="2" t="s">
        <v>50</v>
      </c>
      <c r="F256" s="15" t="n">
        <v>174</v>
      </c>
      <c r="G256" s="15" t="n">
        <v>56</v>
      </c>
      <c r="H256" s="15" t="s">
        <v>43</v>
      </c>
      <c r="I256" s="9" t="str">
        <f aca="false">TRIM(F256)</f>
        <v>174</v>
      </c>
      <c r="J256" s="9" t="str">
        <f aca="false">TRIM(G256)</f>
        <v>56</v>
      </c>
      <c r="K256" s="5" t="n">
        <f aca="false">IF(I256="NA",VALUE(AVERAGEIF($E$3:$E$1520,"&lt;&gt;NA")),VALUE(I256))</f>
        <v>174</v>
      </c>
      <c r="L256" s="9" t="n">
        <f aca="false">IF(J256="NA",VALUE(AVERAGEIF($F$3:$F$1520,"&lt;&gt;NA")),VALUE(J256))</f>
        <v>56</v>
      </c>
      <c r="M256" s="16" t="n">
        <f aca="false">IF((AND(J256&gt;=R262, J256&lt;R261)),TRUE())</f>
        <v>0</v>
      </c>
      <c r="P256" s="7"/>
    </row>
    <row r="257" customFormat="false" ht="15" hidden="true" customHeight="false" outlineLevel="0" collapsed="false">
      <c r="A257" s="0" t="n">
        <f aca="false">RANDBETWEEN(0,1)</f>
        <v>0</v>
      </c>
      <c r="B257" s="13" t="n">
        <v>64</v>
      </c>
      <c r="C257" s="2" t="s">
        <v>322</v>
      </c>
      <c r="D257" s="14" t="n">
        <v>33643</v>
      </c>
      <c r="E257" s="2" t="s">
        <v>50</v>
      </c>
      <c r="F257" s="15" t="n">
        <v>149.5</v>
      </c>
      <c r="G257" s="15" t="n">
        <v>50</v>
      </c>
      <c r="H257" s="15" t="s">
        <v>47</v>
      </c>
      <c r="I257" s="9" t="str">
        <f aca="false">TRIM(F257)</f>
        <v>149.5</v>
      </c>
      <c r="J257" s="9" t="str">
        <f aca="false">TRIM(G257)</f>
        <v>50</v>
      </c>
      <c r="K257" s="5" t="n">
        <f aca="false">IF(I257="NA",VALUE(AVERAGEIF($E$3:$E$1520,"&lt;&gt;NA")),VALUE(I257))</f>
        <v>149.5</v>
      </c>
      <c r="L257" s="9" t="n">
        <f aca="false">IF(J257="NA",VALUE(AVERAGEIF($F$3:$F$1520,"&lt;&gt;NA")),VALUE(J257))</f>
        <v>50</v>
      </c>
      <c r="M257" s="16" t="n">
        <f aca="false">IF((AND(J257&gt;=R263, J257&lt;R262)),TRUE())</f>
        <v>0</v>
      </c>
      <c r="P257" s="7"/>
    </row>
    <row r="258" customFormat="false" ht="15" hidden="true" customHeight="false" outlineLevel="0" collapsed="false">
      <c r="A258" s="0" t="n">
        <f aca="false">RANDBETWEEN(0,1)</f>
        <v>0</v>
      </c>
      <c r="B258" s="13" t="n">
        <v>345</v>
      </c>
      <c r="C258" s="2" t="s">
        <v>323</v>
      </c>
      <c r="D258" s="14" t="n">
        <v>33414</v>
      </c>
      <c r="E258" s="2" t="s">
        <v>87</v>
      </c>
      <c r="F258" s="15" t="n">
        <v>158</v>
      </c>
      <c r="G258" s="15" t="n">
        <v>54</v>
      </c>
      <c r="H258" s="15" t="s">
        <v>47</v>
      </c>
      <c r="I258" s="9" t="str">
        <f aca="false">TRIM(F258)</f>
        <v>158</v>
      </c>
      <c r="J258" s="9" t="str">
        <f aca="false">TRIM(G258)</f>
        <v>54</v>
      </c>
      <c r="K258" s="5" t="n">
        <f aca="false">IF(I258="NA",VALUE(AVERAGEIF($E$3:$E$1520,"&lt;&gt;NA")),VALUE(I258))</f>
        <v>158</v>
      </c>
      <c r="L258" s="9" t="n">
        <f aca="false">IF(J258="NA",VALUE(AVERAGEIF($F$3:$F$1520,"&lt;&gt;NA")),VALUE(J258))</f>
        <v>54</v>
      </c>
      <c r="M258" s="16" t="n">
        <f aca="false">IF((AND(J258&gt;=R264, J258&lt;R263)),TRUE())</f>
        <v>0</v>
      </c>
      <c r="P258" s="7"/>
    </row>
    <row r="259" customFormat="false" ht="15" hidden="false" customHeight="false" outlineLevel="0" collapsed="false">
      <c r="A259" s="0" t="n">
        <f aca="false">RANDBETWEEN(0,1)</f>
        <v>1</v>
      </c>
      <c r="B259" s="13" t="n">
        <v>237</v>
      </c>
      <c r="C259" s="2" t="s">
        <v>324</v>
      </c>
      <c r="D259" s="14" t="n">
        <v>33796</v>
      </c>
      <c r="E259" s="2" t="s">
        <v>74</v>
      </c>
      <c r="F259" s="15" t="s">
        <v>46</v>
      </c>
      <c r="G259" s="15" t="s">
        <v>46</v>
      </c>
      <c r="H259" s="15" t="s">
        <v>47</v>
      </c>
      <c r="I259" s="9" t="str">
        <f aca="false">TRIM(F259)</f>
        <v>NA</v>
      </c>
      <c r="J259" s="9" t="str">
        <f aca="false">TRIM(G259)</f>
        <v>NA</v>
      </c>
      <c r="K259" s="5" t="e">
        <f aca="false">IF(I259="NA",VALUE(AVERAGEIF($E$3:$E$1520,"&lt;&gt;NA")),VALUE(I259))</f>
        <v>#DIV/0!</v>
      </c>
      <c r="L259" s="9" t="n">
        <f aca="false">IF(J259="NA",VALUE(AVERAGEIF($F$3:$F$1520,"&lt;&gt;NA")),VALUE(J259))</f>
        <v>164.344585511576</v>
      </c>
      <c r="M259" s="16" t="n">
        <f aca="false">IF((AND(J259&gt;=R265, J259&lt;R264)),TRUE())</f>
        <v>0</v>
      </c>
      <c r="P259" s="7"/>
    </row>
    <row r="260" customFormat="false" ht="15" hidden="true" customHeight="false" outlineLevel="0" collapsed="false">
      <c r="A260" s="0" t="n">
        <f aca="false">RANDBETWEEN(0,1)</f>
        <v>0</v>
      </c>
      <c r="B260" s="13" t="n">
        <v>420</v>
      </c>
      <c r="C260" s="2" t="s">
        <v>325</v>
      </c>
      <c r="D260" s="14" t="n">
        <v>33519</v>
      </c>
      <c r="E260" s="2" t="s">
        <v>45</v>
      </c>
      <c r="F260" s="15" t="s">
        <v>46</v>
      </c>
      <c r="G260" s="15" t="s">
        <v>46</v>
      </c>
      <c r="H260" s="15" t="s">
        <v>47</v>
      </c>
      <c r="I260" s="9" t="str">
        <f aca="false">TRIM(F260)</f>
        <v>NA</v>
      </c>
      <c r="J260" s="9" t="str">
        <f aca="false">TRIM(G260)</f>
        <v>NA</v>
      </c>
      <c r="K260" s="5" t="e">
        <f aca="false">IF(I260="NA",VALUE(AVERAGEIF($E$3:$E$1520,"&lt;&gt;NA")),VALUE(I260))</f>
        <v>#DIV/0!</v>
      </c>
      <c r="L260" s="9" t="n">
        <f aca="false">IF(J260="NA",VALUE(AVERAGEIF($F$3:$F$1520,"&lt;&gt;NA")),VALUE(J260))</f>
        <v>164.344585511576</v>
      </c>
      <c r="M260" s="16" t="n">
        <f aca="false">IF((AND(J260&gt;=R266, J260&lt;R265)),TRUE())</f>
        <v>0</v>
      </c>
      <c r="P260" s="7"/>
    </row>
    <row r="261" customFormat="false" ht="15" hidden="false" customHeight="false" outlineLevel="0" collapsed="false">
      <c r="A261" s="0" t="n">
        <f aca="false">RANDBETWEEN(0,1)</f>
        <v>1</v>
      </c>
      <c r="B261" s="13" t="n">
        <v>793</v>
      </c>
      <c r="C261" s="2" t="s">
        <v>326</v>
      </c>
      <c r="D261" s="14" t="n">
        <v>33590</v>
      </c>
      <c r="E261" s="2" t="s">
        <v>93</v>
      </c>
      <c r="F261" s="15" t="n">
        <v>162</v>
      </c>
      <c r="G261" s="15" t="n">
        <v>81.4</v>
      </c>
      <c r="H261" s="15" t="s">
        <v>47</v>
      </c>
      <c r="I261" s="9" t="str">
        <f aca="false">TRIM(F261)</f>
        <v>162</v>
      </c>
      <c r="J261" s="9" t="str">
        <f aca="false">TRIM(G261)</f>
        <v>81.4</v>
      </c>
      <c r="K261" s="5" t="n">
        <f aca="false">IF(I261="NA",VALUE(AVERAGEIF($E$3:$E$1520,"&lt;&gt;NA")),VALUE(I261))</f>
        <v>162</v>
      </c>
      <c r="L261" s="9" t="n">
        <f aca="false">IF(J261="NA",VALUE(AVERAGEIF($F$3:$F$1520,"&lt;&gt;NA")),VALUE(J261))</f>
        <v>81.4</v>
      </c>
      <c r="M261" s="16" t="n">
        <f aca="false">IF((AND(J261&gt;=R267, J261&lt;R266)),TRUE())</f>
        <v>0</v>
      </c>
      <c r="P261" s="7"/>
    </row>
    <row r="262" customFormat="false" ht="15" hidden="true" customHeight="false" outlineLevel="0" collapsed="false">
      <c r="A262" s="0" t="n">
        <f aca="false">RANDBETWEEN(0,1)</f>
        <v>0</v>
      </c>
      <c r="B262" s="13" t="n">
        <v>92</v>
      </c>
      <c r="C262" s="2" t="s">
        <v>327</v>
      </c>
      <c r="D262" s="14" t="n">
        <v>33484</v>
      </c>
      <c r="E262" s="2" t="s">
        <v>50</v>
      </c>
      <c r="F262" s="15" t="s">
        <v>46</v>
      </c>
      <c r="G262" s="15" t="s">
        <v>46</v>
      </c>
      <c r="H262" s="15" t="s">
        <v>47</v>
      </c>
      <c r="I262" s="9" t="str">
        <f aca="false">TRIM(F262)</f>
        <v>NA</v>
      </c>
      <c r="J262" s="9" t="str">
        <f aca="false">TRIM(G262)</f>
        <v>NA</v>
      </c>
      <c r="K262" s="5" t="e">
        <f aca="false">IF(I262="NA",VALUE(AVERAGEIF($E$3:$E$1520,"&lt;&gt;NA")),VALUE(I262))</f>
        <v>#DIV/0!</v>
      </c>
      <c r="L262" s="9" t="n">
        <f aca="false">IF(J262="NA",VALUE(AVERAGEIF($F$3:$F$1520,"&lt;&gt;NA")),VALUE(J262))</f>
        <v>164.344585511576</v>
      </c>
      <c r="M262" s="16" t="n">
        <f aca="false">IF((AND(J262&gt;=R268, J262&lt;R267)),TRUE())</f>
        <v>0</v>
      </c>
      <c r="P262" s="7"/>
    </row>
    <row r="263" customFormat="false" ht="15" hidden="true" customHeight="false" outlineLevel="0" collapsed="false">
      <c r="A263" s="0" t="n">
        <f aca="false">RANDBETWEEN(0,1)</f>
        <v>0</v>
      </c>
      <c r="B263" s="13" t="n">
        <v>166</v>
      </c>
      <c r="C263" s="2" t="s">
        <v>328</v>
      </c>
      <c r="D263" s="14" t="n">
        <v>33468</v>
      </c>
      <c r="E263" s="2" t="s">
        <v>77</v>
      </c>
      <c r="F263" s="15" t="s">
        <v>46</v>
      </c>
      <c r="G263" s="15" t="s">
        <v>46</v>
      </c>
      <c r="H263" s="15" t="s">
        <v>47</v>
      </c>
      <c r="I263" s="9" t="str">
        <f aca="false">TRIM(F263)</f>
        <v>NA</v>
      </c>
      <c r="J263" s="9" t="str">
        <f aca="false">TRIM(G263)</f>
        <v>NA</v>
      </c>
      <c r="K263" s="5" t="e">
        <f aca="false">IF(I263="NA",VALUE(AVERAGEIF($E$3:$E$1520,"&lt;&gt;NA")),VALUE(I263))</f>
        <v>#DIV/0!</v>
      </c>
      <c r="L263" s="9" t="n">
        <f aca="false">IF(J263="NA",VALUE(AVERAGEIF($F$3:$F$1520,"&lt;&gt;NA")),VALUE(J263))</f>
        <v>164.344585511576</v>
      </c>
      <c r="M263" s="16" t="n">
        <f aca="false">IF((AND(J263&gt;=R269, J263&lt;R268)),TRUE())</f>
        <v>0</v>
      </c>
      <c r="P263" s="7"/>
    </row>
    <row r="264" customFormat="false" ht="15" hidden="true" customHeight="false" outlineLevel="0" collapsed="false">
      <c r="A264" s="0" t="n">
        <f aca="false">RANDBETWEEN(0,1)</f>
        <v>0</v>
      </c>
      <c r="B264" s="13" t="n">
        <v>1109</v>
      </c>
      <c r="C264" s="2" t="s">
        <v>329</v>
      </c>
      <c r="D264" s="14" t="n">
        <v>33363</v>
      </c>
      <c r="E264" s="2" t="s">
        <v>87</v>
      </c>
      <c r="F264" s="15" t="n">
        <v>170</v>
      </c>
      <c r="G264" s="15" t="n">
        <v>70</v>
      </c>
      <c r="H264" s="15" t="s">
        <v>43</v>
      </c>
      <c r="I264" s="9" t="str">
        <f aca="false">TRIM(F264)</f>
        <v>170</v>
      </c>
      <c r="J264" s="9" t="str">
        <f aca="false">TRIM(G264)</f>
        <v>70</v>
      </c>
      <c r="K264" s="5" t="n">
        <f aca="false">IF(I264="NA",VALUE(AVERAGEIF($E$3:$E$1520,"&lt;&gt;NA")),VALUE(I264))</f>
        <v>170</v>
      </c>
      <c r="L264" s="9" t="n">
        <f aca="false">IF(J264="NA",VALUE(AVERAGEIF($F$3:$F$1520,"&lt;&gt;NA")),VALUE(J264))</f>
        <v>70</v>
      </c>
      <c r="M264" s="16" t="n">
        <f aca="false">IF((AND(J264&gt;=R270, J264&lt;R269)),TRUE())</f>
        <v>0</v>
      </c>
      <c r="P264" s="7"/>
    </row>
    <row r="265" customFormat="false" ht="15" hidden="true" customHeight="false" outlineLevel="0" collapsed="false">
      <c r="A265" s="0" t="n">
        <f aca="false">RANDBETWEEN(0,1)</f>
        <v>0</v>
      </c>
      <c r="B265" s="13" t="n">
        <v>318</v>
      </c>
      <c r="C265" s="2" t="s">
        <v>330</v>
      </c>
      <c r="D265" s="14" t="n">
        <v>33556</v>
      </c>
      <c r="E265" s="2" t="s">
        <v>50</v>
      </c>
      <c r="F265" s="15" t="n">
        <v>159</v>
      </c>
      <c r="G265" s="15" t="n">
        <v>69.7</v>
      </c>
      <c r="H265" s="15" t="s">
        <v>47</v>
      </c>
      <c r="I265" s="9" t="str">
        <f aca="false">TRIM(F265)</f>
        <v>159</v>
      </c>
      <c r="J265" s="9" t="str">
        <f aca="false">TRIM(G265)</f>
        <v>69.7</v>
      </c>
      <c r="K265" s="5" t="n">
        <f aca="false">IF(I265="NA",VALUE(AVERAGEIF($E$3:$E$1520,"&lt;&gt;NA")),VALUE(I265))</f>
        <v>159</v>
      </c>
      <c r="L265" s="9" t="n">
        <f aca="false">IF(J265="NA",VALUE(AVERAGEIF($F$3:$F$1520,"&lt;&gt;NA")),VALUE(J265))</f>
        <v>69.7</v>
      </c>
      <c r="M265" s="16" t="n">
        <f aca="false">IF((AND(J265&gt;=R271, J265&lt;R270)),TRUE())</f>
        <v>0</v>
      </c>
      <c r="P265" s="7"/>
    </row>
    <row r="266" customFormat="false" ht="15" hidden="false" customHeight="false" outlineLevel="0" collapsed="false">
      <c r="A266" s="0" t="n">
        <f aca="false">RANDBETWEEN(0,1)</f>
        <v>1</v>
      </c>
      <c r="B266" s="13" t="n">
        <v>82</v>
      </c>
      <c r="C266" s="2" t="s">
        <v>331</v>
      </c>
      <c r="D266" s="14" t="n">
        <v>33822</v>
      </c>
      <c r="E266" s="2" t="s">
        <v>77</v>
      </c>
      <c r="F266" s="15" t="n">
        <v>164.5</v>
      </c>
      <c r="G266" s="15" t="n">
        <v>45</v>
      </c>
      <c r="H266" s="15" t="s">
        <v>47</v>
      </c>
      <c r="I266" s="9" t="str">
        <f aca="false">TRIM(F266)</f>
        <v>164.5</v>
      </c>
      <c r="J266" s="9" t="str">
        <f aca="false">TRIM(G266)</f>
        <v>45</v>
      </c>
      <c r="K266" s="5" t="n">
        <f aca="false">IF(I266="NA",VALUE(AVERAGEIF($E$3:$E$1520,"&lt;&gt;NA")),VALUE(I266))</f>
        <v>164.5</v>
      </c>
      <c r="L266" s="9" t="n">
        <f aca="false">IF(J266="NA",VALUE(AVERAGEIF($F$3:$F$1520,"&lt;&gt;NA")),VALUE(J266))</f>
        <v>45</v>
      </c>
      <c r="M266" s="16" t="n">
        <f aca="false">IF((AND(J266&gt;=R272, J266&lt;R271)),TRUE())</f>
        <v>0</v>
      </c>
      <c r="P266" s="7"/>
    </row>
    <row r="267" customFormat="false" ht="15" hidden="true" customHeight="false" outlineLevel="0" collapsed="false">
      <c r="A267" s="0" t="n">
        <f aca="false">RANDBETWEEN(0,1)</f>
        <v>0</v>
      </c>
      <c r="B267" s="13" t="n">
        <v>936</v>
      </c>
      <c r="C267" s="2" t="s">
        <v>332</v>
      </c>
      <c r="D267" s="14" t="n">
        <v>32730</v>
      </c>
      <c r="E267" s="2" t="s">
        <v>50</v>
      </c>
      <c r="F267" s="15" t="n">
        <v>176</v>
      </c>
      <c r="G267" s="15" t="n">
        <v>75</v>
      </c>
      <c r="H267" s="15" t="s">
        <v>43</v>
      </c>
      <c r="I267" s="9" t="str">
        <f aca="false">TRIM(F267)</f>
        <v>176</v>
      </c>
      <c r="J267" s="9" t="str">
        <f aca="false">TRIM(G267)</f>
        <v>75</v>
      </c>
      <c r="K267" s="5" t="n">
        <f aca="false">IF(I267="NA",VALUE(AVERAGEIF($E$3:$E$1520,"&lt;&gt;NA")),VALUE(I267))</f>
        <v>176</v>
      </c>
      <c r="L267" s="9" t="n">
        <f aca="false">IF(J267="NA",VALUE(AVERAGEIF($F$3:$F$1520,"&lt;&gt;NA")),VALUE(J267))</f>
        <v>75</v>
      </c>
      <c r="M267" s="16" t="n">
        <f aca="false">IF((AND(J267&gt;=R273, J267&lt;R272)),TRUE())</f>
        <v>0</v>
      </c>
      <c r="P267" s="7"/>
    </row>
    <row r="268" customFormat="false" ht="15" hidden="false" customHeight="false" outlineLevel="0" collapsed="false">
      <c r="A268" s="0" t="n">
        <f aca="false">RANDBETWEEN(0,1)</f>
        <v>1</v>
      </c>
      <c r="B268" s="13" t="n">
        <v>323</v>
      </c>
      <c r="C268" s="2" t="s">
        <v>333</v>
      </c>
      <c r="D268" s="14" t="n">
        <v>33605</v>
      </c>
      <c r="E268" s="2" t="s">
        <v>74</v>
      </c>
      <c r="F268" s="15" t="n">
        <v>148</v>
      </c>
      <c r="G268" s="15" t="n">
        <v>42.1</v>
      </c>
      <c r="H268" s="15" t="s">
        <v>47</v>
      </c>
      <c r="I268" s="9" t="str">
        <f aca="false">TRIM(F268)</f>
        <v>148</v>
      </c>
      <c r="J268" s="9" t="str">
        <f aca="false">TRIM(G268)</f>
        <v>42.1</v>
      </c>
      <c r="K268" s="5" t="n">
        <f aca="false">IF(I268="NA",VALUE(AVERAGEIF($E$3:$E$1520,"&lt;&gt;NA")),VALUE(I268))</f>
        <v>148</v>
      </c>
      <c r="L268" s="9" t="n">
        <f aca="false">IF(J268="NA",VALUE(AVERAGEIF($F$3:$F$1520,"&lt;&gt;NA")),VALUE(J268))</f>
        <v>42.1</v>
      </c>
      <c r="M268" s="16" t="n">
        <f aca="false">IF((AND(J268&gt;=R274, J268&lt;R273)),TRUE())</f>
        <v>0</v>
      </c>
      <c r="P268" s="7"/>
    </row>
    <row r="269" customFormat="false" ht="15" hidden="true" customHeight="false" outlineLevel="0" collapsed="false">
      <c r="A269" s="0" t="n">
        <f aca="false">RANDBETWEEN(0,1)</f>
        <v>0</v>
      </c>
      <c r="B269" s="13" t="n">
        <v>336</v>
      </c>
      <c r="C269" s="2" t="s">
        <v>334</v>
      </c>
      <c r="D269" s="14" t="n">
        <v>33537</v>
      </c>
      <c r="E269" s="2" t="s">
        <v>87</v>
      </c>
      <c r="F269" s="15" t="s">
        <v>46</v>
      </c>
      <c r="G269" s="15" t="s">
        <v>46</v>
      </c>
      <c r="H269" s="15" t="s">
        <v>47</v>
      </c>
      <c r="I269" s="9" t="str">
        <f aca="false">TRIM(F269)</f>
        <v>NA</v>
      </c>
      <c r="J269" s="9" t="str">
        <f aca="false">TRIM(G269)</f>
        <v>NA</v>
      </c>
      <c r="K269" s="5" t="e">
        <f aca="false">IF(I269="NA",VALUE(AVERAGEIF($E$3:$E$1520,"&lt;&gt;NA")),VALUE(I269))</f>
        <v>#DIV/0!</v>
      </c>
      <c r="L269" s="9" t="n">
        <f aca="false">IF(J269="NA",VALUE(AVERAGEIF($F$3:$F$1520,"&lt;&gt;NA")),VALUE(J269))</f>
        <v>164.344585511576</v>
      </c>
      <c r="M269" s="16" t="n">
        <f aca="false">IF((AND(J269&gt;=R275, J269&lt;R274)),TRUE())</f>
        <v>0</v>
      </c>
      <c r="P269" s="7"/>
    </row>
    <row r="270" customFormat="false" ht="15" hidden="true" customHeight="false" outlineLevel="0" collapsed="false">
      <c r="A270" s="0" t="n">
        <f aca="false">RANDBETWEEN(0,1)</f>
        <v>0</v>
      </c>
      <c r="B270" s="13" t="n">
        <v>247</v>
      </c>
      <c r="C270" s="2" t="s">
        <v>335</v>
      </c>
      <c r="D270" s="14" t="n">
        <v>33673</v>
      </c>
      <c r="E270" s="2" t="s">
        <v>74</v>
      </c>
      <c r="F270" s="15" t="s">
        <v>46</v>
      </c>
      <c r="G270" s="15" t="s">
        <v>46</v>
      </c>
      <c r="H270" s="15" t="s">
        <v>47</v>
      </c>
      <c r="I270" s="9" t="str">
        <f aca="false">TRIM(F270)</f>
        <v>NA</v>
      </c>
      <c r="J270" s="9" t="str">
        <f aca="false">TRIM(G270)</f>
        <v>NA</v>
      </c>
      <c r="K270" s="5" t="e">
        <f aca="false">IF(I270="NA",VALUE(AVERAGEIF($E$3:$E$1520,"&lt;&gt;NA")),VALUE(I270))</f>
        <v>#DIV/0!</v>
      </c>
      <c r="L270" s="9" t="n">
        <f aca="false">IF(J270="NA",VALUE(AVERAGEIF($F$3:$F$1520,"&lt;&gt;NA")),VALUE(J270))</f>
        <v>164.344585511576</v>
      </c>
      <c r="M270" s="16" t="n">
        <f aca="false">IF((AND(J270&gt;=R276, J270&lt;R275)),TRUE())</f>
        <v>0</v>
      </c>
      <c r="P270" s="7"/>
    </row>
    <row r="271" customFormat="false" ht="15" hidden="true" customHeight="false" outlineLevel="0" collapsed="false">
      <c r="A271" s="0" t="n">
        <f aca="false">RANDBETWEEN(0,1)</f>
        <v>0</v>
      </c>
      <c r="B271" s="13" t="n">
        <v>177</v>
      </c>
      <c r="C271" s="2" t="s">
        <v>336</v>
      </c>
      <c r="D271" s="14" t="n">
        <v>33583</v>
      </c>
      <c r="E271" s="2" t="s">
        <v>45</v>
      </c>
      <c r="F271" s="15" t="n">
        <v>154.3</v>
      </c>
      <c r="G271" s="15" t="n">
        <v>47</v>
      </c>
      <c r="H271" s="15" t="s">
        <v>47</v>
      </c>
      <c r="I271" s="9" t="str">
        <f aca="false">TRIM(F271)</f>
        <v>154.3</v>
      </c>
      <c r="J271" s="9" t="str">
        <f aca="false">TRIM(G271)</f>
        <v>47</v>
      </c>
      <c r="K271" s="5" t="n">
        <f aca="false">IF(I271="NA",VALUE(AVERAGEIF($E$3:$E$1520,"&lt;&gt;NA")),VALUE(I271))</f>
        <v>154.3</v>
      </c>
      <c r="L271" s="9" t="n">
        <f aca="false">IF(J271="NA",VALUE(AVERAGEIF($F$3:$F$1520,"&lt;&gt;NA")),VALUE(J271))</f>
        <v>47</v>
      </c>
      <c r="M271" s="16" t="n">
        <f aca="false">IF((AND(J271&gt;=R277, J271&lt;R276)),TRUE())</f>
        <v>0</v>
      </c>
      <c r="P271" s="7"/>
    </row>
    <row r="272" customFormat="false" ht="15" hidden="false" customHeight="false" outlineLevel="0" collapsed="false">
      <c r="A272" s="0" t="n">
        <f aca="false">RANDBETWEEN(0,1)</f>
        <v>1</v>
      </c>
      <c r="B272" s="13" t="n">
        <v>1079</v>
      </c>
      <c r="C272" s="2" t="s">
        <v>337</v>
      </c>
      <c r="D272" s="14" t="n">
        <v>33309</v>
      </c>
      <c r="E272" s="2" t="s">
        <v>50</v>
      </c>
      <c r="F272" s="15" t="n">
        <v>175</v>
      </c>
      <c r="G272" s="15" t="n">
        <v>90</v>
      </c>
      <c r="H272" s="15" t="s">
        <v>43</v>
      </c>
      <c r="I272" s="9" t="str">
        <f aca="false">TRIM(F272)</f>
        <v>175</v>
      </c>
      <c r="J272" s="9" t="str">
        <f aca="false">TRIM(G272)</f>
        <v>90</v>
      </c>
      <c r="K272" s="5" t="n">
        <f aca="false">IF(I272="NA",VALUE(AVERAGEIF($E$3:$E$1520,"&lt;&gt;NA")),VALUE(I272))</f>
        <v>175</v>
      </c>
      <c r="L272" s="9" t="n">
        <f aca="false">IF(J272="NA",VALUE(AVERAGEIF($F$3:$F$1520,"&lt;&gt;NA")),VALUE(J272))</f>
        <v>90</v>
      </c>
      <c r="M272" s="16" t="n">
        <f aca="false">IF((AND(J272&gt;=R278, J272&lt;R277)),TRUE())</f>
        <v>0</v>
      </c>
      <c r="P272" s="7"/>
    </row>
    <row r="273" customFormat="false" ht="15" hidden="true" customHeight="false" outlineLevel="0" collapsed="false">
      <c r="A273" s="0" t="n">
        <f aca="false">RANDBETWEEN(0,1)</f>
        <v>0</v>
      </c>
      <c r="B273" s="13" t="n">
        <v>995</v>
      </c>
      <c r="C273" s="2" t="s">
        <v>338</v>
      </c>
      <c r="D273" s="14" t="n">
        <v>33551</v>
      </c>
      <c r="E273" s="2" t="s">
        <v>45</v>
      </c>
      <c r="F273" s="15" t="n">
        <v>173</v>
      </c>
      <c r="G273" s="15" t="n">
        <v>48</v>
      </c>
      <c r="H273" s="15" t="s">
        <v>43</v>
      </c>
      <c r="I273" s="9" t="str">
        <f aca="false">TRIM(F273)</f>
        <v>173</v>
      </c>
      <c r="J273" s="9" t="str">
        <f aca="false">TRIM(G273)</f>
        <v>48</v>
      </c>
      <c r="K273" s="5" t="n">
        <f aca="false">IF(I273="NA",VALUE(AVERAGEIF($E$3:$E$1520,"&lt;&gt;NA")),VALUE(I273))</f>
        <v>173</v>
      </c>
      <c r="L273" s="9" t="n">
        <f aca="false">IF(J273="NA",VALUE(AVERAGEIF($F$3:$F$1520,"&lt;&gt;NA")),VALUE(J273))</f>
        <v>48</v>
      </c>
      <c r="M273" s="16" t="n">
        <f aca="false">IF((AND(J273&gt;=R279, J273&lt;R278)),TRUE())</f>
        <v>0</v>
      </c>
      <c r="P273" s="7"/>
    </row>
    <row r="274" customFormat="false" ht="15" hidden="true" customHeight="false" outlineLevel="0" collapsed="false">
      <c r="A274" s="0" t="n">
        <f aca="false">RANDBETWEEN(0,1)</f>
        <v>0</v>
      </c>
      <c r="B274" s="13" t="n">
        <v>516</v>
      </c>
      <c r="C274" s="2" t="s">
        <v>339</v>
      </c>
      <c r="D274" s="14" t="n">
        <v>33064</v>
      </c>
      <c r="E274" s="2" t="s">
        <v>107</v>
      </c>
      <c r="F274" s="15" t="n">
        <v>160</v>
      </c>
      <c r="G274" s="15" t="n">
        <v>62.8</v>
      </c>
      <c r="H274" s="15" t="s">
        <v>47</v>
      </c>
      <c r="I274" s="9" t="str">
        <f aca="false">TRIM(F274)</f>
        <v>160</v>
      </c>
      <c r="J274" s="9" t="str">
        <f aca="false">TRIM(G274)</f>
        <v>62.8</v>
      </c>
      <c r="K274" s="5" t="n">
        <f aca="false">IF(I274="NA",VALUE(AVERAGEIF($E$3:$E$1520,"&lt;&gt;NA")),VALUE(I274))</f>
        <v>160</v>
      </c>
      <c r="L274" s="9" t="n">
        <f aca="false">IF(J274="NA",VALUE(AVERAGEIF($F$3:$F$1520,"&lt;&gt;NA")),VALUE(J274))</f>
        <v>62.8</v>
      </c>
      <c r="M274" s="16" t="n">
        <f aca="false">IF((AND(J274&gt;=R280, J274&lt;R279)),TRUE())</f>
        <v>0</v>
      </c>
      <c r="P274" s="7"/>
    </row>
    <row r="275" customFormat="false" ht="15" hidden="true" customHeight="false" outlineLevel="0" collapsed="false">
      <c r="A275" s="0" t="n">
        <f aca="false">RANDBETWEEN(0,1)</f>
        <v>0</v>
      </c>
      <c r="B275" s="13" t="n">
        <v>713</v>
      </c>
      <c r="C275" s="2" t="s">
        <v>340</v>
      </c>
      <c r="D275" s="14" t="n">
        <v>33613</v>
      </c>
      <c r="E275" s="2" t="s">
        <v>87</v>
      </c>
      <c r="F275" s="15" t="n">
        <v>155</v>
      </c>
      <c r="G275" s="15" t="n">
        <v>42.7</v>
      </c>
      <c r="H275" s="15" t="s">
        <v>47</v>
      </c>
      <c r="I275" s="9" t="str">
        <f aca="false">TRIM(F275)</f>
        <v>155</v>
      </c>
      <c r="J275" s="9" t="str">
        <f aca="false">TRIM(G275)</f>
        <v>42.7</v>
      </c>
      <c r="K275" s="5" t="n">
        <f aca="false">IF(I275="NA",VALUE(AVERAGEIF($E$3:$E$1520,"&lt;&gt;NA")),VALUE(I275))</f>
        <v>155</v>
      </c>
      <c r="L275" s="9" t="n">
        <f aca="false">IF(J275="NA",VALUE(AVERAGEIF($F$3:$F$1520,"&lt;&gt;NA")),VALUE(J275))</f>
        <v>42.7</v>
      </c>
      <c r="M275" s="16" t="n">
        <f aca="false">IF((AND(J275&gt;=R281, J275&lt;R280)),TRUE())</f>
        <v>0</v>
      </c>
      <c r="P275" s="7"/>
    </row>
    <row r="276" customFormat="false" ht="15" hidden="true" customHeight="false" outlineLevel="0" collapsed="false">
      <c r="A276" s="0" t="n">
        <f aca="false">RANDBETWEEN(0,1)</f>
        <v>0</v>
      </c>
      <c r="B276" s="13" t="n">
        <v>272</v>
      </c>
      <c r="C276" s="2" t="s">
        <v>341</v>
      </c>
      <c r="D276" s="14" t="n">
        <v>33367</v>
      </c>
      <c r="E276" s="2" t="s">
        <v>74</v>
      </c>
      <c r="F276" s="15" t="s">
        <v>46</v>
      </c>
      <c r="G276" s="15" t="s">
        <v>46</v>
      </c>
      <c r="H276" s="15" t="s">
        <v>47</v>
      </c>
      <c r="I276" s="9" t="str">
        <f aca="false">TRIM(F276)</f>
        <v>NA</v>
      </c>
      <c r="J276" s="9" t="str">
        <f aca="false">TRIM(G276)</f>
        <v>NA</v>
      </c>
      <c r="K276" s="5" t="e">
        <f aca="false">IF(I276="NA",VALUE(AVERAGEIF($E$3:$E$1520,"&lt;&gt;NA")),VALUE(I276))</f>
        <v>#DIV/0!</v>
      </c>
      <c r="L276" s="9" t="n">
        <f aca="false">IF(J276="NA",VALUE(AVERAGEIF($F$3:$F$1520,"&lt;&gt;NA")),VALUE(J276))</f>
        <v>164.344585511576</v>
      </c>
      <c r="M276" s="16" t="n">
        <f aca="false">IF((AND(J276&gt;=R282, J276&lt;R281)),TRUE())</f>
        <v>0</v>
      </c>
      <c r="P276" s="7"/>
    </row>
    <row r="277" customFormat="false" ht="15" hidden="true" customHeight="false" outlineLevel="0" collapsed="false">
      <c r="A277" s="0" t="n">
        <f aca="false">RANDBETWEEN(0,1)</f>
        <v>0</v>
      </c>
      <c r="B277" s="13" t="n">
        <v>1150</v>
      </c>
      <c r="C277" s="2" t="s">
        <v>342</v>
      </c>
      <c r="D277" s="14" t="n">
        <v>33748</v>
      </c>
      <c r="E277" s="2" t="s">
        <v>50</v>
      </c>
      <c r="F277" s="15" t="n">
        <v>166</v>
      </c>
      <c r="G277" s="15" t="n">
        <v>75</v>
      </c>
      <c r="H277" s="15" t="s">
        <v>43</v>
      </c>
      <c r="I277" s="9" t="str">
        <f aca="false">TRIM(F277)</f>
        <v>166</v>
      </c>
      <c r="J277" s="9" t="str">
        <f aca="false">TRIM(G277)</f>
        <v>75</v>
      </c>
      <c r="K277" s="5" t="n">
        <f aca="false">IF(I277="NA",VALUE(AVERAGEIF($E$3:$E$1520,"&lt;&gt;NA")),VALUE(I277))</f>
        <v>166</v>
      </c>
      <c r="L277" s="9" t="n">
        <f aca="false">IF(J277="NA",VALUE(AVERAGEIF($F$3:$F$1520,"&lt;&gt;NA")),VALUE(J277))</f>
        <v>75</v>
      </c>
      <c r="M277" s="16" t="n">
        <f aca="false">IF((AND(J277&gt;=R283, J277&lt;R282)),TRUE())</f>
        <v>0</v>
      </c>
      <c r="P277" s="7"/>
    </row>
    <row r="278" customFormat="false" ht="15" hidden="true" customHeight="false" outlineLevel="0" collapsed="false">
      <c r="A278" s="0" t="n">
        <f aca="false">RANDBETWEEN(0,1)</f>
        <v>0</v>
      </c>
      <c r="B278" s="13" t="n">
        <v>213</v>
      </c>
      <c r="C278" s="2" t="s">
        <v>343</v>
      </c>
      <c r="D278" s="14" t="n">
        <v>33349</v>
      </c>
      <c r="E278" s="2" t="s">
        <v>238</v>
      </c>
      <c r="F278" s="15" t="n">
        <v>163.5</v>
      </c>
      <c r="G278" s="15" t="n">
        <v>47</v>
      </c>
      <c r="H278" s="15" t="s">
        <v>47</v>
      </c>
      <c r="I278" s="9" t="str">
        <f aca="false">TRIM(F278)</f>
        <v>163.5</v>
      </c>
      <c r="J278" s="9" t="str">
        <f aca="false">TRIM(G278)</f>
        <v>47</v>
      </c>
      <c r="K278" s="5" t="n">
        <f aca="false">IF(I278="NA",VALUE(AVERAGEIF($E$3:$E$1520,"&lt;&gt;NA")),VALUE(I278))</f>
        <v>163.5</v>
      </c>
      <c r="L278" s="9" t="n">
        <f aca="false">IF(J278="NA",VALUE(AVERAGEIF($F$3:$F$1520,"&lt;&gt;NA")),VALUE(J278))</f>
        <v>47</v>
      </c>
      <c r="M278" s="16" t="n">
        <f aca="false">IF((AND(J278&gt;=R284, J278&lt;R283)),TRUE())</f>
        <v>0</v>
      </c>
      <c r="P278" s="7"/>
    </row>
    <row r="279" customFormat="false" ht="15" hidden="true" customHeight="false" outlineLevel="0" collapsed="false">
      <c r="A279" s="0" t="n">
        <f aca="false">RANDBETWEEN(0,1)</f>
        <v>0</v>
      </c>
      <c r="B279" s="13" t="n">
        <v>1170</v>
      </c>
      <c r="C279" s="2" t="s">
        <v>344</v>
      </c>
      <c r="D279" s="14" t="n">
        <v>33563</v>
      </c>
      <c r="E279" s="2" t="s">
        <v>50</v>
      </c>
      <c r="F279" s="15" t="n">
        <v>175</v>
      </c>
      <c r="G279" s="15" t="n">
        <v>68</v>
      </c>
      <c r="H279" s="15" t="s">
        <v>43</v>
      </c>
      <c r="I279" s="9" t="str">
        <f aca="false">TRIM(F279)</f>
        <v>175</v>
      </c>
      <c r="J279" s="9" t="str">
        <f aca="false">TRIM(G279)</f>
        <v>68</v>
      </c>
      <c r="K279" s="5" t="n">
        <f aca="false">IF(I279="NA",VALUE(AVERAGEIF($E$3:$E$1520,"&lt;&gt;NA")),VALUE(I279))</f>
        <v>175</v>
      </c>
      <c r="L279" s="9" t="n">
        <f aca="false">IF(J279="NA",VALUE(AVERAGEIF($F$3:$F$1520,"&lt;&gt;NA")),VALUE(J279))</f>
        <v>68</v>
      </c>
      <c r="M279" s="16" t="n">
        <f aca="false">IF((AND(J279&gt;=R285, J279&lt;R284)),TRUE())</f>
        <v>0</v>
      </c>
      <c r="P279" s="7"/>
    </row>
    <row r="280" customFormat="false" ht="15" hidden="true" customHeight="false" outlineLevel="0" collapsed="false">
      <c r="A280" s="0" t="n">
        <f aca="false">RANDBETWEEN(0,1)</f>
        <v>0</v>
      </c>
      <c r="B280" s="13" t="n">
        <v>181</v>
      </c>
      <c r="C280" s="2" t="s">
        <v>345</v>
      </c>
      <c r="D280" s="14" t="n">
        <v>34182</v>
      </c>
      <c r="E280" s="2" t="s">
        <v>238</v>
      </c>
      <c r="F280" s="15" t="n">
        <v>152.2</v>
      </c>
      <c r="G280" s="15" t="n">
        <v>43</v>
      </c>
      <c r="H280" s="15" t="s">
        <v>47</v>
      </c>
      <c r="I280" s="9" t="str">
        <f aca="false">TRIM(F280)</f>
        <v>152.2</v>
      </c>
      <c r="J280" s="9" t="str">
        <f aca="false">TRIM(G280)</f>
        <v>43</v>
      </c>
      <c r="K280" s="5" t="n">
        <f aca="false">IF(I280="NA",VALUE(AVERAGEIF($E$3:$E$1520,"&lt;&gt;NA")),VALUE(I280))</f>
        <v>152.2</v>
      </c>
      <c r="L280" s="9" t="n">
        <f aca="false">IF(J280="NA",VALUE(AVERAGEIF($F$3:$F$1520,"&lt;&gt;NA")),VALUE(J280))</f>
        <v>43</v>
      </c>
      <c r="M280" s="16" t="n">
        <f aca="false">IF((AND(J280&gt;=R286, J280&lt;R285)),TRUE())</f>
        <v>0</v>
      </c>
      <c r="P280" s="7"/>
    </row>
    <row r="281" customFormat="false" ht="15" hidden="false" customHeight="false" outlineLevel="0" collapsed="false">
      <c r="A281" s="0" t="n">
        <f aca="false">RANDBETWEEN(0,1)</f>
        <v>1</v>
      </c>
      <c r="B281" s="13" t="n">
        <v>1154</v>
      </c>
      <c r="C281" s="2" t="s">
        <v>346</v>
      </c>
      <c r="D281" s="14" t="n">
        <v>33577</v>
      </c>
      <c r="E281" s="2" t="s">
        <v>77</v>
      </c>
      <c r="F281" s="15" t="n">
        <v>180</v>
      </c>
      <c r="G281" s="15" t="n">
        <v>82</v>
      </c>
      <c r="H281" s="15" t="s">
        <v>43</v>
      </c>
      <c r="I281" s="9" t="str">
        <f aca="false">TRIM(F281)</f>
        <v>180</v>
      </c>
      <c r="J281" s="9" t="str">
        <f aca="false">TRIM(G281)</f>
        <v>82</v>
      </c>
      <c r="K281" s="5" t="n">
        <f aca="false">IF(I281="NA",VALUE(AVERAGEIF($E$3:$E$1520,"&lt;&gt;NA")),VALUE(I281))</f>
        <v>180</v>
      </c>
      <c r="L281" s="9" t="n">
        <f aca="false">IF(J281="NA",VALUE(AVERAGEIF($F$3:$F$1520,"&lt;&gt;NA")),VALUE(J281))</f>
        <v>82</v>
      </c>
      <c r="M281" s="16" t="n">
        <f aca="false">IF((AND(J281&gt;=R287, J281&lt;R286)),TRUE())</f>
        <v>0</v>
      </c>
      <c r="P281" s="7"/>
    </row>
    <row r="282" customFormat="false" ht="15" hidden="true" customHeight="false" outlineLevel="0" collapsed="false">
      <c r="A282" s="0" t="n">
        <f aca="false">RANDBETWEEN(0,1)</f>
        <v>0</v>
      </c>
      <c r="B282" s="13" t="n">
        <v>34</v>
      </c>
      <c r="C282" s="2" t="s">
        <v>347</v>
      </c>
      <c r="D282" s="14" t="n">
        <v>33585</v>
      </c>
      <c r="E282" s="2" t="s">
        <v>74</v>
      </c>
      <c r="F282" s="15" t="n">
        <v>153.5</v>
      </c>
      <c r="G282" s="15" t="n">
        <v>46</v>
      </c>
      <c r="H282" s="15" t="s">
        <v>47</v>
      </c>
      <c r="I282" s="9" t="str">
        <f aca="false">TRIM(F282)</f>
        <v>153.5</v>
      </c>
      <c r="J282" s="9" t="str">
        <f aca="false">TRIM(G282)</f>
        <v>46</v>
      </c>
      <c r="K282" s="5" t="n">
        <f aca="false">IF(I282="NA",VALUE(AVERAGEIF($E$3:$E$1520,"&lt;&gt;NA")),VALUE(I282))</f>
        <v>153.5</v>
      </c>
      <c r="L282" s="9" t="n">
        <f aca="false">IF(J282="NA",VALUE(AVERAGEIF($F$3:$F$1520,"&lt;&gt;NA")),VALUE(J282))</f>
        <v>46</v>
      </c>
      <c r="M282" s="16" t="n">
        <f aca="false">IF((AND(J282&gt;=R288, J282&lt;R287)),TRUE())</f>
        <v>0</v>
      </c>
      <c r="P282" s="7"/>
    </row>
    <row r="283" customFormat="false" ht="15" hidden="true" customHeight="false" outlineLevel="0" collapsed="false">
      <c r="A283" s="0" t="n">
        <f aca="false">RANDBETWEEN(0,1)</f>
        <v>0</v>
      </c>
      <c r="B283" s="13" t="n">
        <v>310</v>
      </c>
      <c r="C283" s="2" t="s">
        <v>348</v>
      </c>
      <c r="D283" s="14" t="n">
        <v>33406</v>
      </c>
      <c r="E283" s="2" t="s">
        <v>45</v>
      </c>
      <c r="F283" s="15" t="n">
        <v>153</v>
      </c>
      <c r="G283" s="15" t="n">
        <v>45</v>
      </c>
      <c r="H283" s="15" t="s">
        <v>47</v>
      </c>
      <c r="I283" s="9" t="str">
        <f aca="false">TRIM(F283)</f>
        <v>153</v>
      </c>
      <c r="J283" s="9" t="str">
        <f aca="false">TRIM(G283)</f>
        <v>45</v>
      </c>
      <c r="K283" s="5" t="n">
        <f aca="false">IF(I283="NA",VALUE(AVERAGEIF($E$3:$E$1520,"&lt;&gt;NA")),VALUE(I283))</f>
        <v>153</v>
      </c>
      <c r="L283" s="9" t="n">
        <f aca="false">IF(J283="NA",VALUE(AVERAGEIF($F$3:$F$1520,"&lt;&gt;NA")),VALUE(J283))</f>
        <v>45</v>
      </c>
      <c r="M283" s="16" t="n">
        <f aca="false">IF((AND(J283&gt;=R289, J283&lt;R288)),TRUE())</f>
        <v>0</v>
      </c>
      <c r="P283" s="7"/>
    </row>
    <row r="284" customFormat="false" ht="15" hidden="false" customHeight="false" outlineLevel="0" collapsed="false">
      <c r="A284" s="0" t="n">
        <f aca="false">RANDBETWEEN(0,1)</f>
        <v>1</v>
      </c>
      <c r="B284" s="13" t="n">
        <v>1320</v>
      </c>
      <c r="C284" s="2" t="s">
        <v>349</v>
      </c>
      <c r="D284" s="14" t="n">
        <v>33150</v>
      </c>
      <c r="E284" s="2" t="s">
        <v>42</v>
      </c>
      <c r="F284" s="15" t="n">
        <v>174</v>
      </c>
      <c r="G284" s="15" t="n">
        <v>52</v>
      </c>
      <c r="H284" s="15" t="s">
        <v>43</v>
      </c>
      <c r="I284" s="9" t="str">
        <f aca="false">TRIM(F284)</f>
        <v>174</v>
      </c>
      <c r="J284" s="9" t="str">
        <f aca="false">TRIM(G284)</f>
        <v>52</v>
      </c>
      <c r="K284" s="5" t="n">
        <f aca="false">IF(I284="NA",VALUE(AVERAGEIF($E$3:$E$1520,"&lt;&gt;NA")),VALUE(I284))</f>
        <v>174</v>
      </c>
      <c r="L284" s="9" t="n">
        <f aca="false">IF(J284="NA",VALUE(AVERAGEIF($F$3:$F$1520,"&lt;&gt;NA")),VALUE(J284))</f>
        <v>52</v>
      </c>
      <c r="M284" s="16" t="n">
        <f aca="false">IF((AND(J284&gt;=R290, J284&lt;R289)),TRUE())</f>
        <v>0</v>
      </c>
      <c r="P284" s="7"/>
    </row>
    <row r="285" customFormat="false" ht="15" hidden="false" customHeight="false" outlineLevel="0" collapsed="false">
      <c r="A285" s="0" t="n">
        <f aca="false">RANDBETWEEN(0,1)</f>
        <v>1</v>
      </c>
      <c r="B285" s="13" t="n">
        <v>1317</v>
      </c>
      <c r="C285" s="2" t="s">
        <v>350</v>
      </c>
      <c r="D285" s="14" t="n">
        <v>33558</v>
      </c>
      <c r="E285" s="2" t="s">
        <v>125</v>
      </c>
      <c r="F285" s="15" t="n">
        <v>166</v>
      </c>
      <c r="G285" s="15" t="n">
        <v>51</v>
      </c>
      <c r="H285" s="15" t="s">
        <v>43</v>
      </c>
      <c r="I285" s="9" t="str">
        <f aca="false">TRIM(F285)</f>
        <v>166</v>
      </c>
      <c r="J285" s="9" t="str">
        <f aca="false">TRIM(G285)</f>
        <v>51</v>
      </c>
      <c r="K285" s="5" t="n">
        <f aca="false">IF(I285="NA",VALUE(AVERAGEIF($E$3:$E$1520,"&lt;&gt;NA")),VALUE(I285))</f>
        <v>166</v>
      </c>
      <c r="L285" s="9" t="n">
        <f aca="false">IF(J285="NA",VALUE(AVERAGEIF($F$3:$F$1520,"&lt;&gt;NA")),VALUE(J285))</f>
        <v>51</v>
      </c>
      <c r="M285" s="16" t="n">
        <f aca="false">IF((AND(J285&gt;=R291, J285&lt;R290)),TRUE())</f>
        <v>0</v>
      </c>
      <c r="P285" s="7"/>
    </row>
    <row r="286" customFormat="false" ht="15" hidden="false" customHeight="false" outlineLevel="0" collapsed="false">
      <c r="A286" s="0" t="n">
        <f aca="false">RANDBETWEEN(0,1)</f>
        <v>1</v>
      </c>
      <c r="B286" s="13" t="n">
        <v>606</v>
      </c>
      <c r="C286" s="2" t="s">
        <v>351</v>
      </c>
      <c r="D286" s="14" t="n">
        <v>33560</v>
      </c>
      <c r="E286" s="2" t="s">
        <v>56</v>
      </c>
      <c r="F286" s="15" t="n">
        <v>156</v>
      </c>
      <c r="G286" s="15" t="n">
        <v>60.5</v>
      </c>
      <c r="H286" s="15" t="s">
        <v>47</v>
      </c>
      <c r="I286" s="9" t="str">
        <f aca="false">TRIM(F286)</f>
        <v>156</v>
      </c>
      <c r="J286" s="9" t="str">
        <f aca="false">TRIM(G286)</f>
        <v>60.5</v>
      </c>
      <c r="K286" s="5" t="n">
        <f aca="false">IF(I286="NA",VALUE(AVERAGEIF($E$3:$E$1520,"&lt;&gt;NA")),VALUE(I286))</f>
        <v>156</v>
      </c>
      <c r="L286" s="9" t="n">
        <f aca="false">IF(J286="NA",VALUE(AVERAGEIF($F$3:$F$1520,"&lt;&gt;NA")),VALUE(J286))</f>
        <v>60.5</v>
      </c>
      <c r="M286" s="16" t="n">
        <f aca="false">IF((AND(J286&gt;=R292, J286&lt;R291)),TRUE())</f>
        <v>0</v>
      </c>
      <c r="P286" s="7"/>
    </row>
    <row r="287" customFormat="false" ht="15" hidden="false" customHeight="false" outlineLevel="0" collapsed="false">
      <c r="A287" s="0" t="n">
        <f aca="false">RANDBETWEEN(0,1)</f>
        <v>1</v>
      </c>
      <c r="B287" s="13" t="n">
        <v>385</v>
      </c>
      <c r="C287" s="2" t="s">
        <v>352</v>
      </c>
      <c r="D287" s="14" t="n">
        <v>33464</v>
      </c>
      <c r="E287" s="2" t="s">
        <v>45</v>
      </c>
      <c r="F287" s="15" t="n">
        <v>151</v>
      </c>
      <c r="G287" s="15" t="n">
        <v>51.5</v>
      </c>
      <c r="H287" s="15" t="s">
        <v>47</v>
      </c>
      <c r="I287" s="9" t="str">
        <f aca="false">TRIM(F287)</f>
        <v>151</v>
      </c>
      <c r="J287" s="9" t="str">
        <f aca="false">TRIM(G287)</f>
        <v>51.5</v>
      </c>
      <c r="K287" s="5" t="n">
        <f aca="false">IF(I287="NA",VALUE(AVERAGEIF($E$3:$E$1520,"&lt;&gt;NA")),VALUE(I287))</f>
        <v>151</v>
      </c>
      <c r="L287" s="9" t="n">
        <f aca="false">IF(J287="NA",VALUE(AVERAGEIF($F$3:$F$1520,"&lt;&gt;NA")),VALUE(J287))</f>
        <v>51.5</v>
      </c>
      <c r="M287" s="16" t="n">
        <f aca="false">IF((AND(J287&gt;=R293, J287&lt;R292)),TRUE())</f>
        <v>0</v>
      </c>
      <c r="P287" s="7"/>
    </row>
    <row r="288" customFormat="false" ht="15" hidden="true" customHeight="false" outlineLevel="0" collapsed="false">
      <c r="A288" s="0" t="n">
        <f aca="false">RANDBETWEEN(0,1)</f>
        <v>0</v>
      </c>
      <c r="B288" s="13" t="n">
        <v>1053</v>
      </c>
      <c r="C288" s="2" t="s">
        <v>353</v>
      </c>
      <c r="D288" s="14" t="n">
        <v>32841</v>
      </c>
      <c r="E288" s="2" t="s">
        <v>45</v>
      </c>
      <c r="F288" s="15" t="n">
        <v>185</v>
      </c>
      <c r="G288" s="15" t="n">
        <v>67</v>
      </c>
      <c r="H288" s="15" t="s">
        <v>43</v>
      </c>
      <c r="I288" s="9" t="str">
        <f aca="false">TRIM(F288)</f>
        <v>185</v>
      </c>
      <c r="J288" s="9" t="str">
        <f aca="false">TRIM(G288)</f>
        <v>67</v>
      </c>
      <c r="K288" s="5" t="n">
        <f aca="false">IF(I288="NA",VALUE(AVERAGEIF($E$3:$E$1520,"&lt;&gt;NA")),VALUE(I288))</f>
        <v>185</v>
      </c>
      <c r="L288" s="9" t="n">
        <f aca="false">IF(J288="NA",VALUE(AVERAGEIF($F$3:$F$1520,"&lt;&gt;NA")),VALUE(J288))</f>
        <v>67</v>
      </c>
      <c r="M288" s="16" t="n">
        <f aca="false">IF((AND(J288&gt;=R294, J288&lt;R293)),TRUE())</f>
        <v>0</v>
      </c>
      <c r="P288" s="7"/>
    </row>
    <row r="289" customFormat="false" ht="15" hidden="false" customHeight="false" outlineLevel="0" collapsed="false">
      <c r="A289" s="0" t="n">
        <f aca="false">RANDBETWEEN(0,1)</f>
        <v>1</v>
      </c>
      <c r="B289" s="13" t="n">
        <v>1133</v>
      </c>
      <c r="C289" s="2" t="s">
        <v>354</v>
      </c>
      <c r="D289" s="14" t="n">
        <v>33250</v>
      </c>
      <c r="E289" s="2" t="s">
        <v>107</v>
      </c>
      <c r="F289" s="15" t="n">
        <v>182</v>
      </c>
      <c r="G289" s="15" t="n">
        <v>73</v>
      </c>
      <c r="H289" s="15" t="s">
        <v>43</v>
      </c>
      <c r="I289" s="9" t="str">
        <f aca="false">TRIM(F289)</f>
        <v>182</v>
      </c>
      <c r="J289" s="9" t="str">
        <f aca="false">TRIM(G289)</f>
        <v>73</v>
      </c>
      <c r="K289" s="5" t="n">
        <f aca="false">IF(I289="NA",VALUE(AVERAGEIF($E$3:$E$1520,"&lt;&gt;NA")),VALUE(I289))</f>
        <v>182</v>
      </c>
      <c r="L289" s="9" t="n">
        <f aca="false">IF(J289="NA",VALUE(AVERAGEIF($F$3:$F$1520,"&lt;&gt;NA")),VALUE(J289))</f>
        <v>73</v>
      </c>
      <c r="M289" s="16" t="n">
        <f aca="false">IF((AND(J289&gt;=R295, J289&lt;R294)),TRUE())</f>
        <v>0</v>
      </c>
      <c r="P289" s="7"/>
    </row>
    <row r="290" customFormat="false" ht="15" hidden="false" customHeight="false" outlineLevel="0" collapsed="false">
      <c r="A290" s="0" t="n">
        <f aca="false">RANDBETWEEN(0,1)</f>
        <v>1</v>
      </c>
      <c r="B290" s="13" t="n">
        <v>423</v>
      </c>
      <c r="C290" s="2" t="s">
        <v>355</v>
      </c>
      <c r="D290" s="14" t="n">
        <v>33530</v>
      </c>
      <c r="E290" s="2" t="s">
        <v>74</v>
      </c>
      <c r="F290" s="15" t="n">
        <v>154</v>
      </c>
      <c r="G290" s="15" t="n">
        <v>51.2</v>
      </c>
      <c r="H290" s="15" t="s">
        <v>47</v>
      </c>
      <c r="I290" s="9" t="str">
        <f aca="false">TRIM(F290)</f>
        <v>154</v>
      </c>
      <c r="J290" s="9" t="str">
        <f aca="false">TRIM(G290)</f>
        <v>51.2</v>
      </c>
      <c r="K290" s="5" t="n">
        <f aca="false">IF(I290="NA",VALUE(AVERAGEIF($E$3:$E$1520,"&lt;&gt;NA")),VALUE(I290))</f>
        <v>154</v>
      </c>
      <c r="L290" s="9" t="n">
        <f aca="false">IF(J290="NA",VALUE(AVERAGEIF($F$3:$F$1520,"&lt;&gt;NA")),VALUE(J290))</f>
        <v>51.2</v>
      </c>
      <c r="M290" s="16" t="n">
        <f aca="false">IF((AND(J290&gt;=R296, J290&lt;R295)),TRUE())</f>
        <v>0</v>
      </c>
      <c r="P290" s="7"/>
    </row>
    <row r="291" customFormat="false" ht="15" hidden="true" customHeight="false" outlineLevel="0" collapsed="false">
      <c r="A291" s="0" t="n">
        <f aca="false">RANDBETWEEN(0,1)</f>
        <v>0</v>
      </c>
      <c r="B291" s="13" t="n">
        <v>973</v>
      </c>
      <c r="C291" s="2" t="s">
        <v>356</v>
      </c>
      <c r="D291" s="14" t="n">
        <v>33432</v>
      </c>
      <c r="E291" s="2" t="s">
        <v>53</v>
      </c>
      <c r="F291" s="15" t="n">
        <v>176</v>
      </c>
      <c r="G291" s="15" t="n">
        <v>62</v>
      </c>
      <c r="H291" s="15" t="s">
        <v>43</v>
      </c>
      <c r="I291" s="9" t="str">
        <f aca="false">TRIM(F291)</f>
        <v>176</v>
      </c>
      <c r="J291" s="9" t="str">
        <f aca="false">TRIM(G291)</f>
        <v>62</v>
      </c>
      <c r="K291" s="5" t="n">
        <f aca="false">IF(I291="NA",VALUE(AVERAGEIF($E$3:$E$1520,"&lt;&gt;NA")),VALUE(I291))</f>
        <v>176</v>
      </c>
      <c r="L291" s="9" t="n">
        <f aca="false">IF(J291="NA",VALUE(AVERAGEIF($F$3:$F$1520,"&lt;&gt;NA")),VALUE(J291))</f>
        <v>62</v>
      </c>
      <c r="M291" s="16" t="n">
        <f aca="false">IF((AND(J291&gt;=R297, J291&lt;R296)),TRUE())</f>
        <v>0</v>
      </c>
      <c r="P291" s="7"/>
    </row>
    <row r="292" customFormat="false" ht="15" hidden="true" customHeight="false" outlineLevel="0" collapsed="false">
      <c r="A292" s="0" t="n">
        <f aca="false">RANDBETWEEN(0,1)</f>
        <v>0</v>
      </c>
      <c r="B292" s="13" t="n">
        <v>708</v>
      </c>
      <c r="C292" s="2" t="s">
        <v>357</v>
      </c>
      <c r="D292" s="14" t="n">
        <v>33732</v>
      </c>
      <c r="E292" s="2" t="s">
        <v>74</v>
      </c>
      <c r="F292" s="15" t="n">
        <v>156</v>
      </c>
      <c r="G292" s="15" t="n">
        <v>63</v>
      </c>
      <c r="H292" s="15" t="s">
        <v>47</v>
      </c>
      <c r="I292" s="9" t="str">
        <f aca="false">TRIM(F292)</f>
        <v>156</v>
      </c>
      <c r="J292" s="9" t="str">
        <f aca="false">TRIM(G292)</f>
        <v>63</v>
      </c>
      <c r="K292" s="5" t="n">
        <f aca="false">IF(I292="NA",VALUE(AVERAGEIF($E$3:$E$1520,"&lt;&gt;NA")),VALUE(I292))</f>
        <v>156</v>
      </c>
      <c r="L292" s="9" t="n">
        <f aca="false">IF(J292="NA",VALUE(AVERAGEIF($F$3:$F$1520,"&lt;&gt;NA")),VALUE(J292))</f>
        <v>63</v>
      </c>
      <c r="M292" s="16" t="n">
        <f aca="false">IF((AND(J292&gt;=R298, J292&lt;R297)),TRUE())</f>
        <v>0</v>
      </c>
      <c r="P292" s="7"/>
    </row>
    <row r="293" customFormat="false" ht="15" hidden="false" customHeight="false" outlineLevel="0" collapsed="false">
      <c r="A293" s="0" t="n">
        <f aca="false">RANDBETWEEN(0,1)</f>
        <v>1</v>
      </c>
      <c r="B293" s="13" t="n">
        <v>1403</v>
      </c>
      <c r="C293" s="2" t="s">
        <v>358</v>
      </c>
      <c r="D293" s="14" t="n">
        <v>33101</v>
      </c>
      <c r="E293" s="2" t="s">
        <v>42</v>
      </c>
      <c r="F293" s="15" t="n">
        <v>171</v>
      </c>
      <c r="G293" s="15" t="n">
        <v>54</v>
      </c>
      <c r="H293" s="15" t="s">
        <v>43</v>
      </c>
      <c r="I293" s="9" t="str">
        <f aca="false">TRIM(F293)</f>
        <v>171</v>
      </c>
      <c r="J293" s="9" t="str">
        <f aca="false">TRIM(G293)</f>
        <v>54</v>
      </c>
      <c r="K293" s="5" t="n">
        <f aca="false">IF(I293="NA",VALUE(AVERAGEIF($E$3:$E$1520,"&lt;&gt;NA")),VALUE(I293))</f>
        <v>171</v>
      </c>
      <c r="L293" s="9" t="n">
        <f aca="false">IF(J293="NA",VALUE(AVERAGEIF($F$3:$F$1520,"&lt;&gt;NA")),VALUE(J293))</f>
        <v>54</v>
      </c>
      <c r="M293" s="16" t="n">
        <f aca="false">IF((AND(J293&gt;=R299, J293&lt;R298)),TRUE())</f>
        <v>0</v>
      </c>
      <c r="P293" s="7"/>
    </row>
    <row r="294" customFormat="false" ht="15" hidden="true" customHeight="false" outlineLevel="0" collapsed="false">
      <c r="A294" s="0" t="n">
        <f aca="false">RANDBETWEEN(0,1)</f>
        <v>0</v>
      </c>
      <c r="B294" s="13" t="n">
        <v>1012</v>
      </c>
      <c r="C294" s="2" t="s">
        <v>359</v>
      </c>
      <c r="D294" s="14" t="n">
        <v>33581</v>
      </c>
      <c r="E294" s="2" t="s">
        <v>98</v>
      </c>
      <c r="F294" s="15" t="n">
        <v>173</v>
      </c>
      <c r="G294" s="15" t="n">
        <v>54</v>
      </c>
      <c r="H294" s="15" t="s">
        <v>43</v>
      </c>
      <c r="I294" s="9" t="str">
        <f aca="false">TRIM(F294)</f>
        <v>173</v>
      </c>
      <c r="J294" s="9" t="str">
        <f aca="false">TRIM(G294)</f>
        <v>54</v>
      </c>
      <c r="K294" s="5" t="n">
        <f aca="false">IF(I294="NA",VALUE(AVERAGEIF($E$3:$E$1520,"&lt;&gt;NA")),VALUE(I294))</f>
        <v>173</v>
      </c>
      <c r="L294" s="9" t="n">
        <f aca="false">IF(J294="NA",VALUE(AVERAGEIF($F$3:$F$1520,"&lt;&gt;NA")),VALUE(J294))</f>
        <v>54</v>
      </c>
      <c r="M294" s="16" t="n">
        <f aca="false">IF((AND(J294&gt;=R300, J294&lt;R299)),TRUE())</f>
        <v>0</v>
      </c>
      <c r="P294" s="7"/>
    </row>
    <row r="295" customFormat="false" ht="15" hidden="true" customHeight="false" outlineLevel="0" collapsed="false">
      <c r="A295" s="0" t="n">
        <f aca="false">RANDBETWEEN(0,1)</f>
        <v>0</v>
      </c>
      <c r="B295" s="13" t="n">
        <v>604</v>
      </c>
      <c r="C295" s="2" t="s">
        <v>360</v>
      </c>
      <c r="D295" s="14" t="n">
        <v>33534</v>
      </c>
      <c r="E295" s="2" t="s">
        <v>176</v>
      </c>
      <c r="F295" s="15" t="n">
        <v>159</v>
      </c>
      <c r="G295" s="15" t="n">
        <v>32</v>
      </c>
      <c r="H295" s="15" t="s">
        <v>47</v>
      </c>
      <c r="I295" s="9" t="str">
        <f aca="false">TRIM(F295)</f>
        <v>159</v>
      </c>
      <c r="J295" s="9" t="str">
        <f aca="false">TRIM(G295)</f>
        <v>32</v>
      </c>
      <c r="K295" s="5" t="n">
        <f aca="false">IF(I295="NA",VALUE(AVERAGEIF($E$3:$E$1520,"&lt;&gt;NA")),VALUE(I295))</f>
        <v>159</v>
      </c>
      <c r="L295" s="9" t="n">
        <f aca="false">IF(J295="NA",VALUE(AVERAGEIF($F$3:$F$1520,"&lt;&gt;NA")),VALUE(J295))</f>
        <v>32</v>
      </c>
      <c r="M295" s="16" t="n">
        <f aca="false">IF((AND(J295&gt;=R301, J295&lt;R300)),TRUE())</f>
        <v>0</v>
      </c>
      <c r="P295" s="7"/>
    </row>
    <row r="296" customFormat="false" ht="15" hidden="true" customHeight="false" outlineLevel="0" collapsed="false">
      <c r="A296" s="0" t="n">
        <f aca="false">RANDBETWEEN(0,1)</f>
        <v>0</v>
      </c>
      <c r="B296" s="13" t="n">
        <v>112</v>
      </c>
      <c r="C296" s="2" t="s">
        <v>361</v>
      </c>
      <c r="D296" s="14" t="n">
        <v>33560</v>
      </c>
      <c r="E296" s="2" t="s">
        <v>74</v>
      </c>
      <c r="F296" s="15" t="n">
        <v>157</v>
      </c>
      <c r="G296" s="15" t="n">
        <v>56</v>
      </c>
      <c r="H296" s="15" t="s">
        <v>47</v>
      </c>
      <c r="I296" s="9" t="str">
        <f aca="false">TRIM(F296)</f>
        <v>157</v>
      </c>
      <c r="J296" s="9" t="str">
        <f aca="false">TRIM(G296)</f>
        <v>56</v>
      </c>
      <c r="K296" s="5" t="n">
        <f aca="false">IF(I296="NA",VALUE(AVERAGEIF($E$3:$E$1520,"&lt;&gt;NA")),VALUE(I296))</f>
        <v>157</v>
      </c>
      <c r="L296" s="9" t="n">
        <f aca="false">IF(J296="NA",VALUE(AVERAGEIF($F$3:$F$1520,"&lt;&gt;NA")),VALUE(J296))</f>
        <v>56</v>
      </c>
      <c r="M296" s="16" t="n">
        <f aca="false">IF((AND(J296&gt;=R302, J296&lt;R301)),TRUE())</f>
        <v>0</v>
      </c>
      <c r="P296" s="7"/>
    </row>
    <row r="297" customFormat="false" ht="15" hidden="false" customHeight="false" outlineLevel="0" collapsed="false">
      <c r="A297" s="0" t="n">
        <f aca="false">RANDBETWEEN(0,1)</f>
        <v>1</v>
      </c>
      <c r="B297" s="13" t="n">
        <v>844</v>
      </c>
      <c r="C297" s="2" t="s">
        <v>362</v>
      </c>
      <c r="D297" s="14" t="n">
        <v>33695</v>
      </c>
      <c r="E297" s="2" t="s">
        <v>93</v>
      </c>
      <c r="F297" s="15" t="n">
        <v>179</v>
      </c>
      <c r="G297" s="15" t="n">
        <v>69</v>
      </c>
      <c r="H297" s="15" t="s">
        <v>43</v>
      </c>
      <c r="I297" s="9" t="str">
        <f aca="false">TRIM(F297)</f>
        <v>179</v>
      </c>
      <c r="J297" s="9" t="str">
        <f aca="false">TRIM(G297)</f>
        <v>69</v>
      </c>
      <c r="K297" s="5" t="n">
        <f aca="false">IF(I297="NA",VALUE(AVERAGEIF($E$3:$E$1520,"&lt;&gt;NA")),VALUE(I297))</f>
        <v>179</v>
      </c>
      <c r="L297" s="9" t="n">
        <f aca="false">IF(J297="NA",VALUE(AVERAGEIF($F$3:$F$1520,"&lt;&gt;NA")),VALUE(J297))</f>
        <v>69</v>
      </c>
      <c r="M297" s="16" t="n">
        <f aca="false">IF((AND(J297&gt;=R303, J297&lt;R302)),TRUE())</f>
        <v>0</v>
      </c>
      <c r="P297" s="7"/>
    </row>
    <row r="298" customFormat="false" ht="15" hidden="false" customHeight="false" outlineLevel="0" collapsed="false">
      <c r="A298" s="0" t="n">
        <f aca="false">RANDBETWEEN(0,1)</f>
        <v>1</v>
      </c>
      <c r="B298" s="13" t="n">
        <v>870</v>
      </c>
      <c r="C298" s="2" t="s">
        <v>363</v>
      </c>
      <c r="D298" s="14" t="n">
        <v>32977</v>
      </c>
      <c r="E298" s="2" t="s">
        <v>45</v>
      </c>
      <c r="F298" s="15" t="n">
        <v>178</v>
      </c>
      <c r="G298" s="15" t="n">
        <v>77</v>
      </c>
      <c r="H298" s="15" t="s">
        <v>43</v>
      </c>
      <c r="I298" s="9" t="str">
        <f aca="false">TRIM(F298)</f>
        <v>178</v>
      </c>
      <c r="J298" s="9" t="str">
        <f aca="false">TRIM(G298)</f>
        <v>77</v>
      </c>
      <c r="K298" s="5" t="n">
        <f aca="false">IF(I298="NA",VALUE(AVERAGEIF($E$3:$E$1520,"&lt;&gt;NA")),VALUE(I298))</f>
        <v>178</v>
      </c>
      <c r="L298" s="9" t="n">
        <f aca="false">IF(J298="NA",VALUE(AVERAGEIF($F$3:$F$1520,"&lt;&gt;NA")),VALUE(J298))</f>
        <v>77</v>
      </c>
      <c r="M298" s="16" t="n">
        <f aca="false">IF((AND(J298&gt;=R304, J298&lt;R303)),TRUE())</f>
        <v>0</v>
      </c>
      <c r="P298" s="7"/>
    </row>
    <row r="299" customFormat="false" ht="15" hidden="false" customHeight="false" outlineLevel="0" collapsed="false">
      <c r="A299" s="0" t="n">
        <f aca="false">RANDBETWEEN(0,1)</f>
        <v>1</v>
      </c>
      <c r="B299" s="13" t="n">
        <v>454</v>
      </c>
      <c r="C299" s="2" t="s">
        <v>364</v>
      </c>
      <c r="D299" s="14" t="n">
        <v>33475</v>
      </c>
      <c r="E299" s="2" t="s">
        <v>77</v>
      </c>
      <c r="F299" s="15" t="s">
        <v>46</v>
      </c>
      <c r="G299" s="15" t="n">
        <v>57.8</v>
      </c>
      <c r="H299" s="15" t="s">
        <v>47</v>
      </c>
      <c r="I299" s="9" t="str">
        <f aca="false">TRIM(F299)</f>
        <v>NA</v>
      </c>
      <c r="J299" s="9" t="str">
        <f aca="false">TRIM(G299)</f>
        <v>57.8</v>
      </c>
      <c r="K299" s="5" t="e">
        <f aca="false">IF(I299="NA",VALUE(AVERAGEIF($E$3:$E$1520,"&lt;&gt;NA")),VALUE(I299))</f>
        <v>#DIV/0!</v>
      </c>
      <c r="L299" s="9" t="n">
        <f aca="false">IF(J299="NA",VALUE(AVERAGEIF($F$3:$F$1520,"&lt;&gt;NA")),VALUE(J299))</f>
        <v>57.8</v>
      </c>
      <c r="M299" s="16" t="n">
        <f aca="false">IF((AND(J299&gt;=R305, J299&lt;R304)),TRUE())</f>
        <v>0</v>
      </c>
      <c r="P299" s="7"/>
    </row>
    <row r="300" customFormat="false" ht="15" hidden="false" customHeight="false" outlineLevel="0" collapsed="false">
      <c r="A300" s="0" t="n">
        <f aca="false">RANDBETWEEN(0,1)</f>
        <v>1</v>
      </c>
      <c r="B300" s="13" t="n">
        <v>141</v>
      </c>
      <c r="C300" s="2" t="s">
        <v>365</v>
      </c>
      <c r="D300" s="14" t="n">
        <v>33553</v>
      </c>
      <c r="E300" s="2" t="s">
        <v>87</v>
      </c>
      <c r="F300" s="15" t="n">
        <v>165</v>
      </c>
      <c r="G300" s="15" t="n">
        <v>67</v>
      </c>
      <c r="H300" s="15" t="s">
        <v>47</v>
      </c>
      <c r="I300" s="9" t="str">
        <f aca="false">TRIM(F300)</f>
        <v>165</v>
      </c>
      <c r="J300" s="9" t="str">
        <f aca="false">TRIM(G300)</f>
        <v>67</v>
      </c>
      <c r="K300" s="5" t="n">
        <f aca="false">IF(I300="NA",VALUE(AVERAGEIF($E$3:$E$1520,"&lt;&gt;NA")),VALUE(I300))</f>
        <v>165</v>
      </c>
      <c r="L300" s="9" t="n">
        <f aca="false">IF(J300="NA",VALUE(AVERAGEIF($F$3:$F$1520,"&lt;&gt;NA")),VALUE(J300))</f>
        <v>67</v>
      </c>
      <c r="M300" s="16" t="n">
        <f aca="false">IF((AND(J300&gt;=R306, J300&lt;R305)),TRUE())</f>
        <v>0</v>
      </c>
      <c r="P300" s="7"/>
    </row>
    <row r="301" customFormat="false" ht="15" hidden="true" customHeight="false" outlineLevel="0" collapsed="false">
      <c r="A301" s="0" t="n">
        <f aca="false">RANDBETWEEN(0,1)</f>
        <v>0</v>
      </c>
      <c r="B301" s="13" t="n">
        <v>956</v>
      </c>
      <c r="C301" s="2" t="s">
        <v>366</v>
      </c>
      <c r="D301" s="14" t="n">
        <v>33562</v>
      </c>
      <c r="E301" s="2" t="s">
        <v>53</v>
      </c>
      <c r="F301" s="15" t="n">
        <v>168</v>
      </c>
      <c r="G301" s="15" t="n">
        <v>90</v>
      </c>
      <c r="H301" s="15" t="s">
        <v>43</v>
      </c>
      <c r="I301" s="9" t="str">
        <f aca="false">TRIM(F301)</f>
        <v>168</v>
      </c>
      <c r="J301" s="9" t="str">
        <f aca="false">TRIM(G301)</f>
        <v>90</v>
      </c>
      <c r="K301" s="5" t="n">
        <f aca="false">IF(I301="NA",VALUE(AVERAGEIF($E$3:$E$1520,"&lt;&gt;NA")),VALUE(I301))</f>
        <v>168</v>
      </c>
      <c r="L301" s="9" t="n">
        <f aca="false">IF(J301="NA",VALUE(AVERAGEIF($F$3:$F$1520,"&lt;&gt;NA")),VALUE(J301))</f>
        <v>90</v>
      </c>
      <c r="M301" s="16" t="n">
        <f aca="false">IF((AND(J301&gt;=R307, J301&lt;R306)),TRUE())</f>
        <v>0</v>
      </c>
      <c r="P301" s="7"/>
    </row>
    <row r="302" customFormat="false" ht="15" hidden="true" customHeight="false" outlineLevel="0" collapsed="false">
      <c r="A302" s="0" t="n">
        <f aca="false">RANDBETWEEN(0,1)</f>
        <v>0</v>
      </c>
      <c r="B302" s="13" t="n">
        <v>1143</v>
      </c>
      <c r="C302" s="2" t="s">
        <v>367</v>
      </c>
      <c r="D302" s="14" t="n">
        <v>33311</v>
      </c>
      <c r="E302" s="2" t="s">
        <v>45</v>
      </c>
      <c r="F302" s="15" t="n">
        <v>177</v>
      </c>
      <c r="G302" s="15" t="n">
        <v>51</v>
      </c>
      <c r="H302" s="15" t="s">
        <v>43</v>
      </c>
      <c r="I302" s="9" t="str">
        <f aca="false">TRIM(F302)</f>
        <v>177</v>
      </c>
      <c r="J302" s="9" t="str">
        <f aca="false">TRIM(G302)</f>
        <v>51</v>
      </c>
      <c r="K302" s="5" t="n">
        <f aca="false">IF(I302="NA",VALUE(AVERAGEIF($E$3:$E$1520,"&lt;&gt;NA")),VALUE(I302))</f>
        <v>177</v>
      </c>
      <c r="L302" s="9" t="n">
        <f aca="false">IF(J302="NA",VALUE(AVERAGEIF($F$3:$F$1520,"&lt;&gt;NA")),VALUE(J302))</f>
        <v>51</v>
      </c>
      <c r="M302" s="16" t="n">
        <f aca="false">IF((AND(J302&gt;=R308, J302&lt;R307)),TRUE())</f>
        <v>0</v>
      </c>
      <c r="P302" s="7"/>
    </row>
    <row r="303" customFormat="false" ht="15" hidden="false" customHeight="false" outlineLevel="0" collapsed="false">
      <c r="A303" s="0" t="n">
        <f aca="false">RANDBETWEEN(0,1)</f>
        <v>1</v>
      </c>
      <c r="B303" s="13" t="n">
        <v>784</v>
      </c>
      <c r="C303" s="2" t="s">
        <v>368</v>
      </c>
      <c r="D303" s="14" t="n">
        <v>33320</v>
      </c>
      <c r="E303" s="2" t="s">
        <v>50</v>
      </c>
      <c r="F303" s="15" t="n">
        <v>154</v>
      </c>
      <c r="G303" s="15" t="n">
        <v>36.9</v>
      </c>
      <c r="H303" s="15" t="s">
        <v>47</v>
      </c>
      <c r="I303" s="9" t="str">
        <f aca="false">TRIM(F303)</f>
        <v>154</v>
      </c>
      <c r="J303" s="9" t="str">
        <f aca="false">TRIM(G303)</f>
        <v>36.9</v>
      </c>
      <c r="K303" s="5" t="n">
        <f aca="false">IF(I303="NA",VALUE(AVERAGEIF($E$3:$E$1520,"&lt;&gt;NA")),VALUE(I303))</f>
        <v>154</v>
      </c>
      <c r="L303" s="9" t="n">
        <f aca="false">IF(J303="NA",VALUE(AVERAGEIF($F$3:$F$1520,"&lt;&gt;NA")),VALUE(J303))</f>
        <v>36.9</v>
      </c>
      <c r="M303" s="16" t="n">
        <f aca="false">IF((AND(J303&gt;=R309, J303&lt;R308)),TRUE())</f>
        <v>0</v>
      </c>
      <c r="P303" s="7"/>
    </row>
    <row r="304" customFormat="false" ht="15" hidden="false" customHeight="false" outlineLevel="0" collapsed="false">
      <c r="A304" s="0" t="n">
        <f aca="false">RANDBETWEEN(0,1)</f>
        <v>1</v>
      </c>
      <c r="B304" s="13" t="n">
        <v>1052</v>
      </c>
      <c r="C304" s="2" t="s">
        <v>369</v>
      </c>
      <c r="D304" s="14" t="n">
        <v>33423</v>
      </c>
      <c r="E304" s="2" t="s">
        <v>87</v>
      </c>
      <c r="F304" s="15" t="n">
        <v>182</v>
      </c>
      <c r="G304" s="15" t="n">
        <v>52</v>
      </c>
      <c r="H304" s="15" t="s">
        <v>43</v>
      </c>
      <c r="I304" s="9" t="str">
        <f aca="false">TRIM(F304)</f>
        <v>182</v>
      </c>
      <c r="J304" s="9" t="str">
        <f aca="false">TRIM(G304)</f>
        <v>52</v>
      </c>
      <c r="K304" s="5" t="n">
        <f aca="false">IF(I304="NA",VALUE(AVERAGEIF($E$3:$E$1520,"&lt;&gt;NA")),VALUE(I304))</f>
        <v>182</v>
      </c>
      <c r="L304" s="9" t="n">
        <f aca="false">IF(J304="NA",VALUE(AVERAGEIF($F$3:$F$1520,"&lt;&gt;NA")),VALUE(J304))</f>
        <v>52</v>
      </c>
      <c r="M304" s="16" t="n">
        <f aca="false">IF((AND(J304&gt;=R310, J304&lt;R309)),TRUE())</f>
        <v>0</v>
      </c>
      <c r="P304" s="7"/>
    </row>
    <row r="305" customFormat="false" ht="15" hidden="true" customHeight="false" outlineLevel="0" collapsed="false">
      <c r="A305" s="0" t="n">
        <f aca="false">RANDBETWEEN(0,1)</f>
        <v>0</v>
      </c>
      <c r="B305" s="13" t="n">
        <v>274</v>
      </c>
      <c r="C305" s="2" t="s">
        <v>370</v>
      </c>
      <c r="D305" s="14" t="n">
        <v>33431</v>
      </c>
      <c r="E305" s="2" t="s">
        <v>53</v>
      </c>
      <c r="F305" s="15" t="s">
        <v>46</v>
      </c>
      <c r="G305" s="15" t="s">
        <v>46</v>
      </c>
      <c r="H305" s="15" t="s">
        <v>47</v>
      </c>
      <c r="I305" s="9" t="str">
        <f aca="false">TRIM(F305)</f>
        <v>NA</v>
      </c>
      <c r="J305" s="9" t="str">
        <f aca="false">TRIM(G305)</f>
        <v>NA</v>
      </c>
      <c r="K305" s="5" t="e">
        <f aca="false">IF(I305="NA",VALUE(AVERAGEIF($E$3:$E$1520,"&lt;&gt;NA")),VALUE(I305))</f>
        <v>#DIV/0!</v>
      </c>
      <c r="L305" s="9" t="n">
        <f aca="false">IF(J305="NA",VALUE(AVERAGEIF($F$3:$F$1520,"&lt;&gt;NA")),VALUE(J305))</f>
        <v>164.344585511576</v>
      </c>
      <c r="M305" s="16" t="n">
        <f aca="false">IF((AND(J305&gt;=R311, J305&lt;R310)),TRUE())</f>
        <v>0</v>
      </c>
      <c r="P305" s="7"/>
    </row>
    <row r="306" customFormat="false" ht="15" hidden="false" customHeight="false" outlineLevel="0" collapsed="false">
      <c r="A306" s="0" t="n">
        <f aca="false">RANDBETWEEN(0,1)</f>
        <v>1</v>
      </c>
      <c r="B306" s="13" t="n">
        <v>903</v>
      </c>
      <c r="C306" s="2" t="s">
        <v>371</v>
      </c>
      <c r="D306" s="14" t="n">
        <v>32837</v>
      </c>
      <c r="E306" s="2" t="s">
        <v>45</v>
      </c>
      <c r="F306" s="15" t="n">
        <v>178</v>
      </c>
      <c r="G306" s="15" t="n">
        <v>73</v>
      </c>
      <c r="H306" s="15" t="s">
        <v>43</v>
      </c>
      <c r="I306" s="9" t="str">
        <f aca="false">TRIM(F306)</f>
        <v>178</v>
      </c>
      <c r="J306" s="9" t="str">
        <f aca="false">TRIM(G306)</f>
        <v>73</v>
      </c>
      <c r="K306" s="5" t="n">
        <f aca="false">IF(I306="NA",VALUE(AVERAGEIF($E$3:$E$1520,"&lt;&gt;NA")),VALUE(I306))</f>
        <v>178</v>
      </c>
      <c r="L306" s="9" t="n">
        <f aca="false">IF(J306="NA",VALUE(AVERAGEIF($F$3:$F$1520,"&lt;&gt;NA")),VALUE(J306))</f>
        <v>73</v>
      </c>
      <c r="M306" s="16" t="n">
        <f aca="false">IF((AND(J306&gt;=R312, J306&lt;R311)),TRUE())</f>
        <v>0</v>
      </c>
      <c r="P306" s="7"/>
    </row>
    <row r="307" customFormat="false" ht="15" hidden="false" customHeight="false" outlineLevel="0" collapsed="false">
      <c r="A307" s="0" t="n">
        <f aca="false">RANDBETWEEN(0,1)</f>
        <v>1</v>
      </c>
      <c r="B307" s="13" t="n">
        <v>1511</v>
      </c>
      <c r="C307" s="2" t="s">
        <v>372</v>
      </c>
      <c r="D307" s="14" t="n">
        <v>33534</v>
      </c>
      <c r="E307" s="2" t="s">
        <v>77</v>
      </c>
      <c r="F307" s="15" t="n">
        <v>178</v>
      </c>
      <c r="G307" s="15" t="n">
        <v>55</v>
      </c>
      <c r="H307" s="15" t="s">
        <v>43</v>
      </c>
      <c r="I307" s="9" t="str">
        <f aca="false">TRIM(F307)</f>
        <v>178</v>
      </c>
      <c r="J307" s="9" t="str">
        <f aca="false">TRIM(G307)</f>
        <v>55</v>
      </c>
      <c r="K307" s="5" t="n">
        <f aca="false">IF(I307="NA",VALUE(AVERAGEIF($E$3:$E$1520,"&lt;&gt;NA")),VALUE(I307))</f>
        <v>178</v>
      </c>
      <c r="L307" s="9" t="n">
        <f aca="false">IF(J307="NA",VALUE(AVERAGEIF($F$3:$F$1520,"&lt;&gt;NA")),VALUE(J307))</f>
        <v>55</v>
      </c>
      <c r="M307" s="16" t="n">
        <f aca="false">IF((AND(J307&gt;=R313, J307&lt;R312)),TRUE())</f>
        <v>0</v>
      </c>
      <c r="P307" s="7"/>
    </row>
    <row r="308" customFormat="false" ht="15" hidden="false" customHeight="false" outlineLevel="0" collapsed="false">
      <c r="A308" s="0" t="n">
        <f aca="false">RANDBETWEEN(0,1)</f>
        <v>1</v>
      </c>
      <c r="B308" s="13" t="n">
        <v>537</v>
      </c>
      <c r="C308" s="2" t="s">
        <v>373</v>
      </c>
      <c r="D308" s="14" t="n">
        <v>33919</v>
      </c>
      <c r="E308" s="2" t="s">
        <v>176</v>
      </c>
      <c r="F308" s="15" t="n">
        <v>165</v>
      </c>
      <c r="G308" s="15" t="n">
        <v>54.8</v>
      </c>
      <c r="H308" s="15" t="s">
        <v>47</v>
      </c>
      <c r="I308" s="9" t="str">
        <f aca="false">TRIM(F308)</f>
        <v>165</v>
      </c>
      <c r="J308" s="9" t="str">
        <f aca="false">TRIM(G308)</f>
        <v>54.8</v>
      </c>
      <c r="K308" s="5" t="n">
        <f aca="false">IF(I308="NA",VALUE(AVERAGEIF($E$3:$E$1520,"&lt;&gt;NA")),VALUE(I308))</f>
        <v>165</v>
      </c>
      <c r="L308" s="9" t="n">
        <f aca="false">IF(J308="NA",VALUE(AVERAGEIF($F$3:$F$1520,"&lt;&gt;NA")),VALUE(J308))</f>
        <v>54.8</v>
      </c>
      <c r="M308" s="16" t="n">
        <f aca="false">IF((AND(J308&gt;=R314, J308&lt;R313)),TRUE())</f>
        <v>0</v>
      </c>
      <c r="P308" s="7"/>
    </row>
    <row r="309" customFormat="false" ht="15" hidden="true" customHeight="false" outlineLevel="0" collapsed="false">
      <c r="A309" s="0" t="n">
        <f aca="false">RANDBETWEEN(0,1)</f>
        <v>0</v>
      </c>
      <c r="B309" s="13" t="n">
        <v>1001</v>
      </c>
      <c r="C309" s="2" t="s">
        <v>374</v>
      </c>
      <c r="D309" s="14" t="n">
        <v>33621</v>
      </c>
      <c r="E309" s="2" t="s">
        <v>87</v>
      </c>
      <c r="F309" s="15" t="n">
        <v>166</v>
      </c>
      <c r="G309" s="15" t="n">
        <v>69</v>
      </c>
      <c r="H309" s="15" t="s">
        <v>43</v>
      </c>
      <c r="I309" s="9" t="str">
        <f aca="false">TRIM(F309)</f>
        <v>166</v>
      </c>
      <c r="J309" s="9" t="str">
        <f aca="false">TRIM(G309)</f>
        <v>69</v>
      </c>
      <c r="K309" s="5" t="n">
        <f aca="false">IF(I309="NA",VALUE(AVERAGEIF($E$3:$E$1520,"&lt;&gt;NA")),VALUE(I309))</f>
        <v>166</v>
      </c>
      <c r="L309" s="9" t="n">
        <f aca="false">IF(J309="NA",VALUE(AVERAGEIF($F$3:$F$1520,"&lt;&gt;NA")),VALUE(J309))</f>
        <v>69</v>
      </c>
      <c r="M309" s="16" t="n">
        <f aca="false">IF((AND(J309&gt;=R315, J309&lt;R314)),TRUE())</f>
        <v>0</v>
      </c>
      <c r="P309" s="7"/>
    </row>
    <row r="310" customFormat="false" ht="15" hidden="true" customHeight="false" outlineLevel="0" collapsed="false">
      <c r="A310" s="0" t="n">
        <f aca="false">RANDBETWEEN(0,1)</f>
        <v>0</v>
      </c>
      <c r="B310" s="13" t="n">
        <v>122</v>
      </c>
      <c r="C310" s="2" t="s">
        <v>375</v>
      </c>
      <c r="D310" s="14" t="n">
        <v>33341</v>
      </c>
      <c r="E310" s="2" t="s">
        <v>45</v>
      </c>
      <c r="F310" s="15" t="n">
        <v>164.5</v>
      </c>
      <c r="G310" s="15" t="n">
        <v>60</v>
      </c>
      <c r="H310" s="15" t="s">
        <v>47</v>
      </c>
      <c r="I310" s="9" t="str">
        <f aca="false">TRIM(F310)</f>
        <v>164.5</v>
      </c>
      <c r="J310" s="9" t="str">
        <f aca="false">TRIM(G310)</f>
        <v>60</v>
      </c>
      <c r="K310" s="5" t="n">
        <f aca="false">IF(I310="NA",VALUE(AVERAGEIF($E$3:$E$1520,"&lt;&gt;NA")),VALUE(I310))</f>
        <v>164.5</v>
      </c>
      <c r="L310" s="9" t="n">
        <f aca="false">IF(J310="NA",VALUE(AVERAGEIF($F$3:$F$1520,"&lt;&gt;NA")),VALUE(J310))</f>
        <v>60</v>
      </c>
      <c r="M310" s="16" t="n">
        <f aca="false">IF((AND(J310&gt;=R316, J310&lt;R315)),TRUE())</f>
        <v>0</v>
      </c>
      <c r="P310" s="7"/>
    </row>
    <row r="311" customFormat="false" ht="15" hidden="true" customHeight="false" outlineLevel="0" collapsed="false">
      <c r="A311" s="0" t="n">
        <f aca="false">RANDBETWEEN(0,1)</f>
        <v>0</v>
      </c>
      <c r="B311" s="13" t="n">
        <v>1352</v>
      </c>
      <c r="C311" s="2" t="s">
        <v>376</v>
      </c>
      <c r="D311" s="14" t="n">
        <v>33597</v>
      </c>
      <c r="E311" s="2" t="s">
        <v>50</v>
      </c>
      <c r="F311" s="15" t="n">
        <v>173</v>
      </c>
      <c r="G311" s="15" t="n">
        <v>56</v>
      </c>
      <c r="H311" s="15" t="s">
        <v>43</v>
      </c>
      <c r="I311" s="9" t="str">
        <f aca="false">TRIM(F311)</f>
        <v>173</v>
      </c>
      <c r="J311" s="9" t="str">
        <f aca="false">TRIM(G311)</f>
        <v>56</v>
      </c>
      <c r="K311" s="5" t="n">
        <f aca="false">IF(I311="NA",VALUE(AVERAGEIF($E$3:$E$1520,"&lt;&gt;NA")),VALUE(I311))</f>
        <v>173</v>
      </c>
      <c r="L311" s="9" t="n">
        <f aca="false">IF(J311="NA",VALUE(AVERAGEIF($F$3:$F$1520,"&lt;&gt;NA")),VALUE(J311))</f>
        <v>56</v>
      </c>
      <c r="M311" s="16" t="n">
        <f aca="false">IF((AND(J311&gt;=R317, J311&lt;R316)),TRUE())</f>
        <v>0</v>
      </c>
      <c r="P311" s="7"/>
    </row>
    <row r="312" customFormat="false" ht="15" hidden="false" customHeight="false" outlineLevel="0" collapsed="false">
      <c r="A312" s="0" t="n">
        <f aca="false">RANDBETWEEN(0,1)</f>
        <v>1</v>
      </c>
      <c r="B312" s="13" t="n">
        <v>241</v>
      </c>
      <c r="C312" s="2" t="s">
        <v>377</v>
      </c>
      <c r="D312" s="14" t="n">
        <v>32829</v>
      </c>
      <c r="E312" s="2" t="s">
        <v>61</v>
      </c>
      <c r="F312" s="15" t="s">
        <v>46</v>
      </c>
      <c r="G312" s="15" t="s">
        <v>46</v>
      </c>
      <c r="H312" s="15" t="s">
        <v>47</v>
      </c>
      <c r="I312" s="9" t="str">
        <f aca="false">TRIM(F312)</f>
        <v>NA</v>
      </c>
      <c r="J312" s="9" t="str">
        <f aca="false">TRIM(G312)</f>
        <v>NA</v>
      </c>
      <c r="K312" s="5" t="e">
        <f aca="false">IF(I312="NA",VALUE(AVERAGEIF($E$3:$E$1520,"&lt;&gt;NA")),VALUE(I312))</f>
        <v>#DIV/0!</v>
      </c>
      <c r="L312" s="9" t="n">
        <f aca="false">IF(J312="NA",VALUE(AVERAGEIF($F$3:$F$1520,"&lt;&gt;NA")),VALUE(J312))</f>
        <v>164.344585511576</v>
      </c>
      <c r="M312" s="16" t="n">
        <f aca="false">IF((AND(J312&gt;=R318, J312&lt;R317)),TRUE())</f>
        <v>0</v>
      </c>
      <c r="P312" s="7"/>
    </row>
    <row r="313" customFormat="false" ht="15" hidden="false" customHeight="false" outlineLevel="0" collapsed="false">
      <c r="A313" s="0" t="n">
        <f aca="false">RANDBETWEEN(0,1)</f>
        <v>1</v>
      </c>
      <c r="B313" s="13" t="n">
        <v>795</v>
      </c>
      <c r="C313" s="2" t="s">
        <v>378</v>
      </c>
      <c r="D313" s="14" t="n">
        <v>32876</v>
      </c>
      <c r="E313" s="2" t="s">
        <v>93</v>
      </c>
      <c r="F313" s="15" t="n">
        <v>168</v>
      </c>
      <c r="G313" s="15" t="n">
        <v>54.7</v>
      </c>
      <c r="H313" s="15" t="s">
        <v>47</v>
      </c>
      <c r="I313" s="9" t="str">
        <f aca="false">TRIM(F313)</f>
        <v>168</v>
      </c>
      <c r="J313" s="9" t="str">
        <f aca="false">TRIM(G313)</f>
        <v>54.7</v>
      </c>
      <c r="K313" s="5" t="n">
        <f aca="false">IF(I313="NA",VALUE(AVERAGEIF($E$3:$E$1520,"&lt;&gt;NA")),VALUE(I313))</f>
        <v>168</v>
      </c>
      <c r="L313" s="9" t="n">
        <f aca="false">IF(J313="NA",VALUE(AVERAGEIF($F$3:$F$1520,"&lt;&gt;NA")),VALUE(J313))</f>
        <v>54.7</v>
      </c>
      <c r="M313" s="16" t="n">
        <f aca="false">IF((AND(J313&gt;=R319, J313&lt;R318)),TRUE())</f>
        <v>0</v>
      </c>
      <c r="P313" s="7"/>
    </row>
    <row r="314" customFormat="false" ht="15" hidden="true" customHeight="false" outlineLevel="0" collapsed="false">
      <c r="A314" s="0" t="n">
        <f aca="false">RANDBETWEEN(0,1)</f>
        <v>0</v>
      </c>
      <c r="B314" s="13" t="n">
        <v>20</v>
      </c>
      <c r="C314" s="2" t="s">
        <v>379</v>
      </c>
      <c r="D314" s="14" t="n">
        <v>33662</v>
      </c>
      <c r="E314" s="2" t="s">
        <v>71</v>
      </c>
      <c r="F314" s="15" t="n">
        <v>153</v>
      </c>
      <c r="G314" s="15" t="n">
        <v>43</v>
      </c>
      <c r="H314" s="15" t="s">
        <v>47</v>
      </c>
      <c r="I314" s="9" t="str">
        <f aca="false">TRIM(F314)</f>
        <v>153</v>
      </c>
      <c r="J314" s="9" t="str">
        <f aca="false">TRIM(G314)</f>
        <v>43</v>
      </c>
      <c r="K314" s="5" t="n">
        <f aca="false">IF(I314="NA",VALUE(AVERAGEIF($E$3:$E$1520,"&lt;&gt;NA")),VALUE(I314))</f>
        <v>153</v>
      </c>
      <c r="L314" s="9" t="n">
        <f aca="false">IF(J314="NA",VALUE(AVERAGEIF($F$3:$F$1520,"&lt;&gt;NA")),VALUE(J314))</f>
        <v>43</v>
      </c>
      <c r="M314" s="16" t="n">
        <f aca="false">IF((AND(J314&gt;=R320, J314&lt;R319)),TRUE())</f>
        <v>0</v>
      </c>
      <c r="P314" s="7"/>
    </row>
    <row r="315" customFormat="false" ht="15" hidden="true" customHeight="false" outlineLevel="0" collapsed="false">
      <c r="A315" s="0" t="n">
        <f aca="false">RANDBETWEEN(0,1)</f>
        <v>0</v>
      </c>
      <c r="B315" s="13" t="n">
        <v>1499</v>
      </c>
      <c r="C315" s="2" t="s">
        <v>380</v>
      </c>
      <c r="D315" s="14" t="n">
        <v>32752</v>
      </c>
      <c r="E315" s="2" t="s">
        <v>74</v>
      </c>
      <c r="F315" s="15" t="n">
        <v>163</v>
      </c>
      <c r="G315" s="15" t="n">
        <v>56</v>
      </c>
      <c r="H315" s="15" t="s">
        <v>43</v>
      </c>
      <c r="I315" s="9" t="str">
        <f aca="false">TRIM(F315)</f>
        <v>163</v>
      </c>
      <c r="J315" s="9" t="str">
        <f aca="false">TRIM(G315)</f>
        <v>56</v>
      </c>
      <c r="K315" s="5" t="n">
        <f aca="false">IF(I315="NA",VALUE(AVERAGEIF($E$3:$E$1520,"&lt;&gt;NA")),VALUE(I315))</f>
        <v>163</v>
      </c>
      <c r="L315" s="9" t="n">
        <f aca="false">IF(J315="NA",VALUE(AVERAGEIF($F$3:$F$1520,"&lt;&gt;NA")),VALUE(J315))</f>
        <v>56</v>
      </c>
      <c r="M315" s="16" t="n">
        <f aca="false">IF((AND(J315&gt;=R321, J315&lt;R320)),TRUE())</f>
        <v>0</v>
      </c>
      <c r="P315" s="7"/>
    </row>
    <row r="316" customFormat="false" ht="15" hidden="true" customHeight="false" outlineLevel="0" collapsed="false">
      <c r="A316" s="0" t="n">
        <f aca="false">RANDBETWEEN(0,1)</f>
        <v>0</v>
      </c>
      <c r="B316" s="13" t="n">
        <v>174</v>
      </c>
      <c r="C316" s="2" t="s">
        <v>381</v>
      </c>
      <c r="D316" s="14" t="n">
        <v>33633</v>
      </c>
      <c r="E316" s="2" t="s">
        <v>77</v>
      </c>
      <c r="F316" s="15" t="n">
        <v>154</v>
      </c>
      <c r="G316" s="15" t="n">
        <v>50</v>
      </c>
      <c r="H316" s="15" t="s">
        <v>47</v>
      </c>
      <c r="I316" s="9" t="str">
        <f aca="false">TRIM(F316)</f>
        <v>154</v>
      </c>
      <c r="J316" s="9" t="str">
        <f aca="false">TRIM(G316)</f>
        <v>50</v>
      </c>
      <c r="K316" s="5" t="n">
        <f aca="false">IF(I316="NA",VALUE(AVERAGEIF($E$3:$E$1520,"&lt;&gt;NA")),VALUE(I316))</f>
        <v>154</v>
      </c>
      <c r="L316" s="9" t="n">
        <f aca="false">IF(J316="NA",VALUE(AVERAGEIF($F$3:$F$1520,"&lt;&gt;NA")),VALUE(J316))</f>
        <v>50</v>
      </c>
      <c r="M316" s="16" t="n">
        <f aca="false">IF((AND(J316&gt;=R322, J316&lt;R321)),TRUE())</f>
        <v>0</v>
      </c>
      <c r="P316" s="7"/>
    </row>
    <row r="317" customFormat="false" ht="15" hidden="false" customHeight="false" outlineLevel="0" collapsed="false">
      <c r="A317" s="0" t="n">
        <f aca="false">RANDBETWEEN(0,1)</f>
        <v>1</v>
      </c>
      <c r="B317" s="13" t="n">
        <v>1088</v>
      </c>
      <c r="C317" s="2" t="s">
        <v>382</v>
      </c>
      <c r="D317" s="14" t="n">
        <v>33297</v>
      </c>
      <c r="E317" s="2" t="s">
        <v>45</v>
      </c>
      <c r="F317" s="15" t="n">
        <v>167</v>
      </c>
      <c r="G317" s="15" t="n">
        <v>95</v>
      </c>
      <c r="H317" s="15" t="s">
        <v>43</v>
      </c>
      <c r="I317" s="9" t="str">
        <f aca="false">TRIM(F317)</f>
        <v>167</v>
      </c>
      <c r="J317" s="9" t="str">
        <f aca="false">TRIM(G317)</f>
        <v>95</v>
      </c>
      <c r="K317" s="5" t="n">
        <f aca="false">IF(I317="NA",VALUE(AVERAGEIF($E$3:$E$1520,"&lt;&gt;NA")),VALUE(I317))</f>
        <v>167</v>
      </c>
      <c r="L317" s="9" t="n">
        <f aca="false">IF(J317="NA",VALUE(AVERAGEIF($F$3:$F$1520,"&lt;&gt;NA")),VALUE(J317))</f>
        <v>95</v>
      </c>
      <c r="M317" s="16" t="n">
        <f aca="false">IF((AND(J317&gt;=R323, J317&lt;R322)),TRUE())</f>
        <v>0</v>
      </c>
      <c r="P317" s="7"/>
    </row>
    <row r="318" customFormat="false" ht="15" hidden="false" customHeight="false" outlineLevel="0" collapsed="false">
      <c r="A318" s="0" t="n">
        <f aca="false">RANDBETWEEN(0,1)</f>
        <v>1</v>
      </c>
      <c r="B318" s="13" t="n">
        <v>892</v>
      </c>
      <c r="C318" s="2" t="s">
        <v>383</v>
      </c>
      <c r="D318" s="14" t="n">
        <v>33271</v>
      </c>
      <c r="E318" s="2" t="s">
        <v>45</v>
      </c>
      <c r="F318" s="15" t="n">
        <v>172</v>
      </c>
      <c r="G318" s="15" t="n">
        <v>83</v>
      </c>
      <c r="H318" s="15" t="s">
        <v>43</v>
      </c>
      <c r="I318" s="9" t="str">
        <f aca="false">TRIM(F318)</f>
        <v>172</v>
      </c>
      <c r="J318" s="9" t="str">
        <f aca="false">TRIM(G318)</f>
        <v>83</v>
      </c>
      <c r="K318" s="5" t="n">
        <f aca="false">IF(I318="NA",VALUE(AVERAGEIF($E$3:$E$1520,"&lt;&gt;NA")),VALUE(I318))</f>
        <v>172</v>
      </c>
      <c r="L318" s="9" t="n">
        <f aca="false">IF(J318="NA",VALUE(AVERAGEIF($F$3:$F$1520,"&lt;&gt;NA")),VALUE(J318))</f>
        <v>83</v>
      </c>
      <c r="M318" s="16" t="n">
        <f aca="false">IF((AND(J318&gt;=R324, J318&lt;R323)),TRUE())</f>
        <v>0</v>
      </c>
      <c r="P318" s="7"/>
    </row>
    <row r="319" customFormat="false" ht="15" hidden="true" customHeight="false" outlineLevel="0" collapsed="false">
      <c r="A319" s="0" t="n">
        <f aca="false">RANDBETWEEN(0,1)</f>
        <v>0</v>
      </c>
      <c r="B319" s="13" t="n">
        <v>595</v>
      </c>
      <c r="C319" s="2" t="s">
        <v>384</v>
      </c>
      <c r="D319" s="14" t="n">
        <v>33421</v>
      </c>
      <c r="E319" s="2" t="s">
        <v>50</v>
      </c>
      <c r="F319" s="15" t="n">
        <v>145.3</v>
      </c>
      <c r="G319" s="15" t="n">
        <v>38</v>
      </c>
      <c r="H319" s="15" t="s">
        <v>47</v>
      </c>
      <c r="I319" s="9" t="str">
        <f aca="false">TRIM(F319)</f>
        <v>145.3</v>
      </c>
      <c r="J319" s="9" t="str">
        <f aca="false">TRIM(G319)</f>
        <v>38</v>
      </c>
      <c r="K319" s="5" t="n">
        <f aca="false">IF(I319="NA",VALUE(AVERAGEIF($E$3:$E$1520,"&lt;&gt;NA")),VALUE(I319))</f>
        <v>145.3</v>
      </c>
      <c r="L319" s="9" t="n">
        <f aca="false">IF(J319="NA",VALUE(AVERAGEIF($F$3:$F$1520,"&lt;&gt;NA")),VALUE(J319))</f>
        <v>38</v>
      </c>
      <c r="M319" s="16" t="n">
        <f aca="false">IF((AND(J319&gt;=R325, J319&lt;R324)),TRUE())</f>
        <v>0</v>
      </c>
      <c r="P319" s="7"/>
    </row>
    <row r="320" customFormat="false" ht="15" hidden="false" customHeight="false" outlineLevel="0" collapsed="false">
      <c r="A320" s="0" t="n">
        <f aca="false">RANDBETWEEN(0,1)</f>
        <v>1</v>
      </c>
      <c r="B320" s="13" t="n">
        <v>1044</v>
      </c>
      <c r="C320" s="2" t="s">
        <v>385</v>
      </c>
      <c r="D320" s="14" t="n">
        <v>33749</v>
      </c>
      <c r="E320" s="2" t="s">
        <v>53</v>
      </c>
      <c r="F320" s="15" t="n">
        <v>175</v>
      </c>
      <c r="G320" s="15" t="n">
        <v>63</v>
      </c>
      <c r="H320" s="15" t="s">
        <v>43</v>
      </c>
      <c r="I320" s="9" t="str">
        <f aca="false">TRIM(F320)</f>
        <v>175</v>
      </c>
      <c r="J320" s="9" t="str">
        <f aca="false">TRIM(G320)</f>
        <v>63</v>
      </c>
      <c r="K320" s="5" t="n">
        <f aca="false">IF(I320="NA",VALUE(AVERAGEIF($E$3:$E$1520,"&lt;&gt;NA")),VALUE(I320))</f>
        <v>175</v>
      </c>
      <c r="L320" s="9" t="n">
        <f aca="false">IF(J320="NA",VALUE(AVERAGEIF($F$3:$F$1520,"&lt;&gt;NA")),VALUE(J320))</f>
        <v>63</v>
      </c>
      <c r="M320" s="16" t="n">
        <f aca="false">IF((AND(J320&gt;=R326, J320&lt;R325)),TRUE())</f>
        <v>0</v>
      </c>
      <c r="P320" s="7"/>
    </row>
    <row r="321" customFormat="false" ht="15" hidden="true" customHeight="false" outlineLevel="0" collapsed="false">
      <c r="A321" s="0" t="n">
        <f aca="false">RANDBETWEEN(0,1)</f>
        <v>0</v>
      </c>
      <c r="B321" s="13" t="n">
        <v>662</v>
      </c>
      <c r="C321" s="2" t="s">
        <v>386</v>
      </c>
      <c r="D321" s="14" t="n">
        <v>33317</v>
      </c>
      <c r="E321" s="2" t="s">
        <v>53</v>
      </c>
      <c r="F321" s="15" t="n">
        <v>159</v>
      </c>
      <c r="G321" s="15" t="n">
        <v>66</v>
      </c>
      <c r="H321" s="15" t="s">
        <v>47</v>
      </c>
      <c r="I321" s="9" t="str">
        <f aca="false">TRIM(F321)</f>
        <v>159</v>
      </c>
      <c r="J321" s="9" t="str">
        <f aca="false">TRIM(G321)</f>
        <v>66</v>
      </c>
      <c r="K321" s="5" t="n">
        <f aca="false">IF(I321="NA",VALUE(AVERAGEIF($E$3:$E$1520,"&lt;&gt;NA")),VALUE(I321))</f>
        <v>159</v>
      </c>
      <c r="L321" s="9" t="n">
        <f aca="false">IF(J321="NA",VALUE(AVERAGEIF($F$3:$F$1520,"&lt;&gt;NA")),VALUE(J321))</f>
        <v>66</v>
      </c>
      <c r="M321" s="16" t="n">
        <f aca="false">IF((AND(J321&gt;=R327, J321&lt;R326)),TRUE())</f>
        <v>0</v>
      </c>
      <c r="P321" s="7"/>
    </row>
    <row r="322" customFormat="false" ht="15" hidden="false" customHeight="false" outlineLevel="0" collapsed="false">
      <c r="A322" s="0" t="n">
        <f aca="false">RANDBETWEEN(0,1)</f>
        <v>1</v>
      </c>
      <c r="B322" s="13" t="n">
        <v>1494</v>
      </c>
      <c r="C322" s="2" t="s">
        <v>387</v>
      </c>
      <c r="D322" s="14" t="n">
        <v>33605</v>
      </c>
      <c r="E322" s="2" t="s">
        <v>74</v>
      </c>
      <c r="F322" s="15" t="n">
        <v>170</v>
      </c>
      <c r="G322" s="15" t="n">
        <v>56</v>
      </c>
      <c r="H322" s="15" t="s">
        <v>43</v>
      </c>
      <c r="I322" s="9" t="str">
        <f aca="false">TRIM(F322)</f>
        <v>170</v>
      </c>
      <c r="J322" s="9" t="str">
        <f aca="false">TRIM(G322)</f>
        <v>56</v>
      </c>
      <c r="K322" s="5" t="n">
        <f aca="false">IF(I322="NA",VALUE(AVERAGEIF($E$3:$E$1520,"&lt;&gt;NA")),VALUE(I322))</f>
        <v>170</v>
      </c>
      <c r="L322" s="9" t="n">
        <f aca="false">IF(J322="NA",VALUE(AVERAGEIF($F$3:$F$1520,"&lt;&gt;NA")),VALUE(J322))</f>
        <v>56</v>
      </c>
      <c r="M322" s="16" t="n">
        <f aca="false">IF((AND(J322&gt;=R328, J322&lt;R327)),TRUE())</f>
        <v>0</v>
      </c>
      <c r="P322" s="7"/>
    </row>
    <row r="323" customFormat="false" ht="15" hidden="false" customHeight="false" outlineLevel="0" collapsed="false">
      <c r="A323" s="0" t="n">
        <f aca="false">RANDBETWEEN(0,1)</f>
        <v>1</v>
      </c>
      <c r="B323" s="13" t="n">
        <v>555</v>
      </c>
      <c r="C323" s="2" t="s">
        <v>388</v>
      </c>
      <c r="D323" s="14" t="n">
        <v>33333</v>
      </c>
      <c r="E323" s="2" t="s">
        <v>45</v>
      </c>
      <c r="F323" s="15" t="n">
        <v>158</v>
      </c>
      <c r="G323" s="15" t="n">
        <v>70</v>
      </c>
      <c r="H323" s="15" t="s">
        <v>47</v>
      </c>
      <c r="I323" s="9" t="str">
        <f aca="false">TRIM(F323)</f>
        <v>158</v>
      </c>
      <c r="J323" s="9" t="str">
        <f aca="false">TRIM(G323)</f>
        <v>70</v>
      </c>
      <c r="K323" s="5" t="n">
        <f aca="false">IF(I323="NA",VALUE(AVERAGEIF($E$3:$E$1520,"&lt;&gt;NA")),VALUE(I323))</f>
        <v>158</v>
      </c>
      <c r="L323" s="9" t="n">
        <f aca="false">IF(J323="NA",VALUE(AVERAGEIF($F$3:$F$1520,"&lt;&gt;NA")),VALUE(J323))</f>
        <v>70</v>
      </c>
      <c r="M323" s="16" t="n">
        <f aca="false">IF((AND(J323&gt;=R329, J323&lt;R328)),TRUE())</f>
        <v>0</v>
      </c>
      <c r="P323" s="7"/>
    </row>
    <row r="324" customFormat="false" ht="15" hidden="true" customHeight="false" outlineLevel="0" collapsed="false">
      <c r="A324" s="0" t="n">
        <f aca="false">RANDBETWEEN(0,1)</f>
        <v>0</v>
      </c>
      <c r="B324" s="13" t="n">
        <v>891</v>
      </c>
      <c r="C324" s="2" t="s">
        <v>389</v>
      </c>
      <c r="D324" s="14" t="n">
        <v>33684</v>
      </c>
      <c r="E324" s="2" t="s">
        <v>77</v>
      </c>
      <c r="F324" s="15" t="n">
        <v>173</v>
      </c>
      <c r="G324" s="15" t="n">
        <v>71</v>
      </c>
      <c r="H324" s="15" t="s">
        <v>43</v>
      </c>
      <c r="I324" s="9" t="str">
        <f aca="false">TRIM(F324)</f>
        <v>173</v>
      </c>
      <c r="J324" s="9" t="str">
        <f aca="false">TRIM(G324)</f>
        <v>71</v>
      </c>
      <c r="K324" s="5" t="n">
        <f aca="false">IF(I324="NA",VALUE(AVERAGEIF($E$3:$E$1520,"&lt;&gt;NA")),VALUE(I324))</f>
        <v>173</v>
      </c>
      <c r="L324" s="9" t="n">
        <f aca="false">IF(J324="NA",VALUE(AVERAGEIF($F$3:$F$1520,"&lt;&gt;NA")),VALUE(J324))</f>
        <v>71</v>
      </c>
      <c r="M324" s="16" t="n">
        <f aca="false">IF((AND(J324&gt;=R330, J324&lt;R329)),TRUE())</f>
        <v>0</v>
      </c>
      <c r="P324" s="7"/>
    </row>
    <row r="325" customFormat="false" ht="15" hidden="true" customHeight="false" outlineLevel="0" collapsed="false">
      <c r="A325" s="0" t="n">
        <f aca="false">RANDBETWEEN(0,1)</f>
        <v>0</v>
      </c>
      <c r="B325" s="13" t="n">
        <v>547</v>
      </c>
      <c r="C325" s="2" t="s">
        <v>390</v>
      </c>
      <c r="D325" s="14" t="n">
        <v>33610</v>
      </c>
      <c r="E325" s="2" t="s">
        <v>50</v>
      </c>
      <c r="F325" s="15" t="n">
        <v>154</v>
      </c>
      <c r="G325" s="15" t="n">
        <v>39.7</v>
      </c>
      <c r="H325" s="15" t="s">
        <v>47</v>
      </c>
      <c r="I325" s="9" t="str">
        <f aca="false">TRIM(F325)</f>
        <v>154</v>
      </c>
      <c r="J325" s="9" t="str">
        <f aca="false">TRIM(G325)</f>
        <v>39.7</v>
      </c>
      <c r="K325" s="5" t="n">
        <f aca="false">IF(I325="NA",VALUE(AVERAGEIF($E$3:$E$1520,"&lt;&gt;NA")),VALUE(I325))</f>
        <v>154</v>
      </c>
      <c r="L325" s="9" t="n">
        <f aca="false">IF(J325="NA",VALUE(AVERAGEIF($F$3:$F$1520,"&lt;&gt;NA")),VALUE(J325))</f>
        <v>39.7</v>
      </c>
      <c r="M325" s="16" t="n">
        <f aca="false">IF((AND(J325&gt;=R331, J325&lt;R330)),TRUE())</f>
        <v>0</v>
      </c>
      <c r="P325" s="7"/>
    </row>
    <row r="326" customFormat="false" ht="15" hidden="true" customHeight="false" outlineLevel="0" collapsed="false">
      <c r="A326" s="0" t="n">
        <f aca="false">RANDBETWEEN(0,1)</f>
        <v>0</v>
      </c>
      <c r="B326" s="13" t="n">
        <v>1449</v>
      </c>
      <c r="C326" s="2" t="s">
        <v>391</v>
      </c>
      <c r="D326" s="14" t="n">
        <v>33692</v>
      </c>
      <c r="E326" s="2" t="s">
        <v>93</v>
      </c>
      <c r="F326" s="15" t="n">
        <v>170</v>
      </c>
      <c r="G326" s="15" t="n">
        <v>49</v>
      </c>
      <c r="H326" s="15" t="s">
        <v>43</v>
      </c>
      <c r="I326" s="9" t="str">
        <f aca="false">TRIM(F326)</f>
        <v>170</v>
      </c>
      <c r="J326" s="9" t="str">
        <f aca="false">TRIM(G326)</f>
        <v>49</v>
      </c>
      <c r="K326" s="5" t="n">
        <f aca="false">IF(I326="NA",VALUE(AVERAGEIF($E$3:$E$1520,"&lt;&gt;NA")),VALUE(I326))</f>
        <v>170</v>
      </c>
      <c r="L326" s="9" t="n">
        <f aca="false">IF(J326="NA",VALUE(AVERAGEIF($F$3:$F$1520,"&lt;&gt;NA")),VALUE(J326))</f>
        <v>49</v>
      </c>
      <c r="M326" s="16" t="n">
        <f aca="false">IF((AND(J326&gt;=R332, J326&lt;R331)),TRUE())</f>
        <v>0</v>
      </c>
      <c r="P326" s="7"/>
    </row>
    <row r="327" customFormat="false" ht="15" hidden="true" customHeight="false" outlineLevel="0" collapsed="false">
      <c r="A327" s="0" t="n">
        <f aca="false">RANDBETWEEN(0,1)</f>
        <v>0</v>
      </c>
      <c r="B327" s="13" t="n">
        <v>1390</v>
      </c>
      <c r="C327" s="2" t="s">
        <v>392</v>
      </c>
      <c r="D327" s="14" t="n">
        <v>33304</v>
      </c>
      <c r="E327" s="2" t="s">
        <v>45</v>
      </c>
      <c r="F327" s="15" t="n">
        <v>178</v>
      </c>
      <c r="G327" s="15" t="n">
        <v>69</v>
      </c>
      <c r="H327" s="15" t="s">
        <v>43</v>
      </c>
      <c r="I327" s="9" t="str">
        <f aca="false">TRIM(F327)</f>
        <v>178</v>
      </c>
      <c r="J327" s="9" t="str">
        <f aca="false">TRIM(G327)</f>
        <v>69</v>
      </c>
      <c r="K327" s="5" t="n">
        <f aca="false">IF(I327="NA",VALUE(AVERAGEIF($E$3:$E$1520,"&lt;&gt;NA")),VALUE(I327))</f>
        <v>178</v>
      </c>
      <c r="L327" s="9" t="n">
        <f aca="false">IF(J327="NA",VALUE(AVERAGEIF($F$3:$F$1520,"&lt;&gt;NA")),VALUE(J327))</f>
        <v>69</v>
      </c>
      <c r="M327" s="16" t="n">
        <f aca="false">IF((AND(J327&gt;=R333, J327&lt;R332)),TRUE())</f>
        <v>0</v>
      </c>
      <c r="P327" s="7"/>
    </row>
    <row r="328" customFormat="false" ht="15" hidden="true" customHeight="false" outlineLevel="0" collapsed="false">
      <c r="A328" s="0" t="n">
        <f aca="false">RANDBETWEEN(0,1)</f>
        <v>0</v>
      </c>
      <c r="B328" s="13" t="n">
        <v>368</v>
      </c>
      <c r="C328" s="2" t="s">
        <v>393</v>
      </c>
      <c r="D328" s="14" t="n">
        <v>33636</v>
      </c>
      <c r="E328" s="2" t="s">
        <v>74</v>
      </c>
      <c r="F328" s="15" t="s">
        <v>46</v>
      </c>
      <c r="G328" s="15" t="s">
        <v>46</v>
      </c>
      <c r="H328" s="15" t="s">
        <v>47</v>
      </c>
      <c r="I328" s="9" t="str">
        <f aca="false">TRIM(F328)</f>
        <v>NA</v>
      </c>
      <c r="J328" s="9" t="str">
        <f aca="false">TRIM(G328)</f>
        <v>NA</v>
      </c>
      <c r="K328" s="5" t="e">
        <f aca="false">IF(I328="NA",VALUE(AVERAGEIF($E$3:$E$1520,"&lt;&gt;NA")),VALUE(I328))</f>
        <v>#DIV/0!</v>
      </c>
      <c r="L328" s="9" t="n">
        <f aca="false">IF(J328="NA",VALUE(AVERAGEIF($F$3:$F$1520,"&lt;&gt;NA")),VALUE(J328))</f>
        <v>164.344585511576</v>
      </c>
      <c r="M328" s="16" t="n">
        <f aca="false">IF((AND(J328&gt;=R334, J328&lt;R333)),TRUE())</f>
        <v>0</v>
      </c>
      <c r="P328" s="7"/>
    </row>
    <row r="329" customFormat="false" ht="15" hidden="false" customHeight="false" outlineLevel="0" collapsed="false">
      <c r="A329" s="0" t="n">
        <f aca="false">RANDBETWEEN(0,1)</f>
        <v>1</v>
      </c>
      <c r="B329" s="13" t="n">
        <v>479</v>
      </c>
      <c r="C329" s="2" t="s">
        <v>394</v>
      </c>
      <c r="D329" s="14" t="n">
        <v>33533</v>
      </c>
      <c r="E329" s="2" t="s">
        <v>77</v>
      </c>
      <c r="F329" s="15" t="s">
        <v>46</v>
      </c>
      <c r="G329" s="15" t="s">
        <v>46</v>
      </c>
      <c r="H329" s="15" t="s">
        <v>47</v>
      </c>
      <c r="I329" s="9" t="str">
        <f aca="false">TRIM(F329)</f>
        <v>NA</v>
      </c>
      <c r="J329" s="9" t="str">
        <f aca="false">TRIM(G329)</f>
        <v>NA</v>
      </c>
      <c r="K329" s="5" t="e">
        <f aca="false">IF(I329="NA",VALUE(AVERAGEIF($E$3:$E$1520,"&lt;&gt;NA")),VALUE(I329))</f>
        <v>#DIV/0!</v>
      </c>
      <c r="L329" s="9" t="n">
        <f aca="false">IF(J329="NA",VALUE(AVERAGEIF($F$3:$F$1520,"&lt;&gt;NA")),VALUE(J329))</f>
        <v>164.344585511576</v>
      </c>
      <c r="M329" s="16" t="n">
        <f aca="false">IF((AND(J329&gt;=R335, J329&lt;R334)),TRUE())</f>
        <v>0</v>
      </c>
      <c r="P329" s="7"/>
    </row>
    <row r="330" customFormat="false" ht="15" hidden="true" customHeight="false" outlineLevel="0" collapsed="false">
      <c r="A330" s="0" t="n">
        <f aca="false">RANDBETWEEN(0,1)</f>
        <v>0</v>
      </c>
      <c r="B330" s="13" t="n">
        <v>804</v>
      </c>
      <c r="C330" s="2" t="s">
        <v>395</v>
      </c>
      <c r="D330" s="14" t="n">
        <v>33445</v>
      </c>
      <c r="E330" s="2" t="s">
        <v>53</v>
      </c>
      <c r="F330" s="15" t="n">
        <v>137</v>
      </c>
      <c r="G330" s="15" t="n">
        <v>37</v>
      </c>
      <c r="H330" s="15" t="s">
        <v>47</v>
      </c>
      <c r="I330" s="9" t="str">
        <f aca="false">TRIM(F330)</f>
        <v>137</v>
      </c>
      <c r="J330" s="9" t="str">
        <f aca="false">TRIM(G330)</f>
        <v>37</v>
      </c>
      <c r="K330" s="5" t="n">
        <f aca="false">IF(I330="NA",VALUE(AVERAGEIF($E$3:$E$1520,"&lt;&gt;NA")),VALUE(I330))</f>
        <v>137</v>
      </c>
      <c r="L330" s="9" t="n">
        <f aca="false">IF(J330="NA",VALUE(AVERAGEIF($F$3:$F$1520,"&lt;&gt;NA")),VALUE(J330))</f>
        <v>37</v>
      </c>
      <c r="M330" s="16" t="n">
        <f aca="false">IF((AND(J330&gt;=R336, J330&lt;R335)),TRUE())</f>
        <v>0</v>
      </c>
      <c r="P330" s="7"/>
    </row>
    <row r="331" customFormat="false" ht="15" hidden="true" customHeight="false" outlineLevel="0" collapsed="false">
      <c r="A331" s="0" t="n">
        <f aca="false">RANDBETWEEN(0,1)</f>
        <v>0</v>
      </c>
      <c r="B331" s="13" t="n">
        <v>1338</v>
      </c>
      <c r="C331" s="2" t="s">
        <v>396</v>
      </c>
      <c r="D331" s="14" t="n">
        <v>33243</v>
      </c>
      <c r="E331" s="2" t="s">
        <v>98</v>
      </c>
      <c r="F331" s="15" t="n">
        <v>181</v>
      </c>
      <c r="G331" s="15" t="n">
        <v>70</v>
      </c>
      <c r="H331" s="15" t="s">
        <v>43</v>
      </c>
      <c r="I331" s="9" t="str">
        <f aca="false">TRIM(F331)</f>
        <v>181</v>
      </c>
      <c r="J331" s="9" t="str">
        <f aca="false">TRIM(G331)</f>
        <v>70</v>
      </c>
      <c r="K331" s="5" t="n">
        <f aca="false">IF(I331="NA",VALUE(AVERAGEIF($E$3:$E$1520,"&lt;&gt;NA")),VALUE(I331))</f>
        <v>181</v>
      </c>
      <c r="L331" s="9" t="n">
        <f aca="false">IF(J331="NA",VALUE(AVERAGEIF($F$3:$F$1520,"&lt;&gt;NA")),VALUE(J331))</f>
        <v>70</v>
      </c>
      <c r="M331" s="16" t="n">
        <f aca="false">IF((AND(J331&gt;=R337, J331&lt;R336)),TRUE())</f>
        <v>0</v>
      </c>
      <c r="P331" s="7"/>
    </row>
    <row r="332" customFormat="false" ht="15" hidden="false" customHeight="false" outlineLevel="0" collapsed="false">
      <c r="A332" s="0" t="n">
        <f aca="false">RANDBETWEEN(0,1)</f>
        <v>1</v>
      </c>
      <c r="B332" s="13" t="n">
        <v>379</v>
      </c>
      <c r="C332" s="2" t="s">
        <v>397</v>
      </c>
      <c r="D332" s="14" t="n">
        <v>32774</v>
      </c>
      <c r="E332" s="2" t="s">
        <v>50</v>
      </c>
      <c r="F332" s="15" t="n">
        <v>151</v>
      </c>
      <c r="G332" s="15" t="n">
        <v>55</v>
      </c>
      <c r="H332" s="15" t="s">
        <v>47</v>
      </c>
      <c r="I332" s="9" t="str">
        <f aca="false">TRIM(F332)</f>
        <v>151</v>
      </c>
      <c r="J332" s="9" t="str">
        <f aca="false">TRIM(G332)</f>
        <v>55</v>
      </c>
      <c r="K332" s="5" t="n">
        <f aca="false">IF(I332="NA",VALUE(AVERAGEIF($E$3:$E$1520,"&lt;&gt;NA")),VALUE(I332))</f>
        <v>151</v>
      </c>
      <c r="L332" s="9" t="n">
        <f aca="false">IF(J332="NA",VALUE(AVERAGEIF($F$3:$F$1520,"&lt;&gt;NA")),VALUE(J332))</f>
        <v>55</v>
      </c>
      <c r="M332" s="16" t="n">
        <f aca="false">IF((AND(J332&gt;=R338, J332&lt;R337)),TRUE())</f>
        <v>0</v>
      </c>
      <c r="P332" s="7"/>
    </row>
    <row r="333" customFormat="false" ht="15" hidden="false" customHeight="false" outlineLevel="0" collapsed="false">
      <c r="A333" s="0" t="n">
        <f aca="false">RANDBETWEEN(0,1)</f>
        <v>1</v>
      </c>
      <c r="B333" s="13" t="n">
        <v>1258</v>
      </c>
      <c r="C333" s="2" t="s">
        <v>398</v>
      </c>
      <c r="D333" s="14" t="n">
        <v>33545</v>
      </c>
      <c r="E333" s="2" t="s">
        <v>93</v>
      </c>
      <c r="F333" s="15" t="n">
        <v>173</v>
      </c>
      <c r="G333" s="15" t="n">
        <v>66</v>
      </c>
      <c r="H333" s="15" t="s">
        <v>43</v>
      </c>
      <c r="I333" s="9" t="str">
        <f aca="false">TRIM(F333)</f>
        <v>173</v>
      </c>
      <c r="J333" s="9" t="str">
        <f aca="false">TRIM(G333)</f>
        <v>66</v>
      </c>
      <c r="K333" s="5" t="n">
        <f aca="false">IF(I333="NA",VALUE(AVERAGEIF($E$3:$E$1520,"&lt;&gt;NA")),VALUE(I333))</f>
        <v>173</v>
      </c>
      <c r="L333" s="9" t="n">
        <f aca="false">IF(J333="NA",VALUE(AVERAGEIF($F$3:$F$1520,"&lt;&gt;NA")),VALUE(J333))</f>
        <v>66</v>
      </c>
      <c r="M333" s="16" t="n">
        <f aca="false">IF((AND(J333&gt;=R339, J333&lt;R338)),TRUE())</f>
        <v>0</v>
      </c>
      <c r="P333" s="7"/>
    </row>
    <row r="334" customFormat="false" ht="15" hidden="false" customHeight="false" outlineLevel="0" collapsed="false">
      <c r="A334" s="0" t="n">
        <f aca="false">RANDBETWEEN(0,1)</f>
        <v>1</v>
      </c>
      <c r="B334" s="13" t="n">
        <v>238</v>
      </c>
      <c r="C334" s="2" t="s">
        <v>399</v>
      </c>
      <c r="D334" s="14" t="n">
        <v>33514</v>
      </c>
      <c r="E334" s="2" t="s">
        <v>50</v>
      </c>
      <c r="F334" s="15" t="s">
        <v>46</v>
      </c>
      <c r="G334" s="15" t="s">
        <v>46</v>
      </c>
      <c r="H334" s="15" t="s">
        <v>47</v>
      </c>
      <c r="I334" s="9" t="str">
        <f aca="false">TRIM(F334)</f>
        <v>NA</v>
      </c>
      <c r="J334" s="9" t="str">
        <f aca="false">TRIM(G334)</f>
        <v>NA</v>
      </c>
      <c r="K334" s="5" t="e">
        <f aca="false">IF(I334="NA",VALUE(AVERAGEIF($E$3:$E$1520,"&lt;&gt;NA")),VALUE(I334))</f>
        <v>#DIV/0!</v>
      </c>
      <c r="L334" s="9" t="n">
        <f aca="false">IF(J334="NA",VALUE(AVERAGEIF($F$3:$F$1520,"&lt;&gt;NA")),VALUE(J334))</f>
        <v>164.344585511576</v>
      </c>
      <c r="M334" s="16" t="n">
        <f aca="false">IF((AND(J334&gt;=R340, J334&lt;R339)),TRUE())</f>
        <v>0</v>
      </c>
      <c r="P334" s="7"/>
    </row>
    <row r="335" customFormat="false" ht="15" hidden="false" customHeight="false" outlineLevel="0" collapsed="false">
      <c r="A335" s="0" t="n">
        <f aca="false">RANDBETWEEN(0,1)</f>
        <v>1</v>
      </c>
      <c r="B335" s="13" t="n">
        <v>320</v>
      </c>
      <c r="C335" s="2" t="s">
        <v>400</v>
      </c>
      <c r="D335" s="14" t="n">
        <v>33352</v>
      </c>
      <c r="E335" s="2" t="s">
        <v>87</v>
      </c>
      <c r="F335" s="15" t="n">
        <v>153</v>
      </c>
      <c r="G335" s="15" t="n">
        <v>55.7</v>
      </c>
      <c r="H335" s="15" t="s">
        <v>47</v>
      </c>
      <c r="I335" s="9" t="str">
        <f aca="false">TRIM(F335)</f>
        <v>153</v>
      </c>
      <c r="J335" s="9" t="str">
        <f aca="false">TRIM(G335)</f>
        <v>55.7</v>
      </c>
      <c r="K335" s="5" t="n">
        <f aca="false">IF(I335="NA",VALUE(AVERAGEIF($E$3:$E$1520,"&lt;&gt;NA")),VALUE(I335))</f>
        <v>153</v>
      </c>
      <c r="L335" s="9" t="n">
        <f aca="false">IF(J335="NA",VALUE(AVERAGEIF($F$3:$F$1520,"&lt;&gt;NA")),VALUE(J335))</f>
        <v>55.7</v>
      </c>
      <c r="M335" s="16" t="n">
        <f aca="false">IF((AND(J335&gt;=R341, J335&lt;R340)),TRUE())</f>
        <v>0</v>
      </c>
      <c r="P335" s="7"/>
    </row>
    <row r="336" customFormat="false" ht="15" hidden="true" customHeight="false" outlineLevel="0" collapsed="false">
      <c r="A336" s="0" t="n">
        <f aca="false">RANDBETWEEN(0,1)</f>
        <v>0</v>
      </c>
      <c r="B336" s="13" t="n">
        <v>267</v>
      </c>
      <c r="C336" s="2" t="s">
        <v>152</v>
      </c>
      <c r="D336" s="14" t="n">
        <v>33500</v>
      </c>
      <c r="E336" s="2" t="s">
        <v>87</v>
      </c>
      <c r="F336" s="15" t="s">
        <v>46</v>
      </c>
      <c r="G336" s="15" t="s">
        <v>46</v>
      </c>
      <c r="H336" s="15" t="s">
        <v>47</v>
      </c>
      <c r="I336" s="9" t="str">
        <f aca="false">TRIM(F336)</f>
        <v>NA</v>
      </c>
      <c r="J336" s="9" t="str">
        <f aca="false">TRIM(G336)</f>
        <v>NA</v>
      </c>
      <c r="K336" s="5" t="e">
        <f aca="false">IF(I336="NA",VALUE(AVERAGEIF($E$3:$E$1520,"&lt;&gt;NA")),VALUE(I336))</f>
        <v>#DIV/0!</v>
      </c>
      <c r="L336" s="9" t="n">
        <f aca="false">IF(J336="NA",VALUE(AVERAGEIF($F$3:$F$1520,"&lt;&gt;NA")),VALUE(J336))</f>
        <v>164.344585511576</v>
      </c>
      <c r="M336" s="16" t="n">
        <f aca="false">IF((AND(J336&gt;=R342, J336&lt;R341)),TRUE())</f>
        <v>0</v>
      </c>
      <c r="P336" s="7"/>
    </row>
    <row r="337" customFormat="false" ht="15" hidden="true" customHeight="false" outlineLevel="0" collapsed="false">
      <c r="A337" s="0" t="n">
        <f aca="false">RANDBETWEEN(0,1)</f>
        <v>0</v>
      </c>
      <c r="B337" s="13" t="n">
        <v>506</v>
      </c>
      <c r="C337" s="2" t="s">
        <v>377</v>
      </c>
      <c r="D337" s="14" t="n">
        <v>33163</v>
      </c>
      <c r="E337" s="2" t="s">
        <v>61</v>
      </c>
      <c r="F337" s="15" t="s">
        <v>46</v>
      </c>
      <c r="G337" s="15" t="s">
        <v>46</v>
      </c>
      <c r="H337" s="15" t="s">
        <v>47</v>
      </c>
      <c r="I337" s="9" t="str">
        <f aca="false">TRIM(F337)</f>
        <v>NA</v>
      </c>
      <c r="J337" s="9" t="str">
        <f aca="false">TRIM(G337)</f>
        <v>NA</v>
      </c>
      <c r="K337" s="5" t="e">
        <f aca="false">IF(I337="NA",VALUE(AVERAGEIF($E$3:$E$1520,"&lt;&gt;NA")),VALUE(I337))</f>
        <v>#DIV/0!</v>
      </c>
      <c r="L337" s="9" t="n">
        <f aca="false">IF(J337="NA",VALUE(AVERAGEIF($F$3:$F$1520,"&lt;&gt;NA")),VALUE(J337))</f>
        <v>164.344585511576</v>
      </c>
      <c r="M337" s="16" t="n">
        <f aca="false">IF((AND(J337&gt;=R343, J337&lt;R342)),TRUE())</f>
        <v>0</v>
      </c>
      <c r="P337" s="7"/>
    </row>
    <row r="338" customFormat="false" ht="15" hidden="true" customHeight="false" outlineLevel="0" collapsed="false">
      <c r="A338" s="0" t="n">
        <f aca="false">RANDBETWEEN(0,1)</f>
        <v>0</v>
      </c>
      <c r="B338" s="13" t="n">
        <v>690</v>
      </c>
      <c r="C338" s="2" t="s">
        <v>401</v>
      </c>
      <c r="D338" s="14" t="n">
        <v>33833</v>
      </c>
      <c r="E338" s="2" t="s">
        <v>74</v>
      </c>
      <c r="F338" s="15" t="n">
        <v>154.2</v>
      </c>
      <c r="G338" s="15" t="n">
        <v>44.6</v>
      </c>
      <c r="H338" s="15" t="s">
        <v>47</v>
      </c>
      <c r="I338" s="9" t="str">
        <f aca="false">TRIM(F338)</f>
        <v>154.2</v>
      </c>
      <c r="J338" s="9" t="str">
        <f aca="false">TRIM(G338)</f>
        <v>44.6</v>
      </c>
      <c r="K338" s="5" t="n">
        <f aca="false">IF(I338="NA",VALUE(AVERAGEIF($E$3:$E$1520,"&lt;&gt;NA")),VALUE(I338))</f>
        <v>154.2</v>
      </c>
      <c r="L338" s="9" t="n">
        <f aca="false">IF(J338="NA",VALUE(AVERAGEIF($F$3:$F$1520,"&lt;&gt;NA")),VALUE(J338))</f>
        <v>44.6</v>
      </c>
      <c r="M338" s="16" t="n">
        <f aca="false">IF((AND(J338&gt;=R344, J338&lt;R343)),TRUE())</f>
        <v>0</v>
      </c>
      <c r="P338" s="7"/>
    </row>
    <row r="339" customFormat="false" ht="15" hidden="false" customHeight="false" outlineLevel="0" collapsed="false">
      <c r="A339" s="0" t="n">
        <f aca="false">RANDBETWEEN(0,1)</f>
        <v>1</v>
      </c>
      <c r="B339" s="13" t="n">
        <v>727</v>
      </c>
      <c r="C339" s="2" t="s">
        <v>402</v>
      </c>
      <c r="D339" s="14" t="n">
        <v>33492</v>
      </c>
      <c r="E339" s="2" t="s">
        <v>50</v>
      </c>
      <c r="F339" s="15" t="n">
        <v>162</v>
      </c>
      <c r="G339" s="15" t="n">
        <v>59.6</v>
      </c>
      <c r="H339" s="15" t="s">
        <v>47</v>
      </c>
      <c r="I339" s="9" t="str">
        <f aca="false">TRIM(F339)</f>
        <v>162</v>
      </c>
      <c r="J339" s="9" t="str">
        <f aca="false">TRIM(G339)</f>
        <v>59.6</v>
      </c>
      <c r="K339" s="5" t="n">
        <f aca="false">IF(I339="NA",VALUE(AVERAGEIF($E$3:$E$1520,"&lt;&gt;NA")),VALUE(I339))</f>
        <v>162</v>
      </c>
      <c r="L339" s="9" t="n">
        <f aca="false">IF(J339="NA",VALUE(AVERAGEIF($F$3:$F$1520,"&lt;&gt;NA")),VALUE(J339))</f>
        <v>59.6</v>
      </c>
      <c r="M339" s="16" t="n">
        <f aca="false">IF((AND(J339&gt;=R345, J339&lt;R344)),TRUE())</f>
        <v>0</v>
      </c>
      <c r="P339" s="7"/>
    </row>
    <row r="340" customFormat="false" ht="15" hidden="true" customHeight="false" outlineLevel="0" collapsed="false">
      <c r="A340" s="0" t="n">
        <f aca="false">RANDBETWEEN(0,1)</f>
        <v>0</v>
      </c>
      <c r="B340" s="13" t="n">
        <v>645</v>
      </c>
      <c r="C340" s="2" t="s">
        <v>403</v>
      </c>
      <c r="D340" s="14" t="n">
        <v>33760</v>
      </c>
      <c r="E340" s="2" t="s">
        <v>74</v>
      </c>
      <c r="F340" s="15" t="n">
        <v>159</v>
      </c>
      <c r="G340" s="15" t="n">
        <v>49.1</v>
      </c>
      <c r="H340" s="15" t="s">
        <v>47</v>
      </c>
      <c r="I340" s="9" t="str">
        <f aca="false">TRIM(F340)</f>
        <v>159</v>
      </c>
      <c r="J340" s="9" t="str">
        <f aca="false">TRIM(G340)</f>
        <v>49.1</v>
      </c>
      <c r="K340" s="5" t="n">
        <f aca="false">IF(I340="NA",VALUE(AVERAGEIF($E$3:$E$1520,"&lt;&gt;NA")),VALUE(I340))</f>
        <v>159</v>
      </c>
      <c r="L340" s="9" t="n">
        <f aca="false">IF(J340="NA",VALUE(AVERAGEIF($F$3:$F$1520,"&lt;&gt;NA")),VALUE(J340))</f>
        <v>49.1</v>
      </c>
      <c r="M340" s="16" t="n">
        <f aca="false">IF((AND(J340&gt;=R346, J340&lt;R345)),TRUE())</f>
        <v>0</v>
      </c>
      <c r="P340" s="7"/>
    </row>
    <row r="341" customFormat="false" ht="15" hidden="false" customHeight="false" outlineLevel="0" collapsed="false">
      <c r="A341" s="0" t="n">
        <f aca="false">RANDBETWEEN(0,1)</f>
        <v>1</v>
      </c>
      <c r="B341" s="13" t="n">
        <v>1487</v>
      </c>
      <c r="C341" s="2" t="s">
        <v>404</v>
      </c>
      <c r="D341" s="14" t="n">
        <v>32824</v>
      </c>
      <c r="E341" s="2" t="s">
        <v>45</v>
      </c>
      <c r="F341" s="15" t="n">
        <v>162</v>
      </c>
      <c r="G341" s="15" t="n">
        <v>59</v>
      </c>
      <c r="H341" s="15" t="s">
        <v>43</v>
      </c>
      <c r="I341" s="9" t="str">
        <f aca="false">TRIM(F341)</f>
        <v>162</v>
      </c>
      <c r="J341" s="9" t="str">
        <f aca="false">TRIM(G341)</f>
        <v>59</v>
      </c>
      <c r="K341" s="5" t="n">
        <f aca="false">IF(I341="NA",VALUE(AVERAGEIF($E$3:$E$1520,"&lt;&gt;NA")),VALUE(I341))</f>
        <v>162</v>
      </c>
      <c r="L341" s="9" t="n">
        <f aca="false">IF(J341="NA",VALUE(AVERAGEIF($F$3:$F$1520,"&lt;&gt;NA")),VALUE(J341))</f>
        <v>59</v>
      </c>
      <c r="M341" s="16" t="n">
        <f aca="false">IF((AND(J341&gt;=R347, J341&lt;R346)),TRUE())</f>
        <v>0</v>
      </c>
      <c r="P341" s="7"/>
    </row>
    <row r="342" customFormat="false" ht="15" hidden="false" customHeight="false" outlineLevel="0" collapsed="false">
      <c r="A342" s="0" t="n">
        <f aca="false">RANDBETWEEN(0,1)</f>
        <v>1</v>
      </c>
      <c r="B342" s="13" t="n">
        <v>455</v>
      </c>
      <c r="C342" s="2" t="s">
        <v>405</v>
      </c>
      <c r="D342" s="14" t="n">
        <v>33466</v>
      </c>
      <c r="E342" s="2" t="s">
        <v>61</v>
      </c>
      <c r="F342" s="15" t="n">
        <v>153.5</v>
      </c>
      <c r="G342" s="15" t="n">
        <v>48</v>
      </c>
      <c r="H342" s="15" t="s">
        <v>47</v>
      </c>
      <c r="I342" s="9" t="str">
        <f aca="false">TRIM(F342)</f>
        <v>153.5</v>
      </c>
      <c r="J342" s="9" t="str">
        <f aca="false">TRIM(G342)</f>
        <v>48</v>
      </c>
      <c r="K342" s="5" t="n">
        <f aca="false">IF(I342="NA",VALUE(AVERAGEIF($E$3:$E$1520,"&lt;&gt;NA")),VALUE(I342))</f>
        <v>153.5</v>
      </c>
      <c r="L342" s="9" t="n">
        <f aca="false">IF(J342="NA",VALUE(AVERAGEIF($F$3:$F$1520,"&lt;&gt;NA")),VALUE(J342))</f>
        <v>48</v>
      </c>
      <c r="M342" s="16" t="n">
        <f aca="false">IF((AND(J342&gt;=R348, J342&lt;R347)),TRUE())</f>
        <v>0</v>
      </c>
      <c r="P342" s="7"/>
    </row>
    <row r="343" customFormat="false" ht="15" hidden="true" customHeight="false" outlineLevel="0" collapsed="false">
      <c r="A343" s="0" t="n">
        <f aca="false">RANDBETWEEN(0,1)</f>
        <v>0</v>
      </c>
      <c r="B343" s="13" t="n">
        <v>897</v>
      </c>
      <c r="C343" s="2" t="s">
        <v>406</v>
      </c>
      <c r="D343" s="14" t="n">
        <v>32714</v>
      </c>
      <c r="E343" s="2" t="s">
        <v>50</v>
      </c>
      <c r="F343" s="15" t="n">
        <v>166</v>
      </c>
      <c r="G343" s="15" t="n">
        <v>64</v>
      </c>
      <c r="H343" s="15" t="s">
        <v>43</v>
      </c>
      <c r="I343" s="9" t="str">
        <f aca="false">TRIM(F343)</f>
        <v>166</v>
      </c>
      <c r="J343" s="9" t="str">
        <f aca="false">TRIM(G343)</f>
        <v>64</v>
      </c>
      <c r="K343" s="5" t="n">
        <f aca="false">IF(I343="NA",VALUE(AVERAGEIF($E$3:$E$1520,"&lt;&gt;NA")),VALUE(I343))</f>
        <v>166</v>
      </c>
      <c r="L343" s="9" t="n">
        <f aca="false">IF(J343="NA",VALUE(AVERAGEIF($F$3:$F$1520,"&lt;&gt;NA")),VALUE(J343))</f>
        <v>64</v>
      </c>
      <c r="M343" s="16" t="n">
        <f aca="false">IF((AND(J343&gt;=R349, J343&lt;R348)),TRUE())</f>
        <v>0</v>
      </c>
      <c r="P343" s="7"/>
    </row>
    <row r="344" customFormat="false" ht="15" hidden="true" customHeight="false" outlineLevel="0" collapsed="false">
      <c r="A344" s="0" t="n">
        <f aca="false">RANDBETWEEN(0,1)</f>
        <v>0</v>
      </c>
      <c r="B344" s="13" t="n">
        <v>1063</v>
      </c>
      <c r="C344" s="2" t="s">
        <v>407</v>
      </c>
      <c r="D344" s="14" t="n">
        <v>32928</v>
      </c>
      <c r="E344" s="2" t="s">
        <v>53</v>
      </c>
      <c r="F344" s="15" t="n">
        <v>188</v>
      </c>
      <c r="G344" s="15" t="n">
        <v>66</v>
      </c>
      <c r="H344" s="15" t="s">
        <v>43</v>
      </c>
      <c r="I344" s="9" t="str">
        <f aca="false">TRIM(F344)</f>
        <v>188</v>
      </c>
      <c r="J344" s="9" t="str">
        <f aca="false">TRIM(G344)</f>
        <v>66</v>
      </c>
      <c r="K344" s="5" t="n">
        <f aca="false">IF(I344="NA",VALUE(AVERAGEIF($E$3:$E$1520,"&lt;&gt;NA")),VALUE(I344))</f>
        <v>188</v>
      </c>
      <c r="L344" s="9" t="n">
        <f aca="false">IF(J344="NA",VALUE(AVERAGEIF($F$3:$F$1520,"&lt;&gt;NA")),VALUE(J344))</f>
        <v>66</v>
      </c>
      <c r="M344" s="16" t="n">
        <f aca="false">IF((AND(J344&gt;=R350, J344&lt;R349)),TRUE())</f>
        <v>0</v>
      </c>
      <c r="P344" s="7"/>
    </row>
    <row r="345" customFormat="false" ht="15" hidden="false" customHeight="false" outlineLevel="0" collapsed="false">
      <c r="A345" s="0" t="n">
        <f aca="false">RANDBETWEEN(0,1)</f>
        <v>1</v>
      </c>
      <c r="B345" s="13" t="n">
        <v>1417</v>
      </c>
      <c r="C345" s="2" t="s">
        <v>408</v>
      </c>
      <c r="D345" s="14" t="n">
        <v>33764</v>
      </c>
      <c r="E345" s="2" t="s">
        <v>93</v>
      </c>
      <c r="F345" s="15" t="n">
        <v>178</v>
      </c>
      <c r="G345" s="15" t="n">
        <v>76</v>
      </c>
      <c r="H345" s="15" t="s">
        <v>43</v>
      </c>
      <c r="I345" s="9" t="str">
        <f aca="false">TRIM(F345)</f>
        <v>178</v>
      </c>
      <c r="J345" s="9" t="str">
        <f aca="false">TRIM(G345)</f>
        <v>76</v>
      </c>
      <c r="K345" s="5" t="n">
        <f aca="false">IF(I345="NA",VALUE(AVERAGEIF($E$3:$E$1520,"&lt;&gt;NA")),VALUE(I345))</f>
        <v>178</v>
      </c>
      <c r="L345" s="9" t="n">
        <f aca="false">IF(J345="NA",VALUE(AVERAGEIF($F$3:$F$1520,"&lt;&gt;NA")),VALUE(J345))</f>
        <v>76</v>
      </c>
      <c r="M345" s="16" t="n">
        <f aca="false">IF((AND(J345&gt;=R351, J345&lt;R350)),TRUE())</f>
        <v>0</v>
      </c>
      <c r="P345" s="7"/>
    </row>
    <row r="346" customFormat="false" ht="15" hidden="true" customHeight="false" outlineLevel="0" collapsed="false">
      <c r="A346" s="0" t="n">
        <f aca="false">RANDBETWEEN(0,1)</f>
        <v>0</v>
      </c>
      <c r="B346" s="13" t="n">
        <v>495</v>
      </c>
      <c r="C346" s="2" t="s">
        <v>409</v>
      </c>
      <c r="D346" s="14" t="n">
        <v>33621</v>
      </c>
      <c r="E346" s="2" t="s">
        <v>50</v>
      </c>
      <c r="F346" s="15" t="n">
        <v>156</v>
      </c>
      <c r="G346" s="15" t="n">
        <v>52.4</v>
      </c>
      <c r="H346" s="15" t="s">
        <v>47</v>
      </c>
      <c r="I346" s="9" t="str">
        <f aca="false">TRIM(F346)</f>
        <v>156</v>
      </c>
      <c r="J346" s="9" t="str">
        <f aca="false">TRIM(G346)</f>
        <v>52.4</v>
      </c>
      <c r="K346" s="5" t="n">
        <f aca="false">IF(I346="NA",VALUE(AVERAGEIF($E$3:$E$1520,"&lt;&gt;NA")),VALUE(I346))</f>
        <v>156</v>
      </c>
      <c r="L346" s="9" t="n">
        <f aca="false">IF(J346="NA",VALUE(AVERAGEIF($F$3:$F$1520,"&lt;&gt;NA")),VALUE(J346))</f>
        <v>52.4</v>
      </c>
      <c r="M346" s="16" t="n">
        <f aca="false">IF((AND(J346&gt;=R352, J346&lt;R351)),TRUE())</f>
        <v>0</v>
      </c>
      <c r="P346" s="7"/>
    </row>
    <row r="347" customFormat="false" ht="15" hidden="true" customHeight="false" outlineLevel="0" collapsed="false">
      <c r="A347" s="0" t="n">
        <f aca="false">RANDBETWEEN(0,1)</f>
        <v>0</v>
      </c>
      <c r="B347" s="13" t="n">
        <v>1040</v>
      </c>
      <c r="C347" s="2" t="s">
        <v>410</v>
      </c>
      <c r="D347" s="14" t="n">
        <v>33215</v>
      </c>
      <c r="E347" s="2" t="s">
        <v>61</v>
      </c>
      <c r="F347" s="15" t="n">
        <v>165</v>
      </c>
      <c r="G347" s="15" t="n">
        <v>62</v>
      </c>
      <c r="H347" s="15" t="s">
        <v>43</v>
      </c>
      <c r="I347" s="9" t="str">
        <f aca="false">TRIM(F347)</f>
        <v>165</v>
      </c>
      <c r="J347" s="9" t="str">
        <f aca="false">TRIM(G347)</f>
        <v>62</v>
      </c>
      <c r="K347" s="5" t="n">
        <f aca="false">IF(I347="NA",VALUE(AVERAGEIF($E$3:$E$1520,"&lt;&gt;NA")),VALUE(I347))</f>
        <v>165</v>
      </c>
      <c r="L347" s="9" t="n">
        <f aca="false">IF(J347="NA",VALUE(AVERAGEIF($F$3:$F$1520,"&lt;&gt;NA")),VALUE(J347))</f>
        <v>62</v>
      </c>
      <c r="M347" s="16" t="n">
        <f aca="false">IF((AND(J347&gt;=R353, J347&lt;R352)),TRUE())</f>
        <v>0</v>
      </c>
      <c r="P347" s="7"/>
    </row>
    <row r="348" customFormat="false" ht="15" hidden="false" customHeight="false" outlineLevel="0" collapsed="false">
      <c r="A348" s="0" t="n">
        <f aca="false">RANDBETWEEN(0,1)</f>
        <v>1</v>
      </c>
      <c r="B348" s="13" t="n">
        <v>875</v>
      </c>
      <c r="C348" s="2" t="s">
        <v>411</v>
      </c>
      <c r="D348" s="14" t="n">
        <v>33512</v>
      </c>
      <c r="E348" s="2" t="s">
        <v>53</v>
      </c>
      <c r="F348" s="15" t="n">
        <v>160</v>
      </c>
      <c r="G348" s="15" t="n">
        <v>48</v>
      </c>
      <c r="H348" s="15" t="s">
        <v>43</v>
      </c>
      <c r="I348" s="9" t="str">
        <f aca="false">TRIM(F348)</f>
        <v>160</v>
      </c>
      <c r="J348" s="9" t="str">
        <f aca="false">TRIM(G348)</f>
        <v>48</v>
      </c>
      <c r="K348" s="5" t="n">
        <f aca="false">IF(I348="NA",VALUE(AVERAGEIF($E$3:$E$1520,"&lt;&gt;NA")),VALUE(I348))</f>
        <v>160</v>
      </c>
      <c r="L348" s="9" t="n">
        <f aca="false">IF(J348="NA",VALUE(AVERAGEIF($F$3:$F$1520,"&lt;&gt;NA")),VALUE(J348))</f>
        <v>48</v>
      </c>
      <c r="M348" s="16" t="n">
        <f aca="false">IF((AND(J348&gt;=R354, J348&lt;R353)),TRUE())</f>
        <v>0</v>
      </c>
      <c r="P348" s="7"/>
    </row>
    <row r="349" customFormat="false" ht="15" hidden="false" customHeight="false" outlineLevel="0" collapsed="false">
      <c r="A349" s="0" t="n">
        <f aca="false">RANDBETWEEN(0,1)</f>
        <v>1</v>
      </c>
      <c r="B349" s="13" t="n">
        <v>1490</v>
      </c>
      <c r="C349" s="2" t="s">
        <v>412</v>
      </c>
      <c r="D349" s="14" t="n">
        <v>33759</v>
      </c>
      <c r="E349" s="2" t="s">
        <v>77</v>
      </c>
      <c r="F349" s="15" t="n">
        <v>168</v>
      </c>
      <c r="G349" s="15" t="n">
        <v>44</v>
      </c>
      <c r="H349" s="15" t="s">
        <v>43</v>
      </c>
      <c r="I349" s="9" t="str">
        <f aca="false">TRIM(F349)</f>
        <v>168</v>
      </c>
      <c r="J349" s="9" t="str">
        <f aca="false">TRIM(G349)</f>
        <v>44</v>
      </c>
      <c r="K349" s="5" t="n">
        <f aca="false">IF(I349="NA",VALUE(AVERAGEIF($E$3:$E$1520,"&lt;&gt;NA")),VALUE(I349))</f>
        <v>168</v>
      </c>
      <c r="L349" s="9" t="n">
        <f aca="false">IF(J349="NA",VALUE(AVERAGEIF($F$3:$F$1520,"&lt;&gt;NA")),VALUE(J349))</f>
        <v>44</v>
      </c>
      <c r="M349" s="16" t="n">
        <f aca="false">IF((AND(J349&gt;=R355, J349&lt;R354)),TRUE())</f>
        <v>0</v>
      </c>
      <c r="P349" s="7"/>
    </row>
    <row r="350" customFormat="false" ht="15" hidden="true" customHeight="false" outlineLevel="0" collapsed="false">
      <c r="A350" s="0" t="n">
        <f aca="false">RANDBETWEEN(0,1)</f>
        <v>0</v>
      </c>
      <c r="B350" s="13" t="n">
        <v>672</v>
      </c>
      <c r="C350" s="2" t="s">
        <v>413</v>
      </c>
      <c r="D350" s="14" t="n">
        <v>33330</v>
      </c>
      <c r="E350" s="2" t="s">
        <v>50</v>
      </c>
      <c r="F350" s="15" t="n">
        <v>161</v>
      </c>
      <c r="G350" s="15" t="n">
        <v>45.8</v>
      </c>
      <c r="H350" s="15" t="s">
        <v>47</v>
      </c>
      <c r="I350" s="9" t="str">
        <f aca="false">TRIM(F350)</f>
        <v>161</v>
      </c>
      <c r="J350" s="9" t="str">
        <f aca="false">TRIM(G350)</f>
        <v>45.8</v>
      </c>
      <c r="K350" s="5" t="n">
        <f aca="false">IF(I350="NA",VALUE(AVERAGEIF($E$3:$E$1520,"&lt;&gt;NA")),VALUE(I350))</f>
        <v>161</v>
      </c>
      <c r="L350" s="9" t="n">
        <f aca="false">IF(J350="NA",VALUE(AVERAGEIF($F$3:$F$1520,"&lt;&gt;NA")),VALUE(J350))</f>
        <v>45.8</v>
      </c>
      <c r="M350" s="16" t="n">
        <f aca="false">IF((AND(J350&gt;=R356, J350&lt;R355)),TRUE())</f>
        <v>0</v>
      </c>
      <c r="P350" s="7"/>
    </row>
    <row r="351" customFormat="false" ht="15" hidden="true" customHeight="false" outlineLevel="0" collapsed="false">
      <c r="A351" s="0" t="n">
        <f aca="false">RANDBETWEEN(0,1)</f>
        <v>0</v>
      </c>
      <c r="B351" s="13" t="n">
        <v>733</v>
      </c>
      <c r="C351" s="2" t="s">
        <v>414</v>
      </c>
      <c r="D351" s="14" t="n">
        <v>33569</v>
      </c>
      <c r="E351" s="2" t="s">
        <v>74</v>
      </c>
      <c r="F351" s="15" t="n">
        <v>159.5</v>
      </c>
      <c r="G351" s="15" t="n">
        <v>43.9</v>
      </c>
      <c r="H351" s="15" t="s">
        <v>47</v>
      </c>
      <c r="I351" s="9" t="str">
        <f aca="false">TRIM(F351)</f>
        <v>159.5</v>
      </c>
      <c r="J351" s="9" t="str">
        <f aca="false">TRIM(G351)</f>
        <v>43.9</v>
      </c>
      <c r="K351" s="5" t="n">
        <f aca="false">IF(I351="NA",VALUE(AVERAGEIF($E$3:$E$1520,"&lt;&gt;NA")),VALUE(I351))</f>
        <v>159.5</v>
      </c>
      <c r="L351" s="9" t="n">
        <f aca="false">IF(J351="NA",VALUE(AVERAGEIF($F$3:$F$1520,"&lt;&gt;NA")),VALUE(J351))</f>
        <v>43.9</v>
      </c>
      <c r="M351" s="16" t="n">
        <f aca="false">IF((AND(J351&gt;=R357, J351&lt;R356)),TRUE())</f>
        <v>0</v>
      </c>
      <c r="P351" s="7"/>
    </row>
    <row r="352" customFormat="false" ht="15" hidden="false" customHeight="false" outlineLevel="0" collapsed="false">
      <c r="A352" s="0" t="n">
        <f aca="false">RANDBETWEEN(0,1)</f>
        <v>1</v>
      </c>
      <c r="B352" s="13" t="n">
        <v>1446</v>
      </c>
      <c r="C352" s="2" t="s">
        <v>415</v>
      </c>
      <c r="D352" s="14" t="n">
        <v>33352</v>
      </c>
      <c r="E352" s="2" t="s">
        <v>125</v>
      </c>
      <c r="F352" s="15" t="n">
        <v>171</v>
      </c>
      <c r="G352" s="15" t="n">
        <v>95</v>
      </c>
      <c r="H352" s="15" t="s">
        <v>43</v>
      </c>
      <c r="I352" s="9" t="str">
        <f aca="false">TRIM(F352)</f>
        <v>171</v>
      </c>
      <c r="J352" s="9" t="str">
        <f aca="false">TRIM(G352)</f>
        <v>95</v>
      </c>
      <c r="K352" s="5" t="n">
        <f aca="false">IF(I352="NA",VALUE(AVERAGEIF($E$3:$E$1520,"&lt;&gt;NA")),VALUE(I352))</f>
        <v>171</v>
      </c>
      <c r="L352" s="9" t="n">
        <f aca="false">IF(J352="NA",VALUE(AVERAGEIF($F$3:$F$1520,"&lt;&gt;NA")),VALUE(J352))</f>
        <v>95</v>
      </c>
      <c r="M352" s="16" t="n">
        <f aca="false">IF((AND(J352&gt;=R358, J352&lt;R357)),TRUE())</f>
        <v>0</v>
      </c>
      <c r="P352" s="7"/>
    </row>
    <row r="353" customFormat="false" ht="15" hidden="false" customHeight="false" outlineLevel="0" collapsed="false">
      <c r="A353" s="0" t="n">
        <f aca="false">RANDBETWEEN(0,1)</f>
        <v>1</v>
      </c>
      <c r="B353" s="13" t="n">
        <v>1185</v>
      </c>
      <c r="C353" s="2" t="s">
        <v>416</v>
      </c>
      <c r="D353" s="14" t="n">
        <v>33908</v>
      </c>
      <c r="E353" s="2" t="s">
        <v>50</v>
      </c>
      <c r="F353" s="15" t="n">
        <v>173</v>
      </c>
      <c r="G353" s="15" t="n">
        <v>47</v>
      </c>
      <c r="H353" s="15" t="s">
        <v>43</v>
      </c>
      <c r="I353" s="9" t="str">
        <f aca="false">TRIM(F353)</f>
        <v>173</v>
      </c>
      <c r="J353" s="9" t="str">
        <f aca="false">TRIM(G353)</f>
        <v>47</v>
      </c>
      <c r="K353" s="5" t="n">
        <f aca="false">IF(I353="NA",VALUE(AVERAGEIF($E$3:$E$1520,"&lt;&gt;NA")),VALUE(I353))</f>
        <v>173</v>
      </c>
      <c r="L353" s="9" t="n">
        <f aca="false">IF(J353="NA",VALUE(AVERAGEIF($F$3:$F$1520,"&lt;&gt;NA")),VALUE(J353))</f>
        <v>47</v>
      </c>
      <c r="M353" s="16" t="n">
        <f aca="false">IF((AND(J353&gt;=R359, J353&lt;R358)),TRUE())</f>
        <v>0</v>
      </c>
      <c r="P353" s="7"/>
    </row>
    <row r="354" customFormat="false" ht="15" hidden="true" customHeight="false" outlineLevel="0" collapsed="false">
      <c r="A354" s="0" t="n">
        <f aca="false">RANDBETWEEN(0,1)</f>
        <v>0</v>
      </c>
      <c r="B354" s="13" t="n">
        <v>1051</v>
      </c>
      <c r="C354" s="2" t="s">
        <v>417</v>
      </c>
      <c r="D354" s="14" t="n">
        <v>32841</v>
      </c>
      <c r="E354" s="2" t="s">
        <v>45</v>
      </c>
      <c r="F354" s="15" t="n">
        <v>185</v>
      </c>
      <c r="G354" s="15" t="n">
        <v>85</v>
      </c>
      <c r="H354" s="15" t="s">
        <v>43</v>
      </c>
      <c r="I354" s="9" t="str">
        <f aca="false">TRIM(F354)</f>
        <v>185</v>
      </c>
      <c r="J354" s="9" t="str">
        <f aca="false">TRIM(G354)</f>
        <v>85</v>
      </c>
      <c r="K354" s="5" t="n">
        <f aca="false">IF(I354="NA",VALUE(AVERAGEIF($E$3:$E$1520,"&lt;&gt;NA")),VALUE(I354))</f>
        <v>185</v>
      </c>
      <c r="L354" s="9" t="n">
        <f aca="false">IF(J354="NA",VALUE(AVERAGEIF($F$3:$F$1520,"&lt;&gt;NA")),VALUE(J354))</f>
        <v>85</v>
      </c>
      <c r="M354" s="16" t="n">
        <f aca="false">IF((AND(J354&gt;=R360, J354&lt;R359)),TRUE())</f>
        <v>0</v>
      </c>
      <c r="P354" s="7"/>
    </row>
    <row r="355" customFormat="false" ht="15" hidden="false" customHeight="false" outlineLevel="0" collapsed="false">
      <c r="A355" s="0" t="n">
        <f aca="false">RANDBETWEEN(0,1)</f>
        <v>1</v>
      </c>
      <c r="B355" s="13" t="n">
        <v>44</v>
      </c>
      <c r="C355" s="2" t="s">
        <v>418</v>
      </c>
      <c r="D355" s="14" t="n">
        <v>33516</v>
      </c>
      <c r="E355" s="2" t="s">
        <v>50</v>
      </c>
      <c r="F355" s="15" t="n">
        <v>162</v>
      </c>
      <c r="G355" s="15" t="n">
        <v>65</v>
      </c>
      <c r="H355" s="15" t="s">
        <v>47</v>
      </c>
      <c r="I355" s="9" t="str">
        <f aca="false">TRIM(F355)</f>
        <v>162</v>
      </c>
      <c r="J355" s="9" t="str">
        <f aca="false">TRIM(G355)</f>
        <v>65</v>
      </c>
      <c r="K355" s="5" t="n">
        <f aca="false">IF(I355="NA",VALUE(AVERAGEIF($E$3:$E$1520,"&lt;&gt;NA")),VALUE(I355))</f>
        <v>162</v>
      </c>
      <c r="L355" s="9" t="n">
        <f aca="false">IF(J355="NA",VALUE(AVERAGEIF($F$3:$F$1520,"&lt;&gt;NA")),VALUE(J355))</f>
        <v>65</v>
      </c>
      <c r="M355" s="16" t="n">
        <f aca="false">IF((AND(J355&gt;=R361, J355&lt;R360)),TRUE())</f>
        <v>0</v>
      </c>
      <c r="P355" s="7"/>
    </row>
    <row r="356" customFormat="false" ht="15" hidden="false" customHeight="false" outlineLevel="0" collapsed="false">
      <c r="A356" s="0" t="n">
        <f aca="false">RANDBETWEEN(0,1)</f>
        <v>1</v>
      </c>
      <c r="B356" s="13" t="n">
        <v>890</v>
      </c>
      <c r="C356" s="2" t="s">
        <v>419</v>
      </c>
      <c r="D356" s="14" t="n">
        <v>33442</v>
      </c>
      <c r="E356" s="2" t="s">
        <v>87</v>
      </c>
      <c r="F356" s="15" t="n">
        <v>165</v>
      </c>
      <c r="G356" s="15" t="n">
        <v>77</v>
      </c>
      <c r="H356" s="15" t="s">
        <v>43</v>
      </c>
      <c r="I356" s="9" t="str">
        <f aca="false">TRIM(F356)</f>
        <v>165</v>
      </c>
      <c r="J356" s="9" t="str">
        <f aca="false">TRIM(G356)</f>
        <v>77</v>
      </c>
      <c r="K356" s="5" t="n">
        <f aca="false">IF(I356="NA",VALUE(AVERAGEIF($E$3:$E$1520,"&lt;&gt;NA")),VALUE(I356))</f>
        <v>165</v>
      </c>
      <c r="L356" s="9" t="n">
        <f aca="false">IF(J356="NA",VALUE(AVERAGEIF($F$3:$F$1520,"&lt;&gt;NA")),VALUE(J356))</f>
        <v>77</v>
      </c>
      <c r="M356" s="16" t="n">
        <f aca="false">IF((AND(J356&gt;=R362, J356&lt;R361)),TRUE())</f>
        <v>0</v>
      </c>
      <c r="P356" s="7"/>
    </row>
    <row r="357" customFormat="false" ht="15" hidden="true" customHeight="false" outlineLevel="0" collapsed="false">
      <c r="A357" s="0" t="n">
        <f aca="false">RANDBETWEEN(0,1)</f>
        <v>0</v>
      </c>
      <c r="B357" s="13" t="n">
        <v>485</v>
      </c>
      <c r="C357" s="2" t="s">
        <v>420</v>
      </c>
      <c r="D357" s="14" t="n">
        <v>33283</v>
      </c>
      <c r="E357" s="2" t="s">
        <v>245</v>
      </c>
      <c r="F357" s="15" t="n">
        <v>162</v>
      </c>
      <c r="G357" s="15" t="n">
        <v>38</v>
      </c>
      <c r="H357" s="15" t="s">
        <v>47</v>
      </c>
      <c r="I357" s="9" t="str">
        <f aca="false">TRIM(F357)</f>
        <v>162</v>
      </c>
      <c r="J357" s="9" t="str">
        <f aca="false">TRIM(G357)</f>
        <v>38</v>
      </c>
      <c r="K357" s="5" t="n">
        <f aca="false">IF(I357="NA",VALUE(AVERAGEIF($E$3:$E$1520,"&lt;&gt;NA")),VALUE(I357))</f>
        <v>162</v>
      </c>
      <c r="L357" s="9" t="n">
        <f aca="false">IF(J357="NA",VALUE(AVERAGEIF($F$3:$F$1520,"&lt;&gt;NA")),VALUE(J357))</f>
        <v>38</v>
      </c>
      <c r="M357" s="16" t="n">
        <f aca="false">IF((AND(J357&gt;=R363, J357&lt;R362)),TRUE())</f>
        <v>0</v>
      </c>
      <c r="P357" s="7"/>
    </row>
    <row r="358" customFormat="false" ht="15" hidden="false" customHeight="false" outlineLevel="0" collapsed="false">
      <c r="A358" s="0" t="n">
        <f aca="false">RANDBETWEEN(0,1)</f>
        <v>1</v>
      </c>
      <c r="B358" s="13" t="n">
        <v>1209</v>
      </c>
      <c r="C358" s="2" t="s">
        <v>421</v>
      </c>
      <c r="D358" s="14" t="n">
        <v>33365</v>
      </c>
      <c r="E358" s="2" t="s">
        <v>74</v>
      </c>
      <c r="F358" s="15" t="n">
        <v>190</v>
      </c>
      <c r="G358" s="15" t="n">
        <v>65</v>
      </c>
      <c r="H358" s="15" t="s">
        <v>43</v>
      </c>
      <c r="I358" s="9" t="str">
        <f aca="false">TRIM(F358)</f>
        <v>190</v>
      </c>
      <c r="J358" s="9" t="str">
        <f aca="false">TRIM(G358)</f>
        <v>65</v>
      </c>
      <c r="K358" s="5" t="n">
        <f aca="false">IF(I358="NA",VALUE(AVERAGEIF($E$3:$E$1520,"&lt;&gt;NA")),VALUE(I358))</f>
        <v>190</v>
      </c>
      <c r="L358" s="9" t="n">
        <f aca="false">IF(J358="NA",VALUE(AVERAGEIF($F$3:$F$1520,"&lt;&gt;NA")),VALUE(J358))</f>
        <v>65</v>
      </c>
      <c r="M358" s="16" t="n">
        <f aca="false">IF((AND(J358&gt;=R364, J358&lt;R363)),TRUE())</f>
        <v>0</v>
      </c>
      <c r="P358" s="7"/>
    </row>
    <row r="359" customFormat="false" ht="15" hidden="false" customHeight="false" outlineLevel="0" collapsed="false">
      <c r="A359" s="0" t="n">
        <f aca="false">RANDBETWEEN(0,1)</f>
        <v>1</v>
      </c>
      <c r="B359" s="13" t="n">
        <v>910</v>
      </c>
      <c r="C359" s="2" t="s">
        <v>422</v>
      </c>
      <c r="D359" s="14" t="n">
        <v>33798</v>
      </c>
      <c r="E359" s="2" t="s">
        <v>45</v>
      </c>
      <c r="F359" s="15" t="n">
        <v>168</v>
      </c>
      <c r="G359" s="15" t="n">
        <v>85</v>
      </c>
      <c r="H359" s="15" t="s">
        <v>43</v>
      </c>
      <c r="I359" s="9" t="str">
        <f aca="false">TRIM(F359)</f>
        <v>168</v>
      </c>
      <c r="J359" s="9" t="str">
        <f aca="false">TRIM(G359)</f>
        <v>85</v>
      </c>
      <c r="K359" s="5" t="n">
        <f aca="false">IF(I359="NA",VALUE(AVERAGEIF($E$3:$E$1520,"&lt;&gt;NA")),VALUE(I359))</f>
        <v>168</v>
      </c>
      <c r="L359" s="9" t="n">
        <f aca="false">IF(J359="NA",VALUE(AVERAGEIF($F$3:$F$1520,"&lt;&gt;NA")),VALUE(J359))</f>
        <v>85</v>
      </c>
      <c r="M359" s="16" t="n">
        <f aca="false">IF((AND(J359&gt;=R365, J359&lt;R364)),TRUE())</f>
        <v>0</v>
      </c>
      <c r="P359" s="7"/>
    </row>
    <row r="360" customFormat="false" ht="15" hidden="false" customHeight="false" outlineLevel="0" collapsed="false">
      <c r="A360" s="0" t="n">
        <f aca="false">RANDBETWEEN(0,1)</f>
        <v>1</v>
      </c>
      <c r="B360" s="13" t="n">
        <v>757</v>
      </c>
      <c r="C360" s="2" t="s">
        <v>423</v>
      </c>
      <c r="D360" s="14" t="n">
        <v>33864</v>
      </c>
      <c r="E360" s="2" t="s">
        <v>87</v>
      </c>
      <c r="F360" s="15" t="n">
        <v>154</v>
      </c>
      <c r="G360" s="15" t="n">
        <v>46</v>
      </c>
      <c r="H360" s="15" t="s">
        <v>47</v>
      </c>
      <c r="I360" s="9" t="str">
        <f aca="false">TRIM(F360)</f>
        <v>154</v>
      </c>
      <c r="J360" s="9" t="str">
        <f aca="false">TRIM(G360)</f>
        <v>46</v>
      </c>
      <c r="K360" s="5" t="n">
        <f aca="false">IF(I360="NA",VALUE(AVERAGEIF($E$3:$E$1520,"&lt;&gt;NA")),VALUE(I360))</f>
        <v>154</v>
      </c>
      <c r="L360" s="9" t="n">
        <f aca="false">IF(J360="NA",VALUE(AVERAGEIF($F$3:$F$1520,"&lt;&gt;NA")),VALUE(J360))</f>
        <v>46</v>
      </c>
      <c r="M360" s="16" t="n">
        <f aca="false">IF((AND(J360&gt;=R366, J360&lt;R365)),TRUE())</f>
        <v>0</v>
      </c>
      <c r="P360" s="7"/>
    </row>
    <row r="361" customFormat="false" ht="15" hidden="true" customHeight="false" outlineLevel="0" collapsed="false">
      <c r="A361" s="0" t="n">
        <f aca="false">RANDBETWEEN(0,1)</f>
        <v>0</v>
      </c>
      <c r="B361" s="13" t="n">
        <v>188</v>
      </c>
      <c r="C361" s="2" t="s">
        <v>424</v>
      </c>
      <c r="D361" s="14" t="n">
        <v>33554</v>
      </c>
      <c r="E361" s="2" t="s">
        <v>53</v>
      </c>
      <c r="F361" s="15" t="n">
        <v>160.9</v>
      </c>
      <c r="G361" s="15" t="n">
        <v>62</v>
      </c>
      <c r="H361" s="15" t="s">
        <v>47</v>
      </c>
      <c r="I361" s="9" t="str">
        <f aca="false">TRIM(F361)</f>
        <v>160.9</v>
      </c>
      <c r="J361" s="9" t="str">
        <f aca="false">TRIM(G361)</f>
        <v>62</v>
      </c>
      <c r="K361" s="5" t="n">
        <f aca="false">IF(I361="NA",VALUE(AVERAGEIF($E$3:$E$1520,"&lt;&gt;NA")),VALUE(I361))</f>
        <v>160.9</v>
      </c>
      <c r="L361" s="9" t="n">
        <f aca="false">IF(J361="NA",VALUE(AVERAGEIF($F$3:$F$1520,"&lt;&gt;NA")),VALUE(J361))</f>
        <v>62</v>
      </c>
      <c r="M361" s="16" t="n">
        <f aca="false">IF((AND(J361&gt;=R367, J361&lt;R366)),TRUE())</f>
        <v>0</v>
      </c>
      <c r="P361" s="7"/>
    </row>
    <row r="362" customFormat="false" ht="15" hidden="false" customHeight="false" outlineLevel="0" collapsed="false">
      <c r="A362" s="0" t="n">
        <f aca="false">RANDBETWEEN(0,1)</f>
        <v>1</v>
      </c>
      <c r="B362" s="13" t="n">
        <v>120</v>
      </c>
      <c r="C362" s="2" t="s">
        <v>425</v>
      </c>
      <c r="D362" s="14" t="n">
        <v>33636</v>
      </c>
      <c r="E362" s="2" t="s">
        <v>77</v>
      </c>
      <c r="F362" s="15" t="s">
        <v>46</v>
      </c>
      <c r="G362" s="15" t="s">
        <v>46</v>
      </c>
      <c r="H362" s="15" t="s">
        <v>47</v>
      </c>
      <c r="I362" s="9" t="str">
        <f aca="false">TRIM(F362)</f>
        <v>NA</v>
      </c>
      <c r="J362" s="9" t="str">
        <f aca="false">TRIM(G362)</f>
        <v>NA</v>
      </c>
      <c r="K362" s="5" t="e">
        <f aca="false">IF(I362="NA",VALUE(AVERAGEIF($E$3:$E$1520,"&lt;&gt;NA")),VALUE(I362))</f>
        <v>#DIV/0!</v>
      </c>
      <c r="L362" s="9" t="n">
        <f aca="false">IF(J362="NA",VALUE(AVERAGEIF($F$3:$F$1520,"&lt;&gt;NA")),VALUE(J362))</f>
        <v>164.344585511576</v>
      </c>
      <c r="M362" s="16" t="n">
        <f aca="false">IF((AND(J362&gt;=R368, J362&lt;R367)),TRUE())</f>
        <v>0</v>
      </c>
      <c r="P362" s="7"/>
    </row>
    <row r="363" customFormat="false" ht="15" hidden="true" customHeight="false" outlineLevel="0" collapsed="false">
      <c r="A363" s="0" t="n">
        <f aca="false">RANDBETWEEN(0,1)</f>
        <v>0</v>
      </c>
      <c r="B363" s="13" t="n">
        <v>1227</v>
      </c>
      <c r="C363" s="2" t="s">
        <v>426</v>
      </c>
      <c r="D363" s="14" t="n">
        <v>33495</v>
      </c>
      <c r="E363" s="2" t="s">
        <v>50</v>
      </c>
      <c r="F363" s="15" t="n">
        <v>178</v>
      </c>
      <c r="G363" s="15" t="n">
        <v>64</v>
      </c>
      <c r="H363" s="15" t="s">
        <v>43</v>
      </c>
      <c r="I363" s="9" t="str">
        <f aca="false">TRIM(F363)</f>
        <v>178</v>
      </c>
      <c r="J363" s="9" t="str">
        <f aca="false">TRIM(G363)</f>
        <v>64</v>
      </c>
      <c r="K363" s="5" t="n">
        <f aca="false">IF(I363="NA",VALUE(AVERAGEIF($E$3:$E$1520,"&lt;&gt;NA")),VALUE(I363))</f>
        <v>178</v>
      </c>
      <c r="L363" s="9" t="n">
        <f aca="false">IF(J363="NA",VALUE(AVERAGEIF($F$3:$F$1520,"&lt;&gt;NA")),VALUE(J363))</f>
        <v>64</v>
      </c>
      <c r="M363" s="16" t="n">
        <f aca="false">IF((AND(J363&gt;=R369, J363&lt;R368)),TRUE())</f>
        <v>0</v>
      </c>
      <c r="P363" s="7"/>
    </row>
    <row r="364" customFormat="false" ht="15" hidden="true" customHeight="false" outlineLevel="0" collapsed="false">
      <c r="A364" s="0" t="n">
        <f aca="false">RANDBETWEEN(0,1)</f>
        <v>0</v>
      </c>
      <c r="B364" s="13" t="n">
        <v>928</v>
      </c>
      <c r="C364" s="2" t="s">
        <v>427</v>
      </c>
      <c r="D364" s="14" t="n">
        <v>33650</v>
      </c>
      <c r="E364" s="2" t="s">
        <v>125</v>
      </c>
      <c r="F364" s="15" t="n">
        <v>166</v>
      </c>
      <c r="G364" s="15" t="n">
        <v>65</v>
      </c>
      <c r="H364" s="15" t="s">
        <v>43</v>
      </c>
      <c r="I364" s="9" t="str">
        <f aca="false">TRIM(F364)</f>
        <v>166</v>
      </c>
      <c r="J364" s="9" t="str">
        <f aca="false">TRIM(G364)</f>
        <v>65</v>
      </c>
      <c r="K364" s="5" t="n">
        <f aca="false">IF(I364="NA",VALUE(AVERAGEIF($E$3:$E$1520,"&lt;&gt;NA")),VALUE(I364))</f>
        <v>166</v>
      </c>
      <c r="L364" s="9" t="n">
        <f aca="false">IF(J364="NA",VALUE(AVERAGEIF($F$3:$F$1520,"&lt;&gt;NA")),VALUE(J364))</f>
        <v>65</v>
      </c>
      <c r="M364" s="16" t="n">
        <f aca="false">IF((AND(J364&gt;=R370, J364&lt;R369)),TRUE())</f>
        <v>0</v>
      </c>
      <c r="P364" s="7"/>
    </row>
    <row r="365" customFormat="false" ht="15" hidden="false" customHeight="false" outlineLevel="0" collapsed="false">
      <c r="A365" s="0" t="n">
        <f aca="false">RANDBETWEEN(0,1)</f>
        <v>1</v>
      </c>
      <c r="B365" s="13" t="n">
        <v>239</v>
      </c>
      <c r="C365" s="2" t="s">
        <v>428</v>
      </c>
      <c r="D365" s="14" t="n">
        <v>33472</v>
      </c>
      <c r="E365" s="2" t="s">
        <v>50</v>
      </c>
      <c r="F365" s="15" t="n">
        <v>153</v>
      </c>
      <c r="G365" s="15" t="n">
        <v>55</v>
      </c>
      <c r="H365" s="15" t="s">
        <v>47</v>
      </c>
      <c r="I365" s="9" t="str">
        <f aca="false">TRIM(F365)</f>
        <v>153</v>
      </c>
      <c r="J365" s="9" t="str">
        <f aca="false">TRIM(G365)</f>
        <v>55</v>
      </c>
      <c r="K365" s="5" t="n">
        <f aca="false">IF(I365="NA",VALUE(AVERAGEIF($E$3:$E$1520,"&lt;&gt;NA")),VALUE(I365))</f>
        <v>153</v>
      </c>
      <c r="L365" s="9" t="n">
        <f aca="false">IF(J365="NA",VALUE(AVERAGEIF($F$3:$F$1520,"&lt;&gt;NA")),VALUE(J365))</f>
        <v>55</v>
      </c>
      <c r="M365" s="16" t="n">
        <f aca="false">IF((AND(J365&gt;=R371, J365&lt;R370)),TRUE())</f>
        <v>0</v>
      </c>
      <c r="P365" s="7"/>
    </row>
    <row r="366" customFormat="false" ht="15" hidden="false" customHeight="false" outlineLevel="0" collapsed="false">
      <c r="A366" s="0" t="n">
        <f aca="false">RANDBETWEEN(0,1)</f>
        <v>1</v>
      </c>
      <c r="B366" s="13" t="n">
        <v>704</v>
      </c>
      <c r="C366" s="2" t="s">
        <v>429</v>
      </c>
      <c r="D366" s="14" t="n">
        <v>33793</v>
      </c>
      <c r="E366" s="2" t="s">
        <v>93</v>
      </c>
      <c r="F366" s="15" t="n">
        <v>155</v>
      </c>
      <c r="G366" s="15" t="n">
        <v>46</v>
      </c>
      <c r="H366" s="15" t="s">
        <v>47</v>
      </c>
      <c r="I366" s="9" t="str">
        <f aca="false">TRIM(F366)</f>
        <v>155</v>
      </c>
      <c r="J366" s="9" t="str">
        <f aca="false">TRIM(G366)</f>
        <v>46</v>
      </c>
      <c r="K366" s="5" t="n">
        <f aca="false">IF(I366="NA",VALUE(AVERAGEIF($E$3:$E$1520,"&lt;&gt;NA")),VALUE(I366))</f>
        <v>155</v>
      </c>
      <c r="L366" s="9" t="n">
        <f aca="false">IF(J366="NA",VALUE(AVERAGEIF($F$3:$F$1520,"&lt;&gt;NA")),VALUE(J366))</f>
        <v>46</v>
      </c>
      <c r="M366" s="16" t="n">
        <f aca="false">IF((AND(J366&gt;=R372, J366&lt;R371)),TRUE())</f>
        <v>0</v>
      </c>
      <c r="P366" s="7"/>
    </row>
    <row r="367" customFormat="false" ht="15" hidden="false" customHeight="false" outlineLevel="0" collapsed="false">
      <c r="A367" s="0" t="n">
        <f aca="false">RANDBETWEEN(0,1)</f>
        <v>1</v>
      </c>
      <c r="B367" s="13" t="n">
        <v>594</v>
      </c>
      <c r="C367" s="2" t="s">
        <v>430</v>
      </c>
      <c r="D367" s="14" t="n">
        <v>33313</v>
      </c>
      <c r="E367" s="2" t="s">
        <v>53</v>
      </c>
      <c r="F367" s="15" t="n">
        <v>151.2</v>
      </c>
      <c r="G367" s="15" t="n">
        <v>51</v>
      </c>
      <c r="H367" s="15" t="s">
        <v>47</v>
      </c>
      <c r="I367" s="9" t="str">
        <f aca="false">TRIM(F367)</f>
        <v>151.2</v>
      </c>
      <c r="J367" s="9" t="str">
        <f aca="false">TRIM(G367)</f>
        <v>51</v>
      </c>
      <c r="K367" s="5" t="n">
        <f aca="false">IF(I367="NA",VALUE(AVERAGEIF($E$3:$E$1520,"&lt;&gt;NA")),VALUE(I367))</f>
        <v>151.2</v>
      </c>
      <c r="L367" s="9" t="n">
        <f aca="false">IF(J367="NA",VALUE(AVERAGEIF($F$3:$F$1520,"&lt;&gt;NA")),VALUE(J367))</f>
        <v>51</v>
      </c>
      <c r="M367" s="16" t="n">
        <f aca="false">IF((AND(J367&gt;=R373, J367&lt;R372)),TRUE())</f>
        <v>0</v>
      </c>
      <c r="P367" s="7"/>
    </row>
    <row r="368" customFormat="false" ht="15" hidden="false" customHeight="false" outlineLevel="0" collapsed="false">
      <c r="A368" s="0" t="n">
        <f aca="false">RANDBETWEEN(0,1)</f>
        <v>1</v>
      </c>
      <c r="B368" s="13" t="n">
        <v>425</v>
      </c>
      <c r="C368" s="2" t="s">
        <v>431</v>
      </c>
      <c r="D368" s="14" t="n">
        <v>33627</v>
      </c>
      <c r="E368" s="2" t="s">
        <v>74</v>
      </c>
      <c r="F368" s="15" t="n">
        <v>147</v>
      </c>
      <c r="G368" s="15" t="n">
        <v>60</v>
      </c>
      <c r="H368" s="15" t="s">
        <v>47</v>
      </c>
      <c r="I368" s="9" t="str">
        <f aca="false">TRIM(F368)</f>
        <v>147</v>
      </c>
      <c r="J368" s="9" t="str">
        <f aca="false">TRIM(G368)</f>
        <v>60</v>
      </c>
      <c r="K368" s="5" t="n">
        <f aca="false">IF(I368="NA",VALUE(AVERAGEIF($E$3:$E$1520,"&lt;&gt;NA")),VALUE(I368))</f>
        <v>147</v>
      </c>
      <c r="L368" s="9" t="n">
        <f aca="false">IF(J368="NA",VALUE(AVERAGEIF($F$3:$F$1520,"&lt;&gt;NA")),VALUE(J368))</f>
        <v>60</v>
      </c>
      <c r="M368" s="16" t="n">
        <f aca="false">IF((AND(J368&gt;=R374, J368&lt;R373)),TRUE())</f>
        <v>0</v>
      </c>
      <c r="P368" s="7"/>
    </row>
    <row r="369" customFormat="false" ht="15" hidden="false" customHeight="false" outlineLevel="0" collapsed="false">
      <c r="A369" s="0" t="n">
        <f aca="false">RANDBETWEEN(0,1)</f>
        <v>1</v>
      </c>
      <c r="B369" s="13" t="n">
        <v>789</v>
      </c>
      <c r="C369" s="2" t="s">
        <v>432</v>
      </c>
      <c r="D369" s="14" t="n">
        <v>33158</v>
      </c>
      <c r="E369" s="2" t="s">
        <v>50</v>
      </c>
      <c r="F369" s="15" t="n">
        <v>165</v>
      </c>
      <c r="G369" s="15" t="n">
        <v>70</v>
      </c>
      <c r="H369" s="15" t="s">
        <v>47</v>
      </c>
      <c r="I369" s="9" t="str">
        <f aca="false">TRIM(F369)</f>
        <v>165</v>
      </c>
      <c r="J369" s="9" t="str">
        <f aca="false">TRIM(G369)</f>
        <v>70</v>
      </c>
      <c r="K369" s="5" t="n">
        <f aca="false">IF(I369="NA",VALUE(AVERAGEIF($E$3:$E$1520,"&lt;&gt;NA")),VALUE(I369))</f>
        <v>165</v>
      </c>
      <c r="L369" s="9" t="n">
        <f aca="false">IF(J369="NA",VALUE(AVERAGEIF($F$3:$F$1520,"&lt;&gt;NA")),VALUE(J369))</f>
        <v>70</v>
      </c>
      <c r="M369" s="16" t="n">
        <f aca="false">IF((AND(J369&gt;=R375, J369&lt;R374)),TRUE())</f>
        <v>0</v>
      </c>
      <c r="P369" s="7"/>
    </row>
    <row r="370" customFormat="false" ht="15" hidden="false" customHeight="false" outlineLevel="0" collapsed="false">
      <c r="A370" s="0" t="n">
        <f aca="false">RANDBETWEEN(0,1)</f>
        <v>1</v>
      </c>
      <c r="B370" s="13" t="n">
        <v>4</v>
      </c>
      <c r="C370" s="2" t="s">
        <v>433</v>
      </c>
      <c r="D370" s="14" t="n">
        <v>33232</v>
      </c>
      <c r="E370" s="2" t="s">
        <v>74</v>
      </c>
      <c r="F370" s="15" t="s">
        <v>46</v>
      </c>
      <c r="G370" s="15" t="s">
        <v>46</v>
      </c>
      <c r="H370" s="15" t="s">
        <v>47</v>
      </c>
      <c r="I370" s="9" t="str">
        <f aca="false">TRIM(F370)</f>
        <v>NA</v>
      </c>
      <c r="J370" s="9" t="str">
        <f aca="false">TRIM(G370)</f>
        <v>NA</v>
      </c>
      <c r="K370" s="5" t="e">
        <f aca="false">IF(I370="NA",VALUE(AVERAGEIF($E$3:$E$1520,"&lt;&gt;NA")),VALUE(I370))</f>
        <v>#DIV/0!</v>
      </c>
      <c r="L370" s="9" t="n">
        <f aca="false">IF(J370="NA",VALUE(AVERAGEIF($F$3:$F$1520,"&lt;&gt;NA")),VALUE(J370))</f>
        <v>164.344585511576</v>
      </c>
      <c r="M370" s="16" t="n">
        <f aca="false">IF((AND(J370&gt;=R376, J370&lt;R375)),TRUE())</f>
        <v>0</v>
      </c>
      <c r="P370" s="7"/>
    </row>
    <row r="371" customFormat="false" ht="15" hidden="false" customHeight="false" outlineLevel="0" collapsed="false">
      <c r="A371" s="0" t="n">
        <f aca="false">RANDBETWEEN(0,1)</f>
        <v>1</v>
      </c>
      <c r="B371" s="13" t="n">
        <v>740</v>
      </c>
      <c r="C371" s="2" t="s">
        <v>434</v>
      </c>
      <c r="D371" s="14" t="n">
        <v>33639</v>
      </c>
      <c r="E371" s="2" t="s">
        <v>50</v>
      </c>
      <c r="F371" s="15" t="n">
        <v>160</v>
      </c>
      <c r="G371" s="15" t="n">
        <v>59.4</v>
      </c>
      <c r="H371" s="15" t="s">
        <v>47</v>
      </c>
      <c r="I371" s="9" t="str">
        <f aca="false">TRIM(F371)</f>
        <v>160</v>
      </c>
      <c r="J371" s="9" t="str">
        <f aca="false">TRIM(G371)</f>
        <v>59.4</v>
      </c>
      <c r="K371" s="5" t="n">
        <f aca="false">IF(I371="NA",VALUE(AVERAGEIF($E$3:$E$1520,"&lt;&gt;NA")),VALUE(I371))</f>
        <v>160</v>
      </c>
      <c r="L371" s="9" t="n">
        <f aca="false">IF(J371="NA",VALUE(AVERAGEIF($F$3:$F$1520,"&lt;&gt;NA")),VALUE(J371))</f>
        <v>59.4</v>
      </c>
      <c r="M371" s="16" t="n">
        <f aca="false">IF((AND(J371&gt;=R377, J371&lt;R376)),TRUE())</f>
        <v>0</v>
      </c>
      <c r="P371" s="7"/>
    </row>
    <row r="372" customFormat="false" ht="15" hidden="false" customHeight="false" outlineLevel="0" collapsed="false">
      <c r="A372" s="0" t="n">
        <f aca="false">RANDBETWEEN(0,1)</f>
        <v>1</v>
      </c>
      <c r="B372" s="13" t="n">
        <v>987</v>
      </c>
      <c r="C372" s="2" t="s">
        <v>435</v>
      </c>
      <c r="D372" s="14" t="n">
        <v>33540</v>
      </c>
      <c r="E372" s="2" t="s">
        <v>93</v>
      </c>
      <c r="F372" s="15" t="n">
        <v>179</v>
      </c>
      <c r="G372" s="15" t="n">
        <v>100</v>
      </c>
      <c r="H372" s="15" t="s">
        <v>43</v>
      </c>
      <c r="I372" s="9" t="str">
        <f aca="false">TRIM(F372)</f>
        <v>179</v>
      </c>
      <c r="J372" s="9" t="str">
        <f aca="false">TRIM(G372)</f>
        <v>100</v>
      </c>
      <c r="K372" s="5" t="n">
        <f aca="false">IF(I372="NA",VALUE(AVERAGEIF($E$3:$E$1520,"&lt;&gt;NA")),VALUE(I372))</f>
        <v>179</v>
      </c>
      <c r="L372" s="9" t="n">
        <f aca="false">IF(J372="NA",VALUE(AVERAGEIF($F$3:$F$1520,"&lt;&gt;NA")),VALUE(J372))</f>
        <v>100</v>
      </c>
      <c r="M372" s="16" t="n">
        <f aca="false">IF((AND(J372&gt;=R378, J372&lt;R377)),TRUE())</f>
        <v>0</v>
      </c>
      <c r="P372" s="7"/>
    </row>
    <row r="373" customFormat="false" ht="15" hidden="false" customHeight="false" outlineLevel="0" collapsed="false">
      <c r="A373" s="0" t="n">
        <f aca="false">RANDBETWEEN(0,1)</f>
        <v>1</v>
      </c>
      <c r="B373" s="13" t="n">
        <v>518</v>
      </c>
      <c r="C373" s="2" t="s">
        <v>436</v>
      </c>
      <c r="D373" s="14" t="n">
        <v>33577</v>
      </c>
      <c r="E373" s="2" t="s">
        <v>74</v>
      </c>
      <c r="F373" s="15" t="n">
        <v>162</v>
      </c>
      <c r="G373" s="15" t="n">
        <v>42.6</v>
      </c>
      <c r="H373" s="15" t="s">
        <v>47</v>
      </c>
      <c r="I373" s="9" t="str">
        <f aca="false">TRIM(F373)</f>
        <v>162</v>
      </c>
      <c r="J373" s="9" t="str">
        <f aca="false">TRIM(G373)</f>
        <v>42.6</v>
      </c>
      <c r="K373" s="5" t="n">
        <f aca="false">IF(I373="NA",VALUE(AVERAGEIF($E$3:$E$1520,"&lt;&gt;NA")),VALUE(I373))</f>
        <v>162</v>
      </c>
      <c r="L373" s="9" t="n">
        <f aca="false">IF(J373="NA",VALUE(AVERAGEIF($F$3:$F$1520,"&lt;&gt;NA")),VALUE(J373))</f>
        <v>42.6</v>
      </c>
      <c r="M373" s="16" t="n">
        <f aca="false">IF((AND(J373&gt;=R379, J373&lt;R378)),TRUE())</f>
        <v>0</v>
      </c>
      <c r="P373" s="7"/>
    </row>
    <row r="374" customFormat="false" ht="15" hidden="false" customHeight="false" outlineLevel="0" collapsed="false">
      <c r="A374" s="0" t="n">
        <f aca="false">RANDBETWEEN(0,1)</f>
        <v>1</v>
      </c>
      <c r="B374" s="13" t="n">
        <v>1281</v>
      </c>
      <c r="C374" s="2" t="s">
        <v>437</v>
      </c>
      <c r="D374" s="14" t="n">
        <v>33452</v>
      </c>
      <c r="E374" s="2" t="s">
        <v>45</v>
      </c>
      <c r="F374" s="15" t="n">
        <v>176</v>
      </c>
      <c r="G374" s="15" t="n">
        <v>48</v>
      </c>
      <c r="H374" s="15" t="s">
        <v>43</v>
      </c>
      <c r="I374" s="9" t="str">
        <f aca="false">TRIM(F374)</f>
        <v>176</v>
      </c>
      <c r="J374" s="9" t="str">
        <f aca="false">TRIM(G374)</f>
        <v>48</v>
      </c>
      <c r="K374" s="5" t="n">
        <f aca="false">IF(I374="NA",VALUE(AVERAGEIF($E$3:$E$1520,"&lt;&gt;NA")),VALUE(I374))</f>
        <v>176</v>
      </c>
      <c r="L374" s="9" t="n">
        <f aca="false">IF(J374="NA",VALUE(AVERAGEIF($F$3:$F$1520,"&lt;&gt;NA")),VALUE(J374))</f>
        <v>48</v>
      </c>
      <c r="M374" s="16" t="n">
        <f aca="false">IF((AND(J374&gt;=R380, J374&lt;R379)),TRUE())</f>
        <v>0</v>
      </c>
      <c r="P374" s="7"/>
    </row>
    <row r="375" customFormat="false" ht="15" hidden="true" customHeight="false" outlineLevel="0" collapsed="false">
      <c r="A375" s="0" t="n">
        <f aca="false">RANDBETWEEN(0,1)</f>
        <v>0</v>
      </c>
      <c r="B375" s="13" t="n">
        <v>74</v>
      </c>
      <c r="C375" s="2" t="s">
        <v>438</v>
      </c>
      <c r="D375" s="14" t="n">
        <v>33164</v>
      </c>
      <c r="E375" s="2" t="s">
        <v>45</v>
      </c>
      <c r="F375" s="15" t="n">
        <v>157.2</v>
      </c>
      <c r="G375" s="15" t="n">
        <v>53</v>
      </c>
      <c r="H375" s="15" t="s">
        <v>47</v>
      </c>
      <c r="I375" s="9" t="str">
        <f aca="false">TRIM(F375)</f>
        <v>157.2</v>
      </c>
      <c r="J375" s="9" t="str">
        <f aca="false">TRIM(G375)</f>
        <v>53</v>
      </c>
      <c r="K375" s="5" t="n">
        <f aca="false">IF(I375="NA",VALUE(AVERAGEIF($E$3:$E$1520,"&lt;&gt;NA")),VALUE(I375))</f>
        <v>157.2</v>
      </c>
      <c r="L375" s="9" t="n">
        <f aca="false">IF(J375="NA",VALUE(AVERAGEIF($F$3:$F$1520,"&lt;&gt;NA")),VALUE(J375))</f>
        <v>53</v>
      </c>
      <c r="M375" s="16" t="n">
        <f aca="false">IF((AND(J375&gt;=R381, J375&lt;R380)),TRUE())</f>
        <v>0</v>
      </c>
      <c r="P375" s="7"/>
    </row>
    <row r="376" customFormat="false" ht="15" hidden="true" customHeight="false" outlineLevel="0" collapsed="false">
      <c r="A376" s="0" t="n">
        <f aca="false">RANDBETWEEN(0,1)</f>
        <v>0</v>
      </c>
      <c r="B376" s="13" t="n">
        <v>107</v>
      </c>
      <c r="C376" s="2" t="s">
        <v>439</v>
      </c>
      <c r="D376" s="14" t="n">
        <v>33687</v>
      </c>
      <c r="E376" s="2" t="s">
        <v>74</v>
      </c>
      <c r="F376" s="15" t="n">
        <v>158</v>
      </c>
      <c r="G376" s="15" t="n">
        <v>74</v>
      </c>
      <c r="H376" s="15" t="s">
        <v>47</v>
      </c>
      <c r="I376" s="9" t="str">
        <f aca="false">TRIM(F376)</f>
        <v>158</v>
      </c>
      <c r="J376" s="9" t="str">
        <f aca="false">TRIM(G376)</f>
        <v>74</v>
      </c>
      <c r="K376" s="5" t="n">
        <f aca="false">IF(I376="NA",VALUE(AVERAGEIF($E$3:$E$1520,"&lt;&gt;NA")),VALUE(I376))</f>
        <v>158</v>
      </c>
      <c r="L376" s="9" t="n">
        <f aca="false">IF(J376="NA",VALUE(AVERAGEIF($F$3:$F$1520,"&lt;&gt;NA")),VALUE(J376))</f>
        <v>74</v>
      </c>
      <c r="M376" s="16" t="n">
        <f aca="false">IF((AND(J376&gt;=R382, J376&lt;R381)),TRUE())</f>
        <v>0</v>
      </c>
      <c r="P376" s="7"/>
    </row>
    <row r="377" customFormat="false" ht="15" hidden="false" customHeight="false" outlineLevel="0" collapsed="false">
      <c r="A377" s="0" t="n">
        <f aca="false">RANDBETWEEN(0,1)</f>
        <v>1</v>
      </c>
      <c r="B377" s="13" t="n">
        <v>1112</v>
      </c>
      <c r="C377" s="2" t="s">
        <v>440</v>
      </c>
      <c r="D377" s="14" t="n">
        <v>33624</v>
      </c>
      <c r="E377" s="2" t="s">
        <v>74</v>
      </c>
      <c r="F377" s="15" t="n">
        <v>170</v>
      </c>
      <c r="G377" s="15" t="n">
        <v>66</v>
      </c>
      <c r="H377" s="15" t="s">
        <v>43</v>
      </c>
      <c r="I377" s="9" t="str">
        <f aca="false">TRIM(F377)</f>
        <v>170</v>
      </c>
      <c r="J377" s="9" t="str">
        <f aca="false">TRIM(G377)</f>
        <v>66</v>
      </c>
      <c r="K377" s="5" t="n">
        <f aca="false">IF(I377="NA",VALUE(AVERAGEIF($E$3:$E$1520,"&lt;&gt;NA")),VALUE(I377))</f>
        <v>170</v>
      </c>
      <c r="L377" s="9" t="n">
        <f aca="false">IF(J377="NA",VALUE(AVERAGEIF($F$3:$F$1520,"&lt;&gt;NA")),VALUE(J377))</f>
        <v>66</v>
      </c>
      <c r="M377" s="16" t="n">
        <f aca="false">IF((AND(J377&gt;=R383, J377&lt;R382)),TRUE())</f>
        <v>0</v>
      </c>
      <c r="P377" s="7"/>
    </row>
    <row r="378" customFormat="false" ht="15" hidden="false" customHeight="false" outlineLevel="0" collapsed="false">
      <c r="A378" s="0" t="n">
        <f aca="false">RANDBETWEEN(0,1)</f>
        <v>1</v>
      </c>
      <c r="B378" s="13" t="n">
        <v>706</v>
      </c>
      <c r="C378" s="2" t="s">
        <v>441</v>
      </c>
      <c r="D378" s="14" t="n">
        <v>33587</v>
      </c>
      <c r="E378" s="2" t="s">
        <v>74</v>
      </c>
      <c r="F378" s="15" t="n">
        <v>165</v>
      </c>
      <c r="G378" s="15" t="n">
        <v>56</v>
      </c>
      <c r="H378" s="15" t="s">
        <v>47</v>
      </c>
      <c r="I378" s="9" t="str">
        <f aca="false">TRIM(F378)</f>
        <v>165</v>
      </c>
      <c r="J378" s="9" t="str">
        <f aca="false">TRIM(G378)</f>
        <v>56</v>
      </c>
      <c r="K378" s="5" t="n">
        <f aca="false">IF(I378="NA",VALUE(AVERAGEIF($E$3:$E$1520,"&lt;&gt;NA")),VALUE(I378))</f>
        <v>165</v>
      </c>
      <c r="L378" s="9" t="n">
        <f aca="false">IF(J378="NA",VALUE(AVERAGEIF($F$3:$F$1520,"&lt;&gt;NA")),VALUE(J378))</f>
        <v>56</v>
      </c>
      <c r="M378" s="16" t="n">
        <f aca="false">IF((AND(J378&gt;=R384, J378&lt;R383)),TRUE())</f>
        <v>0</v>
      </c>
      <c r="P378" s="7"/>
    </row>
    <row r="379" customFormat="false" ht="15" hidden="true" customHeight="false" outlineLevel="0" collapsed="false">
      <c r="A379" s="0" t="n">
        <f aca="false">RANDBETWEEN(0,1)</f>
        <v>0</v>
      </c>
      <c r="B379" s="13" t="n">
        <v>508</v>
      </c>
      <c r="C379" s="2" t="s">
        <v>442</v>
      </c>
      <c r="D379" s="14" t="n">
        <v>32818</v>
      </c>
      <c r="E379" s="2" t="s">
        <v>93</v>
      </c>
      <c r="F379" s="15" t="n">
        <v>145</v>
      </c>
      <c r="G379" s="15" t="n">
        <v>49</v>
      </c>
      <c r="H379" s="15" t="s">
        <v>47</v>
      </c>
      <c r="I379" s="9" t="str">
        <f aca="false">TRIM(F379)</f>
        <v>145</v>
      </c>
      <c r="J379" s="9" t="str">
        <f aca="false">TRIM(G379)</f>
        <v>49</v>
      </c>
      <c r="K379" s="5" t="n">
        <f aca="false">IF(I379="NA",VALUE(AVERAGEIF($E$3:$E$1520,"&lt;&gt;NA")),VALUE(I379))</f>
        <v>145</v>
      </c>
      <c r="L379" s="9" t="n">
        <f aca="false">IF(J379="NA",VALUE(AVERAGEIF($F$3:$F$1520,"&lt;&gt;NA")),VALUE(J379))</f>
        <v>49</v>
      </c>
      <c r="M379" s="16" t="n">
        <f aca="false">IF((AND(J379&gt;=R385, J379&lt;R384)),TRUE())</f>
        <v>0</v>
      </c>
      <c r="P379" s="7"/>
    </row>
    <row r="380" customFormat="false" ht="15" hidden="false" customHeight="false" outlineLevel="0" collapsed="false">
      <c r="A380" s="0" t="n">
        <f aca="false">RANDBETWEEN(0,1)</f>
        <v>1</v>
      </c>
      <c r="B380" s="13" t="n">
        <v>1372</v>
      </c>
      <c r="C380" s="2" t="s">
        <v>443</v>
      </c>
      <c r="D380" s="14" t="n">
        <v>33281</v>
      </c>
      <c r="E380" s="2" t="s">
        <v>45</v>
      </c>
      <c r="F380" s="15" t="n">
        <v>169</v>
      </c>
      <c r="G380" s="15" t="n">
        <v>56</v>
      </c>
      <c r="H380" s="15" t="s">
        <v>43</v>
      </c>
      <c r="I380" s="9" t="str">
        <f aca="false">TRIM(F380)</f>
        <v>169</v>
      </c>
      <c r="J380" s="9" t="str">
        <f aca="false">TRIM(G380)</f>
        <v>56</v>
      </c>
      <c r="K380" s="5" t="n">
        <f aca="false">IF(I380="NA",VALUE(AVERAGEIF($E$3:$E$1520,"&lt;&gt;NA")),VALUE(I380))</f>
        <v>169</v>
      </c>
      <c r="L380" s="9" t="n">
        <f aca="false">IF(J380="NA",VALUE(AVERAGEIF($F$3:$F$1520,"&lt;&gt;NA")),VALUE(J380))</f>
        <v>56</v>
      </c>
      <c r="M380" s="16" t="n">
        <f aca="false">IF((AND(J380&gt;=R386, J380&lt;R385)),TRUE())</f>
        <v>0</v>
      </c>
      <c r="P380" s="7"/>
    </row>
    <row r="381" customFormat="false" ht="15" hidden="true" customHeight="false" outlineLevel="0" collapsed="false">
      <c r="A381" s="0" t="n">
        <f aca="false">RANDBETWEEN(0,1)</f>
        <v>0</v>
      </c>
      <c r="B381" s="13" t="n">
        <v>489</v>
      </c>
      <c r="C381" s="2" t="s">
        <v>444</v>
      </c>
      <c r="D381" s="14" t="n">
        <v>33675</v>
      </c>
      <c r="E381" s="2" t="s">
        <v>50</v>
      </c>
      <c r="F381" s="15" t="s">
        <v>46</v>
      </c>
      <c r="G381" s="15" t="s">
        <v>46</v>
      </c>
      <c r="H381" s="15" t="s">
        <v>47</v>
      </c>
      <c r="I381" s="9" t="str">
        <f aca="false">TRIM(F381)</f>
        <v>NA</v>
      </c>
      <c r="J381" s="9" t="str">
        <f aca="false">TRIM(G381)</f>
        <v>NA</v>
      </c>
      <c r="K381" s="5" t="e">
        <f aca="false">IF(I381="NA",VALUE(AVERAGEIF($E$3:$E$1520,"&lt;&gt;NA")),VALUE(I381))</f>
        <v>#DIV/0!</v>
      </c>
      <c r="L381" s="9" t="n">
        <f aca="false">IF(J381="NA",VALUE(AVERAGEIF($F$3:$F$1520,"&lt;&gt;NA")),VALUE(J381))</f>
        <v>164.344585511576</v>
      </c>
      <c r="M381" s="16" t="n">
        <f aca="false">IF((AND(J381&gt;=R387, J381&lt;R386)),TRUE())</f>
        <v>0</v>
      </c>
      <c r="P381" s="7"/>
    </row>
    <row r="382" customFormat="false" ht="15" hidden="false" customHeight="false" outlineLevel="0" collapsed="false">
      <c r="A382" s="0" t="n">
        <f aca="false">RANDBETWEEN(0,1)</f>
        <v>1</v>
      </c>
      <c r="B382" s="13" t="n">
        <v>1162</v>
      </c>
      <c r="C382" s="2" t="s">
        <v>445</v>
      </c>
      <c r="D382" s="14" t="n">
        <v>33380</v>
      </c>
      <c r="E382" s="2" t="s">
        <v>50</v>
      </c>
      <c r="F382" s="15" t="n">
        <v>175</v>
      </c>
      <c r="G382" s="15" t="n">
        <v>78</v>
      </c>
      <c r="H382" s="15" t="s">
        <v>43</v>
      </c>
      <c r="I382" s="9" t="str">
        <f aca="false">TRIM(F382)</f>
        <v>175</v>
      </c>
      <c r="J382" s="9" t="str">
        <f aca="false">TRIM(G382)</f>
        <v>78</v>
      </c>
      <c r="K382" s="5" t="n">
        <f aca="false">IF(I382="NA",VALUE(AVERAGEIF($E$3:$E$1520,"&lt;&gt;NA")),VALUE(I382))</f>
        <v>175</v>
      </c>
      <c r="L382" s="9" t="n">
        <f aca="false">IF(J382="NA",VALUE(AVERAGEIF($F$3:$F$1520,"&lt;&gt;NA")),VALUE(J382))</f>
        <v>78</v>
      </c>
      <c r="M382" s="16" t="n">
        <f aca="false">IF((AND(J382&gt;=R388, J382&lt;R387)),TRUE())</f>
        <v>0</v>
      </c>
      <c r="P382" s="7"/>
    </row>
    <row r="383" customFormat="false" ht="15" hidden="true" customHeight="false" outlineLevel="0" collapsed="false">
      <c r="A383" s="0" t="n">
        <f aca="false">RANDBETWEEN(0,1)</f>
        <v>0</v>
      </c>
      <c r="B383" s="13" t="n">
        <v>198</v>
      </c>
      <c r="C383" s="2" t="s">
        <v>446</v>
      </c>
      <c r="D383" s="14" t="n">
        <v>33655</v>
      </c>
      <c r="E383" s="2" t="s">
        <v>53</v>
      </c>
      <c r="F383" s="15" t="n">
        <v>162</v>
      </c>
      <c r="G383" s="15" t="n">
        <v>51</v>
      </c>
      <c r="H383" s="15" t="s">
        <v>47</v>
      </c>
      <c r="I383" s="9" t="str">
        <f aca="false">TRIM(F383)</f>
        <v>162</v>
      </c>
      <c r="J383" s="9" t="str">
        <f aca="false">TRIM(G383)</f>
        <v>51</v>
      </c>
      <c r="K383" s="5" t="n">
        <f aca="false">IF(I383="NA",VALUE(AVERAGEIF($E$3:$E$1520,"&lt;&gt;NA")),VALUE(I383))</f>
        <v>162</v>
      </c>
      <c r="L383" s="9" t="n">
        <f aca="false">IF(J383="NA",VALUE(AVERAGEIF($F$3:$F$1520,"&lt;&gt;NA")),VALUE(J383))</f>
        <v>51</v>
      </c>
      <c r="M383" s="16" t="n">
        <f aca="false">IF((AND(J383&gt;=R389, J383&lt;R388)),TRUE())</f>
        <v>0</v>
      </c>
      <c r="P383" s="7"/>
    </row>
    <row r="384" customFormat="false" ht="15" hidden="false" customHeight="false" outlineLevel="0" collapsed="false">
      <c r="A384" s="0" t="n">
        <f aca="false">RANDBETWEEN(0,1)</f>
        <v>1</v>
      </c>
      <c r="B384" s="13" t="n">
        <v>823</v>
      </c>
      <c r="C384" s="2" t="s">
        <v>447</v>
      </c>
      <c r="D384" s="14" t="n">
        <v>33810</v>
      </c>
      <c r="E384" s="2" t="s">
        <v>53</v>
      </c>
      <c r="F384" s="15" t="n">
        <v>171</v>
      </c>
      <c r="G384" s="15" t="n">
        <v>47</v>
      </c>
      <c r="H384" s="15" t="s">
        <v>47</v>
      </c>
      <c r="I384" s="9" t="str">
        <f aca="false">TRIM(F384)</f>
        <v>171</v>
      </c>
      <c r="J384" s="9" t="str">
        <f aca="false">TRIM(G384)</f>
        <v>47</v>
      </c>
      <c r="K384" s="5" t="n">
        <f aca="false">IF(I384="NA",VALUE(AVERAGEIF($E$3:$E$1520,"&lt;&gt;NA")),VALUE(I384))</f>
        <v>171</v>
      </c>
      <c r="L384" s="9" t="n">
        <f aca="false">IF(J384="NA",VALUE(AVERAGEIF($F$3:$F$1520,"&lt;&gt;NA")),VALUE(J384))</f>
        <v>47</v>
      </c>
      <c r="M384" s="16" t="n">
        <f aca="false">IF((AND(J384&gt;=R390, J384&lt;R389)),TRUE())</f>
        <v>0</v>
      </c>
      <c r="P384" s="7"/>
    </row>
    <row r="385" customFormat="false" ht="15" hidden="false" customHeight="false" outlineLevel="0" collapsed="false">
      <c r="A385" s="0" t="n">
        <f aca="false">RANDBETWEEN(0,1)</f>
        <v>1</v>
      </c>
      <c r="B385" s="13" t="n">
        <v>664</v>
      </c>
      <c r="C385" s="2" t="s">
        <v>448</v>
      </c>
      <c r="D385" s="14" t="n">
        <v>33854</v>
      </c>
      <c r="E385" s="2" t="s">
        <v>77</v>
      </c>
      <c r="F385" s="15" t="n">
        <v>152</v>
      </c>
      <c r="G385" s="15" t="n">
        <v>38.6</v>
      </c>
      <c r="H385" s="15" t="s">
        <v>47</v>
      </c>
      <c r="I385" s="9" t="str">
        <f aca="false">TRIM(F385)</f>
        <v>152</v>
      </c>
      <c r="J385" s="9" t="str">
        <f aca="false">TRIM(G385)</f>
        <v>38.6</v>
      </c>
      <c r="K385" s="5" t="n">
        <f aca="false">IF(I385="NA",VALUE(AVERAGEIF($E$3:$E$1520,"&lt;&gt;NA")),VALUE(I385))</f>
        <v>152</v>
      </c>
      <c r="L385" s="9" t="n">
        <f aca="false">IF(J385="NA",VALUE(AVERAGEIF($F$3:$F$1520,"&lt;&gt;NA")),VALUE(J385))</f>
        <v>38.6</v>
      </c>
      <c r="M385" s="16" t="n">
        <f aca="false">IF((AND(J385&gt;=R391, J385&lt;R390)),TRUE())</f>
        <v>0</v>
      </c>
      <c r="P385" s="7"/>
    </row>
    <row r="386" customFormat="false" ht="15" hidden="false" customHeight="false" outlineLevel="0" collapsed="false">
      <c r="A386" s="0" t="n">
        <f aca="false">RANDBETWEEN(0,1)</f>
        <v>1</v>
      </c>
      <c r="B386" s="13" t="n">
        <v>810</v>
      </c>
      <c r="C386" s="2" t="s">
        <v>449</v>
      </c>
      <c r="D386" s="14" t="n">
        <v>33501</v>
      </c>
      <c r="E386" s="2" t="s">
        <v>93</v>
      </c>
      <c r="F386" s="15" t="n">
        <v>162</v>
      </c>
      <c r="G386" s="15" t="n">
        <v>44</v>
      </c>
      <c r="H386" s="15" t="s">
        <v>47</v>
      </c>
      <c r="I386" s="9" t="str">
        <f aca="false">TRIM(F386)</f>
        <v>162</v>
      </c>
      <c r="J386" s="9" t="str">
        <f aca="false">TRIM(G386)</f>
        <v>44</v>
      </c>
      <c r="K386" s="5" t="n">
        <f aca="false">IF(I386="NA",VALUE(AVERAGEIF($E$3:$E$1520,"&lt;&gt;NA")),VALUE(I386))</f>
        <v>162</v>
      </c>
      <c r="L386" s="9" t="n">
        <f aca="false">IF(J386="NA",VALUE(AVERAGEIF($F$3:$F$1520,"&lt;&gt;NA")),VALUE(J386))</f>
        <v>44</v>
      </c>
      <c r="M386" s="16" t="n">
        <f aca="false">IF((AND(J386&gt;=R392, J386&lt;R391)),TRUE())</f>
        <v>0</v>
      </c>
      <c r="P386" s="7"/>
    </row>
    <row r="387" customFormat="false" ht="15" hidden="false" customHeight="false" outlineLevel="0" collapsed="false">
      <c r="A387" s="0" t="n">
        <f aca="false">RANDBETWEEN(0,1)</f>
        <v>1</v>
      </c>
      <c r="B387" s="13" t="n">
        <v>685</v>
      </c>
      <c r="C387" s="2" t="s">
        <v>450</v>
      </c>
      <c r="D387" s="14" t="n">
        <v>33270</v>
      </c>
      <c r="E387" s="2" t="s">
        <v>50</v>
      </c>
      <c r="F387" s="15" t="n">
        <v>155</v>
      </c>
      <c r="G387" s="15" t="n">
        <v>54</v>
      </c>
      <c r="H387" s="15" t="s">
        <v>47</v>
      </c>
      <c r="I387" s="9" t="str">
        <f aca="false">TRIM(F387)</f>
        <v>155</v>
      </c>
      <c r="J387" s="9" t="str">
        <f aca="false">TRIM(G387)</f>
        <v>54</v>
      </c>
      <c r="K387" s="5" t="n">
        <f aca="false">IF(I387="NA",VALUE(AVERAGEIF($E$3:$E$1520,"&lt;&gt;NA")),VALUE(I387))</f>
        <v>155</v>
      </c>
      <c r="L387" s="9" t="n">
        <f aca="false">IF(J387="NA",VALUE(AVERAGEIF($F$3:$F$1520,"&lt;&gt;NA")),VALUE(J387))</f>
        <v>54</v>
      </c>
      <c r="M387" s="16" t="n">
        <f aca="false">IF((AND(J387&gt;=R393, J387&lt;R392)),TRUE())</f>
        <v>0</v>
      </c>
      <c r="P387" s="7"/>
    </row>
    <row r="388" customFormat="false" ht="15" hidden="false" customHeight="false" outlineLevel="0" collapsed="false">
      <c r="A388" s="0" t="n">
        <f aca="false">RANDBETWEEN(0,1)</f>
        <v>1</v>
      </c>
      <c r="B388" s="13" t="n">
        <v>689</v>
      </c>
      <c r="C388" s="2" t="s">
        <v>451</v>
      </c>
      <c r="D388" s="14" t="n">
        <v>33702</v>
      </c>
      <c r="E388" s="2" t="s">
        <v>74</v>
      </c>
      <c r="F388" s="15" t="n">
        <v>159</v>
      </c>
      <c r="G388" s="15" t="n">
        <v>54</v>
      </c>
      <c r="H388" s="15" t="s">
        <v>47</v>
      </c>
      <c r="I388" s="9" t="str">
        <f aca="false">TRIM(F388)</f>
        <v>159</v>
      </c>
      <c r="J388" s="9" t="str">
        <f aca="false">TRIM(G388)</f>
        <v>54</v>
      </c>
      <c r="K388" s="5" t="n">
        <f aca="false">IF(I388="NA",VALUE(AVERAGEIF($E$3:$E$1520,"&lt;&gt;NA")),VALUE(I388))</f>
        <v>159</v>
      </c>
      <c r="L388" s="9" t="n">
        <f aca="false">IF(J388="NA",VALUE(AVERAGEIF($F$3:$F$1520,"&lt;&gt;NA")),VALUE(J388))</f>
        <v>54</v>
      </c>
      <c r="M388" s="16" t="n">
        <f aca="false">IF((AND(J388&gt;=R394, J388&lt;R393)),TRUE())</f>
        <v>0</v>
      </c>
      <c r="P388" s="7"/>
    </row>
    <row r="389" customFormat="false" ht="15" hidden="true" customHeight="false" outlineLevel="0" collapsed="false">
      <c r="A389" s="0" t="n">
        <f aca="false">RANDBETWEEN(0,1)</f>
        <v>0</v>
      </c>
      <c r="B389" s="13" t="n">
        <v>1413</v>
      </c>
      <c r="C389" s="2" t="s">
        <v>452</v>
      </c>
      <c r="D389" s="14" t="n">
        <v>33457</v>
      </c>
      <c r="E389" s="2" t="s">
        <v>50</v>
      </c>
      <c r="F389" s="15" t="n">
        <v>173</v>
      </c>
      <c r="G389" s="15" t="n">
        <v>67</v>
      </c>
      <c r="H389" s="15" t="s">
        <v>43</v>
      </c>
      <c r="I389" s="9" t="str">
        <f aca="false">TRIM(F389)</f>
        <v>173</v>
      </c>
      <c r="J389" s="9" t="str">
        <f aca="false">TRIM(G389)</f>
        <v>67</v>
      </c>
      <c r="K389" s="5" t="n">
        <f aca="false">IF(I389="NA",VALUE(AVERAGEIF($E$3:$E$1520,"&lt;&gt;NA")),VALUE(I389))</f>
        <v>173</v>
      </c>
      <c r="L389" s="9" t="n">
        <f aca="false">IF(J389="NA",VALUE(AVERAGEIF($F$3:$F$1520,"&lt;&gt;NA")),VALUE(J389))</f>
        <v>67</v>
      </c>
      <c r="M389" s="16" t="n">
        <f aca="false">IF((AND(J389&gt;=R395, J389&lt;R394)),TRUE())</f>
        <v>0</v>
      </c>
      <c r="P389" s="7"/>
    </row>
    <row r="390" customFormat="false" ht="15" hidden="false" customHeight="false" outlineLevel="0" collapsed="false">
      <c r="A390" s="0" t="n">
        <f aca="false">RANDBETWEEN(0,1)</f>
        <v>1</v>
      </c>
      <c r="B390" s="13" t="n">
        <v>1082</v>
      </c>
      <c r="C390" s="2" t="s">
        <v>453</v>
      </c>
      <c r="D390" s="14" t="n">
        <v>33595</v>
      </c>
      <c r="E390" s="2" t="s">
        <v>50</v>
      </c>
      <c r="F390" s="15" t="n">
        <v>170</v>
      </c>
      <c r="G390" s="15" t="n">
        <v>76</v>
      </c>
      <c r="H390" s="15" t="s">
        <v>43</v>
      </c>
      <c r="I390" s="9" t="str">
        <f aca="false">TRIM(F390)</f>
        <v>170</v>
      </c>
      <c r="J390" s="9" t="str">
        <f aca="false">TRIM(G390)</f>
        <v>76</v>
      </c>
      <c r="K390" s="5" t="n">
        <f aca="false">IF(I390="NA",VALUE(AVERAGEIF($E$3:$E$1520,"&lt;&gt;NA")),VALUE(I390))</f>
        <v>170</v>
      </c>
      <c r="L390" s="9" t="n">
        <f aca="false">IF(J390="NA",VALUE(AVERAGEIF($F$3:$F$1520,"&lt;&gt;NA")),VALUE(J390))</f>
        <v>76</v>
      </c>
      <c r="M390" s="16" t="n">
        <f aca="false">IF((AND(J390&gt;=R396, J390&lt;R395)),TRUE())</f>
        <v>0</v>
      </c>
      <c r="P390" s="7"/>
    </row>
    <row r="391" customFormat="false" ht="15" hidden="true" customHeight="false" outlineLevel="0" collapsed="false">
      <c r="A391" s="0" t="n">
        <f aca="false">RANDBETWEEN(0,1)</f>
        <v>0</v>
      </c>
      <c r="B391" s="13" t="n">
        <v>59</v>
      </c>
      <c r="C391" s="2" t="s">
        <v>454</v>
      </c>
      <c r="D391" s="14" t="n">
        <v>33315</v>
      </c>
      <c r="E391" s="2" t="s">
        <v>50</v>
      </c>
      <c r="F391" s="15" t="n">
        <v>164.3</v>
      </c>
      <c r="G391" s="15" t="n">
        <v>50</v>
      </c>
      <c r="H391" s="15" t="s">
        <v>47</v>
      </c>
      <c r="I391" s="9" t="str">
        <f aca="false">TRIM(F391)</f>
        <v>164.3</v>
      </c>
      <c r="J391" s="9" t="str">
        <f aca="false">TRIM(G391)</f>
        <v>50</v>
      </c>
      <c r="K391" s="5" t="n">
        <f aca="false">IF(I391="NA",VALUE(AVERAGEIF($E$3:$E$1520,"&lt;&gt;NA")),VALUE(I391))</f>
        <v>164.3</v>
      </c>
      <c r="L391" s="9" t="n">
        <f aca="false">IF(J391="NA",VALUE(AVERAGEIF($F$3:$F$1520,"&lt;&gt;NA")),VALUE(J391))</f>
        <v>50</v>
      </c>
      <c r="M391" s="16" t="n">
        <f aca="false">IF((AND(J391&gt;=R397, J391&lt;R396)),TRUE())</f>
        <v>0</v>
      </c>
      <c r="P391" s="7"/>
    </row>
    <row r="392" customFormat="false" ht="15" hidden="false" customHeight="false" outlineLevel="0" collapsed="false">
      <c r="A392" s="0" t="n">
        <f aca="false">RANDBETWEEN(0,1)</f>
        <v>1</v>
      </c>
      <c r="B392" s="13" t="n">
        <v>728</v>
      </c>
      <c r="C392" s="2" t="s">
        <v>455</v>
      </c>
      <c r="D392" s="14" t="n">
        <v>33578</v>
      </c>
      <c r="E392" s="2" t="s">
        <v>87</v>
      </c>
      <c r="F392" s="15" t="n">
        <v>152</v>
      </c>
      <c r="G392" s="15" t="n">
        <v>68.8</v>
      </c>
      <c r="H392" s="15" t="s">
        <v>47</v>
      </c>
      <c r="I392" s="9" t="str">
        <f aca="false">TRIM(F392)</f>
        <v>152</v>
      </c>
      <c r="J392" s="9" t="str">
        <f aca="false">TRIM(G392)</f>
        <v>68.8</v>
      </c>
      <c r="K392" s="5" t="n">
        <f aca="false">IF(I392="NA",VALUE(AVERAGEIF($E$3:$E$1520,"&lt;&gt;NA")),VALUE(I392))</f>
        <v>152</v>
      </c>
      <c r="L392" s="9" t="n">
        <f aca="false">IF(J392="NA",VALUE(AVERAGEIF($F$3:$F$1520,"&lt;&gt;NA")),VALUE(J392))</f>
        <v>68.8</v>
      </c>
      <c r="M392" s="16" t="n">
        <f aca="false">IF((AND(J392&gt;=R398, J392&lt;R397)),TRUE())</f>
        <v>0</v>
      </c>
      <c r="P392" s="7"/>
    </row>
    <row r="393" customFormat="false" ht="15" hidden="false" customHeight="false" outlineLevel="0" collapsed="false">
      <c r="A393" s="0" t="n">
        <f aca="false">RANDBETWEEN(0,1)</f>
        <v>1</v>
      </c>
      <c r="B393" s="13" t="n">
        <v>24</v>
      </c>
      <c r="C393" s="2" t="s">
        <v>456</v>
      </c>
      <c r="D393" s="14" t="n">
        <v>33407</v>
      </c>
      <c r="E393" s="2" t="s">
        <v>71</v>
      </c>
      <c r="F393" s="15" t="n">
        <v>163</v>
      </c>
      <c r="G393" s="15" t="n">
        <v>59</v>
      </c>
      <c r="H393" s="15" t="s">
        <v>47</v>
      </c>
      <c r="I393" s="9" t="str">
        <f aca="false">TRIM(F393)</f>
        <v>163</v>
      </c>
      <c r="J393" s="9" t="str">
        <f aca="false">TRIM(G393)</f>
        <v>59</v>
      </c>
      <c r="K393" s="5" t="n">
        <f aca="false">IF(I393="NA",VALUE(AVERAGEIF($E$3:$E$1520,"&lt;&gt;NA")),VALUE(I393))</f>
        <v>163</v>
      </c>
      <c r="L393" s="9" t="n">
        <f aca="false">IF(J393="NA",VALUE(AVERAGEIF($F$3:$F$1520,"&lt;&gt;NA")),VALUE(J393))</f>
        <v>59</v>
      </c>
      <c r="M393" s="16" t="n">
        <f aca="false">IF((AND(J393&gt;=R399, J393&lt;R398)),TRUE())</f>
        <v>0</v>
      </c>
      <c r="P393" s="7"/>
    </row>
    <row r="394" customFormat="false" ht="15" hidden="true" customHeight="false" outlineLevel="0" collapsed="false">
      <c r="A394" s="0" t="n">
        <f aca="false">RANDBETWEEN(0,1)</f>
        <v>0</v>
      </c>
      <c r="B394" s="13" t="n">
        <v>1504</v>
      </c>
      <c r="C394" s="2" t="s">
        <v>457</v>
      </c>
      <c r="D394" s="14" t="n">
        <v>33154</v>
      </c>
      <c r="E394" s="2" t="s">
        <v>71</v>
      </c>
      <c r="F394" s="15" t="n">
        <v>167</v>
      </c>
      <c r="G394" s="15" t="n">
        <v>75</v>
      </c>
      <c r="H394" s="15" t="s">
        <v>43</v>
      </c>
      <c r="I394" s="9" t="str">
        <f aca="false">TRIM(F394)</f>
        <v>167</v>
      </c>
      <c r="J394" s="9" t="str">
        <f aca="false">TRIM(G394)</f>
        <v>75</v>
      </c>
      <c r="K394" s="5" t="n">
        <f aca="false">IF(I394="NA",VALUE(AVERAGEIF($E$3:$E$1520,"&lt;&gt;NA")),VALUE(I394))</f>
        <v>167</v>
      </c>
      <c r="L394" s="9" t="n">
        <f aca="false">IF(J394="NA",VALUE(AVERAGEIF($F$3:$F$1520,"&lt;&gt;NA")),VALUE(J394))</f>
        <v>75</v>
      </c>
      <c r="M394" s="16" t="n">
        <f aca="false">IF((AND(J394&gt;=R400, J394&lt;R399)),TRUE())</f>
        <v>0</v>
      </c>
      <c r="P394" s="7"/>
    </row>
    <row r="395" customFormat="false" ht="15" hidden="true" customHeight="false" outlineLevel="0" collapsed="false">
      <c r="A395" s="0" t="n">
        <f aca="false">RANDBETWEEN(0,1)</f>
        <v>0</v>
      </c>
      <c r="B395" s="13" t="n">
        <v>503</v>
      </c>
      <c r="C395" s="2" t="s">
        <v>458</v>
      </c>
      <c r="D395" s="14" t="n">
        <v>33351</v>
      </c>
      <c r="E395" s="2" t="s">
        <v>45</v>
      </c>
      <c r="F395" s="15" t="n">
        <v>149</v>
      </c>
      <c r="G395" s="15" t="n">
        <v>46</v>
      </c>
      <c r="H395" s="15" t="s">
        <v>47</v>
      </c>
      <c r="I395" s="9" t="str">
        <f aca="false">TRIM(F395)</f>
        <v>149</v>
      </c>
      <c r="J395" s="9" t="str">
        <f aca="false">TRIM(G395)</f>
        <v>46</v>
      </c>
      <c r="K395" s="5" t="n">
        <f aca="false">IF(I395="NA",VALUE(AVERAGEIF($E$3:$E$1520,"&lt;&gt;NA")),VALUE(I395))</f>
        <v>149</v>
      </c>
      <c r="L395" s="9" t="n">
        <f aca="false">IF(J395="NA",VALUE(AVERAGEIF($F$3:$F$1520,"&lt;&gt;NA")),VALUE(J395))</f>
        <v>46</v>
      </c>
      <c r="M395" s="16" t="n">
        <f aca="false">IF((AND(J395&gt;=R401, J395&lt;R400)),TRUE())</f>
        <v>0</v>
      </c>
      <c r="P395" s="7"/>
    </row>
    <row r="396" customFormat="false" ht="15" hidden="true" customHeight="false" outlineLevel="0" collapsed="false">
      <c r="A396" s="0" t="n">
        <f aca="false">RANDBETWEEN(0,1)</f>
        <v>0</v>
      </c>
      <c r="B396" s="13" t="n">
        <v>1415</v>
      </c>
      <c r="C396" s="2" t="s">
        <v>459</v>
      </c>
      <c r="D396" s="14" t="n">
        <v>33357</v>
      </c>
      <c r="E396" s="2" t="s">
        <v>87</v>
      </c>
      <c r="F396" s="15" t="n">
        <v>178</v>
      </c>
      <c r="G396" s="15" t="n">
        <v>76</v>
      </c>
      <c r="H396" s="15" t="s">
        <v>43</v>
      </c>
      <c r="I396" s="9" t="str">
        <f aca="false">TRIM(F396)</f>
        <v>178</v>
      </c>
      <c r="J396" s="9" t="str">
        <f aca="false">TRIM(G396)</f>
        <v>76</v>
      </c>
      <c r="K396" s="5" t="n">
        <f aca="false">IF(I396="NA",VALUE(AVERAGEIF($E$3:$E$1520,"&lt;&gt;NA")),VALUE(I396))</f>
        <v>178</v>
      </c>
      <c r="L396" s="9" t="n">
        <f aca="false">IF(J396="NA",VALUE(AVERAGEIF($F$3:$F$1520,"&lt;&gt;NA")),VALUE(J396))</f>
        <v>76</v>
      </c>
      <c r="M396" s="16" t="n">
        <f aca="false">IF((AND(J396&gt;=R402, J396&lt;R401)),TRUE())</f>
        <v>0</v>
      </c>
      <c r="P396" s="7"/>
    </row>
    <row r="397" customFormat="false" ht="15" hidden="false" customHeight="false" outlineLevel="0" collapsed="false">
      <c r="A397" s="0" t="n">
        <f aca="false">RANDBETWEEN(0,1)</f>
        <v>1</v>
      </c>
      <c r="B397" s="13" t="n">
        <v>173</v>
      </c>
      <c r="C397" s="2" t="s">
        <v>460</v>
      </c>
      <c r="D397" s="14" t="n">
        <v>33219</v>
      </c>
      <c r="E397" s="2" t="s">
        <v>45</v>
      </c>
      <c r="F397" s="15" t="n">
        <v>151.8</v>
      </c>
      <c r="G397" s="15" t="n">
        <v>60</v>
      </c>
      <c r="H397" s="15" t="s">
        <v>47</v>
      </c>
      <c r="I397" s="9" t="str">
        <f aca="false">TRIM(F397)</f>
        <v>151.8</v>
      </c>
      <c r="J397" s="9" t="str">
        <f aca="false">TRIM(G397)</f>
        <v>60</v>
      </c>
      <c r="K397" s="5" t="n">
        <f aca="false">IF(I397="NA",VALUE(AVERAGEIF($E$3:$E$1520,"&lt;&gt;NA")),VALUE(I397))</f>
        <v>151.8</v>
      </c>
      <c r="L397" s="9" t="n">
        <f aca="false">IF(J397="NA",VALUE(AVERAGEIF($F$3:$F$1520,"&lt;&gt;NA")),VALUE(J397))</f>
        <v>60</v>
      </c>
      <c r="M397" s="16" t="n">
        <f aca="false">IF((AND(J397&gt;=R403, J397&lt;R402)),TRUE())</f>
        <v>0</v>
      </c>
      <c r="P397" s="7"/>
    </row>
    <row r="398" customFormat="false" ht="15" hidden="false" customHeight="false" outlineLevel="0" collapsed="false">
      <c r="A398" s="0" t="n">
        <f aca="false">RANDBETWEEN(0,1)</f>
        <v>1</v>
      </c>
      <c r="B398" s="13" t="n">
        <v>935</v>
      </c>
      <c r="C398" s="2" t="s">
        <v>461</v>
      </c>
      <c r="D398" s="14" t="n">
        <v>33193</v>
      </c>
      <c r="E398" s="2" t="s">
        <v>45</v>
      </c>
      <c r="F398" s="15" t="n">
        <v>181</v>
      </c>
      <c r="G398" s="15" t="n">
        <v>57</v>
      </c>
      <c r="H398" s="15" t="s">
        <v>43</v>
      </c>
      <c r="I398" s="9" t="str">
        <f aca="false">TRIM(F398)</f>
        <v>181</v>
      </c>
      <c r="J398" s="9" t="str">
        <f aca="false">TRIM(G398)</f>
        <v>57</v>
      </c>
      <c r="K398" s="5" t="n">
        <f aca="false">IF(I398="NA",VALUE(AVERAGEIF($E$3:$E$1520,"&lt;&gt;NA")),VALUE(I398))</f>
        <v>181</v>
      </c>
      <c r="L398" s="9" t="n">
        <f aca="false">IF(J398="NA",VALUE(AVERAGEIF($F$3:$F$1520,"&lt;&gt;NA")),VALUE(J398))</f>
        <v>57</v>
      </c>
      <c r="M398" s="16" t="n">
        <f aca="false">IF((AND(J398&gt;=R404, J398&lt;R403)),TRUE())</f>
        <v>0</v>
      </c>
      <c r="P398" s="7"/>
    </row>
    <row r="399" customFormat="false" ht="15" hidden="true" customHeight="false" outlineLevel="0" collapsed="false">
      <c r="A399" s="0" t="n">
        <f aca="false">RANDBETWEEN(0,1)</f>
        <v>0</v>
      </c>
      <c r="B399" s="13" t="n">
        <v>332</v>
      </c>
      <c r="C399" s="2" t="s">
        <v>462</v>
      </c>
      <c r="D399" s="14" t="n">
        <v>33829</v>
      </c>
      <c r="E399" s="2" t="s">
        <v>77</v>
      </c>
      <c r="F399" s="15" t="n">
        <v>152</v>
      </c>
      <c r="G399" s="15" t="n">
        <v>50.3</v>
      </c>
      <c r="H399" s="15" t="s">
        <v>47</v>
      </c>
      <c r="I399" s="9" t="str">
        <f aca="false">TRIM(F399)</f>
        <v>152</v>
      </c>
      <c r="J399" s="9" t="str">
        <f aca="false">TRIM(G399)</f>
        <v>50.3</v>
      </c>
      <c r="K399" s="5" t="n">
        <f aca="false">IF(I399="NA",VALUE(AVERAGEIF($E$3:$E$1520,"&lt;&gt;NA")),VALUE(I399))</f>
        <v>152</v>
      </c>
      <c r="L399" s="9" t="n">
        <f aca="false">IF(J399="NA",VALUE(AVERAGEIF($F$3:$F$1520,"&lt;&gt;NA")),VALUE(J399))</f>
        <v>50.3</v>
      </c>
      <c r="M399" s="16" t="n">
        <f aca="false">IF((AND(J399&gt;=R405, J399&lt;R404)),TRUE())</f>
        <v>0</v>
      </c>
      <c r="P399" s="7"/>
    </row>
    <row r="400" customFormat="false" ht="15" hidden="true" customHeight="false" outlineLevel="0" collapsed="false">
      <c r="A400" s="0" t="n">
        <f aca="false">RANDBETWEEN(0,1)</f>
        <v>0</v>
      </c>
      <c r="B400" s="13" t="n">
        <v>361</v>
      </c>
      <c r="C400" s="2" t="s">
        <v>463</v>
      </c>
      <c r="D400" s="14" t="n">
        <v>33805</v>
      </c>
      <c r="E400" s="2" t="s">
        <v>98</v>
      </c>
      <c r="F400" s="15" t="n">
        <v>167</v>
      </c>
      <c r="G400" s="15" t="n">
        <v>67</v>
      </c>
      <c r="H400" s="15" t="s">
        <v>47</v>
      </c>
      <c r="I400" s="9" t="str">
        <f aca="false">TRIM(F400)</f>
        <v>167</v>
      </c>
      <c r="J400" s="9" t="str">
        <f aca="false">TRIM(G400)</f>
        <v>67</v>
      </c>
      <c r="K400" s="5" t="n">
        <f aca="false">IF(I400="NA",VALUE(AVERAGEIF($E$3:$E$1520,"&lt;&gt;NA")),VALUE(I400))</f>
        <v>167</v>
      </c>
      <c r="L400" s="9" t="n">
        <f aca="false">IF(J400="NA",VALUE(AVERAGEIF($F$3:$F$1520,"&lt;&gt;NA")),VALUE(J400))</f>
        <v>67</v>
      </c>
      <c r="M400" s="16" t="n">
        <f aca="false">IF((AND(J400&gt;=R406, J400&lt;R405)),TRUE())</f>
        <v>0</v>
      </c>
      <c r="P400" s="7"/>
    </row>
    <row r="401" customFormat="false" ht="15" hidden="true" customHeight="false" outlineLevel="0" collapsed="false">
      <c r="A401" s="0" t="n">
        <f aca="false">RANDBETWEEN(0,1)</f>
        <v>0</v>
      </c>
      <c r="B401" s="13" t="n">
        <v>1373</v>
      </c>
      <c r="C401" s="2" t="s">
        <v>464</v>
      </c>
      <c r="D401" s="14" t="n">
        <v>33690</v>
      </c>
      <c r="E401" s="2" t="s">
        <v>77</v>
      </c>
      <c r="F401" s="15" t="n">
        <v>163</v>
      </c>
      <c r="G401" s="15" t="n">
        <v>60</v>
      </c>
      <c r="H401" s="15" t="s">
        <v>43</v>
      </c>
      <c r="I401" s="9" t="str">
        <f aca="false">TRIM(F401)</f>
        <v>163</v>
      </c>
      <c r="J401" s="9" t="str">
        <f aca="false">TRIM(G401)</f>
        <v>60</v>
      </c>
      <c r="K401" s="5" t="n">
        <f aca="false">IF(I401="NA",VALUE(AVERAGEIF($E$3:$E$1520,"&lt;&gt;NA")),VALUE(I401))</f>
        <v>163</v>
      </c>
      <c r="L401" s="9" t="n">
        <f aca="false">IF(J401="NA",VALUE(AVERAGEIF($F$3:$F$1520,"&lt;&gt;NA")),VALUE(J401))</f>
        <v>60</v>
      </c>
      <c r="M401" s="16" t="n">
        <f aca="false">IF((AND(J401&gt;=R407, J401&lt;R406)),TRUE())</f>
        <v>0</v>
      </c>
      <c r="P401" s="7"/>
    </row>
    <row r="402" customFormat="false" ht="15" hidden="false" customHeight="false" outlineLevel="0" collapsed="false">
      <c r="A402" s="0" t="n">
        <f aca="false">RANDBETWEEN(0,1)</f>
        <v>1</v>
      </c>
      <c r="B402" s="13" t="n">
        <v>1346</v>
      </c>
      <c r="C402" s="2" t="s">
        <v>465</v>
      </c>
      <c r="D402" s="14" t="n">
        <v>33054</v>
      </c>
      <c r="E402" s="2" t="s">
        <v>93</v>
      </c>
      <c r="F402" s="15" t="n">
        <v>172</v>
      </c>
      <c r="G402" s="15" t="n">
        <v>54</v>
      </c>
      <c r="H402" s="15" t="s">
        <v>43</v>
      </c>
      <c r="I402" s="9" t="str">
        <f aca="false">TRIM(F402)</f>
        <v>172</v>
      </c>
      <c r="J402" s="9" t="str">
        <f aca="false">TRIM(G402)</f>
        <v>54</v>
      </c>
      <c r="K402" s="5" t="n">
        <f aca="false">IF(I402="NA",VALUE(AVERAGEIF($E$3:$E$1520,"&lt;&gt;NA")),VALUE(I402))</f>
        <v>172</v>
      </c>
      <c r="L402" s="9" t="n">
        <f aca="false">IF(J402="NA",VALUE(AVERAGEIF($F$3:$F$1520,"&lt;&gt;NA")),VALUE(J402))</f>
        <v>54</v>
      </c>
      <c r="M402" s="16" t="n">
        <f aca="false">IF((AND(J402&gt;=R408, J402&lt;R407)),TRUE())</f>
        <v>0</v>
      </c>
      <c r="P402" s="7"/>
    </row>
    <row r="403" customFormat="false" ht="15" hidden="false" customHeight="false" outlineLevel="0" collapsed="false">
      <c r="A403" s="0" t="n">
        <f aca="false">RANDBETWEEN(0,1)</f>
        <v>1</v>
      </c>
      <c r="B403" s="13" t="n">
        <v>863</v>
      </c>
      <c r="C403" s="2" t="s">
        <v>466</v>
      </c>
      <c r="D403" s="14" t="n">
        <v>33427</v>
      </c>
      <c r="E403" s="2" t="s">
        <v>93</v>
      </c>
      <c r="F403" s="15" t="n">
        <v>162</v>
      </c>
      <c r="G403" s="15" t="n">
        <v>61</v>
      </c>
      <c r="H403" s="15" t="s">
        <v>43</v>
      </c>
      <c r="I403" s="9" t="str">
        <f aca="false">TRIM(F403)</f>
        <v>162</v>
      </c>
      <c r="J403" s="9" t="str">
        <f aca="false">TRIM(G403)</f>
        <v>61</v>
      </c>
      <c r="K403" s="5" t="n">
        <f aca="false">IF(I403="NA",VALUE(AVERAGEIF($E$3:$E$1520,"&lt;&gt;NA")),VALUE(I403))</f>
        <v>162</v>
      </c>
      <c r="L403" s="9" t="n">
        <f aca="false">IF(J403="NA",VALUE(AVERAGEIF($F$3:$F$1520,"&lt;&gt;NA")),VALUE(J403))</f>
        <v>61</v>
      </c>
      <c r="M403" s="16" t="n">
        <f aca="false">IF((AND(J403&gt;=R409, J403&lt;R408)),TRUE())</f>
        <v>0</v>
      </c>
      <c r="P403" s="7"/>
    </row>
    <row r="404" customFormat="false" ht="15" hidden="false" customHeight="false" outlineLevel="0" collapsed="false">
      <c r="A404" s="0" t="n">
        <f aca="false">RANDBETWEEN(0,1)</f>
        <v>1</v>
      </c>
      <c r="B404" s="13" t="n">
        <v>1239</v>
      </c>
      <c r="C404" s="2" t="s">
        <v>467</v>
      </c>
      <c r="D404" s="14" t="n">
        <v>33415</v>
      </c>
      <c r="E404" s="2" t="s">
        <v>98</v>
      </c>
      <c r="F404" s="15" t="n">
        <v>169</v>
      </c>
      <c r="G404" s="15" t="n">
        <v>48</v>
      </c>
      <c r="H404" s="15" t="s">
        <v>43</v>
      </c>
      <c r="I404" s="9" t="str">
        <f aca="false">TRIM(F404)</f>
        <v>169</v>
      </c>
      <c r="J404" s="9" t="str">
        <f aca="false">TRIM(G404)</f>
        <v>48</v>
      </c>
      <c r="K404" s="5" t="n">
        <f aca="false">IF(I404="NA",VALUE(AVERAGEIF($E$3:$E$1520,"&lt;&gt;NA")),VALUE(I404))</f>
        <v>169</v>
      </c>
      <c r="L404" s="9" t="n">
        <f aca="false">IF(J404="NA",VALUE(AVERAGEIF($F$3:$F$1520,"&lt;&gt;NA")),VALUE(J404))</f>
        <v>48</v>
      </c>
      <c r="M404" s="16" t="n">
        <f aca="false">IF((AND(J404&gt;=R410, J404&lt;R409)),TRUE())</f>
        <v>0</v>
      </c>
      <c r="P404" s="7"/>
    </row>
    <row r="405" customFormat="false" ht="15" hidden="true" customHeight="false" outlineLevel="0" collapsed="false">
      <c r="A405" s="0" t="n">
        <f aca="false">RANDBETWEEN(0,1)</f>
        <v>0</v>
      </c>
      <c r="B405" s="13" t="n">
        <v>150</v>
      </c>
      <c r="C405" s="2" t="s">
        <v>468</v>
      </c>
      <c r="D405" s="14" t="n">
        <v>33277</v>
      </c>
      <c r="E405" s="2" t="s">
        <v>238</v>
      </c>
      <c r="F405" s="15" t="n">
        <v>163</v>
      </c>
      <c r="G405" s="15" t="n">
        <v>63</v>
      </c>
      <c r="H405" s="15" t="s">
        <v>47</v>
      </c>
      <c r="I405" s="9" t="str">
        <f aca="false">TRIM(F405)</f>
        <v>163</v>
      </c>
      <c r="J405" s="9" t="str">
        <f aca="false">TRIM(G405)</f>
        <v>63</v>
      </c>
      <c r="K405" s="5" t="n">
        <f aca="false">IF(I405="NA",VALUE(AVERAGEIF($E$3:$E$1520,"&lt;&gt;NA")),VALUE(I405))</f>
        <v>163</v>
      </c>
      <c r="L405" s="9" t="n">
        <f aca="false">IF(J405="NA",VALUE(AVERAGEIF($F$3:$F$1520,"&lt;&gt;NA")),VALUE(J405))</f>
        <v>63</v>
      </c>
      <c r="M405" s="16" t="n">
        <f aca="false">IF((AND(J405&gt;=R411, J405&lt;R410)),TRUE())</f>
        <v>0</v>
      </c>
      <c r="P405" s="7"/>
    </row>
    <row r="406" customFormat="false" ht="15" hidden="false" customHeight="false" outlineLevel="0" collapsed="false">
      <c r="A406" s="0" t="n">
        <f aca="false">RANDBETWEEN(0,1)</f>
        <v>1</v>
      </c>
      <c r="B406" s="13" t="n">
        <v>226</v>
      </c>
      <c r="C406" s="2" t="s">
        <v>469</v>
      </c>
      <c r="D406" s="14" t="n">
        <v>33754</v>
      </c>
      <c r="E406" s="2" t="s">
        <v>74</v>
      </c>
      <c r="F406" s="15" t="s">
        <v>46</v>
      </c>
      <c r="G406" s="15" t="s">
        <v>46</v>
      </c>
      <c r="H406" s="15" t="s">
        <v>47</v>
      </c>
      <c r="I406" s="9" t="str">
        <f aca="false">TRIM(F406)</f>
        <v>NA</v>
      </c>
      <c r="J406" s="9" t="str">
        <f aca="false">TRIM(G406)</f>
        <v>NA</v>
      </c>
      <c r="K406" s="5" t="e">
        <f aca="false">IF(I406="NA",VALUE(AVERAGEIF($E$3:$E$1520,"&lt;&gt;NA")),VALUE(I406))</f>
        <v>#DIV/0!</v>
      </c>
      <c r="L406" s="9" t="n">
        <f aca="false">IF(J406="NA",VALUE(AVERAGEIF($F$3:$F$1520,"&lt;&gt;NA")),VALUE(J406))</f>
        <v>164.344585511576</v>
      </c>
      <c r="M406" s="16" t="n">
        <f aca="false">IF((AND(J406&gt;=R412, J406&lt;R411)),TRUE())</f>
        <v>0</v>
      </c>
      <c r="P406" s="7"/>
    </row>
    <row r="407" customFormat="false" ht="15" hidden="false" customHeight="false" outlineLevel="0" collapsed="false">
      <c r="A407" s="0" t="n">
        <f aca="false">RANDBETWEEN(0,1)</f>
        <v>1</v>
      </c>
      <c r="B407" s="13" t="n">
        <v>1475</v>
      </c>
      <c r="C407" s="2" t="s">
        <v>470</v>
      </c>
      <c r="D407" s="14" t="n">
        <v>32913</v>
      </c>
      <c r="E407" s="2" t="s">
        <v>42</v>
      </c>
      <c r="F407" s="15" t="n">
        <v>193</v>
      </c>
      <c r="G407" s="15" t="n">
        <v>68</v>
      </c>
      <c r="H407" s="15" t="s">
        <v>43</v>
      </c>
      <c r="I407" s="9" t="str">
        <f aca="false">TRIM(F407)</f>
        <v>193</v>
      </c>
      <c r="J407" s="9" t="str">
        <f aca="false">TRIM(G407)</f>
        <v>68</v>
      </c>
      <c r="K407" s="5" t="n">
        <f aca="false">IF(I407="NA",VALUE(AVERAGEIF($E$3:$E$1520,"&lt;&gt;NA")),VALUE(I407))</f>
        <v>193</v>
      </c>
      <c r="L407" s="9" t="n">
        <f aca="false">IF(J407="NA",VALUE(AVERAGEIF($F$3:$F$1520,"&lt;&gt;NA")),VALUE(J407))</f>
        <v>68</v>
      </c>
      <c r="M407" s="16" t="n">
        <f aca="false">IF((AND(J407&gt;=R413, J407&lt;R412)),TRUE())</f>
        <v>0</v>
      </c>
      <c r="P407" s="7"/>
    </row>
    <row r="408" customFormat="false" ht="15" hidden="true" customHeight="false" outlineLevel="0" collapsed="false">
      <c r="A408" s="0" t="n">
        <f aca="false">RANDBETWEEN(0,1)</f>
        <v>0</v>
      </c>
      <c r="B408" s="13" t="n">
        <v>1048</v>
      </c>
      <c r="C408" s="2" t="s">
        <v>471</v>
      </c>
      <c r="D408" s="14" t="n">
        <v>33529</v>
      </c>
      <c r="E408" s="2" t="s">
        <v>53</v>
      </c>
      <c r="F408" s="15" t="n">
        <v>164</v>
      </c>
      <c r="G408" s="15" t="n">
        <v>60</v>
      </c>
      <c r="H408" s="15" t="s">
        <v>43</v>
      </c>
      <c r="I408" s="9" t="str">
        <f aca="false">TRIM(F408)</f>
        <v>164</v>
      </c>
      <c r="J408" s="9" t="str">
        <f aca="false">TRIM(G408)</f>
        <v>60</v>
      </c>
      <c r="K408" s="5" t="n">
        <f aca="false">IF(I408="NA",VALUE(AVERAGEIF($E$3:$E$1520,"&lt;&gt;NA")),VALUE(I408))</f>
        <v>164</v>
      </c>
      <c r="L408" s="9" t="n">
        <f aca="false">IF(J408="NA",VALUE(AVERAGEIF($F$3:$F$1520,"&lt;&gt;NA")),VALUE(J408))</f>
        <v>60</v>
      </c>
      <c r="M408" s="16" t="n">
        <f aca="false">IF((AND(J408&gt;=R414, J408&lt;R413)),TRUE())</f>
        <v>0</v>
      </c>
      <c r="P408" s="7"/>
    </row>
    <row r="409" customFormat="false" ht="15" hidden="true" customHeight="false" outlineLevel="0" collapsed="false">
      <c r="A409" s="0" t="n">
        <f aca="false">RANDBETWEEN(0,1)</f>
        <v>0</v>
      </c>
      <c r="B409" s="13" t="n">
        <v>819</v>
      </c>
      <c r="C409" s="2" t="s">
        <v>472</v>
      </c>
      <c r="D409" s="14" t="n">
        <v>33434</v>
      </c>
      <c r="E409" s="2" t="s">
        <v>50</v>
      </c>
      <c r="F409" s="15" t="s">
        <v>46</v>
      </c>
      <c r="G409" s="15" t="s">
        <v>46</v>
      </c>
      <c r="H409" s="15" t="s">
        <v>47</v>
      </c>
      <c r="I409" s="9" t="str">
        <f aca="false">TRIM(F409)</f>
        <v>NA</v>
      </c>
      <c r="J409" s="9" t="str">
        <f aca="false">TRIM(G409)</f>
        <v>NA</v>
      </c>
      <c r="K409" s="5" t="e">
        <f aca="false">IF(I409="NA",VALUE(AVERAGEIF($E$3:$E$1520,"&lt;&gt;NA")),VALUE(I409))</f>
        <v>#DIV/0!</v>
      </c>
      <c r="L409" s="9" t="n">
        <f aca="false">IF(J409="NA",VALUE(AVERAGEIF($F$3:$F$1520,"&lt;&gt;NA")),VALUE(J409))</f>
        <v>164.344585511576</v>
      </c>
      <c r="M409" s="16" t="n">
        <f aca="false">IF((AND(J409&gt;=R415, J409&lt;R414)),TRUE())</f>
        <v>0</v>
      </c>
      <c r="P409" s="7"/>
    </row>
    <row r="410" customFormat="false" ht="15" hidden="true" customHeight="false" outlineLevel="0" collapsed="false">
      <c r="A410" s="0" t="n">
        <f aca="false">RANDBETWEEN(0,1)</f>
        <v>0</v>
      </c>
      <c r="B410" s="13" t="n">
        <v>1394</v>
      </c>
      <c r="C410" s="2" t="s">
        <v>473</v>
      </c>
      <c r="D410" s="14" t="n">
        <v>32834</v>
      </c>
      <c r="E410" s="2" t="s">
        <v>87</v>
      </c>
      <c r="F410" s="15" t="n">
        <v>192</v>
      </c>
      <c r="G410" s="15" t="n">
        <v>88</v>
      </c>
      <c r="H410" s="15" t="s">
        <v>43</v>
      </c>
      <c r="I410" s="9" t="str">
        <f aca="false">TRIM(F410)</f>
        <v>192</v>
      </c>
      <c r="J410" s="9" t="str">
        <f aca="false">TRIM(G410)</f>
        <v>88</v>
      </c>
      <c r="K410" s="5" t="n">
        <f aca="false">IF(I410="NA",VALUE(AVERAGEIF($E$3:$E$1520,"&lt;&gt;NA")),VALUE(I410))</f>
        <v>192</v>
      </c>
      <c r="L410" s="9" t="n">
        <f aca="false">IF(J410="NA",VALUE(AVERAGEIF($F$3:$F$1520,"&lt;&gt;NA")),VALUE(J410))</f>
        <v>88</v>
      </c>
      <c r="M410" s="16" t="n">
        <f aca="false">IF((AND(J410&gt;=R416, J410&lt;R415)),TRUE())</f>
        <v>0</v>
      </c>
      <c r="P410" s="7"/>
    </row>
    <row r="411" customFormat="false" ht="15" hidden="false" customHeight="false" outlineLevel="0" collapsed="false">
      <c r="A411" s="0" t="n">
        <f aca="false">RANDBETWEEN(0,1)</f>
        <v>1</v>
      </c>
      <c r="B411" s="13" t="n">
        <v>405</v>
      </c>
      <c r="C411" s="2" t="s">
        <v>474</v>
      </c>
      <c r="D411" s="14" t="n">
        <v>33361</v>
      </c>
      <c r="E411" s="2" t="s">
        <v>42</v>
      </c>
      <c r="F411" s="15" t="n">
        <v>162</v>
      </c>
      <c r="G411" s="15" t="n">
        <v>46.7</v>
      </c>
      <c r="H411" s="15" t="s">
        <v>47</v>
      </c>
      <c r="I411" s="9" t="str">
        <f aca="false">TRIM(F411)</f>
        <v>162</v>
      </c>
      <c r="J411" s="9" t="str">
        <f aca="false">TRIM(G411)</f>
        <v>46.7</v>
      </c>
      <c r="K411" s="5" t="n">
        <f aca="false">IF(I411="NA",VALUE(AVERAGEIF($E$3:$E$1520,"&lt;&gt;NA")),VALUE(I411))</f>
        <v>162</v>
      </c>
      <c r="L411" s="9" t="n">
        <f aca="false">IF(J411="NA",VALUE(AVERAGEIF($F$3:$F$1520,"&lt;&gt;NA")),VALUE(J411))</f>
        <v>46.7</v>
      </c>
      <c r="M411" s="16" t="n">
        <f aca="false">IF((AND(J411&gt;=R417, J411&lt;R416)),TRUE())</f>
        <v>0</v>
      </c>
      <c r="P411" s="7"/>
    </row>
    <row r="412" customFormat="false" ht="15" hidden="false" customHeight="false" outlineLevel="0" collapsed="false">
      <c r="A412" s="0" t="n">
        <f aca="false">RANDBETWEEN(0,1)</f>
        <v>1</v>
      </c>
      <c r="B412" s="13" t="n">
        <v>335</v>
      </c>
      <c r="C412" s="2" t="s">
        <v>475</v>
      </c>
      <c r="D412" s="14" t="n">
        <v>33408</v>
      </c>
      <c r="E412" s="2" t="s">
        <v>50</v>
      </c>
      <c r="F412" s="15" t="n">
        <v>155</v>
      </c>
      <c r="G412" s="15" t="n">
        <v>71.7</v>
      </c>
      <c r="H412" s="15" t="s">
        <v>47</v>
      </c>
      <c r="I412" s="9" t="str">
        <f aca="false">TRIM(F412)</f>
        <v>155</v>
      </c>
      <c r="J412" s="9" t="str">
        <f aca="false">TRIM(G412)</f>
        <v>71.7</v>
      </c>
      <c r="K412" s="5" t="n">
        <f aca="false">IF(I412="NA",VALUE(AVERAGEIF($E$3:$E$1520,"&lt;&gt;NA")),VALUE(I412))</f>
        <v>155</v>
      </c>
      <c r="L412" s="9" t="n">
        <f aca="false">IF(J412="NA",VALUE(AVERAGEIF($F$3:$F$1520,"&lt;&gt;NA")),VALUE(J412))</f>
        <v>71.7</v>
      </c>
      <c r="M412" s="16" t="n">
        <f aca="false">IF((AND(J412&gt;=R418, J412&lt;R417)),TRUE())</f>
        <v>0</v>
      </c>
      <c r="P412" s="7"/>
    </row>
    <row r="413" customFormat="false" ht="15" hidden="false" customHeight="false" outlineLevel="0" collapsed="false">
      <c r="A413" s="0" t="n">
        <f aca="false">RANDBETWEEN(0,1)</f>
        <v>1</v>
      </c>
      <c r="B413" s="13" t="n">
        <v>390</v>
      </c>
      <c r="C413" s="2" t="s">
        <v>476</v>
      </c>
      <c r="D413" s="14" t="n">
        <v>33363</v>
      </c>
      <c r="E413" s="2" t="s">
        <v>87</v>
      </c>
      <c r="F413" s="15" t="n">
        <v>156</v>
      </c>
      <c r="G413" s="15" t="n">
        <v>41</v>
      </c>
      <c r="H413" s="15" t="s">
        <v>47</v>
      </c>
      <c r="I413" s="9" t="str">
        <f aca="false">TRIM(F413)</f>
        <v>156</v>
      </c>
      <c r="J413" s="9" t="str">
        <f aca="false">TRIM(G413)</f>
        <v>41</v>
      </c>
      <c r="K413" s="5" t="n">
        <f aca="false">IF(I413="NA",VALUE(AVERAGEIF($E$3:$E$1520,"&lt;&gt;NA")),VALUE(I413))</f>
        <v>156</v>
      </c>
      <c r="L413" s="9" t="n">
        <f aca="false">IF(J413="NA",VALUE(AVERAGEIF($F$3:$F$1520,"&lt;&gt;NA")),VALUE(J413))</f>
        <v>41</v>
      </c>
      <c r="M413" s="16" t="n">
        <f aca="false">IF((AND(J413&gt;=R419, J413&lt;R418)),TRUE())</f>
        <v>0</v>
      </c>
      <c r="P413" s="7"/>
    </row>
    <row r="414" customFormat="false" ht="15" hidden="false" customHeight="false" outlineLevel="0" collapsed="false">
      <c r="A414" s="0" t="n">
        <f aca="false">RANDBETWEEN(0,1)</f>
        <v>1</v>
      </c>
      <c r="B414" s="13" t="n">
        <v>1434</v>
      </c>
      <c r="C414" s="2" t="s">
        <v>477</v>
      </c>
      <c r="D414" s="14" t="n">
        <v>33422</v>
      </c>
      <c r="E414" s="2" t="s">
        <v>93</v>
      </c>
      <c r="F414" s="15" t="n">
        <v>175</v>
      </c>
      <c r="G414" s="15" t="n">
        <v>58</v>
      </c>
      <c r="H414" s="15" t="s">
        <v>43</v>
      </c>
      <c r="I414" s="9" t="str">
        <f aca="false">TRIM(F414)</f>
        <v>175</v>
      </c>
      <c r="J414" s="9" t="str">
        <f aca="false">TRIM(G414)</f>
        <v>58</v>
      </c>
      <c r="K414" s="5" t="n">
        <f aca="false">IF(I414="NA",VALUE(AVERAGEIF($E$3:$E$1520,"&lt;&gt;NA")),VALUE(I414))</f>
        <v>175</v>
      </c>
      <c r="L414" s="9" t="n">
        <f aca="false">IF(J414="NA",VALUE(AVERAGEIF($F$3:$F$1520,"&lt;&gt;NA")),VALUE(J414))</f>
        <v>58</v>
      </c>
      <c r="M414" s="16" t="n">
        <f aca="false">IF((AND(J414&gt;=R420, J414&lt;R419)),TRUE())</f>
        <v>0</v>
      </c>
      <c r="P414" s="7"/>
    </row>
    <row r="415" customFormat="false" ht="15" hidden="true" customHeight="false" outlineLevel="0" collapsed="false">
      <c r="A415" s="0" t="n">
        <f aca="false">RANDBETWEEN(0,1)</f>
        <v>0</v>
      </c>
      <c r="B415" s="13" t="n">
        <v>1265</v>
      </c>
      <c r="C415" s="2" t="s">
        <v>478</v>
      </c>
      <c r="D415" s="14" t="n">
        <v>33483</v>
      </c>
      <c r="E415" s="2" t="s">
        <v>50</v>
      </c>
      <c r="F415" s="15" t="n">
        <v>178</v>
      </c>
      <c r="G415" s="15" t="n">
        <v>66</v>
      </c>
      <c r="H415" s="15" t="s">
        <v>43</v>
      </c>
      <c r="I415" s="9" t="str">
        <f aca="false">TRIM(F415)</f>
        <v>178</v>
      </c>
      <c r="J415" s="9" t="str">
        <f aca="false">TRIM(G415)</f>
        <v>66</v>
      </c>
      <c r="K415" s="5" t="n">
        <f aca="false">IF(I415="NA",VALUE(AVERAGEIF($E$3:$E$1520,"&lt;&gt;NA")),VALUE(I415))</f>
        <v>178</v>
      </c>
      <c r="L415" s="9" t="n">
        <f aca="false">IF(J415="NA",VALUE(AVERAGEIF($F$3:$F$1520,"&lt;&gt;NA")),VALUE(J415))</f>
        <v>66</v>
      </c>
      <c r="M415" s="16" t="n">
        <f aca="false">IF((AND(J415&gt;=R421, J415&lt;R420)),TRUE())</f>
        <v>0</v>
      </c>
      <c r="P415" s="7"/>
    </row>
    <row r="416" customFormat="false" ht="15" hidden="false" customHeight="false" outlineLevel="0" collapsed="false">
      <c r="A416" s="0" t="n">
        <f aca="false">RANDBETWEEN(0,1)</f>
        <v>1</v>
      </c>
      <c r="B416" s="13" t="n">
        <v>354</v>
      </c>
      <c r="C416" s="2" t="s">
        <v>479</v>
      </c>
      <c r="D416" s="14" t="n">
        <v>33720</v>
      </c>
      <c r="E416" s="2" t="s">
        <v>50</v>
      </c>
      <c r="F416" s="15" t="n">
        <v>149</v>
      </c>
      <c r="G416" s="15" t="n">
        <v>43</v>
      </c>
      <c r="H416" s="15" t="s">
        <v>47</v>
      </c>
      <c r="I416" s="9" t="str">
        <f aca="false">TRIM(F416)</f>
        <v>149</v>
      </c>
      <c r="J416" s="9" t="str">
        <f aca="false">TRIM(G416)</f>
        <v>43</v>
      </c>
      <c r="K416" s="5" t="n">
        <f aca="false">IF(I416="NA",VALUE(AVERAGEIF($E$3:$E$1520,"&lt;&gt;NA")),VALUE(I416))</f>
        <v>149</v>
      </c>
      <c r="L416" s="9" t="n">
        <f aca="false">IF(J416="NA",VALUE(AVERAGEIF($F$3:$F$1520,"&lt;&gt;NA")),VALUE(J416))</f>
        <v>43</v>
      </c>
      <c r="M416" s="16" t="n">
        <f aca="false">IF((AND(J416&gt;=R422, J416&lt;R421)),TRUE())</f>
        <v>0</v>
      </c>
      <c r="P416" s="7"/>
    </row>
    <row r="417" customFormat="false" ht="15" hidden="false" customHeight="false" outlineLevel="0" collapsed="false">
      <c r="A417" s="0" t="n">
        <f aca="false">RANDBETWEEN(0,1)</f>
        <v>1</v>
      </c>
      <c r="B417" s="13" t="n">
        <v>1264</v>
      </c>
      <c r="C417" s="2" t="s">
        <v>480</v>
      </c>
      <c r="D417" s="14" t="n">
        <v>32895</v>
      </c>
      <c r="E417" s="2" t="s">
        <v>45</v>
      </c>
      <c r="F417" s="15" t="n">
        <v>172</v>
      </c>
      <c r="G417" s="15" t="n">
        <v>76</v>
      </c>
      <c r="H417" s="15" t="s">
        <v>43</v>
      </c>
      <c r="I417" s="9" t="str">
        <f aca="false">TRIM(F417)</f>
        <v>172</v>
      </c>
      <c r="J417" s="9" t="str">
        <f aca="false">TRIM(G417)</f>
        <v>76</v>
      </c>
      <c r="K417" s="5" t="n">
        <f aca="false">IF(I417="NA",VALUE(AVERAGEIF($E$3:$E$1520,"&lt;&gt;NA")),VALUE(I417))</f>
        <v>172</v>
      </c>
      <c r="L417" s="9" t="n">
        <f aca="false">IF(J417="NA",VALUE(AVERAGEIF($F$3:$F$1520,"&lt;&gt;NA")),VALUE(J417))</f>
        <v>76</v>
      </c>
      <c r="M417" s="16" t="n">
        <f aca="false">IF((AND(J417&gt;=R423, J417&lt;R422)),TRUE())</f>
        <v>0</v>
      </c>
      <c r="P417" s="7"/>
    </row>
    <row r="418" customFormat="false" ht="15" hidden="false" customHeight="false" outlineLevel="0" collapsed="false">
      <c r="A418" s="0" t="n">
        <f aca="false">RANDBETWEEN(0,1)</f>
        <v>1</v>
      </c>
      <c r="B418" s="13" t="n">
        <v>391</v>
      </c>
      <c r="C418" s="2" t="s">
        <v>481</v>
      </c>
      <c r="D418" s="14" t="n">
        <v>32858</v>
      </c>
      <c r="E418" s="2" t="s">
        <v>125</v>
      </c>
      <c r="F418" s="15" t="n">
        <v>152</v>
      </c>
      <c r="G418" s="15" t="n">
        <v>58</v>
      </c>
      <c r="H418" s="15" t="s">
        <v>47</v>
      </c>
      <c r="I418" s="9" t="str">
        <f aca="false">TRIM(F418)</f>
        <v>152</v>
      </c>
      <c r="J418" s="9" t="str">
        <f aca="false">TRIM(G418)</f>
        <v>58</v>
      </c>
      <c r="K418" s="5" t="n">
        <f aca="false">IF(I418="NA",VALUE(AVERAGEIF($E$3:$E$1520,"&lt;&gt;NA")),VALUE(I418))</f>
        <v>152</v>
      </c>
      <c r="L418" s="9" t="n">
        <f aca="false">IF(J418="NA",VALUE(AVERAGEIF($F$3:$F$1520,"&lt;&gt;NA")),VALUE(J418))</f>
        <v>58</v>
      </c>
      <c r="M418" s="16" t="n">
        <f aca="false">IF((AND(J418&gt;=R424, J418&lt;R423)),TRUE())</f>
        <v>0</v>
      </c>
      <c r="P418" s="7"/>
    </row>
    <row r="419" customFormat="false" ht="15" hidden="true" customHeight="false" outlineLevel="0" collapsed="false">
      <c r="A419" s="0" t="n">
        <f aca="false">RANDBETWEEN(0,1)</f>
        <v>0</v>
      </c>
      <c r="B419" s="13" t="n">
        <v>1141</v>
      </c>
      <c r="C419" s="2" t="s">
        <v>482</v>
      </c>
      <c r="D419" s="14" t="n">
        <v>33684</v>
      </c>
      <c r="E419" s="2" t="s">
        <v>42</v>
      </c>
      <c r="F419" s="15" t="n">
        <v>170</v>
      </c>
      <c r="G419" s="15" t="n">
        <v>48</v>
      </c>
      <c r="H419" s="15" t="s">
        <v>43</v>
      </c>
      <c r="I419" s="9" t="str">
        <f aca="false">TRIM(F419)</f>
        <v>170</v>
      </c>
      <c r="J419" s="9" t="str">
        <f aca="false">TRIM(G419)</f>
        <v>48</v>
      </c>
      <c r="K419" s="5" t="n">
        <f aca="false">IF(I419="NA",VALUE(AVERAGEIF($E$3:$E$1520,"&lt;&gt;NA")),VALUE(I419))</f>
        <v>170</v>
      </c>
      <c r="L419" s="9" t="n">
        <f aca="false">IF(J419="NA",VALUE(AVERAGEIF($F$3:$F$1520,"&lt;&gt;NA")),VALUE(J419))</f>
        <v>48</v>
      </c>
      <c r="M419" s="16" t="n">
        <f aca="false">IF((AND(J419&gt;=R425, J419&lt;R424)),TRUE())</f>
        <v>0</v>
      </c>
      <c r="P419" s="7"/>
    </row>
    <row r="420" customFormat="false" ht="15" hidden="true" customHeight="false" outlineLevel="0" collapsed="false">
      <c r="A420" s="0" t="n">
        <f aca="false">RANDBETWEEN(0,1)</f>
        <v>0</v>
      </c>
      <c r="B420" s="13" t="n">
        <v>311</v>
      </c>
      <c r="C420" s="2" t="s">
        <v>483</v>
      </c>
      <c r="D420" s="14" t="n">
        <v>33357</v>
      </c>
      <c r="E420" s="2" t="s">
        <v>53</v>
      </c>
      <c r="F420" s="15" t="n">
        <v>152</v>
      </c>
      <c r="G420" s="15" t="n">
        <v>52.2</v>
      </c>
      <c r="H420" s="15" t="s">
        <v>47</v>
      </c>
      <c r="I420" s="9" t="str">
        <f aca="false">TRIM(F420)</f>
        <v>152</v>
      </c>
      <c r="J420" s="9" t="str">
        <f aca="false">TRIM(G420)</f>
        <v>52.2</v>
      </c>
      <c r="K420" s="5" t="n">
        <f aca="false">IF(I420="NA",VALUE(AVERAGEIF($E$3:$E$1520,"&lt;&gt;NA")),VALUE(I420))</f>
        <v>152</v>
      </c>
      <c r="L420" s="9" t="n">
        <f aca="false">IF(J420="NA",VALUE(AVERAGEIF($F$3:$F$1520,"&lt;&gt;NA")),VALUE(J420))</f>
        <v>52.2</v>
      </c>
      <c r="M420" s="16" t="n">
        <f aca="false">IF((AND(J420&gt;=R426, J420&lt;R425)),TRUE())</f>
        <v>0</v>
      </c>
      <c r="P420" s="7"/>
    </row>
    <row r="421" customFormat="false" ht="15" hidden="false" customHeight="false" outlineLevel="0" collapsed="false">
      <c r="A421" s="0" t="n">
        <f aca="false">RANDBETWEEN(0,1)</f>
        <v>1</v>
      </c>
      <c r="B421" s="13" t="n">
        <v>807</v>
      </c>
      <c r="C421" s="2" t="s">
        <v>484</v>
      </c>
      <c r="D421" s="14" t="n">
        <v>33705</v>
      </c>
      <c r="E421" s="2" t="s">
        <v>238</v>
      </c>
      <c r="F421" s="15" t="n">
        <v>154.5</v>
      </c>
      <c r="G421" s="15" t="n">
        <v>45</v>
      </c>
      <c r="H421" s="15" t="s">
        <v>47</v>
      </c>
      <c r="I421" s="9" t="str">
        <f aca="false">TRIM(F421)</f>
        <v>154.5</v>
      </c>
      <c r="J421" s="9" t="str">
        <f aca="false">TRIM(G421)</f>
        <v>45</v>
      </c>
      <c r="K421" s="5" t="n">
        <f aca="false">IF(I421="NA",VALUE(AVERAGEIF($E$3:$E$1520,"&lt;&gt;NA")),VALUE(I421))</f>
        <v>154.5</v>
      </c>
      <c r="L421" s="9" t="n">
        <f aca="false">IF(J421="NA",VALUE(AVERAGEIF($F$3:$F$1520,"&lt;&gt;NA")),VALUE(J421))</f>
        <v>45</v>
      </c>
      <c r="M421" s="16" t="n">
        <f aca="false">IF((AND(J421&gt;=R427, J421&lt;R426)),TRUE())</f>
        <v>0</v>
      </c>
      <c r="P421" s="7"/>
    </row>
    <row r="422" customFormat="false" ht="15" hidden="false" customHeight="false" outlineLevel="0" collapsed="false">
      <c r="A422" s="0" t="n">
        <f aca="false">RANDBETWEEN(0,1)</f>
        <v>1</v>
      </c>
      <c r="B422" s="13" t="n">
        <v>234</v>
      </c>
      <c r="C422" s="2" t="s">
        <v>485</v>
      </c>
      <c r="D422" s="14" t="n">
        <v>33846</v>
      </c>
      <c r="E422" s="2" t="s">
        <v>61</v>
      </c>
      <c r="F422" s="15" t="n">
        <v>164</v>
      </c>
      <c r="G422" s="15" t="n">
        <v>62</v>
      </c>
      <c r="H422" s="15" t="s">
        <v>47</v>
      </c>
      <c r="I422" s="9" t="str">
        <f aca="false">TRIM(F422)</f>
        <v>164</v>
      </c>
      <c r="J422" s="9" t="str">
        <f aca="false">TRIM(G422)</f>
        <v>62</v>
      </c>
      <c r="K422" s="5" t="n">
        <f aca="false">IF(I422="NA",VALUE(AVERAGEIF($E$3:$E$1520,"&lt;&gt;NA")),VALUE(I422))</f>
        <v>164</v>
      </c>
      <c r="L422" s="9" t="n">
        <f aca="false">IF(J422="NA",VALUE(AVERAGEIF($F$3:$F$1520,"&lt;&gt;NA")),VALUE(J422))</f>
        <v>62</v>
      </c>
      <c r="M422" s="16" t="n">
        <f aca="false">IF((AND(J422&gt;=R428, J422&lt;R427)),TRUE())</f>
        <v>0</v>
      </c>
      <c r="P422" s="7"/>
    </row>
    <row r="423" customFormat="false" ht="15" hidden="false" customHeight="false" outlineLevel="0" collapsed="false">
      <c r="A423" s="0" t="n">
        <f aca="false">RANDBETWEEN(0,1)</f>
        <v>1</v>
      </c>
      <c r="B423" s="13" t="n">
        <v>108</v>
      </c>
      <c r="C423" s="2" t="s">
        <v>486</v>
      </c>
      <c r="D423" s="14" t="n">
        <v>33366</v>
      </c>
      <c r="E423" s="2" t="s">
        <v>74</v>
      </c>
      <c r="F423" s="15" t="s">
        <v>46</v>
      </c>
      <c r="G423" s="15" t="s">
        <v>46</v>
      </c>
      <c r="H423" s="15" t="s">
        <v>47</v>
      </c>
      <c r="I423" s="9" t="str">
        <f aca="false">TRIM(F423)</f>
        <v>NA</v>
      </c>
      <c r="J423" s="9" t="str">
        <f aca="false">TRIM(G423)</f>
        <v>NA</v>
      </c>
      <c r="K423" s="5" t="e">
        <f aca="false">IF(I423="NA",VALUE(AVERAGEIF($E$3:$E$1520,"&lt;&gt;NA")),VALUE(I423))</f>
        <v>#DIV/0!</v>
      </c>
      <c r="L423" s="9" t="n">
        <f aca="false">IF(J423="NA",VALUE(AVERAGEIF($F$3:$F$1520,"&lt;&gt;NA")),VALUE(J423))</f>
        <v>164.344585511576</v>
      </c>
      <c r="M423" s="16" t="n">
        <f aca="false">IF((AND(J423&gt;=R429, J423&lt;R428)),TRUE())</f>
        <v>0</v>
      </c>
      <c r="P423" s="7"/>
    </row>
    <row r="424" customFormat="false" ht="15" hidden="true" customHeight="false" outlineLevel="0" collapsed="false">
      <c r="A424" s="0" t="n">
        <f aca="false">RANDBETWEEN(0,1)</f>
        <v>0</v>
      </c>
      <c r="B424" s="13" t="n">
        <v>204</v>
      </c>
      <c r="C424" s="2" t="s">
        <v>487</v>
      </c>
      <c r="D424" s="14" t="n">
        <v>33513</v>
      </c>
      <c r="E424" s="2" t="s">
        <v>53</v>
      </c>
      <c r="F424" s="15" t="n">
        <v>159.5</v>
      </c>
      <c r="G424" s="15" t="n">
        <v>46</v>
      </c>
      <c r="H424" s="15" t="s">
        <v>47</v>
      </c>
      <c r="I424" s="9" t="str">
        <f aca="false">TRIM(F424)</f>
        <v>159.5</v>
      </c>
      <c r="J424" s="9" t="str">
        <f aca="false">TRIM(G424)</f>
        <v>46</v>
      </c>
      <c r="K424" s="5" t="n">
        <f aca="false">IF(I424="NA",VALUE(AVERAGEIF($E$3:$E$1520,"&lt;&gt;NA")),VALUE(I424))</f>
        <v>159.5</v>
      </c>
      <c r="L424" s="9" t="n">
        <f aca="false">IF(J424="NA",VALUE(AVERAGEIF($F$3:$F$1520,"&lt;&gt;NA")),VALUE(J424))</f>
        <v>46</v>
      </c>
      <c r="M424" s="16" t="n">
        <f aca="false">IF((AND(J424&gt;=R430, J424&lt;R429)),TRUE())</f>
        <v>0</v>
      </c>
      <c r="P424" s="7"/>
    </row>
    <row r="425" customFormat="false" ht="15" hidden="true" customHeight="false" outlineLevel="0" collapsed="false">
      <c r="A425" s="0" t="n">
        <f aca="false">RANDBETWEEN(0,1)</f>
        <v>0</v>
      </c>
      <c r="B425" s="13" t="n">
        <v>942</v>
      </c>
      <c r="C425" s="2" t="s">
        <v>374</v>
      </c>
      <c r="D425" s="14" t="n">
        <v>33089</v>
      </c>
      <c r="E425" s="2" t="s">
        <v>45</v>
      </c>
      <c r="F425" s="15" t="n">
        <v>176</v>
      </c>
      <c r="G425" s="15" t="n">
        <v>55</v>
      </c>
      <c r="H425" s="15" t="s">
        <v>43</v>
      </c>
      <c r="I425" s="9" t="str">
        <f aca="false">TRIM(F425)</f>
        <v>176</v>
      </c>
      <c r="J425" s="9" t="str">
        <f aca="false">TRIM(G425)</f>
        <v>55</v>
      </c>
      <c r="K425" s="5" t="n">
        <f aca="false">IF(I425="NA",VALUE(AVERAGEIF($E$3:$E$1520,"&lt;&gt;NA")),VALUE(I425))</f>
        <v>176</v>
      </c>
      <c r="L425" s="9" t="n">
        <f aca="false">IF(J425="NA",VALUE(AVERAGEIF($F$3:$F$1520,"&lt;&gt;NA")),VALUE(J425))</f>
        <v>55</v>
      </c>
      <c r="M425" s="16" t="n">
        <f aca="false">IF((AND(J425&gt;=R431, J425&lt;R430)),TRUE())</f>
        <v>0</v>
      </c>
      <c r="P425" s="7"/>
    </row>
    <row r="426" customFormat="false" ht="15" hidden="true" customHeight="false" outlineLevel="0" collapsed="false">
      <c r="A426" s="0" t="n">
        <f aca="false">RANDBETWEEN(0,1)</f>
        <v>0</v>
      </c>
      <c r="B426" s="13" t="n">
        <v>1261</v>
      </c>
      <c r="C426" s="2" t="s">
        <v>488</v>
      </c>
      <c r="D426" s="14" t="n">
        <v>33449</v>
      </c>
      <c r="E426" s="2" t="s">
        <v>53</v>
      </c>
      <c r="F426" s="15" t="n">
        <v>182</v>
      </c>
      <c r="G426" s="15" t="n">
        <v>62</v>
      </c>
      <c r="H426" s="15" t="s">
        <v>43</v>
      </c>
      <c r="I426" s="9" t="str">
        <f aca="false">TRIM(F426)</f>
        <v>182</v>
      </c>
      <c r="J426" s="9" t="str">
        <f aca="false">TRIM(G426)</f>
        <v>62</v>
      </c>
      <c r="K426" s="5" t="n">
        <f aca="false">IF(I426="NA",VALUE(AVERAGEIF($E$3:$E$1520,"&lt;&gt;NA")),VALUE(I426))</f>
        <v>182</v>
      </c>
      <c r="L426" s="9" t="n">
        <f aca="false">IF(J426="NA",VALUE(AVERAGEIF($F$3:$F$1520,"&lt;&gt;NA")),VALUE(J426))</f>
        <v>62</v>
      </c>
      <c r="M426" s="16" t="n">
        <f aca="false">IF((AND(J426&gt;=R432, J426&lt;R431)),TRUE())</f>
        <v>0</v>
      </c>
      <c r="P426" s="7"/>
    </row>
    <row r="427" customFormat="false" ht="15" hidden="false" customHeight="false" outlineLevel="0" collapsed="false">
      <c r="A427" s="0" t="n">
        <f aca="false">RANDBETWEEN(0,1)</f>
        <v>1</v>
      </c>
      <c r="B427" s="13" t="n">
        <v>352</v>
      </c>
      <c r="C427" s="2" t="s">
        <v>489</v>
      </c>
      <c r="D427" s="14" t="n">
        <v>33297</v>
      </c>
      <c r="E427" s="2" t="s">
        <v>176</v>
      </c>
      <c r="F427" s="15" t="n">
        <v>150</v>
      </c>
      <c r="G427" s="15" t="n">
        <v>54.5</v>
      </c>
      <c r="H427" s="15" t="s">
        <v>47</v>
      </c>
      <c r="I427" s="9" t="str">
        <f aca="false">TRIM(F427)</f>
        <v>150</v>
      </c>
      <c r="J427" s="9" t="str">
        <f aca="false">TRIM(G427)</f>
        <v>54.5</v>
      </c>
      <c r="K427" s="5" t="n">
        <f aca="false">IF(I427="NA",VALUE(AVERAGEIF($E$3:$E$1520,"&lt;&gt;NA")),VALUE(I427))</f>
        <v>150</v>
      </c>
      <c r="L427" s="9" t="n">
        <f aca="false">IF(J427="NA",VALUE(AVERAGEIF($F$3:$F$1520,"&lt;&gt;NA")),VALUE(J427))</f>
        <v>54.5</v>
      </c>
      <c r="M427" s="16" t="n">
        <f aca="false">IF((AND(J427&gt;=R433, J427&lt;R432)),TRUE())</f>
        <v>0</v>
      </c>
      <c r="P427" s="7"/>
    </row>
    <row r="428" customFormat="false" ht="15" hidden="false" customHeight="false" outlineLevel="0" collapsed="false">
      <c r="A428" s="0" t="n">
        <f aca="false">RANDBETWEEN(0,1)</f>
        <v>1</v>
      </c>
      <c r="B428" s="13" t="n">
        <v>609</v>
      </c>
      <c r="C428" s="2" t="s">
        <v>490</v>
      </c>
      <c r="D428" s="14" t="n">
        <v>33665</v>
      </c>
      <c r="E428" s="2" t="s">
        <v>93</v>
      </c>
      <c r="F428" s="15" t="n">
        <v>157</v>
      </c>
      <c r="G428" s="15" t="n">
        <v>35</v>
      </c>
      <c r="H428" s="15" t="s">
        <v>47</v>
      </c>
      <c r="I428" s="9" t="str">
        <f aca="false">TRIM(F428)</f>
        <v>157</v>
      </c>
      <c r="J428" s="9" t="str">
        <f aca="false">TRIM(G428)</f>
        <v>35</v>
      </c>
      <c r="K428" s="5" t="n">
        <f aca="false">IF(I428="NA",VALUE(AVERAGEIF($E$3:$E$1520,"&lt;&gt;NA")),VALUE(I428))</f>
        <v>157</v>
      </c>
      <c r="L428" s="9" t="n">
        <f aca="false">IF(J428="NA",VALUE(AVERAGEIF($F$3:$F$1520,"&lt;&gt;NA")),VALUE(J428))</f>
        <v>35</v>
      </c>
      <c r="M428" s="16" t="n">
        <f aca="false">IF((AND(J428&gt;=R434, J428&lt;R433)),TRUE())</f>
        <v>0</v>
      </c>
      <c r="P428" s="7"/>
    </row>
    <row r="429" customFormat="false" ht="15" hidden="true" customHeight="false" outlineLevel="0" collapsed="false">
      <c r="A429" s="0" t="n">
        <f aca="false">RANDBETWEEN(0,1)</f>
        <v>0</v>
      </c>
      <c r="B429" s="13" t="n">
        <v>705</v>
      </c>
      <c r="C429" s="2" t="s">
        <v>491</v>
      </c>
      <c r="D429" s="14" t="n">
        <v>33508</v>
      </c>
      <c r="E429" s="2" t="s">
        <v>74</v>
      </c>
      <c r="F429" s="15" t="n">
        <v>160</v>
      </c>
      <c r="G429" s="15" t="n">
        <v>49.3</v>
      </c>
      <c r="H429" s="15" t="s">
        <v>47</v>
      </c>
      <c r="I429" s="9" t="str">
        <f aca="false">TRIM(F429)</f>
        <v>160</v>
      </c>
      <c r="J429" s="9" t="str">
        <f aca="false">TRIM(G429)</f>
        <v>49.3</v>
      </c>
      <c r="K429" s="5" t="n">
        <f aca="false">IF(I429="NA",VALUE(AVERAGEIF($E$3:$E$1520,"&lt;&gt;NA")),VALUE(I429))</f>
        <v>160</v>
      </c>
      <c r="L429" s="9" t="n">
        <f aca="false">IF(J429="NA",VALUE(AVERAGEIF($F$3:$F$1520,"&lt;&gt;NA")),VALUE(J429))</f>
        <v>49.3</v>
      </c>
      <c r="M429" s="16" t="n">
        <f aca="false">IF((AND(J429&gt;=R435, J429&lt;R434)),TRUE())</f>
        <v>0</v>
      </c>
      <c r="P429" s="7"/>
    </row>
    <row r="430" customFormat="false" ht="15" hidden="true" customHeight="false" outlineLevel="0" collapsed="false">
      <c r="A430" s="0" t="n">
        <f aca="false">RANDBETWEEN(0,1)</f>
        <v>0</v>
      </c>
      <c r="B430" s="13" t="n">
        <v>200</v>
      </c>
      <c r="C430" s="2" t="s">
        <v>492</v>
      </c>
      <c r="D430" s="14" t="n">
        <v>33695</v>
      </c>
      <c r="E430" s="2" t="s">
        <v>53</v>
      </c>
      <c r="F430" s="15" t="n">
        <v>163</v>
      </c>
      <c r="G430" s="15" t="n">
        <v>52</v>
      </c>
      <c r="H430" s="15" t="s">
        <v>47</v>
      </c>
      <c r="I430" s="9" t="str">
        <f aca="false">TRIM(F430)</f>
        <v>163</v>
      </c>
      <c r="J430" s="9" t="str">
        <f aca="false">TRIM(G430)</f>
        <v>52</v>
      </c>
      <c r="K430" s="5" t="n">
        <f aca="false">IF(I430="NA",VALUE(AVERAGEIF($E$3:$E$1520,"&lt;&gt;NA")),VALUE(I430))</f>
        <v>163</v>
      </c>
      <c r="L430" s="9" t="n">
        <f aca="false">IF(J430="NA",VALUE(AVERAGEIF($F$3:$F$1520,"&lt;&gt;NA")),VALUE(J430))</f>
        <v>52</v>
      </c>
      <c r="M430" s="16" t="n">
        <f aca="false">IF((AND(J430&gt;=R436, J430&lt;R435)),TRUE())</f>
        <v>0</v>
      </c>
      <c r="P430" s="7"/>
    </row>
    <row r="431" customFormat="false" ht="15" hidden="false" customHeight="false" outlineLevel="0" collapsed="false">
      <c r="A431" s="0" t="n">
        <f aca="false">RANDBETWEEN(0,1)</f>
        <v>1</v>
      </c>
      <c r="B431" s="13" t="n">
        <v>573</v>
      </c>
      <c r="C431" s="2" t="s">
        <v>493</v>
      </c>
      <c r="D431" s="14" t="n">
        <v>33554</v>
      </c>
      <c r="E431" s="2" t="s">
        <v>74</v>
      </c>
      <c r="F431" s="15" t="n">
        <v>161</v>
      </c>
      <c r="G431" s="15" t="n">
        <v>52.2</v>
      </c>
      <c r="H431" s="15" t="s">
        <v>47</v>
      </c>
      <c r="I431" s="9" t="str">
        <f aca="false">TRIM(F431)</f>
        <v>161</v>
      </c>
      <c r="J431" s="9" t="str">
        <f aca="false">TRIM(G431)</f>
        <v>52.2</v>
      </c>
      <c r="K431" s="5" t="n">
        <f aca="false">IF(I431="NA",VALUE(AVERAGEIF($E$3:$E$1520,"&lt;&gt;NA")),VALUE(I431))</f>
        <v>161</v>
      </c>
      <c r="L431" s="9" t="n">
        <f aca="false">IF(J431="NA",VALUE(AVERAGEIF($F$3:$F$1520,"&lt;&gt;NA")),VALUE(J431))</f>
        <v>52.2</v>
      </c>
      <c r="M431" s="16" t="n">
        <f aca="false">IF((AND(J431&gt;=R437, J431&lt;R436)),TRUE())</f>
        <v>0</v>
      </c>
      <c r="P431" s="7"/>
    </row>
    <row r="432" customFormat="false" ht="15" hidden="false" customHeight="false" outlineLevel="0" collapsed="false">
      <c r="A432" s="0" t="n">
        <f aca="false">RANDBETWEEN(0,1)</f>
        <v>1</v>
      </c>
      <c r="B432" s="13" t="n">
        <v>641</v>
      </c>
      <c r="C432" s="2" t="s">
        <v>494</v>
      </c>
      <c r="D432" s="14" t="n">
        <v>33670</v>
      </c>
      <c r="E432" s="2" t="s">
        <v>61</v>
      </c>
      <c r="F432" s="15" t="n">
        <v>158.5</v>
      </c>
      <c r="G432" s="15" t="n">
        <v>69.7</v>
      </c>
      <c r="H432" s="15" t="s">
        <v>47</v>
      </c>
      <c r="I432" s="9" t="str">
        <f aca="false">TRIM(F432)</f>
        <v>158.5</v>
      </c>
      <c r="J432" s="9" t="str">
        <f aca="false">TRIM(G432)</f>
        <v>69.7</v>
      </c>
      <c r="K432" s="5" t="n">
        <f aca="false">IF(I432="NA",VALUE(AVERAGEIF($E$3:$E$1520,"&lt;&gt;NA")),VALUE(I432))</f>
        <v>158.5</v>
      </c>
      <c r="L432" s="9" t="n">
        <f aca="false">IF(J432="NA",VALUE(AVERAGEIF($F$3:$F$1520,"&lt;&gt;NA")),VALUE(J432))</f>
        <v>69.7</v>
      </c>
      <c r="M432" s="16" t="n">
        <f aca="false">IF((AND(J432&gt;=R438, J432&lt;R437)),TRUE())</f>
        <v>0</v>
      </c>
      <c r="P432" s="7"/>
    </row>
    <row r="433" customFormat="false" ht="15" hidden="true" customHeight="false" outlineLevel="0" collapsed="false">
      <c r="A433" s="0" t="n">
        <f aca="false">RANDBETWEEN(0,1)</f>
        <v>0</v>
      </c>
      <c r="B433" s="13" t="n">
        <v>288</v>
      </c>
      <c r="C433" s="2" t="s">
        <v>495</v>
      </c>
      <c r="D433" s="14" t="n">
        <v>33821</v>
      </c>
      <c r="E433" s="2" t="s">
        <v>77</v>
      </c>
      <c r="F433" s="15" t="s">
        <v>46</v>
      </c>
      <c r="G433" s="15" t="s">
        <v>46</v>
      </c>
      <c r="H433" s="15" t="s">
        <v>47</v>
      </c>
      <c r="I433" s="9" t="str">
        <f aca="false">TRIM(F433)</f>
        <v>NA</v>
      </c>
      <c r="J433" s="9" t="str">
        <f aca="false">TRIM(G433)</f>
        <v>NA</v>
      </c>
      <c r="K433" s="5" t="e">
        <f aca="false">IF(I433="NA",VALUE(AVERAGEIF($E$3:$E$1520,"&lt;&gt;NA")),VALUE(I433))</f>
        <v>#DIV/0!</v>
      </c>
      <c r="L433" s="9" t="n">
        <f aca="false">IF(J433="NA",VALUE(AVERAGEIF($F$3:$F$1520,"&lt;&gt;NA")),VALUE(J433))</f>
        <v>164.344585511576</v>
      </c>
      <c r="M433" s="16" t="n">
        <f aca="false">IF((AND(J433&gt;=R439, J433&lt;R438)),TRUE())</f>
        <v>0</v>
      </c>
      <c r="P433" s="7"/>
    </row>
    <row r="434" customFormat="false" ht="15" hidden="true" customHeight="false" outlineLevel="0" collapsed="false">
      <c r="A434" s="0" t="n">
        <f aca="false">RANDBETWEEN(0,1)</f>
        <v>0</v>
      </c>
      <c r="B434" s="13" t="n">
        <v>1107</v>
      </c>
      <c r="C434" s="2" t="s">
        <v>496</v>
      </c>
      <c r="D434" s="14" t="n">
        <v>33533</v>
      </c>
      <c r="E434" s="2" t="s">
        <v>53</v>
      </c>
      <c r="F434" s="15" t="n">
        <v>175</v>
      </c>
      <c r="G434" s="15" t="n">
        <v>57</v>
      </c>
      <c r="H434" s="15" t="s">
        <v>43</v>
      </c>
      <c r="I434" s="9" t="str">
        <f aca="false">TRIM(F434)</f>
        <v>175</v>
      </c>
      <c r="J434" s="9" t="str">
        <f aca="false">TRIM(G434)</f>
        <v>57</v>
      </c>
      <c r="K434" s="5" t="n">
        <f aca="false">IF(I434="NA",VALUE(AVERAGEIF($E$3:$E$1520,"&lt;&gt;NA")),VALUE(I434))</f>
        <v>175</v>
      </c>
      <c r="L434" s="9" t="n">
        <f aca="false">IF(J434="NA",VALUE(AVERAGEIF($F$3:$F$1520,"&lt;&gt;NA")),VALUE(J434))</f>
        <v>57</v>
      </c>
      <c r="M434" s="16" t="n">
        <f aca="false">IF((AND(J434&gt;=R440, J434&lt;R439)),TRUE())</f>
        <v>0</v>
      </c>
      <c r="P434" s="7"/>
    </row>
    <row r="435" customFormat="false" ht="15" hidden="true" customHeight="false" outlineLevel="0" collapsed="false">
      <c r="A435" s="0" t="n">
        <f aca="false">RANDBETWEEN(0,1)</f>
        <v>0</v>
      </c>
      <c r="B435" s="13" t="n">
        <v>1275</v>
      </c>
      <c r="C435" s="2" t="s">
        <v>497</v>
      </c>
      <c r="D435" s="14" t="n">
        <v>33436</v>
      </c>
      <c r="E435" s="2" t="s">
        <v>77</v>
      </c>
      <c r="F435" s="15" t="n">
        <v>181</v>
      </c>
      <c r="G435" s="15" t="n">
        <v>66</v>
      </c>
      <c r="H435" s="15" t="s">
        <v>43</v>
      </c>
      <c r="I435" s="9" t="str">
        <f aca="false">TRIM(F435)</f>
        <v>181</v>
      </c>
      <c r="J435" s="9" t="str">
        <f aca="false">TRIM(G435)</f>
        <v>66</v>
      </c>
      <c r="K435" s="5" t="n">
        <f aca="false">IF(I435="NA",VALUE(AVERAGEIF($E$3:$E$1520,"&lt;&gt;NA")),VALUE(I435))</f>
        <v>181</v>
      </c>
      <c r="L435" s="9" t="n">
        <f aca="false">IF(J435="NA",VALUE(AVERAGEIF($F$3:$F$1520,"&lt;&gt;NA")),VALUE(J435))</f>
        <v>66</v>
      </c>
      <c r="M435" s="16" t="n">
        <f aca="false">IF((AND(J435&gt;=R441, J435&lt;R440)),TRUE())</f>
        <v>0</v>
      </c>
      <c r="P435" s="7"/>
    </row>
    <row r="436" customFormat="false" ht="15" hidden="false" customHeight="false" outlineLevel="0" collapsed="false">
      <c r="A436" s="0" t="n">
        <f aca="false">RANDBETWEEN(0,1)</f>
        <v>1</v>
      </c>
      <c r="B436" s="13" t="n">
        <v>229</v>
      </c>
      <c r="C436" s="2" t="s">
        <v>498</v>
      </c>
      <c r="D436" s="14" t="n">
        <v>33374</v>
      </c>
      <c r="E436" s="2" t="s">
        <v>50</v>
      </c>
      <c r="F436" s="15" t="n">
        <v>155.5</v>
      </c>
      <c r="G436" s="15" t="n">
        <v>43</v>
      </c>
      <c r="H436" s="15" t="s">
        <v>47</v>
      </c>
      <c r="I436" s="9" t="str">
        <f aca="false">TRIM(F436)</f>
        <v>155.5</v>
      </c>
      <c r="J436" s="9" t="str">
        <f aca="false">TRIM(G436)</f>
        <v>43</v>
      </c>
      <c r="K436" s="5" t="n">
        <f aca="false">IF(I436="NA",VALUE(AVERAGEIF($E$3:$E$1520,"&lt;&gt;NA")),VALUE(I436))</f>
        <v>155.5</v>
      </c>
      <c r="L436" s="9" t="n">
        <f aca="false">IF(J436="NA",VALUE(AVERAGEIF($F$3:$F$1520,"&lt;&gt;NA")),VALUE(J436))</f>
        <v>43</v>
      </c>
      <c r="M436" s="16" t="n">
        <f aca="false">IF((AND(J436&gt;=R442, J436&lt;R441)),TRUE())</f>
        <v>0</v>
      </c>
      <c r="P436" s="7"/>
    </row>
    <row r="437" customFormat="false" ht="15" hidden="true" customHeight="false" outlineLevel="0" collapsed="false">
      <c r="A437" s="0" t="n">
        <f aca="false">RANDBETWEEN(0,1)</f>
        <v>0</v>
      </c>
      <c r="B437" s="13" t="n">
        <v>53</v>
      </c>
      <c r="C437" s="2" t="s">
        <v>499</v>
      </c>
      <c r="D437" s="14" t="n">
        <v>33742</v>
      </c>
      <c r="E437" s="2" t="s">
        <v>74</v>
      </c>
      <c r="F437" s="15" t="n">
        <v>155</v>
      </c>
      <c r="G437" s="15" t="n">
        <v>45</v>
      </c>
      <c r="H437" s="15" t="s">
        <v>47</v>
      </c>
      <c r="I437" s="9" t="str">
        <f aca="false">TRIM(F437)</f>
        <v>155</v>
      </c>
      <c r="J437" s="9" t="str">
        <f aca="false">TRIM(G437)</f>
        <v>45</v>
      </c>
      <c r="K437" s="5" t="n">
        <f aca="false">IF(I437="NA",VALUE(AVERAGEIF($E$3:$E$1520,"&lt;&gt;NA")),VALUE(I437))</f>
        <v>155</v>
      </c>
      <c r="L437" s="9" t="n">
        <f aca="false">IF(J437="NA",VALUE(AVERAGEIF($F$3:$F$1520,"&lt;&gt;NA")),VALUE(J437))</f>
        <v>45</v>
      </c>
      <c r="M437" s="16" t="n">
        <f aca="false">IF((AND(J437&gt;=R443, J437&lt;R442)),TRUE())</f>
        <v>0</v>
      </c>
      <c r="P437" s="7"/>
    </row>
    <row r="438" customFormat="false" ht="15" hidden="false" customHeight="false" outlineLevel="0" collapsed="false">
      <c r="A438" s="0" t="n">
        <f aca="false">RANDBETWEEN(0,1)</f>
        <v>1</v>
      </c>
      <c r="B438" s="13" t="n">
        <v>437</v>
      </c>
      <c r="C438" s="2" t="s">
        <v>500</v>
      </c>
      <c r="D438" s="14" t="n">
        <v>33206</v>
      </c>
      <c r="E438" s="2" t="s">
        <v>87</v>
      </c>
      <c r="F438" s="15" t="s">
        <v>46</v>
      </c>
      <c r="G438" s="15" t="s">
        <v>46</v>
      </c>
      <c r="H438" s="15" t="s">
        <v>47</v>
      </c>
      <c r="I438" s="9" t="str">
        <f aca="false">TRIM(F438)</f>
        <v>NA</v>
      </c>
      <c r="J438" s="9" t="str">
        <f aca="false">TRIM(G438)</f>
        <v>NA</v>
      </c>
      <c r="K438" s="5" t="e">
        <f aca="false">IF(I438="NA",VALUE(AVERAGEIF($E$3:$E$1520,"&lt;&gt;NA")),VALUE(I438))</f>
        <v>#DIV/0!</v>
      </c>
      <c r="L438" s="9" t="n">
        <f aca="false">IF(J438="NA",VALUE(AVERAGEIF($F$3:$F$1520,"&lt;&gt;NA")),VALUE(J438))</f>
        <v>164.344585511576</v>
      </c>
      <c r="M438" s="16" t="n">
        <f aca="false">IF((AND(J438&gt;=R444, J438&lt;R443)),TRUE())</f>
        <v>0</v>
      </c>
      <c r="P438" s="7"/>
    </row>
    <row r="439" customFormat="false" ht="15" hidden="false" customHeight="false" outlineLevel="0" collapsed="false">
      <c r="A439" s="0" t="n">
        <f aca="false">RANDBETWEEN(0,1)</f>
        <v>1</v>
      </c>
      <c r="B439" s="13" t="n">
        <v>373</v>
      </c>
      <c r="C439" s="2" t="s">
        <v>501</v>
      </c>
      <c r="D439" s="14" t="n">
        <v>32873</v>
      </c>
      <c r="E439" s="2" t="s">
        <v>107</v>
      </c>
      <c r="F439" s="15" t="s">
        <v>46</v>
      </c>
      <c r="G439" s="15" t="s">
        <v>46</v>
      </c>
      <c r="H439" s="15" t="s">
        <v>47</v>
      </c>
      <c r="I439" s="9" t="str">
        <f aca="false">TRIM(F439)</f>
        <v>NA</v>
      </c>
      <c r="J439" s="9" t="str">
        <f aca="false">TRIM(G439)</f>
        <v>NA</v>
      </c>
      <c r="K439" s="5" t="e">
        <f aca="false">IF(I439="NA",VALUE(AVERAGEIF($E$3:$E$1520,"&lt;&gt;NA")),VALUE(I439))</f>
        <v>#DIV/0!</v>
      </c>
      <c r="L439" s="9" t="n">
        <f aca="false">IF(J439="NA",VALUE(AVERAGEIF($F$3:$F$1520,"&lt;&gt;NA")),VALUE(J439))</f>
        <v>164.344585511576</v>
      </c>
      <c r="M439" s="16" t="n">
        <f aca="false">IF((AND(J439&gt;=R445, J439&lt;R444)),TRUE())</f>
        <v>0</v>
      </c>
      <c r="P439" s="7"/>
    </row>
    <row r="440" customFormat="false" ht="15" hidden="false" customHeight="false" outlineLevel="0" collapsed="false">
      <c r="A440" s="0" t="n">
        <f aca="false">RANDBETWEEN(0,1)</f>
        <v>1</v>
      </c>
      <c r="B440" s="13" t="n">
        <v>2</v>
      </c>
      <c r="C440" s="2" t="s">
        <v>502</v>
      </c>
      <c r="D440" s="14" t="n">
        <v>33521</v>
      </c>
      <c r="E440" s="2" t="s">
        <v>50</v>
      </c>
      <c r="F440" s="15" t="s">
        <v>46</v>
      </c>
      <c r="G440" s="15" t="s">
        <v>46</v>
      </c>
      <c r="H440" s="15" t="s">
        <v>47</v>
      </c>
      <c r="I440" s="9" t="str">
        <f aca="false">TRIM(F440)</f>
        <v>NA</v>
      </c>
      <c r="J440" s="9" t="str">
        <f aca="false">TRIM(G440)</f>
        <v>NA</v>
      </c>
      <c r="K440" s="5" t="e">
        <f aca="false">IF(I440="NA",VALUE(AVERAGEIF($E$3:$E$1520,"&lt;&gt;NA")),VALUE(I440))</f>
        <v>#DIV/0!</v>
      </c>
      <c r="L440" s="9" t="n">
        <f aca="false">IF(J440="NA",VALUE(AVERAGEIF($F$3:$F$1520,"&lt;&gt;NA")),VALUE(J440))</f>
        <v>164.344585511576</v>
      </c>
      <c r="M440" s="16" t="n">
        <f aca="false">IF((AND(J440&gt;=R446, J440&lt;R445)),TRUE())</f>
        <v>0</v>
      </c>
      <c r="P440" s="7"/>
    </row>
    <row r="441" customFormat="false" ht="15" hidden="false" customHeight="false" outlineLevel="0" collapsed="false">
      <c r="A441" s="0" t="n">
        <f aca="false">RANDBETWEEN(0,1)</f>
        <v>1</v>
      </c>
      <c r="B441" s="13" t="n">
        <v>1189</v>
      </c>
      <c r="C441" s="2" t="s">
        <v>503</v>
      </c>
      <c r="D441" s="14" t="n">
        <v>33465</v>
      </c>
      <c r="E441" s="2" t="s">
        <v>87</v>
      </c>
      <c r="F441" s="15" t="n">
        <v>181</v>
      </c>
      <c r="G441" s="15" t="n">
        <v>82</v>
      </c>
      <c r="H441" s="15" t="s">
        <v>43</v>
      </c>
      <c r="I441" s="9" t="str">
        <f aca="false">TRIM(F441)</f>
        <v>181</v>
      </c>
      <c r="J441" s="9" t="str">
        <f aca="false">TRIM(G441)</f>
        <v>82</v>
      </c>
      <c r="K441" s="5" t="n">
        <f aca="false">IF(I441="NA",VALUE(AVERAGEIF($E$3:$E$1520,"&lt;&gt;NA")),VALUE(I441))</f>
        <v>181</v>
      </c>
      <c r="L441" s="9" t="n">
        <f aca="false">IF(J441="NA",VALUE(AVERAGEIF($F$3:$F$1520,"&lt;&gt;NA")),VALUE(J441))</f>
        <v>82</v>
      </c>
      <c r="M441" s="16" t="n">
        <f aca="false">IF((AND(J441&gt;=R447, J441&lt;R446)),TRUE())</f>
        <v>0</v>
      </c>
      <c r="P441" s="7"/>
    </row>
    <row r="442" customFormat="false" ht="15" hidden="true" customHeight="false" outlineLevel="0" collapsed="false">
      <c r="A442" s="0" t="n">
        <f aca="false">RANDBETWEEN(0,1)</f>
        <v>0</v>
      </c>
      <c r="B442" s="13" t="n">
        <v>1138</v>
      </c>
      <c r="C442" s="2" t="s">
        <v>504</v>
      </c>
      <c r="D442" s="14" t="n">
        <v>33580</v>
      </c>
      <c r="E442" s="2" t="s">
        <v>87</v>
      </c>
      <c r="F442" s="15" t="n">
        <v>175</v>
      </c>
      <c r="G442" s="15" t="n">
        <v>65</v>
      </c>
      <c r="H442" s="15" t="s">
        <v>43</v>
      </c>
      <c r="I442" s="9" t="str">
        <f aca="false">TRIM(F442)</f>
        <v>175</v>
      </c>
      <c r="J442" s="9" t="str">
        <f aca="false">TRIM(G442)</f>
        <v>65</v>
      </c>
      <c r="K442" s="5" t="n">
        <f aca="false">IF(I442="NA",VALUE(AVERAGEIF($E$3:$E$1520,"&lt;&gt;NA")),VALUE(I442))</f>
        <v>175</v>
      </c>
      <c r="L442" s="9" t="n">
        <f aca="false">IF(J442="NA",VALUE(AVERAGEIF($F$3:$F$1520,"&lt;&gt;NA")),VALUE(J442))</f>
        <v>65</v>
      </c>
      <c r="M442" s="16" t="n">
        <f aca="false">IF((AND(J442&gt;=R448, J442&lt;R447)),TRUE())</f>
        <v>0</v>
      </c>
      <c r="P442" s="7"/>
    </row>
    <row r="443" customFormat="false" ht="15" hidden="false" customHeight="false" outlineLevel="0" collapsed="false">
      <c r="A443" s="0" t="n">
        <f aca="false">RANDBETWEEN(0,1)</f>
        <v>1</v>
      </c>
      <c r="B443" s="13" t="n">
        <v>251</v>
      </c>
      <c r="C443" s="2" t="s">
        <v>505</v>
      </c>
      <c r="D443" s="14" t="n">
        <v>33465</v>
      </c>
      <c r="E443" s="2" t="s">
        <v>53</v>
      </c>
      <c r="F443" s="15" t="s">
        <v>46</v>
      </c>
      <c r="G443" s="15" t="s">
        <v>46</v>
      </c>
      <c r="H443" s="15" t="s">
        <v>47</v>
      </c>
      <c r="I443" s="9" t="str">
        <f aca="false">TRIM(F443)</f>
        <v>NA</v>
      </c>
      <c r="J443" s="9" t="str">
        <f aca="false">TRIM(G443)</f>
        <v>NA</v>
      </c>
      <c r="K443" s="5" t="e">
        <f aca="false">IF(I443="NA",VALUE(AVERAGEIF($E$3:$E$1520,"&lt;&gt;NA")),VALUE(I443))</f>
        <v>#DIV/0!</v>
      </c>
      <c r="L443" s="9" t="n">
        <f aca="false">IF(J443="NA",VALUE(AVERAGEIF($F$3:$F$1520,"&lt;&gt;NA")),VALUE(J443))</f>
        <v>164.344585511576</v>
      </c>
      <c r="M443" s="16" t="n">
        <f aca="false">IF((AND(J443&gt;=R449, J443&lt;R448)),TRUE())</f>
        <v>0</v>
      </c>
      <c r="P443" s="7"/>
    </row>
    <row r="444" customFormat="false" ht="15" hidden="true" customHeight="false" outlineLevel="0" collapsed="false">
      <c r="A444" s="0" t="n">
        <f aca="false">RANDBETWEEN(0,1)</f>
        <v>0</v>
      </c>
      <c r="B444" s="13" t="n">
        <v>871</v>
      </c>
      <c r="C444" s="2" t="s">
        <v>506</v>
      </c>
      <c r="D444" s="14" t="n">
        <v>32947</v>
      </c>
      <c r="E444" s="2" t="s">
        <v>87</v>
      </c>
      <c r="F444" s="15" t="n">
        <v>174</v>
      </c>
      <c r="G444" s="15" t="n">
        <v>70</v>
      </c>
      <c r="H444" s="15" t="s">
        <v>43</v>
      </c>
      <c r="I444" s="9" t="str">
        <f aca="false">TRIM(F444)</f>
        <v>174</v>
      </c>
      <c r="J444" s="9" t="str">
        <f aca="false">TRIM(G444)</f>
        <v>70</v>
      </c>
      <c r="K444" s="5" t="n">
        <f aca="false">IF(I444="NA",VALUE(AVERAGEIF($E$3:$E$1520,"&lt;&gt;NA")),VALUE(I444))</f>
        <v>174</v>
      </c>
      <c r="L444" s="9" t="n">
        <f aca="false">IF(J444="NA",VALUE(AVERAGEIF($F$3:$F$1520,"&lt;&gt;NA")),VALUE(J444))</f>
        <v>70</v>
      </c>
      <c r="M444" s="16" t="n">
        <f aca="false">IF((AND(J444&gt;=R450, J444&lt;R449)),TRUE())</f>
        <v>0</v>
      </c>
      <c r="P444" s="7"/>
    </row>
    <row r="445" customFormat="false" ht="15" hidden="false" customHeight="false" outlineLevel="0" collapsed="false">
      <c r="A445" s="0" t="n">
        <f aca="false">RANDBETWEEN(0,1)</f>
        <v>1</v>
      </c>
      <c r="B445" s="13" t="n">
        <v>41</v>
      </c>
      <c r="C445" s="2" t="s">
        <v>507</v>
      </c>
      <c r="D445" s="14" t="n">
        <v>33602</v>
      </c>
      <c r="E445" s="2" t="s">
        <v>71</v>
      </c>
      <c r="F445" s="15" t="n">
        <v>154</v>
      </c>
      <c r="G445" s="15" t="n">
        <v>78</v>
      </c>
      <c r="H445" s="15" t="s">
        <v>47</v>
      </c>
      <c r="I445" s="9" t="str">
        <f aca="false">TRIM(F445)</f>
        <v>154</v>
      </c>
      <c r="J445" s="9" t="str">
        <f aca="false">TRIM(G445)</f>
        <v>78</v>
      </c>
      <c r="K445" s="5" t="n">
        <f aca="false">IF(I445="NA",VALUE(AVERAGEIF($E$3:$E$1520,"&lt;&gt;NA")),VALUE(I445))</f>
        <v>154</v>
      </c>
      <c r="L445" s="9" t="n">
        <f aca="false">IF(J445="NA",VALUE(AVERAGEIF($F$3:$F$1520,"&lt;&gt;NA")),VALUE(J445))</f>
        <v>78</v>
      </c>
      <c r="M445" s="16" t="n">
        <f aca="false">IF((AND(J445&gt;=R451, J445&lt;R450)),TRUE())</f>
        <v>0</v>
      </c>
      <c r="P445" s="7"/>
    </row>
    <row r="446" customFormat="false" ht="15" hidden="false" customHeight="false" outlineLevel="0" collapsed="false">
      <c r="A446" s="0" t="n">
        <f aca="false">RANDBETWEEN(0,1)</f>
        <v>1</v>
      </c>
      <c r="B446" s="13" t="n">
        <v>1094</v>
      </c>
      <c r="C446" s="2" t="s">
        <v>508</v>
      </c>
      <c r="D446" s="14" t="n">
        <v>33527</v>
      </c>
      <c r="E446" s="2" t="s">
        <v>107</v>
      </c>
      <c r="F446" s="15" t="n">
        <v>166</v>
      </c>
      <c r="G446" s="15" t="n">
        <v>62</v>
      </c>
      <c r="H446" s="15" t="s">
        <v>43</v>
      </c>
      <c r="I446" s="9" t="str">
        <f aca="false">TRIM(F446)</f>
        <v>166</v>
      </c>
      <c r="J446" s="9" t="str">
        <f aca="false">TRIM(G446)</f>
        <v>62</v>
      </c>
      <c r="K446" s="5" t="n">
        <f aca="false">IF(I446="NA",VALUE(AVERAGEIF($E$3:$E$1520,"&lt;&gt;NA")),VALUE(I446))</f>
        <v>166</v>
      </c>
      <c r="L446" s="9" t="n">
        <f aca="false">IF(J446="NA",VALUE(AVERAGEIF($F$3:$F$1520,"&lt;&gt;NA")),VALUE(J446))</f>
        <v>62</v>
      </c>
      <c r="M446" s="16" t="n">
        <f aca="false">IF((AND(J446&gt;=R452, J446&lt;R451)),TRUE())</f>
        <v>0</v>
      </c>
      <c r="P446" s="7"/>
    </row>
    <row r="447" customFormat="false" ht="15" hidden="true" customHeight="false" outlineLevel="0" collapsed="false">
      <c r="A447" s="0" t="n">
        <f aca="false">RANDBETWEEN(0,1)</f>
        <v>0</v>
      </c>
      <c r="B447" s="13" t="n">
        <v>1188</v>
      </c>
      <c r="C447" s="2" t="s">
        <v>509</v>
      </c>
      <c r="D447" s="14" t="n">
        <v>33191</v>
      </c>
      <c r="E447" s="2" t="s">
        <v>77</v>
      </c>
      <c r="F447" s="15" t="n">
        <v>180</v>
      </c>
      <c r="G447" s="15" t="n">
        <v>65</v>
      </c>
      <c r="H447" s="15" t="s">
        <v>43</v>
      </c>
      <c r="I447" s="9" t="str">
        <f aca="false">TRIM(F447)</f>
        <v>180</v>
      </c>
      <c r="J447" s="9" t="str">
        <f aca="false">TRIM(G447)</f>
        <v>65</v>
      </c>
      <c r="K447" s="5" t="n">
        <f aca="false">IF(I447="NA",VALUE(AVERAGEIF($E$3:$E$1520,"&lt;&gt;NA")),VALUE(I447))</f>
        <v>180</v>
      </c>
      <c r="L447" s="9" t="n">
        <f aca="false">IF(J447="NA",VALUE(AVERAGEIF($F$3:$F$1520,"&lt;&gt;NA")),VALUE(J447))</f>
        <v>65</v>
      </c>
      <c r="M447" s="16" t="n">
        <f aca="false">IF((AND(J447&gt;=R453, J447&lt;R452)),TRUE())</f>
        <v>0</v>
      </c>
      <c r="P447" s="7"/>
    </row>
    <row r="448" customFormat="false" ht="15" hidden="false" customHeight="false" outlineLevel="0" collapsed="false">
      <c r="A448" s="0" t="n">
        <f aca="false">RANDBETWEEN(0,1)</f>
        <v>1</v>
      </c>
      <c r="B448" s="13" t="n">
        <v>1337</v>
      </c>
      <c r="C448" s="2" t="s">
        <v>510</v>
      </c>
      <c r="D448" s="14" t="n">
        <v>32831</v>
      </c>
      <c r="E448" s="2" t="s">
        <v>45</v>
      </c>
      <c r="F448" s="15" t="n">
        <v>175</v>
      </c>
      <c r="G448" s="15" t="n">
        <v>70</v>
      </c>
      <c r="H448" s="15" t="s">
        <v>43</v>
      </c>
      <c r="I448" s="9" t="str">
        <f aca="false">TRIM(F448)</f>
        <v>175</v>
      </c>
      <c r="J448" s="9" t="str">
        <f aca="false">TRIM(G448)</f>
        <v>70</v>
      </c>
      <c r="K448" s="5" t="n">
        <f aca="false">IF(I448="NA",VALUE(AVERAGEIF($E$3:$E$1520,"&lt;&gt;NA")),VALUE(I448))</f>
        <v>175</v>
      </c>
      <c r="L448" s="9" t="n">
        <f aca="false">IF(J448="NA",VALUE(AVERAGEIF($F$3:$F$1520,"&lt;&gt;NA")),VALUE(J448))</f>
        <v>70</v>
      </c>
      <c r="M448" s="16" t="n">
        <f aca="false">IF((AND(J448&gt;=R454, J448&lt;R453)),TRUE())</f>
        <v>0</v>
      </c>
      <c r="P448" s="7"/>
    </row>
    <row r="449" customFormat="false" ht="15" hidden="true" customHeight="false" outlineLevel="0" collapsed="false">
      <c r="A449" s="0" t="n">
        <f aca="false">RANDBETWEEN(0,1)</f>
        <v>0</v>
      </c>
      <c r="B449" s="13" t="n">
        <v>396</v>
      </c>
      <c r="C449" s="2" t="s">
        <v>511</v>
      </c>
      <c r="D449" s="14" t="n">
        <v>33287</v>
      </c>
      <c r="E449" s="2" t="s">
        <v>74</v>
      </c>
      <c r="F449" s="15" t="n">
        <v>149</v>
      </c>
      <c r="G449" s="15" t="n">
        <v>44</v>
      </c>
      <c r="H449" s="15" t="s">
        <v>47</v>
      </c>
      <c r="I449" s="9" t="str">
        <f aca="false">TRIM(F449)</f>
        <v>149</v>
      </c>
      <c r="J449" s="9" t="str">
        <f aca="false">TRIM(G449)</f>
        <v>44</v>
      </c>
      <c r="K449" s="5" t="n">
        <f aca="false">IF(I449="NA",VALUE(AVERAGEIF($E$3:$E$1520,"&lt;&gt;NA")),VALUE(I449))</f>
        <v>149</v>
      </c>
      <c r="L449" s="9" t="n">
        <f aca="false">IF(J449="NA",VALUE(AVERAGEIF($F$3:$F$1520,"&lt;&gt;NA")),VALUE(J449))</f>
        <v>44</v>
      </c>
      <c r="M449" s="16" t="n">
        <f aca="false">IF((AND(J449&gt;=R455, J449&lt;R454)),TRUE())</f>
        <v>0</v>
      </c>
      <c r="P449" s="7"/>
    </row>
    <row r="450" customFormat="false" ht="15" hidden="false" customHeight="false" outlineLevel="0" collapsed="false">
      <c r="A450" s="0" t="n">
        <f aca="false">RANDBETWEEN(0,1)</f>
        <v>1</v>
      </c>
      <c r="B450" s="13" t="n">
        <v>49</v>
      </c>
      <c r="C450" s="2" t="s">
        <v>512</v>
      </c>
      <c r="D450" s="14" t="n">
        <v>33627</v>
      </c>
      <c r="E450" s="2" t="s">
        <v>71</v>
      </c>
      <c r="F450" s="15" t="n">
        <v>158</v>
      </c>
      <c r="G450" s="15" t="n">
        <v>49</v>
      </c>
      <c r="H450" s="15" t="s">
        <v>47</v>
      </c>
      <c r="I450" s="9" t="str">
        <f aca="false">TRIM(F450)</f>
        <v>158</v>
      </c>
      <c r="J450" s="9" t="str">
        <f aca="false">TRIM(G450)</f>
        <v>49</v>
      </c>
      <c r="K450" s="5" t="n">
        <f aca="false">IF(I450="NA",VALUE(AVERAGEIF($E$3:$E$1520,"&lt;&gt;NA")),VALUE(I450))</f>
        <v>158</v>
      </c>
      <c r="L450" s="9" t="n">
        <f aca="false">IF(J450="NA",VALUE(AVERAGEIF($F$3:$F$1520,"&lt;&gt;NA")),VALUE(J450))</f>
        <v>49</v>
      </c>
      <c r="M450" s="16" t="n">
        <f aca="false">IF((AND(J450&gt;=R456, J450&lt;R455)),TRUE())</f>
        <v>0</v>
      </c>
      <c r="P450" s="7"/>
    </row>
    <row r="451" customFormat="false" ht="15" hidden="false" customHeight="false" outlineLevel="0" collapsed="false">
      <c r="A451" s="0" t="n">
        <f aca="false">RANDBETWEEN(0,1)</f>
        <v>1</v>
      </c>
      <c r="B451" s="13" t="n">
        <v>435</v>
      </c>
      <c r="C451" s="2" t="s">
        <v>513</v>
      </c>
      <c r="D451" s="14" t="n">
        <v>33454</v>
      </c>
      <c r="E451" s="2" t="s">
        <v>45</v>
      </c>
      <c r="F451" s="15" t="s">
        <v>46</v>
      </c>
      <c r="G451" s="15" t="s">
        <v>46</v>
      </c>
      <c r="H451" s="15" t="s">
        <v>47</v>
      </c>
      <c r="I451" s="9" t="str">
        <f aca="false">TRIM(F451)</f>
        <v>NA</v>
      </c>
      <c r="J451" s="9" t="str">
        <f aca="false">TRIM(G451)</f>
        <v>NA</v>
      </c>
      <c r="K451" s="5" t="e">
        <f aca="false">IF(I451="NA",VALUE(AVERAGEIF($E$3:$E$1520,"&lt;&gt;NA")),VALUE(I451))</f>
        <v>#DIV/0!</v>
      </c>
      <c r="L451" s="9" t="n">
        <f aca="false">IF(J451="NA",VALUE(AVERAGEIF($F$3:$F$1520,"&lt;&gt;NA")),VALUE(J451))</f>
        <v>164.344585511576</v>
      </c>
      <c r="M451" s="16" t="n">
        <f aca="false">IF((AND(J451&gt;=R457, J451&lt;R456)),TRUE())</f>
        <v>0</v>
      </c>
      <c r="P451" s="7"/>
    </row>
    <row r="452" customFormat="false" ht="15" hidden="false" customHeight="false" outlineLevel="0" collapsed="false">
      <c r="A452" s="0" t="n">
        <f aca="false">RANDBETWEEN(0,1)</f>
        <v>1</v>
      </c>
      <c r="B452" s="13" t="n">
        <v>755</v>
      </c>
      <c r="C452" s="2" t="s">
        <v>514</v>
      </c>
      <c r="D452" s="14" t="n">
        <v>33404</v>
      </c>
      <c r="E452" s="2" t="s">
        <v>53</v>
      </c>
      <c r="F452" s="15" t="n">
        <v>147</v>
      </c>
      <c r="G452" s="15" t="n">
        <v>58</v>
      </c>
      <c r="H452" s="15" t="s">
        <v>47</v>
      </c>
      <c r="I452" s="9" t="str">
        <f aca="false">TRIM(F452)</f>
        <v>147</v>
      </c>
      <c r="J452" s="9" t="str">
        <f aca="false">TRIM(G452)</f>
        <v>58</v>
      </c>
      <c r="K452" s="5" t="n">
        <f aca="false">IF(I452="NA",VALUE(AVERAGEIF($E$3:$E$1520,"&lt;&gt;NA")),VALUE(I452))</f>
        <v>147</v>
      </c>
      <c r="L452" s="9" t="n">
        <f aca="false">IF(J452="NA",VALUE(AVERAGEIF($F$3:$F$1520,"&lt;&gt;NA")),VALUE(J452))</f>
        <v>58</v>
      </c>
      <c r="M452" s="16" t="n">
        <f aca="false">IF((AND(J452&gt;=R458, J452&lt;R457)),TRUE())</f>
        <v>0</v>
      </c>
      <c r="P452" s="7"/>
    </row>
    <row r="453" customFormat="false" ht="15" hidden="false" customHeight="false" outlineLevel="0" collapsed="false">
      <c r="A453" s="0" t="n">
        <f aca="false">RANDBETWEEN(0,1)</f>
        <v>1</v>
      </c>
      <c r="B453" s="13" t="n">
        <v>577</v>
      </c>
      <c r="C453" s="2" t="s">
        <v>515</v>
      </c>
      <c r="D453" s="14" t="n">
        <v>33409</v>
      </c>
      <c r="E453" s="2" t="s">
        <v>50</v>
      </c>
      <c r="F453" s="15" t="n">
        <v>163</v>
      </c>
      <c r="G453" s="15" t="n">
        <v>53</v>
      </c>
      <c r="H453" s="15" t="s">
        <v>47</v>
      </c>
      <c r="I453" s="9" t="str">
        <f aca="false">TRIM(F453)</f>
        <v>163</v>
      </c>
      <c r="J453" s="9" t="str">
        <f aca="false">TRIM(G453)</f>
        <v>53</v>
      </c>
      <c r="K453" s="5" t="n">
        <f aca="false">IF(I453="NA",VALUE(AVERAGEIF($E$3:$E$1520,"&lt;&gt;NA")),VALUE(I453))</f>
        <v>163</v>
      </c>
      <c r="L453" s="9" t="n">
        <f aca="false">IF(J453="NA",VALUE(AVERAGEIF($F$3:$F$1520,"&lt;&gt;NA")),VALUE(J453))</f>
        <v>53</v>
      </c>
      <c r="M453" s="16" t="n">
        <f aca="false">IF((AND(J453&gt;=R459, J453&lt;R458)),TRUE())</f>
        <v>0</v>
      </c>
      <c r="P453" s="7"/>
    </row>
    <row r="454" customFormat="false" ht="15" hidden="false" customHeight="false" outlineLevel="0" collapsed="false">
      <c r="A454" s="0" t="n">
        <f aca="false">RANDBETWEEN(0,1)</f>
        <v>1</v>
      </c>
      <c r="B454" s="13" t="n">
        <v>1165</v>
      </c>
      <c r="C454" s="2" t="s">
        <v>516</v>
      </c>
      <c r="D454" s="14" t="n">
        <v>33641</v>
      </c>
      <c r="E454" s="2" t="s">
        <v>74</v>
      </c>
      <c r="F454" s="15" t="n">
        <v>165</v>
      </c>
      <c r="G454" s="15" t="n">
        <v>59</v>
      </c>
      <c r="H454" s="15" t="s">
        <v>43</v>
      </c>
      <c r="I454" s="9" t="str">
        <f aca="false">TRIM(F454)</f>
        <v>165</v>
      </c>
      <c r="J454" s="9" t="str">
        <f aca="false">TRIM(G454)</f>
        <v>59</v>
      </c>
      <c r="K454" s="5" t="n">
        <f aca="false">IF(I454="NA",VALUE(AVERAGEIF($E$3:$E$1520,"&lt;&gt;NA")),VALUE(I454))</f>
        <v>165</v>
      </c>
      <c r="L454" s="9" t="n">
        <f aca="false">IF(J454="NA",VALUE(AVERAGEIF($F$3:$F$1520,"&lt;&gt;NA")),VALUE(J454))</f>
        <v>59</v>
      </c>
      <c r="M454" s="16" t="n">
        <f aca="false">IF((AND(J454&gt;=R460, J454&lt;R459)),TRUE())</f>
        <v>0</v>
      </c>
      <c r="P454" s="7"/>
    </row>
    <row r="455" customFormat="false" ht="15" hidden="false" customHeight="false" outlineLevel="0" collapsed="false">
      <c r="A455" s="0" t="n">
        <f aca="false">RANDBETWEEN(0,1)</f>
        <v>1</v>
      </c>
      <c r="B455" s="13" t="n">
        <v>734</v>
      </c>
      <c r="C455" s="2" t="s">
        <v>517</v>
      </c>
      <c r="D455" s="14" t="n">
        <v>33134</v>
      </c>
      <c r="E455" s="2" t="s">
        <v>53</v>
      </c>
      <c r="F455" s="15" t="n">
        <v>153.5</v>
      </c>
      <c r="G455" s="15" t="n">
        <v>52</v>
      </c>
      <c r="H455" s="15" t="s">
        <v>47</v>
      </c>
      <c r="I455" s="9" t="str">
        <f aca="false">TRIM(F455)</f>
        <v>153.5</v>
      </c>
      <c r="J455" s="9" t="str">
        <f aca="false">TRIM(G455)</f>
        <v>52</v>
      </c>
      <c r="K455" s="5" t="n">
        <f aca="false">IF(I455="NA",VALUE(AVERAGEIF($E$3:$E$1520,"&lt;&gt;NA")),VALUE(I455))</f>
        <v>153.5</v>
      </c>
      <c r="L455" s="9" t="n">
        <f aca="false">IF(J455="NA",VALUE(AVERAGEIF($F$3:$F$1520,"&lt;&gt;NA")),VALUE(J455))</f>
        <v>52</v>
      </c>
      <c r="M455" s="16" t="n">
        <f aca="false">IF((AND(J455&gt;=R461, J455&lt;R460)),TRUE())</f>
        <v>0</v>
      </c>
      <c r="P455" s="7"/>
    </row>
    <row r="456" customFormat="false" ht="15" hidden="false" customHeight="false" outlineLevel="0" collapsed="false">
      <c r="A456" s="0" t="n">
        <f aca="false">RANDBETWEEN(0,1)</f>
        <v>1</v>
      </c>
      <c r="B456" s="13" t="n">
        <v>1369</v>
      </c>
      <c r="C456" s="2" t="s">
        <v>518</v>
      </c>
      <c r="D456" s="14" t="n">
        <v>33981</v>
      </c>
      <c r="E456" s="2" t="s">
        <v>125</v>
      </c>
      <c r="F456" s="15" t="n">
        <v>182</v>
      </c>
      <c r="G456" s="15" t="n">
        <v>51</v>
      </c>
      <c r="H456" s="15" t="s">
        <v>43</v>
      </c>
      <c r="I456" s="9" t="str">
        <f aca="false">TRIM(F456)</f>
        <v>182</v>
      </c>
      <c r="J456" s="9" t="str">
        <f aca="false">TRIM(G456)</f>
        <v>51</v>
      </c>
      <c r="K456" s="5" t="n">
        <f aca="false">IF(I456="NA",VALUE(AVERAGEIF($E$3:$E$1520,"&lt;&gt;NA")),VALUE(I456))</f>
        <v>182</v>
      </c>
      <c r="L456" s="9" t="n">
        <f aca="false">IF(J456="NA",VALUE(AVERAGEIF($F$3:$F$1520,"&lt;&gt;NA")),VALUE(J456))</f>
        <v>51</v>
      </c>
      <c r="M456" s="16" t="n">
        <f aca="false">IF((AND(J456&gt;=R462, J456&lt;R461)),TRUE())</f>
        <v>0</v>
      </c>
      <c r="P456" s="7"/>
    </row>
    <row r="457" customFormat="false" ht="15" hidden="false" customHeight="false" outlineLevel="0" collapsed="false">
      <c r="A457" s="0" t="n">
        <f aca="false">RANDBETWEEN(0,1)</f>
        <v>1</v>
      </c>
      <c r="B457" s="13" t="n">
        <v>498</v>
      </c>
      <c r="C457" s="2" t="s">
        <v>316</v>
      </c>
      <c r="D457" s="14" t="n">
        <v>32674</v>
      </c>
      <c r="E457" s="2" t="s">
        <v>125</v>
      </c>
      <c r="F457" s="15" t="n">
        <v>155</v>
      </c>
      <c r="G457" s="15" t="n">
        <v>42.8</v>
      </c>
      <c r="H457" s="15" t="s">
        <v>47</v>
      </c>
      <c r="I457" s="9" t="str">
        <f aca="false">TRIM(F457)</f>
        <v>155</v>
      </c>
      <c r="J457" s="9" t="str">
        <f aca="false">TRIM(G457)</f>
        <v>42.8</v>
      </c>
      <c r="K457" s="5" t="n">
        <f aca="false">IF(I457="NA",VALUE(AVERAGEIF($E$3:$E$1520,"&lt;&gt;NA")),VALUE(I457))</f>
        <v>155</v>
      </c>
      <c r="L457" s="9" t="n">
        <f aca="false">IF(J457="NA",VALUE(AVERAGEIF($F$3:$F$1520,"&lt;&gt;NA")),VALUE(J457))</f>
        <v>42.8</v>
      </c>
      <c r="M457" s="16" t="n">
        <f aca="false">IF((AND(J457&gt;=R463, J457&lt;R462)),TRUE())</f>
        <v>0</v>
      </c>
      <c r="P457" s="7"/>
    </row>
    <row r="458" customFormat="false" ht="15" hidden="true" customHeight="false" outlineLevel="0" collapsed="false">
      <c r="A458" s="0" t="n">
        <f aca="false">RANDBETWEEN(0,1)</f>
        <v>0</v>
      </c>
      <c r="B458" s="13" t="n">
        <v>886</v>
      </c>
      <c r="C458" s="2" t="s">
        <v>519</v>
      </c>
      <c r="D458" s="14" t="n">
        <v>33600</v>
      </c>
      <c r="E458" s="2" t="s">
        <v>56</v>
      </c>
      <c r="F458" s="15" t="n">
        <v>157</v>
      </c>
      <c r="G458" s="15" t="n">
        <v>65</v>
      </c>
      <c r="H458" s="15" t="s">
        <v>43</v>
      </c>
      <c r="I458" s="9" t="str">
        <f aca="false">TRIM(F458)</f>
        <v>157</v>
      </c>
      <c r="J458" s="9" t="str">
        <f aca="false">TRIM(G458)</f>
        <v>65</v>
      </c>
      <c r="K458" s="5" t="n">
        <f aca="false">IF(I458="NA",VALUE(AVERAGEIF($E$3:$E$1520,"&lt;&gt;NA")),VALUE(I458))</f>
        <v>157</v>
      </c>
      <c r="L458" s="9" t="n">
        <f aca="false">IF(J458="NA",VALUE(AVERAGEIF($F$3:$F$1520,"&lt;&gt;NA")),VALUE(J458))</f>
        <v>65</v>
      </c>
      <c r="M458" s="16" t="n">
        <f aca="false">IF((AND(J458&gt;=R464, J458&lt;R463)),TRUE())</f>
        <v>0</v>
      </c>
      <c r="P458" s="7"/>
    </row>
    <row r="459" customFormat="false" ht="15" hidden="false" customHeight="false" outlineLevel="0" collapsed="false">
      <c r="A459" s="0" t="n">
        <f aca="false">RANDBETWEEN(0,1)</f>
        <v>1</v>
      </c>
      <c r="B459" s="13" t="n">
        <v>920</v>
      </c>
      <c r="C459" s="2" t="s">
        <v>520</v>
      </c>
      <c r="D459" s="14" t="n">
        <v>33677</v>
      </c>
      <c r="E459" s="2" t="s">
        <v>45</v>
      </c>
      <c r="F459" s="15" t="n">
        <v>174</v>
      </c>
      <c r="G459" s="15" t="n">
        <v>66</v>
      </c>
      <c r="H459" s="15" t="s">
        <v>43</v>
      </c>
      <c r="I459" s="9" t="str">
        <f aca="false">TRIM(F459)</f>
        <v>174</v>
      </c>
      <c r="J459" s="9" t="str">
        <f aca="false">TRIM(G459)</f>
        <v>66</v>
      </c>
      <c r="K459" s="5" t="n">
        <f aca="false">IF(I459="NA",VALUE(AVERAGEIF($E$3:$E$1520,"&lt;&gt;NA")),VALUE(I459))</f>
        <v>174</v>
      </c>
      <c r="L459" s="9" t="n">
        <f aca="false">IF(J459="NA",VALUE(AVERAGEIF($F$3:$F$1520,"&lt;&gt;NA")),VALUE(J459))</f>
        <v>66</v>
      </c>
      <c r="M459" s="16" t="n">
        <f aca="false">IF((AND(J459&gt;=R465, J459&lt;R464)),TRUE())</f>
        <v>0</v>
      </c>
      <c r="P459" s="7"/>
    </row>
    <row r="460" customFormat="false" ht="15" hidden="false" customHeight="false" outlineLevel="0" collapsed="false">
      <c r="A460" s="0" t="n">
        <f aca="false">RANDBETWEEN(0,1)</f>
        <v>1</v>
      </c>
      <c r="B460" s="13" t="n">
        <v>1267</v>
      </c>
      <c r="C460" s="2" t="s">
        <v>521</v>
      </c>
      <c r="D460" s="14" t="n">
        <v>33622</v>
      </c>
      <c r="E460" s="2" t="s">
        <v>87</v>
      </c>
      <c r="F460" s="15" t="n">
        <v>172</v>
      </c>
      <c r="G460" s="15" t="n">
        <v>72</v>
      </c>
      <c r="H460" s="15" t="s">
        <v>43</v>
      </c>
      <c r="I460" s="9" t="str">
        <f aca="false">TRIM(F460)</f>
        <v>172</v>
      </c>
      <c r="J460" s="9" t="str">
        <f aca="false">TRIM(G460)</f>
        <v>72</v>
      </c>
      <c r="K460" s="5" t="n">
        <f aca="false">IF(I460="NA",VALUE(AVERAGEIF($E$3:$E$1520,"&lt;&gt;NA")),VALUE(I460))</f>
        <v>172</v>
      </c>
      <c r="L460" s="9" t="n">
        <f aca="false">IF(J460="NA",VALUE(AVERAGEIF($F$3:$F$1520,"&lt;&gt;NA")),VALUE(J460))</f>
        <v>72</v>
      </c>
      <c r="M460" s="16" t="n">
        <f aca="false">IF((AND(J460&gt;=R466, J460&lt;R465)),TRUE())</f>
        <v>0</v>
      </c>
      <c r="P460" s="7"/>
    </row>
    <row r="461" customFormat="false" ht="15" hidden="true" customHeight="false" outlineLevel="0" collapsed="false">
      <c r="A461" s="0" t="n">
        <f aca="false">RANDBETWEEN(0,1)</f>
        <v>0</v>
      </c>
      <c r="B461" s="13" t="n">
        <v>28</v>
      </c>
      <c r="C461" s="2" t="s">
        <v>522</v>
      </c>
      <c r="D461" s="14" t="n">
        <v>32945</v>
      </c>
      <c r="E461" s="2" t="s">
        <v>53</v>
      </c>
      <c r="F461" s="15" t="n">
        <v>154</v>
      </c>
      <c r="G461" s="15" t="n">
        <v>56</v>
      </c>
      <c r="H461" s="15" t="s">
        <v>47</v>
      </c>
      <c r="I461" s="9" t="str">
        <f aca="false">TRIM(F461)</f>
        <v>154</v>
      </c>
      <c r="J461" s="9" t="str">
        <f aca="false">TRIM(G461)</f>
        <v>56</v>
      </c>
      <c r="K461" s="5" t="n">
        <f aca="false">IF(I461="NA",VALUE(AVERAGEIF($E$3:$E$1520,"&lt;&gt;NA")),VALUE(I461))</f>
        <v>154</v>
      </c>
      <c r="L461" s="9" t="n">
        <f aca="false">IF(J461="NA",VALUE(AVERAGEIF($F$3:$F$1520,"&lt;&gt;NA")),VALUE(J461))</f>
        <v>56</v>
      </c>
      <c r="M461" s="16" t="n">
        <f aca="false">IF((AND(J461&gt;=R467, J461&lt;R466)),TRUE())</f>
        <v>0</v>
      </c>
      <c r="P461" s="7"/>
    </row>
    <row r="462" customFormat="false" ht="15" hidden="false" customHeight="false" outlineLevel="0" collapsed="false">
      <c r="A462" s="0" t="n">
        <f aca="false">RANDBETWEEN(0,1)</f>
        <v>1</v>
      </c>
      <c r="B462" s="13" t="n">
        <v>1498</v>
      </c>
      <c r="C462" s="2" t="s">
        <v>523</v>
      </c>
      <c r="D462" s="14" t="n">
        <v>33648</v>
      </c>
      <c r="E462" s="2" t="s">
        <v>74</v>
      </c>
      <c r="F462" s="15" t="n">
        <v>166</v>
      </c>
      <c r="G462" s="15" t="n">
        <v>53</v>
      </c>
      <c r="H462" s="15" t="s">
        <v>43</v>
      </c>
      <c r="I462" s="9" t="str">
        <f aca="false">TRIM(F462)</f>
        <v>166</v>
      </c>
      <c r="J462" s="9" t="str">
        <f aca="false">TRIM(G462)</f>
        <v>53</v>
      </c>
      <c r="K462" s="5" t="n">
        <f aca="false">IF(I462="NA",VALUE(AVERAGEIF($E$3:$E$1520,"&lt;&gt;NA")),VALUE(I462))</f>
        <v>166</v>
      </c>
      <c r="L462" s="9" t="n">
        <f aca="false">IF(J462="NA",VALUE(AVERAGEIF($F$3:$F$1520,"&lt;&gt;NA")),VALUE(J462))</f>
        <v>53</v>
      </c>
      <c r="M462" s="16" t="n">
        <f aca="false">IF((AND(J462&gt;=R468, J462&lt;R467)),TRUE())</f>
        <v>0</v>
      </c>
      <c r="P462" s="7"/>
    </row>
    <row r="463" customFormat="false" ht="15" hidden="true" customHeight="false" outlineLevel="0" collapsed="false">
      <c r="A463" s="0" t="n">
        <f aca="false">RANDBETWEEN(0,1)</f>
        <v>0</v>
      </c>
      <c r="B463" s="13" t="n">
        <v>642</v>
      </c>
      <c r="C463" s="2" t="s">
        <v>524</v>
      </c>
      <c r="D463" s="14" t="n">
        <v>33286</v>
      </c>
      <c r="E463" s="2" t="s">
        <v>45</v>
      </c>
      <c r="F463" s="15" t="n">
        <v>150</v>
      </c>
      <c r="G463" s="15" t="n">
        <v>46.3</v>
      </c>
      <c r="H463" s="15" t="s">
        <v>47</v>
      </c>
      <c r="I463" s="9" t="str">
        <f aca="false">TRIM(F463)</f>
        <v>150</v>
      </c>
      <c r="J463" s="9" t="str">
        <f aca="false">TRIM(G463)</f>
        <v>46.3</v>
      </c>
      <c r="K463" s="5" t="n">
        <f aca="false">IF(I463="NA",VALUE(AVERAGEIF($E$3:$E$1520,"&lt;&gt;NA")),VALUE(I463))</f>
        <v>150</v>
      </c>
      <c r="L463" s="9" t="n">
        <f aca="false">IF(J463="NA",VALUE(AVERAGEIF($F$3:$F$1520,"&lt;&gt;NA")),VALUE(J463))</f>
        <v>46.3</v>
      </c>
      <c r="M463" s="16" t="n">
        <f aca="false">IF((AND(J463&gt;=R469, J463&lt;R468)),TRUE())</f>
        <v>0</v>
      </c>
      <c r="P463" s="7"/>
    </row>
    <row r="464" customFormat="false" ht="15" hidden="true" customHeight="false" outlineLevel="0" collapsed="false">
      <c r="A464" s="0" t="n">
        <f aca="false">RANDBETWEEN(0,1)</f>
        <v>0</v>
      </c>
      <c r="B464" s="13" t="n">
        <v>621</v>
      </c>
      <c r="C464" s="2" t="s">
        <v>525</v>
      </c>
      <c r="D464" s="14" t="n">
        <v>33491</v>
      </c>
      <c r="E464" s="2" t="s">
        <v>77</v>
      </c>
      <c r="F464" s="15" t="n">
        <v>150</v>
      </c>
      <c r="G464" s="15" t="n">
        <v>40.2</v>
      </c>
      <c r="H464" s="15" t="s">
        <v>47</v>
      </c>
      <c r="I464" s="9" t="str">
        <f aca="false">TRIM(F464)</f>
        <v>150</v>
      </c>
      <c r="J464" s="9" t="str">
        <f aca="false">TRIM(G464)</f>
        <v>40.2</v>
      </c>
      <c r="K464" s="5" t="n">
        <f aca="false">IF(I464="NA",VALUE(AVERAGEIF($E$3:$E$1520,"&lt;&gt;NA")),VALUE(I464))</f>
        <v>150</v>
      </c>
      <c r="L464" s="9" t="n">
        <f aca="false">IF(J464="NA",VALUE(AVERAGEIF($F$3:$F$1520,"&lt;&gt;NA")),VALUE(J464))</f>
        <v>40.2</v>
      </c>
      <c r="M464" s="16" t="n">
        <f aca="false">IF((AND(J464&gt;=R470, J464&lt;R469)),TRUE())</f>
        <v>0</v>
      </c>
      <c r="P464" s="7"/>
    </row>
    <row r="465" customFormat="false" ht="15" hidden="false" customHeight="false" outlineLevel="0" collapsed="false">
      <c r="A465" s="0" t="n">
        <f aca="false">RANDBETWEEN(0,1)</f>
        <v>1</v>
      </c>
      <c r="B465" s="13" t="n">
        <v>930</v>
      </c>
      <c r="C465" s="2" t="s">
        <v>526</v>
      </c>
      <c r="D465" s="14" t="n">
        <v>33431</v>
      </c>
      <c r="E465" s="2" t="s">
        <v>53</v>
      </c>
      <c r="F465" s="15" t="n">
        <v>166</v>
      </c>
      <c r="G465" s="15" t="n">
        <v>51</v>
      </c>
      <c r="H465" s="15" t="s">
        <v>43</v>
      </c>
      <c r="I465" s="9" t="str">
        <f aca="false">TRIM(F465)</f>
        <v>166</v>
      </c>
      <c r="J465" s="9" t="str">
        <f aca="false">TRIM(G465)</f>
        <v>51</v>
      </c>
      <c r="K465" s="5" t="n">
        <f aca="false">IF(I465="NA",VALUE(AVERAGEIF($E$3:$E$1520,"&lt;&gt;NA")),VALUE(I465))</f>
        <v>166</v>
      </c>
      <c r="L465" s="9" t="n">
        <f aca="false">IF(J465="NA",VALUE(AVERAGEIF($F$3:$F$1520,"&lt;&gt;NA")),VALUE(J465))</f>
        <v>51</v>
      </c>
      <c r="M465" s="16" t="n">
        <f aca="false">IF((AND(J465&gt;=R471, J465&lt;R470)),TRUE())</f>
        <v>0</v>
      </c>
      <c r="P465" s="7"/>
    </row>
    <row r="466" customFormat="false" ht="15" hidden="true" customHeight="false" outlineLevel="0" collapsed="false">
      <c r="A466" s="0" t="n">
        <f aca="false">RANDBETWEEN(0,1)</f>
        <v>0</v>
      </c>
      <c r="B466" s="13" t="n">
        <v>955</v>
      </c>
      <c r="C466" s="2" t="s">
        <v>527</v>
      </c>
      <c r="D466" s="14" t="n">
        <v>32679</v>
      </c>
      <c r="E466" s="2" t="s">
        <v>53</v>
      </c>
      <c r="F466" s="15" t="n">
        <v>172</v>
      </c>
      <c r="G466" s="15" t="n">
        <v>52</v>
      </c>
      <c r="H466" s="15" t="s">
        <v>43</v>
      </c>
      <c r="I466" s="9" t="str">
        <f aca="false">TRIM(F466)</f>
        <v>172</v>
      </c>
      <c r="J466" s="9" t="str">
        <f aca="false">TRIM(G466)</f>
        <v>52</v>
      </c>
      <c r="K466" s="5" t="n">
        <f aca="false">IF(I466="NA",VALUE(AVERAGEIF($E$3:$E$1520,"&lt;&gt;NA")),VALUE(I466))</f>
        <v>172</v>
      </c>
      <c r="L466" s="9" t="n">
        <f aca="false">IF(J466="NA",VALUE(AVERAGEIF($F$3:$F$1520,"&lt;&gt;NA")),VALUE(J466))</f>
        <v>52</v>
      </c>
      <c r="M466" s="16" t="n">
        <f aca="false">IF((AND(J466&gt;=R472, J466&lt;R471)),TRUE())</f>
        <v>0</v>
      </c>
      <c r="P466" s="7"/>
    </row>
    <row r="467" customFormat="false" ht="15" hidden="false" customHeight="false" outlineLevel="0" collapsed="false">
      <c r="A467" s="0" t="n">
        <f aca="false">RANDBETWEEN(0,1)</f>
        <v>1</v>
      </c>
      <c r="B467" s="13" t="n">
        <v>1180</v>
      </c>
      <c r="C467" s="2" t="s">
        <v>528</v>
      </c>
      <c r="D467" s="14" t="n">
        <v>33573</v>
      </c>
      <c r="E467" s="2" t="s">
        <v>87</v>
      </c>
      <c r="F467" s="15" t="n">
        <v>179</v>
      </c>
      <c r="G467" s="15" t="n">
        <v>75</v>
      </c>
      <c r="H467" s="15" t="s">
        <v>43</v>
      </c>
      <c r="I467" s="9" t="str">
        <f aca="false">TRIM(F467)</f>
        <v>179</v>
      </c>
      <c r="J467" s="9" t="str">
        <f aca="false">TRIM(G467)</f>
        <v>75</v>
      </c>
      <c r="K467" s="5" t="n">
        <f aca="false">IF(I467="NA",VALUE(AVERAGEIF($E$3:$E$1520,"&lt;&gt;NA")),VALUE(I467))</f>
        <v>179</v>
      </c>
      <c r="L467" s="9" t="n">
        <f aca="false">IF(J467="NA",VALUE(AVERAGEIF($F$3:$F$1520,"&lt;&gt;NA")),VALUE(J467))</f>
        <v>75</v>
      </c>
      <c r="M467" s="16" t="n">
        <f aca="false">IF((AND(J467&gt;=R473, J467&lt;R472)),TRUE())</f>
        <v>0</v>
      </c>
      <c r="P467" s="7"/>
    </row>
    <row r="468" customFormat="false" ht="15" hidden="true" customHeight="false" outlineLevel="0" collapsed="false">
      <c r="A468" s="0" t="n">
        <f aca="false">RANDBETWEEN(0,1)</f>
        <v>0</v>
      </c>
      <c r="B468" s="13" t="n">
        <v>1225</v>
      </c>
      <c r="C468" s="2" t="s">
        <v>529</v>
      </c>
      <c r="D468" s="14" t="n">
        <v>33347</v>
      </c>
      <c r="E468" s="2" t="s">
        <v>50</v>
      </c>
      <c r="F468" s="15" t="n">
        <v>170</v>
      </c>
      <c r="G468" s="15" t="n">
        <v>65</v>
      </c>
      <c r="H468" s="15" t="s">
        <v>43</v>
      </c>
      <c r="I468" s="9" t="str">
        <f aca="false">TRIM(F468)</f>
        <v>170</v>
      </c>
      <c r="J468" s="9" t="str">
        <f aca="false">TRIM(G468)</f>
        <v>65</v>
      </c>
      <c r="K468" s="5" t="n">
        <f aca="false">IF(I468="NA",VALUE(AVERAGEIF($E$3:$E$1520,"&lt;&gt;NA")),VALUE(I468))</f>
        <v>170</v>
      </c>
      <c r="L468" s="9" t="n">
        <f aca="false">IF(J468="NA",VALUE(AVERAGEIF($F$3:$F$1520,"&lt;&gt;NA")),VALUE(J468))</f>
        <v>65</v>
      </c>
      <c r="M468" s="16" t="n">
        <f aca="false">IF((AND(J468&gt;=R474, J468&lt;R473)),TRUE())</f>
        <v>0</v>
      </c>
      <c r="P468" s="7"/>
    </row>
    <row r="469" customFormat="false" ht="15" hidden="false" customHeight="false" outlineLevel="0" collapsed="false">
      <c r="A469" s="0" t="n">
        <f aca="false">RANDBETWEEN(0,1)</f>
        <v>1</v>
      </c>
      <c r="B469" s="13" t="n">
        <v>324</v>
      </c>
      <c r="C469" s="2" t="s">
        <v>530</v>
      </c>
      <c r="D469" s="14" t="n">
        <v>33800</v>
      </c>
      <c r="E469" s="2" t="s">
        <v>87</v>
      </c>
      <c r="F469" s="15" t="s">
        <v>46</v>
      </c>
      <c r="G469" s="15" t="s">
        <v>46</v>
      </c>
      <c r="H469" s="15" t="s">
        <v>47</v>
      </c>
      <c r="I469" s="9" t="str">
        <f aca="false">TRIM(F469)</f>
        <v>NA</v>
      </c>
      <c r="J469" s="9" t="str">
        <f aca="false">TRIM(G469)</f>
        <v>NA</v>
      </c>
      <c r="K469" s="5" t="e">
        <f aca="false">IF(I469="NA",VALUE(AVERAGEIF($E$3:$E$1520,"&lt;&gt;NA")),VALUE(I469))</f>
        <v>#DIV/0!</v>
      </c>
      <c r="L469" s="9" t="n">
        <f aca="false">IF(J469="NA",VALUE(AVERAGEIF($F$3:$F$1520,"&lt;&gt;NA")),VALUE(J469))</f>
        <v>164.344585511576</v>
      </c>
      <c r="M469" s="16" t="n">
        <f aca="false">IF((AND(J469&gt;=R475, J469&lt;R474)),TRUE())</f>
        <v>0</v>
      </c>
      <c r="P469" s="7"/>
    </row>
    <row r="470" customFormat="false" ht="15" hidden="false" customHeight="false" outlineLevel="0" collapsed="false">
      <c r="A470" s="0" t="n">
        <f aca="false">RANDBETWEEN(0,1)</f>
        <v>1</v>
      </c>
      <c r="B470" s="13" t="n">
        <v>456</v>
      </c>
      <c r="C470" s="2" t="s">
        <v>531</v>
      </c>
      <c r="D470" s="14" t="n">
        <v>33740</v>
      </c>
      <c r="E470" s="2" t="s">
        <v>77</v>
      </c>
      <c r="F470" s="15" t="n">
        <v>154</v>
      </c>
      <c r="G470" s="15" t="n">
        <v>43</v>
      </c>
      <c r="H470" s="15" t="s">
        <v>47</v>
      </c>
      <c r="I470" s="9" t="str">
        <f aca="false">TRIM(F470)</f>
        <v>154</v>
      </c>
      <c r="J470" s="9" t="str">
        <f aca="false">TRIM(G470)</f>
        <v>43</v>
      </c>
      <c r="K470" s="5" t="n">
        <f aca="false">IF(I470="NA",VALUE(AVERAGEIF($E$3:$E$1520,"&lt;&gt;NA")),VALUE(I470))</f>
        <v>154</v>
      </c>
      <c r="L470" s="9" t="n">
        <f aca="false">IF(J470="NA",VALUE(AVERAGEIF($F$3:$F$1520,"&lt;&gt;NA")),VALUE(J470))</f>
        <v>43</v>
      </c>
      <c r="M470" s="16" t="n">
        <f aca="false">IF((AND(J470&gt;=R476, J470&lt;R475)),TRUE())</f>
        <v>0</v>
      </c>
      <c r="P470" s="7"/>
    </row>
    <row r="471" customFormat="false" ht="15" hidden="true" customHeight="false" outlineLevel="0" collapsed="false">
      <c r="A471" s="0" t="n">
        <f aca="false">RANDBETWEEN(0,1)</f>
        <v>0</v>
      </c>
      <c r="B471" s="13" t="n">
        <v>772</v>
      </c>
      <c r="C471" s="2" t="s">
        <v>532</v>
      </c>
      <c r="D471" s="14" t="n">
        <v>33347</v>
      </c>
      <c r="E471" s="2" t="s">
        <v>42</v>
      </c>
      <c r="F471" s="15" t="n">
        <v>159.7</v>
      </c>
      <c r="G471" s="15" t="n">
        <v>46</v>
      </c>
      <c r="H471" s="15" t="s">
        <v>47</v>
      </c>
      <c r="I471" s="9" t="str">
        <f aca="false">TRIM(F471)</f>
        <v>159.7</v>
      </c>
      <c r="J471" s="9" t="str">
        <f aca="false">TRIM(G471)</f>
        <v>46</v>
      </c>
      <c r="K471" s="5" t="n">
        <f aca="false">IF(I471="NA",VALUE(AVERAGEIF($E$3:$E$1520,"&lt;&gt;NA")),VALUE(I471))</f>
        <v>159.7</v>
      </c>
      <c r="L471" s="9" t="n">
        <f aca="false">IF(J471="NA",VALUE(AVERAGEIF($F$3:$F$1520,"&lt;&gt;NA")),VALUE(J471))</f>
        <v>46</v>
      </c>
      <c r="M471" s="16" t="n">
        <f aca="false">IF((AND(J471&gt;=R477, J471&lt;R476)),TRUE())</f>
        <v>0</v>
      </c>
      <c r="P471" s="7"/>
    </row>
    <row r="472" customFormat="false" ht="15" hidden="true" customHeight="false" outlineLevel="0" collapsed="false">
      <c r="A472" s="0" t="n">
        <f aca="false">RANDBETWEEN(0,1)</f>
        <v>0</v>
      </c>
      <c r="B472" s="13" t="n">
        <v>73</v>
      </c>
      <c r="C472" s="2" t="s">
        <v>533</v>
      </c>
      <c r="D472" s="14" t="n">
        <v>33400</v>
      </c>
      <c r="E472" s="2" t="s">
        <v>45</v>
      </c>
      <c r="F472" s="15" t="n">
        <v>151</v>
      </c>
      <c r="G472" s="15" t="n">
        <v>45</v>
      </c>
      <c r="H472" s="15" t="s">
        <v>47</v>
      </c>
      <c r="I472" s="9" t="str">
        <f aca="false">TRIM(F472)</f>
        <v>151</v>
      </c>
      <c r="J472" s="9" t="str">
        <f aca="false">TRIM(G472)</f>
        <v>45</v>
      </c>
      <c r="K472" s="5" t="n">
        <f aca="false">IF(I472="NA",VALUE(AVERAGEIF($E$3:$E$1520,"&lt;&gt;NA")),VALUE(I472))</f>
        <v>151</v>
      </c>
      <c r="L472" s="9" t="n">
        <f aca="false">IF(J472="NA",VALUE(AVERAGEIF($F$3:$F$1520,"&lt;&gt;NA")),VALUE(J472))</f>
        <v>45</v>
      </c>
      <c r="M472" s="16" t="n">
        <f aca="false">IF((AND(J472&gt;=R478, J472&lt;R477)),TRUE())</f>
        <v>0</v>
      </c>
      <c r="P472" s="7"/>
    </row>
    <row r="473" customFormat="false" ht="15" hidden="true" customHeight="false" outlineLevel="0" collapsed="false">
      <c r="A473" s="0" t="n">
        <f aca="false">RANDBETWEEN(0,1)</f>
        <v>0</v>
      </c>
      <c r="B473" s="13" t="n">
        <v>1353</v>
      </c>
      <c r="C473" s="2" t="s">
        <v>534</v>
      </c>
      <c r="D473" s="14" t="n">
        <v>33552</v>
      </c>
      <c r="E473" s="2" t="s">
        <v>87</v>
      </c>
      <c r="F473" s="15" t="n">
        <v>168</v>
      </c>
      <c r="G473" s="15" t="n">
        <v>62</v>
      </c>
      <c r="H473" s="15" t="s">
        <v>43</v>
      </c>
      <c r="I473" s="9" t="str">
        <f aca="false">TRIM(F473)</f>
        <v>168</v>
      </c>
      <c r="J473" s="9" t="str">
        <f aca="false">TRIM(G473)</f>
        <v>62</v>
      </c>
      <c r="K473" s="5" t="n">
        <f aca="false">IF(I473="NA",VALUE(AVERAGEIF($E$3:$E$1520,"&lt;&gt;NA")),VALUE(I473))</f>
        <v>168</v>
      </c>
      <c r="L473" s="9" t="n">
        <f aca="false">IF(J473="NA",VALUE(AVERAGEIF($F$3:$F$1520,"&lt;&gt;NA")),VALUE(J473))</f>
        <v>62</v>
      </c>
      <c r="M473" s="16" t="n">
        <f aca="false">IF((AND(J473&gt;=R479, J473&lt;R478)),TRUE())</f>
        <v>0</v>
      </c>
      <c r="P473" s="7"/>
    </row>
    <row r="474" customFormat="false" ht="15" hidden="true" customHeight="false" outlineLevel="0" collapsed="false">
      <c r="A474" s="0" t="n">
        <f aca="false">RANDBETWEEN(0,1)</f>
        <v>0</v>
      </c>
      <c r="B474" s="13" t="n">
        <v>1224</v>
      </c>
      <c r="C474" s="2" t="s">
        <v>535</v>
      </c>
      <c r="D474" s="14" t="n">
        <v>33632</v>
      </c>
      <c r="E474" s="2" t="s">
        <v>125</v>
      </c>
      <c r="F474" s="15" t="n">
        <v>174</v>
      </c>
      <c r="G474" s="15" t="n">
        <v>64</v>
      </c>
      <c r="H474" s="15" t="s">
        <v>43</v>
      </c>
      <c r="I474" s="9" t="str">
        <f aca="false">TRIM(F474)</f>
        <v>174</v>
      </c>
      <c r="J474" s="9" t="str">
        <f aca="false">TRIM(G474)</f>
        <v>64</v>
      </c>
      <c r="K474" s="5" t="n">
        <f aca="false">IF(I474="NA",VALUE(AVERAGEIF($E$3:$E$1520,"&lt;&gt;NA")),VALUE(I474))</f>
        <v>174</v>
      </c>
      <c r="L474" s="9" t="n">
        <f aca="false">IF(J474="NA",VALUE(AVERAGEIF($F$3:$F$1520,"&lt;&gt;NA")),VALUE(J474))</f>
        <v>64</v>
      </c>
      <c r="M474" s="16" t="n">
        <f aca="false">IF((AND(J474&gt;=R480, J474&lt;R479)),TRUE())</f>
        <v>0</v>
      </c>
      <c r="P474" s="7"/>
    </row>
    <row r="475" customFormat="false" ht="15" hidden="true" customHeight="false" outlineLevel="0" collapsed="false">
      <c r="A475" s="0" t="n">
        <f aca="false">RANDBETWEEN(0,1)</f>
        <v>0</v>
      </c>
      <c r="B475" s="13" t="n">
        <v>628</v>
      </c>
      <c r="C475" s="2" t="s">
        <v>536</v>
      </c>
      <c r="D475" s="14" t="n">
        <v>33404</v>
      </c>
      <c r="E475" s="2" t="s">
        <v>71</v>
      </c>
      <c r="F475" s="15" t="n">
        <v>148</v>
      </c>
      <c r="G475" s="15" t="n">
        <v>61.3</v>
      </c>
      <c r="H475" s="15" t="s">
        <v>47</v>
      </c>
      <c r="I475" s="9" t="str">
        <f aca="false">TRIM(F475)</f>
        <v>148</v>
      </c>
      <c r="J475" s="9" t="str">
        <f aca="false">TRIM(G475)</f>
        <v>61.3</v>
      </c>
      <c r="K475" s="5" t="n">
        <f aca="false">IF(I475="NA",VALUE(AVERAGEIF($E$3:$E$1520,"&lt;&gt;NA")),VALUE(I475))</f>
        <v>148</v>
      </c>
      <c r="L475" s="9" t="n">
        <f aca="false">IF(J475="NA",VALUE(AVERAGEIF($F$3:$F$1520,"&lt;&gt;NA")),VALUE(J475))</f>
        <v>61.3</v>
      </c>
      <c r="M475" s="16" t="n">
        <f aca="false">IF((AND(J475&gt;=R481, J475&lt;R480)),TRUE())</f>
        <v>0</v>
      </c>
      <c r="P475" s="7"/>
    </row>
    <row r="476" customFormat="false" ht="15" hidden="false" customHeight="false" outlineLevel="0" collapsed="false">
      <c r="A476" s="0" t="n">
        <f aca="false">RANDBETWEEN(0,1)</f>
        <v>1</v>
      </c>
      <c r="B476" s="13" t="n">
        <v>1404</v>
      </c>
      <c r="C476" s="2" t="s">
        <v>537</v>
      </c>
      <c r="D476" s="14" t="n">
        <v>33791</v>
      </c>
      <c r="E476" s="2" t="s">
        <v>42</v>
      </c>
      <c r="F476" s="15" t="n">
        <v>170</v>
      </c>
      <c r="G476" s="15" t="n">
        <v>56</v>
      </c>
      <c r="H476" s="15" t="s">
        <v>43</v>
      </c>
      <c r="I476" s="9" t="str">
        <f aca="false">TRIM(F476)</f>
        <v>170</v>
      </c>
      <c r="J476" s="9" t="str">
        <f aca="false">TRIM(G476)</f>
        <v>56</v>
      </c>
      <c r="K476" s="5" t="n">
        <f aca="false">IF(I476="NA",VALUE(AVERAGEIF($E$3:$E$1520,"&lt;&gt;NA")),VALUE(I476))</f>
        <v>170</v>
      </c>
      <c r="L476" s="9" t="n">
        <f aca="false">IF(J476="NA",VALUE(AVERAGEIF($F$3:$F$1520,"&lt;&gt;NA")),VALUE(J476))</f>
        <v>56</v>
      </c>
      <c r="M476" s="16" t="n">
        <f aca="false">IF((AND(J476&gt;=R482, J476&lt;R481)),TRUE())</f>
        <v>0</v>
      </c>
      <c r="P476" s="7"/>
    </row>
    <row r="477" customFormat="false" ht="15" hidden="true" customHeight="false" outlineLevel="0" collapsed="false">
      <c r="A477" s="0" t="n">
        <f aca="false">RANDBETWEEN(0,1)</f>
        <v>0</v>
      </c>
      <c r="B477" s="13" t="n">
        <v>249</v>
      </c>
      <c r="C477" s="2" t="s">
        <v>538</v>
      </c>
      <c r="D477" s="14" t="n">
        <v>33682</v>
      </c>
      <c r="E477" s="2" t="s">
        <v>77</v>
      </c>
      <c r="F477" s="15" t="s">
        <v>46</v>
      </c>
      <c r="G477" s="15" t="s">
        <v>46</v>
      </c>
      <c r="H477" s="15" t="s">
        <v>47</v>
      </c>
      <c r="I477" s="9" t="str">
        <f aca="false">TRIM(F477)</f>
        <v>NA</v>
      </c>
      <c r="J477" s="9" t="str">
        <f aca="false">TRIM(G477)</f>
        <v>NA</v>
      </c>
      <c r="K477" s="5" t="e">
        <f aca="false">IF(I477="NA",VALUE(AVERAGEIF($E$3:$E$1520,"&lt;&gt;NA")),VALUE(I477))</f>
        <v>#DIV/0!</v>
      </c>
      <c r="L477" s="9" t="n">
        <f aca="false">IF(J477="NA",VALUE(AVERAGEIF($F$3:$F$1520,"&lt;&gt;NA")),VALUE(J477))</f>
        <v>164.344585511576</v>
      </c>
      <c r="M477" s="16" t="n">
        <f aca="false">IF((AND(J477&gt;=R483, J477&lt;R482)),TRUE())</f>
        <v>0</v>
      </c>
      <c r="P477" s="7"/>
    </row>
    <row r="478" customFormat="false" ht="15" hidden="false" customHeight="false" outlineLevel="0" collapsed="false">
      <c r="A478" s="0" t="n">
        <f aca="false">RANDBETWEEN(0,1)</f>
        <v>1</v>
      </c>
      <c r="B478" s="13" t="n">
        <v>387</v>
      </c>
      <c r="C478" s="2" t="s">
        <v>539</v>
      </c>
      <c r="D478" s="14" t="n">
        <v>32720</v>
      </c>
      <c r="E478" s="2" t="s">
        <v>61</v>
      </c>
      <c r="F478" s="15" t="n">
        <v>150</v>
      </c>
      <c r="G478" s="15" t="n">
        <v>50</v>
      </c>
      <c r="H478" s="15" t="s">
        <v>47</v>
      </c>
      <c r="I478" s="9" t="str">
        <f aca="false">TRIM(F478)</f>
        <v>150</v>
      </c>
      <c r="J478" s="9" t="str">
        <f aca="false">TRIM(G478)</f>
        <v>50</v>
      </c>
      <c r="K478" s="5" t="n">
        <f aca="false">IF(I478="NA",VALUE(AVERAGEIF($E$3:$E$1520,"&lt;&gt;NA")),VALUE(I478))</f>
        <v>150</v>
      </c>
      <c r="L478" s="9" t="n">
        <f aca="false">IF(J478="NA",VALUE(AVERAGEIF($F$3:$F$1520,"&lt;&gt;NA")),VALUE(J478))</f>
        <v>50</v>
      </c>
      <c r="M478" s="16" t="n">
        <f aca="false">IF((AND(J478&gt;=R484, J478&lt;R483)),TRUE())</f>
        <v>0</v>
      </c>
      <c r="P478" s="7"/>
    </row>
    <row r="479" customFormat="false" ht="15" hidden="true" customHeight="false" outlineLevel="0" collapsed="false">
      <c r="A479" s="0" t="n">
        <f aca="false">RANDBETWEEN(0,1)</f>
        <v>0</v>
      </c>
      <c r="B479" s="13" t="n">
        <v>235</v>
      </c>
      <c r="C479" s="2" t="s">
        <v>316</v>
      </c>
      <c r="D479" s="14" t="n">
        <v>33728</v>
      </c>
      <c r="E479" s="2" t="s">
        <v>74</v>
      </c>
      <c r="F479" s="15" t="s">
        <v>46</v>
      </c>
      <c r="G479" s="15" t="s">
        <v>46</v>
      </c>
      <c r="H479" s="15" t="s">
        <v>47</v>
      </c>
      <c r="I479" s="9" t="str">
        <f aca="false">TRIM(F479)</f>
        <v>NA</v>
      </c>
      <c r="J479" s="9" t="str">
        <f aca="false">TRIM(G479)</f>
        <v>NA</v>
      </c>
      <c r="K479" s="5" t="e">
        <f aca="false">IF(I479="NA",VALUE(AVERAGEIF($E$3:$E$1520,"&lt;&gt;NA")),VALUE(I479))</f>
        <v>#DIV/0!</v>
      </c>
      <c r="L479" s="9" t="n">
        <f aca="false">IF(J479="NA",VALUE(AVERAGEIF($F$3:$F$1520,"&lt;&gt;NA")),VALUE(J479))</f>
        <v>164.344585511576</v>
      </c>
      <c r="M479" s="16" t="n">
        <f aca="false">IF((AND(J479&gt;=R485, J479&lt;R484)),TRUE())</f>
        <v>0</v>
      </c>
      <c r="P479" s="7"/>
    </row>
    <row r="480" customFormat="false" ht="15" hidden="true" customHeight="false" outlineLevel="0" collapsed="false">
      <c r="A480" s="0" t="n">
        <f aca="false">RANDBETWEEN(0,1)</f>
        <v>0</v>
      </c>
      <c r="B480" s="13" t="n">
        <v>499</v>
      </c>
      <c r="C480" s="2" t="s">
        <v>540</v>
      </c>
      <c r="D480" s="14" t="n">
        <v>33427</v>
      </c>
      <c r="E480" s="2" t="s">
        <v>53</v>
      </c>
      <c r="F480" s="15" t="n">
        <v>158</v>
      </c>
      <c r="G480" s="15" t="n">
        <v>55.8</v>
      </c>
      <c r="H480" s="15" t="s">
        <v>47</v>
      </c>
      <c r="I480" s="9" t="str">
        <f aca="false">TRIM(F480)</f>
        <v>158</v>
      </c>
      <c r="J480" s="9" t="str">
        <f aca="false">TRIM(G480)</f>
        <v>55.8</v>
      </c>
      <c r="K480" s="5" t="n">
        <f aca="false">IF(I480="NA",VALUE(AVERAGEIF($E$3:$E$1520,"&lt;&gt;NA")),VALUE(I480))</f>
        <v>158</v>
      </c>
      <c r="L480" s="9" t="n">
        <f aca="false">IF(J480="NA",VALUE(AVERAGEIF($F$3:$F$1520,"&lt;&gt;NA")),VALUE(J480))</f>
        <v>55.8</v>
      </c>
      <c r="M480" s="16" t="n">
        <f aca="false">IF((AND(J480&gt;=R486, J480&lt;R485)),TRUE())</f>
        <v>0</v>
      </c>
      <c r="P480" s="7"/>
    </row>
    <row r="481" customFormat="false" ht="15" hidden="true" customHeight="false" outlineLevel="0" collapsed="false">
      <c r="A481" s="0" t="n">
        <f aca="false">RANDBETWEEN(0,1)</f>
        <v>0</v>
      </c>
      <c r="B481" s="13" t="n">
        <v>703</v>
      </c>
      <c r="C481" s="2" t="s">
        <v>541</v>
      </c>
      <c r="D481" s="14" t="n">
        <v>33516</v>
      </c>
      <c r="E481" s="2" t="s">
        <v>74</v>
      </c>
      <c r="F481" s="15" t="n">
        <v>161</v>
      </c>
      <c r="G481" s="15" t="n">
        <v>60</v>
      </c>
      <c r="H481" s="15" t="s">
        <v>47</v>
      </c>
      <c r="I481" s="9" t="str">
        <f aca="false">TRIM(F481)</f>
        <v>161</v>
      </c>
      <c r="J481" s="9" t="str">
        <f aca="false">TRIM(G481)</f>
        <v>60</v>
      </c>
      <c r="K481" s="5" t="n">
        <f aca="false">IF(I481="NA",VALUE(AVERAGEIF($E$3:$E$1520,"&lt;&gt;NA")),VALUE(I481))</f>
        <v>161</v>
      </c>
      <c r="L481" s="9" t="n">
        <f aca="false">IF(J481="NA",VALUE(AVERAGEIF($F$3:$F$1520,"&lt;&gt;NA")),VALUE(J481))</f>
        <v>60</v>
      </c>
      <c r="M481" s="16" t="n">
        <f aca="false">IF((AND(J481&gt;=R487, J481&lt;R486)),TRUE())</f>
        <v>0</v>
      </c>
      <c r="P481" s="7"/>
    </row>
    <row r="482" customFormat="false" ht="15" hidden="false" customHeight="false" outlineLevel="0" collapsed="false">
      <c r="A482" s="0" t="n">
        <f aca="false">RANDBETWEEN(0,1)</f>
        <v>1</v>
      </c>
      <c r="B482" s="13" t="n">
        <v>556</v>
      </c>
      <c r="C482" s="2" t="s">
        <v>542</v>
      </c>
      <c r="D482" s="14" t="n">
        <v>33704</v>
      </c>
      <c r="E482" s="2" t="s">
        <v>50</v>
      </c>
      <c r="F482" s="15" t="n">
        <v>152</v>
      </c>
      <c r="G482" s="15" t="n">
        <v>45.1</v>
      </c>
      <c r="H482" s="15" t="s">
        <v>47</v>
      </c>
      <c r="I482" s="9" t="str">
        <f aca="false">TRIM(F482)</f>
        <v>152</v>
      </c>
      <c r="J482" s="9" t="str">
        <f aca="false">TRIM(G482)</f>
        <v>45.1</v>
      </c>
      <c r="K482" s="5" t="n">
        <f aca="false">IF(I482="NA",VALUE(AVERAGEIF($E$3:$E$1520,"&lt;&gt;NA")),VALUE(I482))</f>
        <v>152</v>
      </c>
      <c r="L482" s="9" t="n">
        <f aca="false">IF(J482="NA",VALUE(AVERAGEIF($F$3:$F$1520,"&lt;&gt;NA")),VALUE(J482))</f>
        <v>45.1</v>
      </c>
      <c r="M482" s="16" t="n">
        <f aca="false">IF((AND(J482&gt;=R488, J482&lt;R487)),TRUE())</f>
        <v>0</v>
      </c>
      <c r="P482" s="7"/>
    </row>
    <row r="483" customFormat="false" ht="15" hidden="true" customHeight="false" outlineLevel="0" collapsed="false">
      <c r="A483" s="0" t="n">
        <f aca="false">RANDBETWEEN(0,1)</f>
        <v>0</v>
      </c>
      <c r="B483" s="13" t="n">
        <v>1482</v>
      </c>
      <c r="C483" s="2" t="s">
        <v>543</v>
      </c>
      <c r="D483" s="14" t="n">
        <v>33580</v>
      </c>
      <c r="E483" s="2" t="s">
        <v>45</v>
      </c>
      <c r="F483" s="15" t="n">
        <v>164</v>
      </c>
      <c r="G483" s="15" t="n">
        <v>45</v>
      </c>
      <c r="H483" s="15" t="s">
        <v>43</v>
      </c>
      <c r="I483" s="9" t="str">
        <f aca="false">TRIM(F483)</f>
        <v>164</v>
      </c>
      <c r="J483" s="9" t="str">
        <f aca="false">TRIM(G483)</f>
        <v>45</v>
      </c>
      <c r="K483" s="5" t="n">
        <f aca="false">IF(I483="NA",VALUE(AVERAGEIF($E$3:$E$1520,"&lt;&gt;NA")),VALUE(I483))</f>
        <v>164</v>
      </c>
      <c r="L483" s="9" t="n">
        <f aca="false">IF(J483="NA",VALUE(AVERAGEIF($F$3:$F$1520,"&lt;&gt;NA")),VALUE(J483))</f>
        <v>45</v>
      </c>
      <c r="M483" s="16" t="n">
        <f aca="false">IF((AND(J483&gt;=R489, J483&lt;R488)),TRUE())</f>
        <v>0</v>
      </c>
      <c r="P483" s="7"/>
    </row>
    <row r="484" customFormat="false" ht="15" hidden="false" customHeight="false" outlineLevel="0" collapsed="false">
      <c r="A484" s="0" t="n">
        <f aca="false">RANDBETWEEN(0,1)</f>
        <v>1</v>
      </c>
      <c r="B484" s="13" t="n">
        <v>1389</v>
      </c>
      <c r="C484" s="2" t="s">
        <v>544</v>
      </c>
      <c r="D484" s="14" t="n">
        <v>33547</v>
      </c>
      <c r="E484" s="2" t="s">
        <v>45</v>
      </c>
      <c r="F484" s="15" t="n">
        <v>169</v>
      </c>
      <c r="G484" s="15" t="n">
        <v>42</v>
      </c>
      <c r="H484" s="15" t="s">
        <v>43</v>
      </c>
      <c r="I484" s="9" t="str">
        <f aca="false">TRIM(F484)</f>
        <v>169</v>
      </c>
      <c r="J484" s="9" t="str">
        <f aca="false">TRIM(G484)</f>
        <v>42</v>
      </c>
      <c r="K484" s="5" t="n">
        <f aca="false">IF(I484="NA",VALUE(AVERAGEIF($E$3:$E$1520,"&lt;&gt;NA")),VALUE(I484))</f>
        <v>169</v>
      </c>
      <c r="L484" s="9" t="n">
        <f aca="false">IF(J484="NA",VALUE(AVERAGEIF($F$3:$F$1520,"&lt;&gt;NA")),VALUE(J484))</f>
        <v>42</v>
      </c>
      <c r="M484" s="16" t="n">
        <f aca="false">IF((AND(J484&gt;=R490, J484&lt;R489)),TRUE())</f>
        <v>0</v>
      </c>
      <c r="P484" s="7"/>
    </row>
    <row r="485" customFormat="false" ht="15" hidden="true" customHeight="false" outlineLevel="0" collapsed="false">
      <c r="A485" s="0" t="n">
        <f aca="false">RANDBETWEEN(0,1)</f>
        <v>0</v>
      </c>
      <c r="B485" s="13" t="n">
        <v>1505</v>
      </c>
      <c r="C485" s="2" t="s">
        <v>545</v>
      </c>
      <c r="D485" s="14" t="n">
        <v>33663</v>
      </c>
      <c r="E485" s="2" t="s">
        <v>546</v>
      </c>
      <c r="F485" s="15" t="n">
        <v>171</v>
      </c>
      <c r="G485" s="15" t="n">
        <v>75</v>
      </c>
      <c r="H485" s="15" t="s">
        <v>43</v>
      </c>
      <c r="I485" s="9" t="str">
        <f aca="false">TRIM(F485)</f>
        <v>171</v>
      </c>
      <c r="J485" s="9" t="str">
        <f aca="false">TRIM(G485)</f>
        <v>75</v>
      </c>
      <c r="K485" s="5" t="n">
        <f aca="false">IF(I485="NA",VALUE(AVERAGEIF($E$3:$E$1520,"&lt;&gt;NA")),VALUE(I485))</f>
        <v>171</v>
      </c>
      <c r="L485" s="9" t="n">
        <f aca="false">IF(J485="NA",VALUE(AVERAGEIF($F$3:$F$1520,"&lt;&gt;NA")),VALUE(J485))</f>
        <v>75</v>
      </c>
      <c r="M485" s="16" t="n">
        <f aca="false">IF((AND(J485&gt;=R491, J485&lt;R490)),TRUE())</f>
        <v>0</v>
      </c>
      <c r="P485" s="7"/>
    </row>
    <row r="486" customFormat="false" ht="15" hidden="false" customHeight="false" outlineLevel="0" collapsed="false">
      <c r="A486" s="0" t="n">
        <f aca="false">RANDBETWEEN(0,1)</f>
        <v>1</v>
      </c>
      <c r="B486" s="13" t="n">
        <v>1090</v>
      </c>
      <c r="C486" s="2" t="s">
        <v>547</v>
      </c>
      <c r="D486" s="14" t="n">
        <v>33664</v>
      </c>
      <c r="E486" s="2" t="s">
        <v>67</v>
      </c>
      <c r="F486" s="15" t="n">
        <v>175</v>
      </c>
      <c r="G486" s="15" t="n">
        <v>71</v>
      </c>
      <c r="H486" s="15" t="s">
        <v>43</v>
      </c>
      <c r="I486" s="9" t="str">
        <f aca="false">TRIM(F486)</f>
        <v>175</v>
      </c>
      <c r="J486" s="9" t="str">
        <f aca="false">TRIM(G486)</f>
        <v>71</v>
      </c>
      <c r="K486" s="5" t="n">
        <f aca="false">IF(I486="NA",VALUE(AVERAGEIF($E$3:$E$1520,"&lt;&gt;NA")),VALUE(I486))</f>
        <v>175</v>
      </c>
      <c r="L486" s="9" t="n">
        <f aca="false">IF(J486="NA",VALUE(AVERAGEIF($F$3:$F$1520,"&lt;&gt;NA")),VALUE(J486))</f>
        <v>71</v>
      </c>
      <c r="M486" s="16" t="n">
        <f aca="false">IF((AND(J486&gt;=R492, J486&lt;R491)),TRUE())</f>
        <v>0</v>
      </c>
      <c r="P486" s="7"/>
    </row>
    <row r="487" customFormat="false" ht="15" hidden="true" customHeight="false" outlineLevel="0" collapsed="false">
      <c r="A487" s="0" t="n">
        <f aca="false">RANDBETWEEN(0,1)</f>
        <v>0</v>
      </c>
      <c r="B487" s="13" t="n">
        <v>985</v>
      </c>
      <c r="C487" s="2" t="s">
        <v>548</v>
      </c>
      <c r="D487" s="14" t="n">
        <v>33499</v>
      </c>
      <c r="E487" s="2" t="s">
        <v>74</v>
      </c>
      <c r="F487" s="15" t="n">
        <v>187</v>
      </c>
      <c r="G487" s="15" t="n">
        <v>85</v>
      </c>
      <c r="H487" s="15" t="s">
        <v>43</v>
      </c>
      <c r="I487" s="9" t="str">
        <f aca="false">TRIM(F487)</f>
        <v>187</v>
      </c>
      <c r="J487" s="9" t="str">
        <f aca="false">TRIM(G487)</f>
        <v>85</v>
      </c>
      <c r="K487" s="5" t="n">
        <f aca="false">IF(I487="NA",VALUE(AVERAGEIF($E$3:$E$1520,"&lt;&gt;NA")),VALUE(I487))</f>
        <v>187</v>
      </c>
      <c r="L487" s="9" t="n">
        <f aca="false">IF(J487="NA",VALUE(AVERAGEIF($F$3:$F$1520,"&lt;&gt;NA")),VALUE(J487))</f>
        <v>85</v>
      </c>
      <c r="M487" s="16" t="n">
        <f aca="false">IF((AND(J487&gt;=R493, J487&lt;R492)),TRUE())</f>
        <v>0</v>
      </c>
      <c r="P487" s="7"/>
    </row>
    <row r="488" customFormat="false" ht="15" hidden="true" customHeight="false" outlineLevel="0" collapsed="false">
      <c r="A488" s="0" t="n">
        <f aca="false">RANDBETWEEN(0,1)</f>
        <v>0</v>
      </c>
      <c r="B488" s="13" t="n">
        <v>1262</v>
      </c>
      <c r="C488" s="2" t="s">
        <v>549</v>
      </c>
      <c r="D488" s="14" t="n">
        <v>33199</v>
      </c>
      <c r="E488" s="2" t="s">
        <v>87</v>
      </c>
      <c r="F488" s="15" t="n">
        <v>173</v>
      </c>
      <c r="G488" s="15" t="n">
        <v>62</v>
      </c>
      <c r="H488" s="15" t="s">
        <v>43</v>
      </c>
      <c r="I488" s="9" t="str">
        <f aca="false">TRIM(F488)</f>
        <v>173</v>
      </c>
      <c r="J488" s="9" t="str">
        <f aca="false">TRIM(G488)</f>
        <v>62</v>
      </c>
      <c r="K488" s="5" t="n">
        <f aca="false">IF(I488="NA",VALUE(AVERAGEIF($E$3:$E$1520,"&lt;&gt;NA")),VALUE(I488))</f>
        <v>173</v>
      </c>
      <c r="L488" s="9" t="n">
        <f aca="false">IF(J488="NA",VALUE(AVERAGEIF($F$3:$F$1520,"&lt;&gt;NA")),VALUE(J488))</f>
        <v>62</v>
      </c>
      <c r="M488" s="16" t="n">
        <f aca="false">IF((AND(J488&gt;=R494, J488&lt;R493)),TRUE())</f>
        <v>0</v>
      </c>
      <c r="P488" s="7"/>
    </row>
    <row r="489" customFormat="false" ht="15" hidden="true" customHeight="false" outlineLevel="0" collapsed="false">
      <c r="A489" s="0" t="n">
        <f aca="false">RANDBETWEEN(0,1)</f>
        <v>0</v>
      </c>
      <c r="B489" s="13" t="n">
        <v>1456</v>
      </c>
      <c r="C489" s="2" t="s">
        <v>550</v>
      </c>
      <c r="D489" s="14" t="n">
        <v>33252</v>
      </c>
      <c r="E489" s="2" t="s">
        <v>238</v>
      </c>
      <c r="F489" s="15" t="n">
        <v>174</v>
      </c>
      <c r="G489" s="15" t="n">
        <v>48</v>
      </c>
      <c r="H489" s="15" t="s">
        <v>43</v>
      </c>
      <c r="I489" s="9" t="str">
        <f aca="false">TRIM(F489)</f>
        <v>174</v>
      </c>
      <c r="J489" s="9" t="str">
        <f aca="false">TRIM(G489)</f>
        <v>48</v>
      </c>
      <c r="K489" s="5" t="n">
        <f aca="false">IF(I489="NA",VALUE(AVERAGEIF($E$3:$E$1520,"&lt;&gt;NA")),VALUE(I489))</f>
        <v>174</v>
      </c>
      <c r="L489" s="9" t="n">
        <f aca="false">IF(J489="NA",VALUE(AVERAGEIF($F$3:$F$1520,"&lt;&gt;NA")),VALUE(J489))</f>
        <v>48</v>
      </c>
      <c r="M489" s="16" t="n">
        <f aca="false">IF((AND(J489&gt;=R495, J489&lt;R494)),TRUE())</f>
        <v>0</v>
      </c>
      <c r="P489" s="7"/>
    </row>
    <row r="490" customFormat="false" ht="15" hidden="true" customHeight="false" outlineLevel="0" collapsed="false">
      <c r="A490" s="0" t="n">
        <f aca="false">RANDBETWEEN(0,1)</f>
        <v>0</v>
      </c>
      <c r="B490" s="13" t="n">
        <v>1319</v>
      </c>
      <c r="C490" s="2" t="s">
        <v>551</v>
      </c>
      <c r="D490" s="14" t="n">
        <v>33473</v>
      </c>
      <c r="E490" s="2" t="s">
        <v>74</v>
      </c>
      <c r="F490" s="15" t="n">
        <v>161</v>
      </c>
      <c r="G490" s="15" t="n">
        <v>56</v>
      </c>
      <c r="H490" s="15" t="s">
        <v>43</v>
      </c>
      <c r="I490" s="9" t="str">
        <f aca="false">TRIM(F490)</f>
        <v>161</v>
      </c>
      <c r="J490" s="9" t="str">
        <f aca="false">TRIM(G490)</f>
        <v>56</v>
      </c>
      <c r="K490" s="5" t="n">
        <f aca="false">IF(I490="NA",VALUE(AVERAGEIF($E$3:$E$1520,"&lt;&gt;NA")),VALUE(I490))</f>
        <v>161</v>
      </c>
      <c r="L490" s="9" t="n">
        <f aca="false">IF(J490="NA",VALUE(AVERAGEIF($F$3:$F$1520,"&lt;&gt;NA")),VALUE(J490))</f>
        <v>56</v>
      </c>
      <c r="M490" s="16" t="n">
        <f aca="false">IF((AND(J490&gt;=R496, J490&lt;R495)),TRUE())</f>
        <v>0</v>
      </c>
      <c r="P490" s="7"/>
    </row>
    <row r="491" customFormat="false" ht="15" hidden="true" customHeight="false" outlineLevel="0" collapsed="false">
      <c r="A491" s="0" t="n">
        <f aca="false">RANDBETWEEN(0,1)</f>
        <v>0</v>
      </c>
      <c r="B491" s="13" t="n">
        <v>861</v>
      </c>
      <c r="C491" s="2" t="s">
        <v>552</v>
      </c>
      <c r="D491" s="14" t="n">
        <v>33477</v>
      </c>
      <c r="E491" s="2" t="s">
        <v>53</v>
      </c>
      <c r="F491" s="15" t="n">
        <v>160</v>
      </c>
      <c r="G491" s="15" t="n">
        <v>75</v>
      </c>
      <c r="H491" s="15" t="s">
        <v>43</v>
      </c>
      <c r="I491" s="9" t="str">
        <f aca="false">TRIM(F491)</f>
        <v>160</v>
      </c>
      <c r="J491" s="9" t="str">
        <f aca="false">TRIM(G491)</f>
        <v>75</v>
      </c>
      <c r="K491" s="5" t="n">
        <f aca="false">IF(I491="NA",VALUE(AVERAGEIF($E$3:$E$1520,"&lt;&gt;NA")),VALUE(I491))</f>
        <v>160</v>
      </c>
      <c r="L491" s="9" t="n">
        <f aca="false">IF(J491="NA",VALUE(AVERAGEIF($F$3:$F$1520,"&lt;&gt;NA")),VALUE(J491))</f>
        <v>75</v>
      </c>
      <c r="M491" s="16" t="n">
        <f aca="false">IF((AND(J491&gt;=R497, J491&lt;R496)),TRUE())</f>
        <v>0</v>
      </c>
      <c r="P491" s="7"/>
    </row>
    <row r="492" customFormat="false" ht="15" hidden="true" customHeight="false" outlineLevel="0" collapsed="false">
      <c r="A492" s="0" t="n">
        <f aca="false">RANDBETWEEN(0,1)</f>
        <v>0</v>
      </c>
      <c r="B492" s="13" t="n">
        <v>268</v>
      </c>
      <c r="C492" s="2" t="s">
        <v>553</v>
      </c>
      <c r="D492" s="14" t="n">
        <v>33389</v>
      </c>
      <c r="E492" s="2" t="s">
        <v>87</v>
      </c>
      <c r="F492" s="15" t="s">
        <v>46</v>
      </c>
      <c r="G492" s="15" t="s">
        <v>46</v>
      </c>
      <c r="H492" s="15" t="s">
        <v>47</v>
      </c>
      <c r="I492" s="9" t="str">
        <f aca="false">TRIM(F492)</f>
        <v>NA</v>
      </c>
      <c r="J492" s="9" t="str">
        <f aca="false">TRIM(G492)</f>
        <v>NA</v>
      </c>
      <c r="K492" s="5" t="e">
        <f aca="false">IF(I492="NA",VALUE(AVERAGEIF($E$3:$E$1520,"&lt;&gt;NA")),VALUE(I492))</f>
        <v>#DIV/0!</v>
      </c>
      <c r="L492" s="9" t="n">
        <f aca="false">IF(J492="NA",VALUE(AVERAGEIF($F$3:$F$1520,"&lt;&gt;NA")),VALUE(J492))</f>
        <v>164.344585511576</v>
      </c>
      <c r="M492" s="16" t="n">
        <f aca="false">IF((AND(J492&gt;=R498, J492&lt;R497)),TRUE())</f>
        <v>0</v>
      </c>
      <c r="P492" s="7"/>
    </row>
    <row r="493" customFormat="false" ht="15" hidden="false" customHeight="false" outlineLevel="0" collapsed="false">
      <c r="A493" s="0" t="n">
        <f aca="false">RANDBETWEEN(0,1)</f>
        <v>1</v>
      </c>
      <c r="B493" s="13" t="n">
        <v>919</v>
      </c>
      <c r="C493" s="2" t="s">
        <v>554</v>
      </c>
      <c r="D493" s="14" t="n">
        <v>33659</v>
      </c>
      <c r="E493" s="2" t="s">
        <v>56</v>
      </c>
      <c r="F493" s="15" t="n">
        <v>169</v>
      </c>
      <c r="G493" s="15" t="n">
        <v>64</v>
      </c>
      <c r="H493" s="15" t="s">
        <v>43</v>
      </c>
      <c r="I493" s="9" t="str">
        <f aca="false">TRIM(F493)</f>
        <v>169</v>
      </c>
      <c r="J493" s="9" t="str">
        <f aca="false">TRIM(G493)</f>
        <v>64</v>
      </c>
      <c r="K493" s="5" t="n">
        <f aca="false">IF(I493="NA",VALUE(AVERAGEIF($E$3:$E$1520,"&lt;&gt;NA")),VALUE(I493))</f>
        <v>169</v>
      </c>
      <c r="L493" s="9" t="n">
        <f aca="false">IF(J493="NA",VALUE(AVERAGEIF($F$3:$F$1520,"&lt;&gt;NA")),VALUE(J493))</f>
        <v>64</v>
      </c>
      <c r="M493" s="16" t="n">
        <f aca="false">IF((AND(J493&gt;=R499, J493&lt;R498)),TRUE())</f>
        <v>0</v>
      </c>
      <c r="P493" s="7"/>
    </row>
    <row r="494" customFormat="false" ht="15" hidden="true" customHeight="false" outlineLevel="0" collapsed="false">
      <c r="A494" s="0" t="n">
        <f aca="false">RANDBETWEEN(0,1)</f>
        <v>0</v>
      </c>
      <c r="B494" s="13" t="n">
        <v>278</v>
      </c>
      <c r="C494" s="2" t="s">
        <v>555</v>
      </c>
      <c r="D494" s="14" t="n">
        <v>33516</v>
      </c>
      <c r="E494" s="2" t="s">
        <v>87</v>
      </c>
      <c r="F494" s="15" t="s">
        <v>46</v>
      </c>
      <c r="G494" s="15" t="s">
        <v>46</v>
      </c>
      <c r="H494" s="15" t="s">
        <v>47</v>
      </c>
      <c r="I494" s="9" t="str">
        <f aca="false">TRIM(F494)</f>
        <v>NA</v>
      </c>
      <c r="J494" s="9" t="str">
        <f aca="false">TRIM(G494)</f>
        <v>NA</v>
      </c>
      <c r="K494" s="5" t="e">
        <f aca="false">IF(I494="NA",VALUE(AVERAGEIF($E$3:$E$1520,"&lt;&gt;NA")),VALUE(I494))</f>
        <v>#DIV/0!</v>
      </c>
      <c r="L494" s="9" t="n">
        <f aca="false">IF(J494="NA",VALUE(AVERAGEIF($F$3:$F$1520,"&lt;&gt;NA")),VALUE(J494))</f>
        <v>164.344585511576</v>
      </c>
      <c r="M494" s="16" t="n">
        <f aca="false">IF((AND(J494&gt;=R500, J494&lt;R499)),TRUE())</f>
        <v>0</v>
      </c>
      <c r="P494" s="7"/>
    </row>
    <row r="495" customFormat="false" ht="15" hidden="true" customHeight="false" outlineLevel="0" collapsed="false">
      <c r="A495" s="0" t="n">
        <f aca="false">RANDBETWEEN(0,1)</f>
        <v>0</v>
      </c>
      <c r="B495" s="13" t="n">
        <v>1101</v>
      </c>
      <c r="C495" s="2" t="s">
        <v>556</v>
      </c>
      <c r="D495" s="14" t="n">
        <v>33646</v>
      </c>
      <c r="E495" s="2" t="s">
        <v>77</v>
      </c>
      <c r="F495" s="15" t="n">
        <v>156</v>
      </c>
      <c r="G495" s="15" t="n">
        <v>45</v>
      </c>
      <c r="H495" s="15" t="s">
        <v>43</v>
      </c>
      <c r="I495" s="9" t="str">
        <f aca="false">TRIM(F495)</f>
        <v>156</v>
      </c>
      <c r="J495" s="9" t="str">
        <f aca="false">TRIM(G495)</f>
        <v>45</v>
      </c>
      <c r="K495" s="5" t="n">
        <f aca="false">IF(I495="NA",VALUE(AVERAGEIF($E$3:$E$1520,"&lt;&gt;NA")),VALUE(I495))</f>
        <v>156</v>
      </c>
      <c r="L495" s="9" t="n">
        <f aca="false">IF(J495="NA",VALUE(AVERAGEIF($F$3:$F$1520,"&lt;&gt;NA")),VALUE(J495))</f>
        <v>45</v>
      </c>
      <c r="M495" s="16" t="n">
        <f aca="false">IF((AND(J495&gt;=R501, J495&lt;R500)),TRUE())</f>
        <v>0</v>
      </c>
      <c r="P495" s="7"/>
    </row>
    <row r="496" customFormat="false" ht="15" hidden="true" customHeight="false" outlineLevel="0" collapsed="false">
      <c r="A496" s="0" t="n">
        <f aca="false">RANDBETWEEN(0,1)</f>
        <v>0</v>
      </c>
      <c r="B496" s="13" t="n">
        <v>1272</v>
      </c>
      <c r="C496" s="2" t="s">
        <v>557</v>
      </c>
      <c r="D496" s="14" t="n">
        <v>34182</v>
      </c>
      <c r="E496" s="2" t="s">
        <v>56</v>
      </c>
      <c r="F496" s="15" t="n">
        <v>176</v>
      </c>
      <c r="G496" s="15" t="n">
        <v>66</v>
      </c>
      <c r="H496" s="15" t="s">
        <v>43</v>
      </c>
      <c r="I496" s="9" t="str">
        <f aca="false">TRIM(F496)</f>
        <v>176</v>
      </c>
      <c r="J496" s="9" t="str">
        <f aca="false">TRIM(G496)</f>
        <v>66</v>
      </c>
      <c r="K496" s="5" t="n">
        <f aca="false">IF(I496="NA",VALUE(AVERAGEIF($E$3:$E$1520,"&lt;&gt;NA")),VALUE(I496))</f>
        <v>176</v>
      </c>
      <c r="L496" s="9" t="n">
        <f aca="false">IF(J496="NA",VALUE(AVERAGEIF($F$3:$F$1520,"&lt;&gt;NA")),VALUE(J496))</f>
        <v>66</v>
      </c>
      <c r="M496" s="16" t="n">
        <f aca="false">IF((AND(J496&gt;=R502, J496&lt;R501)),TRUE())</f>
        <v>0</v>
      </c>
      <c r="P496" s="7"/>
    </row>
    <row r="497" customFormat="false" ht="15" hidden="true" customHeight="false" outlineLevel="0" collapsed="false">
      <c r="A497" s="0" t="n">
        <f aca="false">RANDBETWEEN(0,1)</f>
        <v>0</v>
      </c>
      <c r="B497" s="13" t="n">
        <v>834</v>
      </c>
      <c r="C497" s="2" t="s">
        <v>558</v>
      </c>
      <c r="D497" s="14" t="n">
        <v>32949</v>
      </c>
      <c r="E497" s="2" t="s">
        <v>87</v>
      </c>
      <c r="F497" s="15" t="n">
        <v>165</v>
      </c>
      <c r="G497" s="15" t="n">
        <v>49</v>
      </c>
      <c r="H497" s="15" t="s">
        <v>43</v>
      </c>
      <c r="I497" s="9" t="str">
        <f aca="false">TRIM(F497)</f>
        <v>165</v>
      </c>
      <c r="J497" s="9" t="str">
        <f aca="false">TRIM(G497)</f>
        <v>49</v>
      </c>
      <c r="K497" s="5" t="n">
        <f aca="false">IF(I497="NA",VALUE(AVERAGEIF($E$3:$E$1520,"&lt;&gt;NA")),VALUE(I497))</f>
        <v>165</v>
      </c>
      <c r="L497" s="9" t="n">
        <f aca="false">IF(J497="NA",VALUE(AVERAGEIF($F$3:$F$1520,"&lt;&gt;NA")),VALUE(J497))</f>
        <v>49</v>
      </c>
      <c r="M497" s="16" t="n">
        <f aca="false">IF((AND(J497&gt;=R503, J497&lt;R502)),TRUE())</f>
        <v>0</v>
      </c>
      <c r="P497" s="7"/>
    </row>
    <row r="498" customFormat="false" ht="15" hidden="true" customHeight="false" outlineLevel="0" collapsed="false">
      <c r="A498" s="0" t="n">
        <f aca="false">RANDBETWEEN(0,1)</f>
        <v>0</v>
      </c>
      <c r="B498" s="13" t="n">
        <v>533</v>
      </c>
      <c r="C498" s="2" t="s">
        <v>559</v>
      </c>
      <c r="D498" s="14" t="n">
        <v>33500</v>
      </c>
      <c r="E498" s="2" t="s">
        <v>50</v>
      </c>
      <c r="F498" s="15" t="n">
        <v>153</v>
      </c>
      <c r="G498" s="15" t="n">
        <v>75</v>
      </c>
      <c r="H498" s="15" t="s">
        <v>47</v>
      </c>
      <c r="I498" s="9" t="str">
        <f aca="false">TRIM(F498)</f>
        <v>153</v>
      </c>
      <c r="J498" s="9" t="str">
        <f aca="false">TRIM(G498)</f>
        <v>75</v>
      </c>
      <c r="K498" s="5" t="n">
        <f aca="false">IF(I498="NA",VALUE(AVERAGEIF($E$3:$E$1520,"&lt;&gt;NA")),VALUE(I498))</f>
        <v>153</v>
      </c>
      <c r="L498" s="9" t="n">
        <f aca="false">IF(J498="NA",VALUE(AVERAGEIF($F$3:$F$1520,"&lt;&gt;NA")),VALUE(J498))</f>
        <v>75</v>
      </c>
      <c r="M498" s="16" t="n">
        <f aca="false">IF((AND(J498&gt;=R504, J498&lt;R503)),TRUE())</f>
        <v>0</v>
      </c>
      <c r="P498" s="7"/>
    </row>
    <row r="499" customFormat="false" ht="15" hidden="false" customHeight="false" outlineLevel="0" collapsed="false">
      <c r="A499" s="0" t="n">
        <f aca="false">RANDBETWEEN(0,1)</f>
        <v>1</v>
      </c>
      <c r="B499" s="13" t="n">
        <v>576</v>
      </c>
      <c r="C499" s="2" t="s">
        <v>560</v>
      </c>
      <c r="D499" s="14" t="n">
        <v>33443</v>
      </c>
      <c r="E499" s="2" t="s">
        <v>42</v>
      </c>
      <c r="F499" s="15" t="n">
        <v>146</v>
      </c>
      <c r="G499" s="15" t="n">
        <v>36.4</v>
      </c>
      <c r="H499" s="15" t="s">
        <v>47</v>
      </c>
      <c r="I499" s="9" t="str">
        <f aca="false">TRIM(F499)</f>
        <v>146</v>
      </c>
      <c r="J499" s="9" t="str">
        <f aca="false">TRIM(G499)</f>
        <v>36.4</v>
      </c>
      <c r="K499" s="5" t="n">
        <f aca="false">IF(I499="NA",VALUE(AVERAGEIF($E$3:$E$1520,"&lt;&gt;NA")),VALUE(I499))</f>
        <v>146</v>
      </c>
      <c r="L499" s="9" t="n">
        <f aca="false">IF(J499="NA",VALUE(AVERAGEIF($F$3:$F$1520,"&lt;&gt;NA")),VALUE(J499))</f>
        <v>36.4</v>
      </c>
      <c r="M499" s="16" t="n">
        <f aca="false">IF((AND(J499&gt;=R505, J499&lt;R504)),TRUE())</f>
        <v>0</v>
      </c>
      <c r="P499" s="7"/>
    </row>
    <row r="500" customFormat="false" ht="15" hidden="true" customHeight="false" outlineLevel="0" collapsed="false">
      <c r="A500" s="0" t="n">
        <f aca="false">RANDBETWEEN(0,1)</f>
        <v>0</v>
      </c>
      <c r="B500" s="13" t="n">
        <v>1508</v>
      </c>
      <c r="C500" s="2" t="s">
        <v>561</v>
      </c>
      <c r="D500" s="14" t="n">
        <v>33642</v>
      </c>
      <c r="E500" s="2" t="s">
        <v>77</v>
      </c>
      <c r="F500" s="15" t="n">
        <v>184</v>
      </c>
      <c r="G500" s="15" t="n">
        <v>89</v>
      </c>
      <c r="H500" s="15" t="s">
        <v>43</v>
      </c>
      <c r="I500" s="9" t="str">
        <f aca="false">TRIM(F500)</f>
        <v>184</v>
      </c>
      <c r="J500" s="9" t="str">
        <f aca="false">TRIM(G500)</f>
        <v>89</v>
      </c>
      <c r="K500" s="5" t="n">
        <f aca="false">IF(I500="NA",VALUE(AVERAGEIF($E$3:$E$1520,"&lt;&gt;NA")),VALUE(I500))</f>
        <v>184</v>
      </c>
      <c r="L500" s="9" t="n">
        <f aca="false">IF(J500="NA",VALUE(AVERAGEIF($F$3:$F$1520,"&lt;&gt;NA")),VALUE(J500))</f>
        <v>89</v>
      </c>
      <c r="M500" s="16" t="n">
        <f aca="false">IF((AND(J500&gt;=R506, J500&lt;R505)),TRUE())</f>
        <v>0</v>
      </c>
      <c r="P500" s="7"/>
    </row>
    <row r="501" customFormat="false" ht="15" hidden="false" customHeight="false" outlineLevel="0" collapsed="false">
      <c r="A501" s="0" t="n">
        <f aca="false">RANDBETWEEN(0,1)</f>
        <v>1</v>
      </c>
      <c r="B501" s="13" t="n">
        <v>1438</v>
      </c>
      <c r="C501" s="2" t="s">
        <v>562</v>
      </c>
      <c r="D501" s="14" t="n">
        <v>33728</v>
      </c>
      <c r="E501" s="2" t="s">
        <v>50</v>
      </c>
      <c r="F501" s="15" t="n">
        <v>170</v>
      </c>
      <c r="G501" s="15" t="n">
        <v>59</v>
      </c>
      <c r="H501" s="15" t="s">
        <v>43</v>
      </c>
      <c r="I501" s="9" t="str">
        <f aca="false">TRIM(F501)</f>
        <v>170</v>
      </c>
      <c r="J501" s="9" t="str">
        <f aca="false">TRIM(G501)</f>
        <v>59</v>
      </c>
      <c r="K501" s="5" t="n">
        <f aca="false">IF(I501="NA",VALUE(AVERAGEIF($E$3:$E$1520,"&lt;&gt;NA")),VALUE(I501))</f>
        <v>170</v>
      </c>
      <c r="L501" s="9" t="n">
        <f aca="false">IF(J501="NA",VALUE(AVERAGEIF($F$3:$F$1520,"&lt;&gt;NA")),VALUE(J501))</f>
        <v>59</v>
      </c>
      <c r="M501" s="16" t="n">
        <f aca="false">IF((AND(J501&gt;=R507, J501&lt;R506)),TRUE())</f>
        <v>0</v>
      </c>
      <c r="P501" s="7"/>
    </row>
    <row r="502" customFormat="false" ht="15" hidden="false" customHeight="false" outlineLevel="0" collapsed="false">
      <c r="A502" s="0" t="n">
        <f aca="false">RANDBETWEEN(0,1)</f>
        <v>1</v>
      </c>
      <c r="B502" s="13" t="n">
        <v>855</v>
      </c>
      <c r="C502" s="2" t="s">
        <v>563</v>
      </c>
      <c r="D502" s="14" t="n">
        <v>33392</v>
      </c>
      <c r="E502" s="2" t="s">
        <v>50</v>
      </c>
      <c r="F502" s="15" t="n">
        <v>181</v>
      </c>
      <c r="G502" s="15" t="n">
        <v>99</v>
      </c>
      <c r="H502" s="15" t="s">
        <v>43</v>
      </c>
      <c r="I502" s="9" t="str">
        <f aca="false">TRIM(F502)</f>
        <v>181</v>
      </c>
      <c r="J502" s="9" t="str">
        <f aca="false">TRIM(G502)</f>
        <v>99</v>
      </c>
      <c r="K502" s="5" t="n">
        <f aca="false">IF(I502="NA",VALUE(AVERAGEIF($E$3:$E$1520,"&lt;&gt;NA")),VALUE(I502))</f>
        <v>181</v>
      </c>
      <c r="L502" s="9" t="n">
        <f aca="false">IF(J502="NA",VALUE(AVERAGEIF($F$3:$F$1520,"&lt;&gt;NA")),VALUE(J502))</f>
        <v>99</v>
      </c>
      <c r="M502" s="16" t="n">
        <f aca="false">IF((AND(J502&gt;=R508, J502&lt;R507)),TRUE())</f>
        <v>0</v>
      </c>
      <c r="P502" s="7"/>
    </row>
    <row r="503" customFormat="false" ht="15" hidden="true" customHeight="false" outlineLevel="0" collapsed="false">
      <c r="A503" s="0" t="n">
        <f aca="false">RANDBETWEEN(0,1)</f>
        <v>0</v>
      </c>
      <c r="B503" s="13" t="n">
        <v>1240</v>
      </c>
      <c r="C503" s="2" t="s">
        <v>564</v>
      </c>
      <c r="D503" s="14" t="n">
        <v>33708</v>
      </c>
      <c r="E503" s="2" t="s">
        <v>77</v>
      </c>
      <c r="F503" s="15" t="n">
        <v>157</v>
      </c>
      <c r="G503" s="15" t="n">
        <v>55</v>
      </c>
      <c r="H503" s="15" t="s">
        <v>43</v>
      </c>
      <c r="I503" s="9" t="str">
        <f aca="false">TRIM(F503)</f>
        <v>157</v>
      </c>
      <c r="J503" s="9" t="str">
        <f aca="false">TRIM(G503)</f>
        <v>55</v>
      </c>
      <c r="K503" s="5" t="n">
        <f aca="false">IF(I503="NA",VALUE(AVERAGEIF($E$3:$E$1520,"&lt;&gt;NA")),VALUE(I503))</f>
        <v>157</v>
      </c>
      <c r="L503" s="9" t="n">
        <f aca="false">IF(J503="NA",VALUE(AVERAGEIF($F$3:$F$1520,"&lt;&gt;NA")),VALUE(J503))</f>
        <v>55</v>
      </c>
      <c r="M503" s="16" t="n">
        <f aca="false">IF((AND(J503&gt;=R509, J503&lt;R508)),TRUE())</f>
        <v>0</v>
      </c>
      <c r="P503" s="7"/>
    </row>
    <row r="504" customFormat="false" ht="15" hidden="false" customHeight="false" outlineLevel="0" collapsed="false">
      <c r="A504" s="0" t="n">
        <f aca="false">RANDBETWEEN(0,1)</f>
        <v>1</v>
      </c>
      <c r="B504" s="13" t="n">
        <v>341</v>
      </c>
      <c r="C504" s="2" t="s">
        <v>565</v>
      </c>
      <c r="D504" s="14" t="n">
        <v>33659</v>
      </c>
      <c r="E504" s="2" t="s">
        <v>87</v>
      </c>
      <c r="F504" s="15" t="n">
        <v>143</v>
      </c>
      <c r="G504" s="15" t="n">
        <v>33.6</v>
      </c>
      <c r="H504" s="15" t="s">
        <v>47</v>
      </c>
      <c r="I504" s="9" t="str">
        <f aca="false">TRIM(F504)</f>
        <v>143</v>
      </c>
      <c r="J504" s="9" t="str">
        <f aca="false">TRIM(G504)</f>
        <v>33.6</v>
      </c>
      <c r="K504" s="5" t="n">
        <f aca="false">IF(I504="NA",VALUE(AVERAGEIF($E$3:$E$1520,"&lt;&gt;NA")),VALUE(I504))</f>
        <v>143</v>
      </c>
      <c r="L504" s="9" t="n">
        <f aca="false">IF(J504="NA",VALUE(AVERAGEIF($F$3:$F$1520,"&lt;&gt;NA")),VALUE(J504))</f>
        <v>33.6</v>
      </c>
      <c r="M504" s="16" t="n">
        <f aca="false">IF((AND(J504&gt;=R510, J504&lt;R509)),TRUE())</f>
        <v>0</v>
      </c>
      <c r="P504" s="7"/>
    </row>
    <row r="505" customFormat="false" ht="15" hidden="true" customHeight="false" outlineLevel="0" collapsed="false">
      <c r="A505" s="0" t="n">
        <f aca="false">RANDBETWEEN(0,1)</f>
        <v>0</v>
      </c>
      <c r="B505" s="13" t="n">
        <v>432</v>
      </c>
      <c r="C505" s="2" t="s">
        <v>566</v>
      </c>
      <c r="D505" s="14" t="n">
        <v>33127</v>
      </c>
      <c r="E505" s="2" t="s">
        <v>61</v>
      </c>
      <c r="F505" s="15" t="s">
        <v>46</v>
      </c>
      <c r="G505" s="15" t="s">
        <v>46</v>
      </c>
      <c r="H505" s="15" t="s">
        <v>47</v>
      </c>
      <c r="I505" s="9" t="str">
        <f aca="false">TRIM(F505)</f>
        <v>NA</v>
      </c>
      <c r="J505" s="9" t="str">
        <f aca="false">TRIM(G505)</f>
        <v>NA</v>
      </c>
      <c r="K505" s="5" t="e">
        <f aca="false">IF(I505="NA",VALUE(AVERAGEIF($E$3:$E$1520,"&lt;&gt;NA")),VALUE(I505))</f>
        <v>#DIV/0!</v>
      </c>
      <c r="L505" s="9" t="n">
        <f aca="false">IF(J505="NA",VALUE(AVERAGEIF($F$3:$F$1520,"&lt;&gt;NA")),VALUE(J505))</f>
        <v>164.344585511576</v>
      </c>
      <c r="M505" s="16" t="n">
        <f aca="false">IF((AND(J505&gt;=R511, J505&lt;R510)),TRUE())</f>
        <v>0</v>
      </c>
      <c r="P505" s="7"/>
    </row>
    <row r="506" customFormat="false" ht="15" hidden="true" customHeight="false" outlineLevel="0" collapsed="false">
      <c r="A506" s="0" t="n">
        <f aca="false">RANDBETWEEN(0,1)</f>
        <v>0</v>
      </c>
      <c r="B506" s="13" t="n">
        <v>901</v>
      </c>
      <c r="C506" s="2" t="s">
        <v>567</v>
      </c>
      <c r="D506" s="14" t="n">
        <v>33339</v>
      </c>
      <c r="E506" s="2" t="s">
        <v>45</v>
      </c>
      <c r="F506" s="15" t="n">
        <v>174</v>
      </c>
      <c r="G506" s="15" t="n">
        <v>63</v>
      </c>
      <c r="H506" s="15" t="s">
        <v>43</v>
      </c>
      <c r="I506" s="9" t="str">
        <f aca="false">TRIM(F506)</f>
        <v>174</v>
      </c>
      <c r="J506" s="9" t="str">
        <f aca="false">TRIM(G506)</f>
        <v>63</v>
      </c>
      <c r="K506" s="5" t="n">
        <f aca="false">IF(I506="NA",VALUE(AVERAGEIF($E$3:$E$1520,"&lt;&gt;NA")),VALUE(I506))</f>
        <v>174</v>
      </c>
      <c r="L506" s="9" t="n">
        <f aca="false">IF(J506="NA",VALUE(AVERAGEIF($F$3:$F$1520,"&lt;&gt;NA")),VALUE(J506))</f>
        <v>63</v>
      </c>
      <c r="M506" s="16" t="n">
        <f aca="false">IF((AND(J506&gt;=R512, J506&lt;R511)),TRUE())</f>
        <v>0</v>
      </c>
      <c r="P506" s="7"/>
    </row>
    <row r="507" customFormat="false" ht="15" hidden="true" customHeight="false" outlineLevel="0" collapsed="false">
      <c r="A507" s="0" t="n">
        <f aca="false">RANDBETWEEN(0,1)</f>
        <v>0</v>
      </c>
      <c r="B507" s="13" t="n">
        <v>303</v>
      </c>
      <c r="C507" s="2" t="s">
        <v>568</v>
      </c>
      <c r="D507" s="14" t="n">
        <v>33820</v>
      </c>
      <c r="E507" s="2" t="s">
        <v>77</v>
      </c>
      <c r="F507" s="15" t="s">
        <v>46</v>
      </c>
      <c r="G507" s="15" t="s">
        <v>46</v>
      </c>
      <c r="H507" s="15" t="s">
        <v>47</v>
      </c>
      <c r="I507" s="9" t="str">
        <f aca="false">TRIM(F507)</f>
        <v>NA</v>
      </c>
      <c r="J507" s="9" t="str">
        <f aca="false">TRIM(G507)</f>
        <v>NA</v>
      </c>
      <c r="K507" s="5" t="e">
        <f aca="false">IF(I507="NA",VALUE(AVERAGEIF($E$3:$E$1520,"&lt;&gt;NA")),VALUE(I507))</f>
        <v>#DIV/0!</v>
      </c>
      <c r="L507" s="9" t="n">
        <f aca="false">IF(J507="NA",VALUE(AVERAGEIF($F$3:$F$1520,"&lt;&gt;NA")),VALUE(J507))</f>
        <v>164.344585511576</v>
      </c>
      <c r="M507" s="16" t="n">
        <f aca="false">IF((AND(J507&gt;=R513, J507&lt;R512)),TRUE())</f>
        <v>0</v>
      </c>
      <c r="P507" s="7"/>
    </row>
    <row r="508" customFormat="false" ht="15" hidden="true" customHeight="false" outlineLevel="0" collapsed="false">
      <c r="A508" s="0" t="n">
        <f aca="false">RANDBETWEEN(0,1)</f>
        <v>0</v>
      </c>
      <c r="B508" s="13" t="n">
        <v>114</v>
      </c>
      <c r="C508" s="2" t="s">
        <v>569</v>
      </c>
      <c r="D508" s="14" t="n">
        <v>33605</v>
      </c>
      <c r="E508" s="2" t="s">
        <v>87</v>
      </c>
      <c r="F508" s="15" t="n">
        <v>157</v>
      </c>
      <c r="G508" s="15" t="n">
        <v>55</v>
      </c>
      <c r="H508" s="15" t="s">
        <v>47</v>
      </c>
      <c r="I508" s="9" t="str">
        <f aca="false">TRIM(F508)</f>
        <v>157</v>
      </c>
      <c r="J508" s="9" t="str">
        <f aca="false">TRIM(G508)</f>
        <v>55</v>
      </c>
      <c r="K508" s="5" t="n">
        <f aca="false">IF(I508="NA",VALUE(AVERAGEIF($E$3:$E$1520,"&lt;&gt;NA")),VALUE(I508))</f>
        <v>157</v>
      </c>
      <c r="L508" s="9" t="n">
        <f aca="false">IF(J508="NA",VALUE(AVERAGEIF($F$3:$F$1520,"&lt;&gt;NA")),VALUE(J508))</f>
        <v>55</v>
      </c>
      <c r="M508" s="16" t="n">
        <f aca="false">IF((AND(J508&gt;=R514, J508&lt;R513)),TRUE())</f>
        <v>0</v>
      </c>
      <c r="P508" s="7"/>
    </row>
    <row r="509" customFormat="false" ht="15" hidden="true" customHeight="false" outlineLevel="0" collapsed="false">
      <c r="A509" s="0" t="n">
        <f aca="false">RANDBETWEEN(0,1)</f>
        <v>0</v>
      </c>
      <c r="B509" s="13" t="n">
        <v>665</v>
      </c>
      <c r="C509" s="2" t="s">
        <v>570</v>
      </c>
      <c r="D509" s="14" t="n">
        <v>33744</v>
      </c>
      <c r="E509" s="2" t="s">
        <v>50</v>
      </c>
      <c r="F509" s="15" t="n">
        <v>153</v>
      </c>
      <c r="G509" s="15" t="n">
        <v>51</v>
      </c>
      <c r="H509" s="15" t="s">
        <v>47</v>
      </c>
      <c r="I509" s="9" t="str">
        <f aca="false">TRIM(F509)</f>
        <v>153</v>
      </c>
      <c r="J509" s="9" t="str">
        <f aca="false">TRIM(G509)</f>
        <v>51</v>
      </c>
      <c r="K509" s="5" t="n">
        <f aca="false">IF(I509="NA",VALUE(AVERAGEIF($E$3:$E$1520,"&lt;&gt;NA")),VALUE(I509))</f>
        <v>153</v>
      </c>
      <c r="L509" s="9" t="n">
        <f aca="false">IF(J509="NA",VALUE(AVERAGEIF($F$3:$F$1520,"&lt;&gt;NA")),VALUE(J509))</f>
        <v>51</v>
      </c>
      <c r="M509" s="16" t="n">
        <f aca="false">IF((AND(J509&gt;=R515, J509&lt;R514)),TRUE())</f>
        <v>0</v>
      </c>
      <c r="P509" s="7"/>
    </row>
    <row r="510" customFormat="false" ht="15" hidden="true" customHeight="false" outlineLevel="0" collapsed="false">
      <c r="A510" s="0" t="n">
        <f aca="false">RANDBETWEEN(0,1)</f>
        <v>0</v>
      </c>
      <c r="B510" s="13" t="n">
        <v>458</v>
      </c>
      <c r="C510" s="2" t="s">
        <v>571</v>
      </c>
      <c r="D510" s="14" t="n">
        <v>33211</v>
      </c>
      <c r="E510" s="2" t="s">
        <v>45</v>
      </c>
      <c r="F510" s="15" t="n">
        <v>144</v>
      </c>
      <c r="G510" s="15" t="n">
        <v>39.7</v>
      </c>
      <c r="H510" s="15" t="s">
        <v>47</v>
      </c>
      <c r="I510" s="9" t="str">
        <f aca="false">TRIM(F510)</f>
        <v>144</v>
      </c>
      <c r="J510" s="9" t="str">
        <f aca="false">TRIM(G510)</f>
        <v>39.7</v>
      </c>
      <c r="K510" s="5" t="n">
        <f aca="false">IF(I510="NA",VALUE(AVERAGEIF($E$3:$E$1520,"&lt;&gt;NA")),VALUE(I510))</f>
        <v>144</v>
      </c>
      <c r="L510" s="9" t="n">
        <f aca="false">IF(J510="NA",VALUE(AVERAGEIF($F$3:$F$1520,"&lt;&gt;NA")),VALUE(J510))</f>
        <v>39.7</v>
      </c>
      <c r="M510" s="16" t="n">
        <f aca="false">IF((AND(J510&gt;=R516, J510&lt;R515)),TRUE())</f>
        <v>0</v>
      </c>
      <c r="P510" s="7"/>
    </row>
    <row r="511" customFormat="false" ht="15" hidden="false" customHeight="false" outlineLevel="0" collapsed="false">
      <c r="A511" s="0" t="n">
        <f aca="false">RANDBETWEEN(0,1)</f>
        <v>1</v>
      </c>
      <c r="B511" s="13" t="n">
        <v>256</v>
      </c>
      <c r="C511" s="2" t="s">
        <v>572</v>
      </c>
      <c r="D511" s="14" t="n">
        <v>33769</v>
      </c>
      <c r="E511" s="2" t="s">
        <v>77</v>
      </c>
      <c r="F511" s="15" t="s">
        <v>46</v>
      </c>
      <c r="G511" s="15" t="s">
        <v>46</v>
      </c>
      <c r="H511" s="15" t="s">
        <v>47</v>
      </c>
      <c r="I511" s="9" t="str">
        <f aca="false">TRIM(F511)</f>
        <v>NA</v>
      </c>
      <c r="J511" s="9" t="str">
        <f aca="false">TRIM(G511)</f>
        <v>NA</v>
      </c>
      <c r="K511" s="5" t="e">
        <f aca="false">IF(I511="NA",VALUE(AVERAGEIF($E$3:$E$1520,"&lt;&gt;NA")),VALUE(I511))</f>
        <v>#DIV/0!</v>
      </c>
      <c r="L511" s="9" t="n">
        <f aca="false">IF(J511="NA",VALUE(AVERAGEIF($F$3:$F$1520,"&lt;&gt;NA")),VALUE(J511))</f>
        <v>164.344585511576</v>
      </c>
      <c r="M511" s="16" t="n">
        <f aca="false">IF((AND(J511&gt;=R517, J511&lt;R516)),TRUE())</f>
        <v>0</v>
      </c>
      <c r="P511" s="7"/>
    </row>
    <row r="512" customFormat="false" ht="15" hidden="true" customHeight="false" outlineLevel="0" collapsed="false">
      <c r="A512" s="0" t="n">
        <f aca="false">RANDBETWEEN(0,1)</f>
        <v>0</v>
      </c>
      <c r="B512" s="13" t="n">
        <v>639</v>
      </c>
      <c r="C512" s="2" t="s">
        <v>573</v>
      </c>
      <c r="D512" s="14" t="n">
        <v>33566</v>
      </c>
      <c r="E512" s="2" t="s">
        <v>176</v>
      </c>
      <c r="F512" s="15" t="n">
        <v>163</v>
      </c>
      <c r="G512" s="15" t="n">
        <v>49.5</v>
      </c>
      <c r="H512" s="15" t="s">
        <v>47</v>
      </c>
      <c r="I512" s="9" t="str">
        <f aca="false">TRIM(F512)</f>
        <v>163</v>
      </c>
      <c r="J512" s="9" t="str">
        <f aca="false">TRIM(G512)</f>
        <v>49.5</v>
      </c>
      <c r="K512" s="5" t="n">
        <f aca="false">IF(I512="NA",VALUE(AVERAGEIF($E$3:$E$1520,"&lt;&gt;NA")),VALUE(I512))</f>
        <v>163</v>
      </c>
      <c r="L512" s="9" t="n">
        <f aca="false">IF(J512="NA",VALUE(AVERAGEIF($F$3:$F$1520,"&lt;&gt;NA")),VALUE(J512))</f>
        <v>49.5</v>
      </c>
      <c r="M512" s="16" t="n">
        <f aca="false">IF((AND(J512&gt;=R518, J512&lt;R517)),TRUE())</f>
        <v>0</v>
      </c>
      <c r="P512" s="7"/>
    </row>
    <row r="513" customFormat="false" ht="15" hidden="false" customHeight="false" outlineLevel="0" collapsed="false">
      <c r="A513" s="0" t="n">
        <f aca="false">RANDBETWEEN(0,1)</f>
        <v>1</v>
      </c>
      <c r="B513" s="13" t="n">
        <v>1169</v>
      </c>
      <c r="C513" s="2" t="s">
        <v>574</v>
      </c>
      <c r="D513" s="14" t="n">
        <v>33611</v>
      </c>
      <c r="E513" s="2" t="s">
        <v>50</v>
      </c>
      <c r="F513" s="15" t="n">
        <v>165</v>
      </c>
      <c r="G513" s="15" t="n">
        <v>62</v>
      </c>
      <c r="H513" s="15" t="s">
        <v>43</v>
      </c>
      <c r="I513" s="9" t="str">
        <f aca="false">TRIM(F513)</f>
        <v>165</v>
      </c>
      <c r="J513" s="9" t="str">
        <f aca="false">TRIM(G513)</f>
        <v>62</v>
      </c>
      <c r="K513" s="5" t="n">
        <f aca="false">IF(I513="NA",VALUE(AVERAGEIF($E$3:$E$1520,"&lt;&gt;NA")),VALUE(I513))</f>
        <v>165</v>
      </c>
      <c r="L513" s="9" t="n">
        <f aca="false">IF(J513="NA",VALUE(AVERAGEIF($F$3:$F$1520,"&lt;&gt;NA")),VALUE(J513))</f>
        <v>62</v>
      </c>
      <c r="M513" s="16" t="n">
        <f aca="false">IF((AND(J513&gt;=R519, J513&lt;R518)),TRUE())</f>
        <v>0</v>
      </c>
      <c r="P513" s="7"/>
    </row>
    <row r="514" customFormat="false" ht="15" hidden="true" customHeight="false" outlineLevel="0" collapsed="false">
      <c r="A514" s="0" t="n">
        <f aca="false">RANDBETWEEN(0,1)</f>
        <v>0</v>
      </c>
      <c r="B514" s="13" t="n">
        <v>1399</v>
      </c>
      <c r="C514" s="2" t="s">
        <v>575</v>
      </c>
      <c r="D514" s="14" t="n">
        <v>33365</v>
      </c>
      <c r="E514" s="2" t="s">
        <v>42</v>
      </c>
      <c r="F514" s="15" t="n">
        <v>181</v>
      </c>
      <c r="G514" s="15" t="n">
        <v>87</v>
      </c>
      <c r="H514" s="15" t="s">
        <v>43</v>
      </c>
      <c r="I514" s="9" t="str">
        <f aca="false">TRIM(F514)</f>
        <v>181</v>
      </c>
      <c r="J514" s="9" t="str">
        <f aca="false">TRIM(G514)</f>
        <v>87</v>
      </c>
      <c r="K514" s="5" t="n">
        <f aca="false">IF(I514="NA",VALUE(AVERAGEIF($E$3:$E$1520,"&lt;&gt;NA")),VALUE(I514))</f>
        <v>181</v>
      </c>
      <c r="L514" s="9" t="n">
        <f aca="false">IF(J514="NA",VALUE(AVERAGEIF($F$3:$F$1520,"&lt;&gt;NA")),VALUE(J514))</f>
        <v>87</v>
      </c>
      <c r="M514" s="16" t="n">
        <f aca="false">IF((AND(J514&gt;=R520, J514&lt;R519)),TRUE())</f>
        <v>0</v>
      </c>
      <c r="P514" s="7"/>
    </row>
    <row r="515" customFormat="false" ht="15" hidden="false" customHeight="false" outlineLevel="0" collapsed="false">
      <c r="A515" s="0" t="n">
        <f aca="false">RANDBETWEEN(0,1)</f>
        <v>1</v>
      </c>
      <c r="B515" s="13" t="n">
        <v>69</v>
      </c>
      <c r="C515" s="2" t="s">
        <v>576</v>
      </c>
      <c r="D515" s="14" t="n">
        <v>33506</v>
      </c>
      <c r="E515" s="2" t="s">
        <v>74</v>
      </c>
      <c r="F515" s="15" t="s">
        <v>46</v>
      </c>
      <c r="G515" s="15" t="s">
        <v>46</v>
      </c>
      <c r="H515" s="15" t="s">
        <v>47</v>
      </c>
      <c r="I515" s="9" t="str">
        <f aca="false">TRIM(F515)</f>
        <v>NA</v>
      </c>
      <c r="J515" s="9" t="str">
        <f aca="false">TRIM(G515)</f>
        <v>NA</v>
      </c>
      <c r="K515" s="5" t="e">
        <f aca="false">IF(I515="NA",VALUE(AVERAGEIF($E$3:$E$1520,"&lt;&gt;NA")),VALUE(I515))</f>
        <v>#DIV/0!</v>
      </c>
      <c r="L515" s="9" t="n">
        <f aca="false">IF(J515="NA",VALUE(AVERAGEIF($F$3:$F$1520,"&lt;&gt;NA")),VALUE(J515))</f>
        <v>164.344585511576</v>
      </c>
      <c r="M515" s="16" t="n">
        <f aca="false">IF((AND(J515&gt;=R521, J515&lt;R520)),TRUE())</f>
        <v>0</v>
      </c>
      <c r="P515" s="7"/>
    </row>
    <row r="516" customFormat="false" ht="15" hidden="false" customHeight="false" outlineLevel="0" collapsed="false">
      <c r="A516" s="0" t="n">
        <f aca="false">RANDBETWEEN(0,1)</f>
        <v>1</v>
      </c>
      <c r="B516" s="13" t="n">
        <v>660</v>
      </c>
      <c r="C516" s="2" t="s">
        <v>577</v>
      </c>
      <c r="D516" s="14" t="n">
        <v>33513</v>
      </c>
      <c r="E516" s="2" t="s">
        <v>71</v>
      </c>
      <c r="F516" s="15" t="n">
        <v>157</v>
      </c>
      <c r="G516" s="15" t="n">
        <v>58</v>
      </c>
      <c r="H516" s="15" t="s">
        <v>47</v>
      </c>
      <c r="I516" s="9" t="str">
        <f aca="false">TRIM(F516)</f>
        <v>157</v>
      </c>
      <c r="J516" s="9" t="str">
        <f aca="false">TRIM(G516)</f>
        <v>58</v>
      </c>
      <c r="K516" s="5" t="n">
        <f aca="false">IF(I516="NA",VALUE(AVERAGEIF($E$3:$E$1520,"&lt;&gt;NA")),VALUE(I516))</f>
        <v>157</v>
      </c>
      <c r="L516" s="9" t="n">
        <f aca="false">IF(J516="NA",VALUE(AVERAGEIF($F$3:$F$1520,"&lt;&gt;NA")),VALUE(J516))</f>
        <v>58</v>
      </c>
      <c r="M516" s="16" t="n">
        <f aca="false">IF((AND(J516&gt;=R522, J516&lt;R521)),TRUE())</f>
        <v>0</v>
      </c>
      <c r="P516" s="7"/>
    </row>
    <row r="517" customFormat="false" ht="15" hidden="false" customHeight="false" outlineLevel="0" collapsed="false">
      <c r="A517" s="0" t="n">
        <f aca="false">RANDBETWEEN(0,1)</f>
        <v>1</v>
      </c>
      <c r="B517" s="13" t="n">
        <v>1273</v>
      </c>
      <c r="C517" s="2" t="s">
        <v>578</v>
      </c>
      <c r="D517" s="14" t="n">
        <v>33381</v>
      </c>
      <c r="E517" s="2" t="s">
        <v>50</v>
      </c>
      <c r="F517" s="15" t="n">
        <v>187</v>
      </c>
      <c r="G517" s="15" t="n">
        <v>58</v>
      </c>
      <c r="H517" s="15" t="s">
        <v>43</v>
      </c>
      <c r="I517" s="9" t="str">
        <f aca="false">TRIM(F517)</f>
        <v>187</v>
      </c>
      <c r="J517" s="9" t="str">
        <f aca="false">TRIM(G517)</f>
        <v>58</v>
      </c>
      <c r="K517" s="5" t="n">
        <f aca="false">IF(I517="NA",VALUE(AVERAGEIF($E$3:$E$1520,"&lt;&gt;NA")),VALUE(I517))</f>
        <v>187</v>
      </c>
      <c r="L517" s="9" t="n">
        <f aca="false">IF(J517="NA",VALUE(AVERAGEIF($F$3:$F$1520,"&lt;&gt;NA")),VALUE(J517))</f>
        <v>58</v>
      </c>
      <c r="M517" s="16" t="n">
        <f aca="false">IF((AND(J517&gt;=R523, J517&lt;R522)),TRUE())</f>
        <v>0</v>
      </c>
      <c r="P517" s="7"/>
    </row>
    <row r="518" customFormat="false" ht="15" hidden="true" customHeight="false" outlineLevel="0" collapsed="false">
      <c r="A518" s="0" t="n">
        <f aca="false">RANDBETWEEN(0,1)</f>
        <v>0</v>
      </c>
      <c r="B518" s="13" t="n">
        <v>192</v>
      </c>
      <c r="C518" s="2" t="s">
        <v>579</v>
      </c>
      <c r="D518" s="14" t="n">
        <v>33166</v>
      </c>
      <c r="E518" s="2" t="s">
        <v>87</v>
      </c>
      <c r="F518" s="15" t="n">
        <v>160.8</v>
      </c>
      <c r="G518" s="15" t="n">
        <v>55</v>
      </c>
      <c r="H518" s="15" t="s">
        <v>47</v>
      </c>
      <c r="I518" s="9" t="str">
        <f aca="false">TRIM(F518)</f>
        <v>160.8</v>
      </c>
      <c r="J518" s="9" t="str">
        <f aca="false">TRIM(G518)</f>
        <v>55</v>
      </c>
      <c r="K518" s="5" t="n">
        <f aca="false">IF(I518="NA",VALUE(AVERAGEIF($E$3:$E$1520,"&lt;&gt;NA")),VALUE(I518))</f>
        <v>160.8</v>
      </c>
      <c r="L518" s="9" t="n">
        <f aca="false">IF(J518="NA",VALUE(AVERAGEIF($F$3:$F$1520,"&lt;&gt;NA")),VALUE(J518))</f>
        <v>55</v>
      </c>
      <c r="M518" s="16" t="n">
        <f aca="false">IF((AND(J518&gt;=R524, J518&lt;R523)),TRUE())</f>
        <v>0</v>
      </c>
      <c r="P518" s="7"/>
    </row>
    <row r="519" customFormat="false" ht="15" hidden="false" customHeight="false" outlineLevel="0" collapsed="false">
      <c r="A519" s="0" t="n">
        <f aca="false">RANDBETWEEN(0,1)</f>
        <v>1</v>
      </c>
      <c r="B519" s="13" t="n">
        <v>730</v>
      </c>
      <c r="C519" s="2" t="s">
        <v>580</v>
      </c>
      <c r="D519" s="14" t="n">
        <v>33793</v>
      </c>
      <c r="E519" s="2" t="s">
        <v>77</v>
      </c>
      <c r="F519" s="15" t="n">
        <v>161</v>
      </c>
      <c r="G519" s="15" t="n">
        <v>59.6</v>
      </c>
      <c r="H519" s="15" t="s">
        <v>47</v>
      </c>
      <c r="I519" s="9" t="str">
        <f aca="false">TRIM(F519)</f>
        <v>161</v>
      </c>
      <c r="J519" s="9" t="str">
        <f aca="false">TRIM(G519)</f>
        <v>59.6</v>
      </c>
      <c r="K519" s="5" t="n">
        <f aca="false">IF(I519="NA",VALUE(AVERAGEIF($E$3:$E$1520,"&lt;&gt;NA")),VALUE(I519))</f>
        <v>161</v>
      </c>
      <c r="L519" s="9" t="n">
        <f aca="false">IF(J519="NA",VALUE(AVERAGEIF($F$3:$F$1520,"&lt;&gt;NA")),VALUE(J519))</f>
        <v>59.6</v>
      </c>
      <c r="M519" s="16" t="n">
        <f aca="false">IF((AND(J519&gt;=R525, J519&lt;R524)),TRUE())</f>
        <v>0</v>
      </c>
      <c r="P519" s="7"/>
    </row>
    <row r="520" customFormat="false" ht="15" hidden="true" customHeight="false" outlineLevel="0" collapsed="false">
      <c r="A520" s="0" t="n">
        <f aca="false">RANDBETWEEN(0,1)</f>
        <v>0</v>
      </c>
      <c r="B520" s="13" t="n">
        <v>1289</v>
      </c>
      <c r="C520" s="2" t="s">
        <v>581</v>
      </c>
      <c r="D520" s="14" t="n">
        <v>33122</v>
      </c>
      <c r="E520" s="2" t="s">
        <v>45</v>
      </c>
      <c r="F520" s="15" t="n">
        <v>167</v>
      </c>
      <c r="G520" s="15" t="n">
        <v>50</v>
      </c>
      <c r="H520" s="15" t="s">
        <v>43</v>
      </c>
      <c r="I520" s="9" t="str">
        <f aca="false">TRIM(F520)</f>
        <v>167</v>
      </c>
      <c r="J520" s="9" t="str">
        <f aca="false">TRIM(G520)</f>
        <v>50</v>
      </c>
      <c r="K520" s="5" t="n">
        <f aca="false">IF(I520="NA",VALUE(AVERAGEIF($E$3:$E$1520,"&lt;&gt;NA")),VALUE(I520))</f>
        <v>167</v>
      </c>
      <c r="L520" s="9" t="n">
        <f aca="false">IF(J520="NA",VALUE(AVERAGEIF($F$3:$F$1520,"&lt;&gt;NA")),VALUE(J520))</f>
        <v>50</v>
      </c>
      <c r="M520" s="16" t="n">
        <f aca="false">IF((AND(J520&gt;=R526, J520&lt;R525)),TRUE())</f>
        <v>0</v>
      </c>
      <c r="P520" s="7"/>
    </row>
    <row r="521" customFormat="false" ht="15" hidden="false" customHeight="false" outlineLevel="0" collapsed="false">
      <c r="A521" s="0" t="n">
        <f aca="false">RANDBETWEEN(0,1)</f>
        <v>1</v>
      </c>
      <c r="B521" s="13" t="n">
        <v>1067</v>
      </c>
      <c r="C521" s="2" t="s">
        <v>582</v>
      </c>
      <c r="D521" s="14" t="n">
        <v>33595</v>
      </c>
      <c r="E521" s="2" t="s">
        <v>87</v>
      </c>
      <c r="F521" s="15" t="n">
        <v>180</v>
      </c>
      <c r="G521" s="15" t="n">
        <v>87</v>
      </c>
      <c r="H521" s="15" t="s">
        <v>43</v>
      </c>
      <c r="I521" s="9" t="str">
        <f aca="false">TRIM(F521)</f>
        <v>180</v>
      </c>
      <c r="J521" s="9" t="str">
        <f aca="false">TRIM(G521)</f>
        <v>87</v>
      </c>
      <c r="K521" s="5" t="n">
        <f aca="false">IF(I521="NA",VALUE(AVERAGEIF($E$3:$E$1520,"&lt;&gt;NA")),VALUE(I521))</f>
        <v>180</v>
      </c>
      <c r="L521" s="9" t="n">
        <f aca="false">IF(J521="NA",VALUE(AVERAGEIF($F$3:$F$1520,"&lt;&gt;NA")),VALUE(J521))</f>
        <v>87</v>
      </c>
      <c r="M521" s="16" t="n">
        <f aca="false">IF((AND(J521&gt;=R527, J521&lt;R526)),TRUE())</f>
        <v>0</v>
      </c>
      <c r="P521" s="7"/>
    </row>
    <row r="522" customFormat="false" ht="15" hidden="true" customHeight="false" outlineLevel="0" collapsed="false">
      <c r="A522" s="0" t="n">
        <f aca="false">RANDBETWEEN(0,1)</f>
        <v>0</v>
      </c>
      <c r="B522" s="13" t="n">
        <v>990</v>
      </c>
      <c r="C522" s="2" t="s">
        <v>583</v>
      </c>
      <c r="D522" s="14" t="n">
        <v>33545</v>
      </c>
      <c r="E522" s="2" t="s">
        <v>53</v>
      </c>
      <c r="F522" s="15" t="n">
        <v>168</v>
      </c>
      <c r="G522" s="15" t="n">
        <v>75</v>
      </c>
      <c r="H522" s="15" t="s">
        <v>43</v>
      </c>
      <c r="I522" s="9" t="str">
        <f aca="false">TRIM(F522)</f>
        <v>168</v>
      </c>
      <c r="J522" s="9" t="str">
        <f aca="false">TRIM(G522)</f>
        <v>75</v>
      </c>
      <c r="K522" s="5" t="n">
        <f aca="false">IF(I522="NA",VALUE(AVERAGEIF($E$3:$E$1520,"&lt;&gt;NA")),VALUE(I522))</f>
        <v>168</v>
      </c>
      <c r="L522" s="9" t="n">
        <f aca="false">IF(J522="NA",VALUE(AVERAGEIF($F$3:$F$1520,"&lt;&gt;NA")),VALUE(J522))</f>
        <v>75</v>
      </c>
      <c r="M522" s="16" t="n">
        <f aca="false">IF((AND(J522&gt;=R528, J522&lt;R527)),TRUE())</f>
        <v>0</v>
      </c>
      <c r="P522" s="7"/>
    </row>
    <row r="523" customFormat="false" ht="15" hidden="true" customHeight="false" outlineLevel="0" collapsed="false">
      <c r="A523" s="0" t="n">
        <f aca="false">RANDBETWEEN(0,1)</f>
        <v>0</v>
      </c>
      <c r="B523" s="13" t="n">
        <v>67</v>
      </c>
      <c r="C523" s="2" t="s">
        <v>584</v>
      </c>
      <c r="D523" s="14" t="n">
        <v>33261</v>
      </c>
      <c r="E523" s="2" t="s">
        <v>45</v>
      </c>
      <c r="F523" s="15" t="n">
        <v>158.7</v>
      </c>
      <c r="G523" s="15" t="n">
        <v>54</v>
      </c>
      <c r="H523" s="15" t="s">
        <v>47</v>
      </c>
      <c r="I523" s="9" t="str">
        <f aca="false">TRIM(F523)</f>
        <v>158.7</v>
      </c>
      <c r="J523" s="9" t="str">
        <f aca="false">TRIM(G523)</f>
        <v>54</v>
      </c>
      <c r="K523" s="5" t="n">
        <f aca="false">IF(I523="NA",VALUE(AVERAGEIF($E$3:$E$1520,"&lt;&gt;NA")),VALUE(I523))</f>
        <v>158.7</v>
      </c>
      <c r="L523" s="9" t="n">
        <f aca="false">IF(J523="NA",VALUE(AVERAGEIF($F$3:$F$1520,"&lt;&gt;NA")),VALUE(J523))</f>
        <v>54</v>
      </c>
      <c r="M523" s="16" t="n">
        <f aca="false">IF((AND(J523&gt;=R529, J523&lt;R528)),TRUE())</f>
        <v>0</v>
      </c>
      <c r="P523" s="7"/>
    </row>
    <row r="524" customFormat="false" ht="15" hidden="false" customHeight="false" outlineLevel="0" collapsed="false">
      <c r="A524" s="0" t="n">
        <f aca="false">RANDBETWEEN(0,1)</f>
        <v>1</v>
      </c>
      <c r="B524" s="13" t="n">
        <v>90</v>
      </c>
      <c r="C524" s="2" t="s">
        <v>585</v>
      </c>
      <c r="D524" s="14" t="n">
        <v>33501</v>
      </c>
      <c r="E524" s="2" t="s">
        <v>74</v>
      </c>
      <c r="F524" s="15" t="n">
        <v>149</v>
      </c>
      <c r="G524" s="15" t="n">
        <v>45</v>
      </c>
      <c r="H524" s="15" t="s">
        <v>47</v>
      </c>
      <c r="I524" s="9" t="str">
        <f aca="false">TRIM(F524)</f>
        <v>149</v>
      </c>
      <c r="J524" s="9" t="str">
        <f aca="false">TRIM(G524)</f>
        <v>45</v>
      </c>
      <c r="K524" s="5" t="n">
        <f aca="false">IF(I524="NA",VALUE(AVERAGEIF($E$3:$E$1520,"&lt;&gt;NA")),VALUE(I524))</f>
        <v>149</v>
      </c>
      <c r="L524" s="9" t="n">
        <f aca="false">IF(J524="NA",VALUE(AVERAGEIF($F$3:$F$1520,"&lt;&gt;NA")),VALUE(J524))</f>
        <v>45</v>
      </c>
      <c r="M524" s="16" t="n">
        <f aca="false">IF((AND(J524&gt;=R530, J524&lt;R529)),TRUE())</f>
        <v>0</v>
      </c>
      <c r="P524" s="7"/>
    </row>
    <row r="525" customFormat="false" ht="15" hidden="false" customHeight="false" outlineLevel="0" collapsed="false">
      <c r="A525" s="0" t="n">
        <f aca="false">RANDBETWEEN(0,1)</f>
        <v>1</v>
      </c>
      <c r="B525" s="13" t="n">
        <v>350</v>
      </c>
      <c r="C525" s="2" t="s">
        <v>586</v>
      </c>
      <c r="D525" s="14" t="n">
        <v>33594</v>
      </c>
      <c r="E525" s="2" t="s">
        <v>87</v>
      </c>
      <c r="F525" s="15" t="n">
        <v>157</v>
      </c>
      <c r="G525" s="15" t="n">
        <v>43.1</v>
      </c>
      <c r="H525" s="15" t="s">
        <v>47</v>
      </c>
      <c r="I525" s="9" t="str">
        <f aca="false">TRIM(F525)</f>
        <v>157</v>
      </c>
      <c r="J525" s="9" t="str">
        <f aca="false">TRIM(G525)</f>
        <v>43.1</v>
      </c>
      <c r="K525" s="5" t="n">
        <f aca="false">IF(I525="NA",VALUE(AVERAGEIF($E$3:$E$1520,"&lt;&gt;NA")),VALUE(I525))</f>
        <v>157</v>
      </c>
      <c r="L525" s="9" t="n">
        <f aca="false">IF(J525="NA",VALUE(AVERAGEIF($F$3:$F$1520,"&lt;&gt;NA")),VALUE(J525))</f>
        <v>43.1</v>
      </c>
      <c r="M525" s="16" t="n">
        <f aca="false">IF((AND(J525&gt;=R531, J525&lt;R530)),TRUE())</f>
        <v>0</v>
      </c>
      <c r="P525" s="7"/>
    </row>
    <row r="526" customFormat="false" ht="15" hidden="false" customHeight="false" outlineLevel="0" collapsed="false">
      <c r="A526" s="0" t="n">
        <f aca="false">RANDBETWEEN(0,1)</f>
        <v>1</v>
      </c>
      <c r="B526" s="13" t="n">
        <v>656</v>
      </c>
      <c r="C526" s="2" t="s">
        <v>587</v>
      </c>
      <c r="D526" s="14" t="n">
        <v>33387</v>
      </c>
      <c r="E526" s="2" t="s">
        <v>87</v>
      </c>
      <c r="F526" s="15" t="n">
        <v>157</v>
      </c>
      <c r="G526" s="15" t="n">
        <v>47.9</v>
      </c>
      <c r="H526" s="15" t="s">
        <v>47</v>
      </c>
      <c r="I526" s="9" t="str">
        <f aca="false">TRIM(F526)</f>
        <v>157</v>
      </c>
      <c r="J526" s="9" t="str">
        <f aca="false">TRIM(G526)</f>
        <v>47.9</v>
      </c>
      <c r="K526" s="5" t="n">
        <f aca="false">IF(I526="NA",VALUE(AVERAGEIF($E$3:$E$1520,"&lt;&gt;NA")),VALUE(I526))</f>
        <v>157</v>
      </c>
      <c r="L526" s="9" t="n">
        <f aca="false">IF(J526="NA",VALUE(AVERAGEIF($F$3:$F$1520,"&lt;&gt;NA")),VALUE(J526))</f>
        <v>47.9</v>
      </c>
      <c r="M526" s="16" t="n">
        <f aca="false">IF((AND(J526&gt;=R532, J526&lt;R531)),TRUE())</f>
        <v>0</v>
      </c>
      <c r="P526" s="7"/>
    </row>
    <row r="527" customFormat="false" ht="15" hidden="true" customHeight="false" outlineLevel="0" collapsed="false">
      <c r="A527" s="0" t="n">
        <f aca="false">RANDBETWEEN(0,1)</f>
        <v>0</v>
      </c>
      <c r="B527" s="13" t="n">
        <v>18</v>
      </c>
      <c r="C527" s="2" t="s">
        <v>588</v>
      </c>
      <c r="D527" s="14" t="n">
        <v>33725</v>
      </c>
      <c r="E527" s="2" t="s">
        <v>71</v>
      </c>
      <c r="F527" s="15" t="n">
        <v>148.4</v>
      </c>
      <c r="G527" s="15" t="n">
        <v>52</v>
      </c>
      <c r="H527" s="15" t="s">
        <v>47</v>
      </c>
      <c r="I527" s="9" t="str">
        <f aca="false">TRIM(F527)</f>
        <v>148.4</v>
      </c>
      <c r="J527" s="9" t="str">
        <f aca="false">TRIM(G527)</f>
        <v>52</v>
      </c>
      <c r="K527" s="5" t="n">
        <f aca="false">IF(I527="NA",VALUE(AVERAGEIF($E$3:$E$1520,"&lt;&gt;NA")),VALUE(I527))</f>
        <v>148.4</v>
      </c>
      <c r="L527" s="9" t="n">
        <f aca="false">IF(J527="NA",VALUE(AVERAGEIF($F$3:$F$1520,"&lt;&gt;NA")),VALUE(J527))</f>
        <v>52</v>
      </c>
      <c r="M527" s="16" t="n">
        <f aca="false">IF((AND(J527&gt;=R533, J527&lt;R532)),TRUE())</f>
        <v>0</v>
      </c>
      <c r="P527" s="7"/>
    </row>
    <row r="528" customFormat="false" ht="15" hidden="true" customHeight="false" outlineLevel="0" collapsed="false">
      <c r="A528" s="0" t="n">
        <f aca="false">RANDBETWEEN(0,1)</f>
        <v>0</v>
      </c>
      <c r="B528" s="13" t="n">
        <v>643</v>
      </c>
      <c r="C528" s="2" t="s">
        <v>589</v>
      </c>
      <c r="D528" s="14" t="n">
        <v>33583</v>
      </c>
      <c r="E528" s="2" t="s">
        <v>87</v>
      </c>
      <c r="F528" s="15" t="n">
        <v>161</v>
      </c>
      <c r="G528" s="15" t="n">
        <v>61.7</v>
      </c>
      <c r="H528" s="15" t="s">
        <v>47</v>
      </c>
      <c r="I528" s="9" t="str">
        <f aca="false">TRIM(F528)</f>
        <v>161</v>
      </c>
      <c r="J528" s="9" t="str">
        <f aca="false">TRIM(G528)</f>
        <v>61.7</v>
      </c>
      <c r="K528" s="5" t="n">
        <f aca="false">IF(I528="NA",VALUE(AVERAGEIF($E$3:$E$1520,"&lt;&gt;NA")),VALUE(I528))</f>
        <v>161</v>
      </c>
      <c r="L528" s="9" t="n">
        <f aca="false">IF(J528="NA",VALUE(AVERAGEIF($F$3:$F$1520,"&lt;&gt;NA")),VALUE(J528))</f>
        <v>61.7</v>
      </c>
      <c r="M528" s="16" t="n">
        <f aca="false">IF((AND(J528&gt;=R534, J528&lt;R533)),TRUE())</f>
        <v>0</v>
      </c>
      <c r="P528" s="7"/>
    </row>
    <row r="529" customFormat="false" ht="15" hidden="false" customHeight="false" outlineLevel="0" collapsed="false">
      <c r="A529" s="0" t="n">
        <f aca="false">RANDBETWEEN(0,1)</f>
        <v>1</v>
      </c>
      <c r="B529" s="13" t="n">
        <v>605</v>
      </c>
      <c r="C529" s="2" t="s">
        <v>590</v>
      </c>
      <c r="D529" s="14" t="n">
        <v>33635</v>
      </c>
      <c r="E529" s="2" t="s">
        <v>176</v>
      </c>
      <c r="F529" s="15" t="n">
        <v>159</v>
      </c>
      <c r="G529" s="15" t="n">
        <v>50.2</v>
      </c>
      <c r="H529" s="15" t="s">
        <v>47</v>
      </c>
      <c r="I529" s="9" t="str">
        <f aca="false">TRIM(F529)</f>
        <v>159</v>
      </c>
      <c r="J529" s="9" t="str">
        <f aca="false">TRIM(G529)</f>
        <v>50.2</v>
      </c>
      <c r="K529" s="5" t="n">
        <f aca="false">IF(I529="NA",VALUE(AVERAGEIF($E$3:$E$1520,"&lt;&gt;NA")),VALUE(I529))</f>
        <v>159</v>
      </c>
      <c r="L529" s="9" t="n">
        <f aca="false">IF(J529="NA",VALUE(AVERAGEIF($F$3:$F$1520,"&lt;&gt;NA")),VALUE(J529))</f>
        <v>50.2</v>
      </c>
      <c r="M529" s="16" t="n">
        <f aca="false">IF((AND(J529&gt;=R535, J529&lt;R534)),TRUE())</f>
        <v>0</v>
      </c>
      <c r="P529" s="7"/>
    </row>
    <row r="530" customFormat="false" ht="15" hidden="true" customHeight="false" outlineLevel="0" collapsed="false">
      <c r="A530" s="0" t="n">
        <f aca="false">RANDBETWEEN(0,1)</f>
        <v>0</v>
      </c>
      <c r="B530" s="13" t="n">
        <v>792</v>
      </c>
      <c r="C530" s="2" t="s">
        <v>591</v>
      </c>
      <c r="D530" s="14" t="n">
        <v>33395</v>
      </c>
      <c r="E530" s="2" t="s">
        <v>93</v>
      </c>
      <c r="F530" s="15" t="n">
        <v>148.5</v>
      </c>
      <c r="G530" s="15" t="n">
        <v>41</v>
      </c>
      <c r="H530" s="15" t="s">
        <v>47</v>
      </c>
      <c r="I530" s="9" t="str">
        <f aca="false">TRIM(F530)</f>
        <v>148.5</v>
      </c>
      <c r="J530" s="9" t="str">
        <f aca="false">TRIM(G530)</f>
        <v>41</v>
      </c>
      <c r="K530" s="5" t="n">
        <f aca="false">IF(I530="NA",VALUE(AVERAGEIF($E$3:$E$1520,"&lt;&gt;NA")),VALUE(I530))</f>
        <v>148.5</v>
      </c>
      <c r="L530" s="9" t="n">
        <f aca="false">IF(J530="NA",VALUE(AVERAGEIF($F$3:$F$1520,"&lt;&gt;NA")),VALUE(J530))</f>
        <v>41</v>
      </c>
      <c r="M530" s="16" t="n">
        <f aca="false">IF((AND(J530&gt;=R536, J530&lt;R535)),TRUE())</f>
        <v>0</v>
      </c>
      <c r="P530" s="7"/>
    </row>
    <row r="531" customFormat="false" ht="15" hidden="false" customHeight="false" outlineLevel="0" collapsed="false">
      <c r="A531" s="0" t="n">
        <f aca="false">RANDBETWEEN(0,1)</f>
        <v>1</v>
      </c>
      <c r="B531" s="13" t="n">
        <v>1026</v>
      </c>
      <c r="C531" s="2" t="s">
        <v>592</v>
      </c>
      <c r="D531" s="14" t="n">
        <v>33403</v>
      </c>
      <c r="E531" s="2" t="s">
        <v>77</v>
      </c>
      <c r="F531" s="15" t="n">
        <v>183</v>
      </c>
      <c r="G531" s="15" t="n">
        <v>59</v>
      </c>
      <c r="H531" s="15" t="s">
        <v>43</v>
      </c>
      <c r="I531" s="9" t="str">
        <f aca="false">TRIM(F531)</f>
        <v>183</v>
      </c>
      <c r="J531" s="9" t="str">
        <f aca="false">TRIM(G531)</f>
        <v>59</v>
      </c>
      <c r="K531" s="5" t="n">
        <f aca="false">IF(I531="NA",VALUE(AVERAGEIF($E$3:$E$1520,"&lt;&gt;NA")),VALUE(I531))</f>
        <v>183</v>
      </c>
      <c r="L531" s="9" t="n">
        <f aca="false">IF(J531="NA",VALUE(AVERAGEIF($F$3:$F$1520,"&lt;&gt;NA")),VALUE(J531))</f>
        <v>59</v>
      </c>
      <c r="M531" s="16" t="n">
        <f aca="false">IF((AND(J531&gt;=R537, J531&lt;R536)),TRUE())</f>
        <v>0</v>
      </c>
      <c r="P531" s="7"/>
    </row>
    <row r="532" customFormat="false" ht="15" hidden="true" customHeight="false" outlineLevel="0" collapsed="false">
      <c r="A532" s="0" t="n">
        <f aca="false">RANDBETWEEN(0,1)</f>
        <v>0</v>
      </c>
      <c r="B532" s="13" t="n">
        <v>509</v>
      </c>
      <c r="C532" s="2" t="s">
        <v>593</v>
      </c>
      <c r="D532" s="14" t="n">
        <v>33322</v>
      </c>
      <c r="E532" s="2" t="s">
        <v>50</v>
      </c>
      <c r="F532" s="15" t="n">
        <v>156</v>
      </c>
      <c r="G532" s="15" t="n">
        <v>55.9</v>
      </c>
      <c r="H532" s="15" t="s">
        <v>47</v>
      </c>
      <c r="I532" s="9" t="str">
        <f aca="false">TRIM(F532)</f>
        <v>156</v>
      </c>
      <c r="J532" s="9" t="str">
        <f aca="false">TRIM(G532)</f>
        <v>55.9</v>
      </c>
      <c r="K532" s="5" t="n">
        <f aca="false">IF(I532="NA",VALUE(AVERAGEIF($E$3:$E$1520,"&lt;&gt;NA")),VALUE(I532))</f>
        <v>156</v>
      </c>
      <c r="L532" s="9" t="n">
        <f aca="false">IF(J532="NA",VALUE(AVERAGEIF($F$3:$F$1520,"&lt;&gt;NA")),VALUE(J532))</f>
        <v>55.9</v>
      </c>
      <c r="M532" s="16" t="n">
        <f aca="false">IF((AND(J532&gt;=R538, J532&lt;R537)),TRUE())</f>
        <v>0</v>
      </c>
      <c r="P532" s="7"/>
    </row>
    <row r="533" customFormat="false" ht="15" hidden="true" customHeight="false" outlineLevel="0" collapsed="false">
      <c r="A533" s="0" t="n">
        <f aca="false">RANDBETWEEN(0,1)</f>
        <v>0</v>
      </c>
      <c r="B533" s="13" t="n">
        <v>240</v>
      </c>
      <c r="C533" s="2" t="s">
        <v>594</v>
      </c>
      <c r="D533" s="14" t="n">
        <v>33020</v>
      </c>
      <c r="E533" s="2" t="s">
        <v>71</v>
      </c>
      <c r="F533" s="15" t="s">
        <v>46</v>
      </c>
      <c r="G533" s="15" t="s">
        <v>46</v>
      </c>
      <c r="H533" s="15" t="s">
        <v>47</v>
      </c>
      <c r="I533" s="9" t="str">
        <f aca="false">TRIM(F533)</f>
        <v>NA</v>
      </c>
      <c r="J533" s="9" t="str">
        <f aca="false">TRIM(G533)</f>
        <v>NA</v>
      </c>
      <c r="K533" s="5" t="e">
        <f aca="false">IF(I533="NA",VALUE(AVERAGEIF($E$3:$E$1520,"&lt;&gt;NA")),VALUE(I533))</f>
        <v>#DIV/0!</v>
      </c>
      <c r="L533" s="9" t="n">
        <f aca="false">IF(J533="NA",VALUE(AVERAGEIF($F$3:$F$1520,"&lt;&gt;NA")),VALUE(J533))</f>
        <v>164.344585511576</v>
      </c>
      <c r="M533" s="16" t="n">
        <f aca="false">IF((AND(J533&gt;=R539, J533&lt;R538)),TRUE())</f>
        <v>0</v>
      </c>
      <c r="P533" s="7"/>
    </row>
    <row r="534" customFormat="false" ht="15" hidden="true" customHeight="false" outlineLevel="0" collapsed="false">
      <c r="A534" s="0" t="n">
        <f aca="false">RANDBETWEEN(0,1)</f>
        <v>0</v>
      </c>
      <c r="B534" s="13" t="n">
        <v>939</v>
      </c>
      <c r="C534" s="2" t="s">
        <v>595</v>
      </c>
      <c r="D534" s="14" t="n">
        <v>33050</v>
      </c>
      <c r="E534" s="2" t="s">
        <v>53</v>
      </c>
      <c r="F534" s="15" t="n">
        <v>173</v>
      </c>
      <c r="G534" s="15" t="n">
        <v>70</v>
      </c>
      <c r="H534" s="15" t="s">
        <v>43</v>
      </c>
      <c r="I534" s="9" t="str">
        <f aca="false">TRIM(F534)</f>
        <v>173</v>
      </c>
      <c r="J534" s="9" t="str">
        <f aca="false">TRIM(G534)</f>
        <v>70</v>
      </c>
      <c r="K534" s="5" t="n">
        <f aca="false">IF(I534="NA",VALUE(AVERAGEIF($E$3:$E$1520,"&lt;&gt;NA")),VALUE(I534))</f>
        <v>173</v>
      </c>
      <c r="L534" s="9" t="n">
        <f aca="false">IF(J534="NA",VALUE(AVERAGEIF($F$3:$F$1520,"&lt;&gt;NA")),VALUE(J534))</f>
        <v>70</v>
      </c>
      <c r="M534" s="16" t="n">
        <f aca="false">IF((AND(J534&gt;=R540, J534&lt;R539)),TRUE())</f>
        <v>0</v>
      </c>
      <c r="P534" s="7"/>
    </row>
    <row r="535" customFormat="false" ht="15" hidden="false" customHeight="false" outlineLevel="0" collapsed="false">
      <c r="A535" s="0" t="n">
        <f aca="false">RANDBETWEEN(0,1)</f>
        <v>1</v>
      </c>
      <c r="B535" s="13" t="n">
        <v>1342</v>
      </c>
      <c r="C535" s="2" t="s">
        <v>596</v>
      </c>
      <c r="D535" s="14" t="n">
        <v>33000</v>
      </c>
      <c r="E535" s="2" t="s">
        <v>93</v>
      </c>
      <c r="F535" s="15" t="n">
        <v>170</v>
      </c>
      <c r="G535" s="15" t="n">
        <v>55</v>
      </c>
      <c r="H535" s="15" t="s">
        <v>43</v>
      </c>
      <c r="I535" s="9" t="str">
        <f aca="false">TRIM(F535)</f>
        <v>170</v>
      </c>
      <c r="J535" s="9" t="str">
        <f aca="false">TRIM(G535)</f>
        <v>55</v>
      </c>
      <c r="K535" s="5" t="n">
        <f aca="false">IF(I535="NA",VALUE(AVERAGEIF($E$3:$E$1520,"&lt;&gt;NA")),VALUE(I535))</f>
        <v>170</v>
      </c>
      <c r="L535" s="9" t="n">
        <f aca="false">IF(J535="NA",VALUE(AVERAGEIF($F$3:$F$1520,"&lt;&gt;NA")),VALUE(J535))</f>
        <v>55</v>
      </c>
      <c r="M535" s="16" t="n">
        <f aca="false">IF((AND(J535&gt;=R541, J535&lt;R540)),TRUE())</f>
        <v>0</v>
      </c>
      <c r="P535" s="7"/>
    </row>
    <row r="536" customFormat="false" ht="15" hidden="true" customHeight="false" outlineLevel="0" collapsed="false">
      <c r="A536" s="0" t="n">
        <f aca="false">RANDBETWEEN(0,1)</f>
        <v>0</v>
      </c>
      <c r="B536" s="13" t="n">
        <v>1013</v>
      </c>
      <c r="C536" s="2" t="s">
        <v>597</v>
      </c>
      <c r="D536" s="14" t="n">
        <v>33118</v>
      </c>
      <c r="E536" s="2" t="s">
        <v>45</v>
      </c>
      <c r="F536" s="15" t="n">
        <v>181</v>
      </c>
      <c r="G536" s="15" t="n">
        <v>79</v>
      </c>
      <c r="H536" s="15" t="s">
        <v>43</v>
      </c>
      <c r="I536" s="9" t="str">
        <f aca="false">TRIM(F536)</f>
        <v>181</v>
      </c>
      <c r="J536" s="9" t="str">
        <f aca="false">TRIM(G536)</f>
        <v>79</v>
      </c>
      <c r="K536" s="5" t="n">
        <f aca="false">IF(I536="NA",VALUE(AVERAGEIF($E$3:$E$1520,"&lt;&gt;NA")),VALUE(I536))</f>
        <v>181</v>
      </c>
      <c r="L536" s="9" t="n">
        <f aca="false">IF(J536="NA",VALUE(AVERAGEIF($F$3:$F$1520,"&lt;&gt;NA")),VALUE(J536))</f>
        <v>79</v>
      </c>
      <c r="M536" s="16" t="n">
        <f aca="false">IF((AND(J536&gt;=R542, J536&lt;R541)),TRUE())</f>
        <v>0</v>
      </c>
      <c r="P536" s="7"/>
    </row>
    <row r="537" customFormat="false" ht="15" hidden="false" customHeight="false" outlineLevel="0" collapsed="false">
      <c r="A537" s="0" t="n">
        <f aca="false">RANDBETWEEN(0,1)</f>
        <v>1</v>
      </c>
      <c r="B537" s="13" t="n">
        <v>1054</v>
      </c>
      <c r="C537" s="2" t="s">
        <v>598</v>
      </c>
      <c r="D537" s="14" t="n">
        <v>33557</v>
      </c>
      <c r="E537" s="2" t="s">
        <v>53</v>
      </c>
      <c r="F537" s="15" t="n">
        <v>167</v>
      </c>
      <c r="G537" s="15" t="n">
        <v>55</v>
      </c>
      <c r="H537" s="15" t="s">
        <v>43</v>
      </c>
      <c r="I537" s="9" t="str">
        <f aca="false">TRIM(F537)</f>
        <v>167</v>
      </c>
      <c r="J537" s="9" t="str">
        <f aca="false">TRIM(G537)</f>
        <v>55</v>
      </c>
      <c r="K537" s="5" t="n">
        <f aca="false">IF(I537="NA",VALUE(AVERAGEIF($E$3:$E$1520,"&lt;&gt;NA")),VALUE(I537))</f>
        <v>167</v>
      </c>
      <c r="L537" s="9" t="n">
        <f aca="false">IF(J537="NA",VALUE(AVERAGEIF($F$3:$F$1520,"&lt;&gt;NA")),VALUE(J537))</f>
        <v>55</v>
      </c>
      <c r="M537" s="16" t="n">
        <f aca="false">IF((AND(J537&gt;=R543, J537&lt;R542)),TRUE())</f>
        <v>0</v>
      </c>
      <c r="P537" s="7"/>
    </row>
    <row r="538" customFormat="false" ht="15" hidden="false" customHeight="false" outlineLevel="0" collapsed="false">
      <c r="A538" s="0" t="n">
        <f aca="false">RANDBETWEEN(0,1)</f>
        <v>1</v>
      </c>
      <c r="B538" s="13" t="n">
        <v>133</v>
      </c>
      <c r="C538" s="2" t="s">
        <v>599</v>
      </c>
      <c r="D538" s="14" t="n">
        <v>33324</v>
      </c>
      <c r="E538" s="2" t="s">
        <v>45</v>
      </c>
      <c r="F538" s="15" t="n">
        <v>150</v>
      </c>
      <c r="G538" s="15" t="n">
        <v>40</v>
      </c>
      <c r="H538" s="15" t="s">
        <v>47</v>
      </c>
      <c r="I538" s="9" t="str">
        <f aca="false">TRIM(F538)</f>
        <v>150</v>
      </c>
      <c r="J538" s="9" t="str">
        <f aca="false">TRIM(G538)</f>
        <v>40</v>
      </c>
      <c r="K538" s="5" t="n">
        <f aca="false">IF(I538="NA",VALUE(AVERAGEIF($E$3:$E$1520,"&lt;&gt;NA")),VALUE(I538))</f>
        <v>150</v>
      </c>
      <c r="L538" s="9" t="n">
        <f aca="false">IF(J538="NA",VALUE(AVERAGEIF($F$3:$F$1520,"&lt;&gt;NA")),VALUE(J538))</f>
        <v>40</v>
      </c>
      <c r="M538" s="16" t="n">
        <f aca="false">IF((AND(J538&gt;=R544, J538&lt;R543)),TRUE())</f>
        <v>0</v>
      </c>
      <c r="P538" s="7"/>
    </row>
    <row r="539" customFormat="false" ht="15" hidden="false" customHeight="false" outlineLevel="0" collapsed="false">
      <c r="A539" s="0" t="n">
        <f aca="false">RANDBETWEEN(0,1)</f>
        <v>1</v>
      </c>
      <c r="B539" s="13" t="n">
        <v>720</v>
      </c>
      <c r="C539" s="2" t="s">
        <v>600</v>
      </c>
      <c r="D539" s="14" t="n">
        <v>33209</v>
      </c>
      <c r="E539" s="2" t="s">
        <v>45</v>
      </c>
      <c r="F539" s="15" t="n">
        <v>163</v>
      </c>
      <c r="G539" s="15" t="n">
        <v>51.3</v>
      </c>
      <c r="H539" s="15" t="s">
        <v>47</v>
      </c>
      <c r="I539" s="9" t="str">
        <f aca="false">TRIM(F539)</f>
        <v>163</v>
      </c>
      <c r="J539" s="9" t="str">
        <f aca="false">TRIM(G539)</f>
        <v>51.3</v>
      </c>
      <c r="K539" s="5" t="n">
        <f aca="false">IF(I539="NA",VALUE(AVERAGEIF($E$3:$E$1520,"&lt;&gt;NA")),VALUE(I539))</f>
        <v>163</v>
      </c>
      <c r="L539" s="9" t="n">
        <f aca="false">IF(J539="NA",VALUE(AVERAGEIF($F$3:$F$1520,"&lt;&gt;NA")),VALUE(J539))</f>
        <v>51.3</v>
      </c>
      <c r="M539" s="16" t="n">
        <f aca="false">IF((AND(J539&gt;=R545, J539&lt;R544)),TRUE())</f>
        <v>0</v>
      </c>
      <c r="P539" s="7"/>
    </row>
    <row r="540" customFormat="false" ht="15" hidden="true" customHeight="false" outlineLevel="0" collapsed="false">
      <c r="A540" s="0" t="n">
        <f aca="false">RANDBETWEEN(0,1)</f>
        <v>0</v>
      </c>
      <c r="B540" s="13" t="n">
        <v>1087</v>
      </c>
      <c r="C540" s="2" t="s">
        <v>601</v>
      </c>
      <c r="D540" s="14" t="n">
        <v>33352</v>
      </c>
      <c r="E540" s="2" t="s">
        <v>50</v>
      </c>
      <c r="F540" s="15" t="n">
        <v>167</v>
      </c>
      <c r="G540" s="15" t="n">
        <v>73</v>
      </c>
      <c r="H540" s="15" t="s">
        <v>43</v>
      </c>
      <c r="I540" s="9" t="str">
        <f aca="false">TRIM(F540)</f>
        <v>167</v>
      </c>
      <c r="J540" s="9" t="str">
        <f aca="false">TRIM(G540)</f>
        <v>73</v>
      </c>
      <c r="K540" s="5" t="n">
        <f aca="false">IF(I540="NA",VALUE(AVERAGEIF($E$3:$E$1520,"&lt;&gt;NA")),VALUE(I540))</f>
        <v>167</v>
      </c>
      <c r="L540" s="9" t="n">
        <f aca="false">IF(J540="NA",VALUE(AVERAGEIF($F$3:$F$1520,"&lt;&gt;NA")),VALUE(J540))</f>
        <v>73</v>
      </c>
      <c r="M540" s="16" t="n">
        <f aca="false">IF((AND(J540&gt;=R546, J540&lt;R545)),TRUE())</f>
        <v>0</v>
      </c>
      <c r="P540" s="7"/>
    </row>
    <row r="541" customFormat="false" ht="15" hidden="true" customHeight="false" outlineLevel="0" collapsed="false">
      <c r="A541" s="0" t="n">
        <f aca="false">RANDBETWEEN(0,1)</f>
        <v>0</v>
      </c>
      <c r="B541" s="13" t="n">
        <v>1182</v>
      </c>
      <c r="C541" s="2" t="s">
        <v>602</v>
      </c>
      <c r="D541" s="14" t="n">
        <v>33398</v>
      </c>
      <c r="E541" s="2" t="s">
        <v>50</v>
      </c>
      <c r="F541" s="15" t="n">
        <v>174</v>
      </c>
      <c r="G541" s="15" t="n">
        <v>60</v>
      </c>
      <c r="H541" s="15" t="s">
        <v>43</v>
      </c>
      <c r="I541" s="9" t="str">
        <f aca="false">TRIM(F541)</f>
        <v>174</v>
      </c>
      <c r="J541" s="9" t="str">
        <f aca="false">TRIM(G541)</f>
        <v>60</v>
      </c>
      <c r="K541" s="5" t="n">
        <f aca="false">IF(I541="NA",VALUE(AVERAGEIF($E$3:$E$1520,"&lt;&gt;NA")),VALUE(I541))</f>
        <v>174</v>
      </c>
      <c r="L541" s="9" t="n">
        <f aca="false">IF(J541="NA",VALUE(AVERAGEIF($F$3:$F$1520,"&lt;&gt;NA")),VALUE(J541))</f>
        <v>60</v>
      </c>
      <c r="M541" s="16" t="n">
        <f aca="false">IF((AND(J541&gt;=R547, J541&lt;R546)),TRUE())</f>
        <v>0</v>
      </c>
      <c r="P541" s="7"/>
    </row>
    <row r="542" customFormat="false" ht="15" hidden="true" customHeight="false" outlineLevel="0" collapsed="false">
      <c r="A542" s="0" t="n">
        <f aca="false">RANDBETWEEN(0,1)</f>
        <v>0</v>
      </c>
      <c r="B542" s="13" t="n">
        <v>943</v>
      </c>
      <c r="C542" s="2" t="s">
        <v>603</v>
      </c>
      <c r="D542" s="14" t="n">
        <v>32717</v>
      </c>
      <c r="E542" s="2" t="s">
        <v>45</v>
      </c>
      <c r="F542" s="15" t="n">
        <v>169</v>
      </c>
      <c r="G542" s="15" t="n">
        <v>60</v>
      </c>
      <c r="H542" s="15" t="s">
        <v>43</v>
      </c>
      <c r="I542" s="9" t="str">
        <f aca="false">TRIM(F542)</f>
        <v>169</v>
      </c>
      <c r="J542" s="9" t="str">
        <f aca="false">TRIM(G542)</f>
        <v>60</v>
      </c>
      <c r="K542" s="5" t="n">
        <f aca="false">IF(I542="NA",VALUE(AVERAGEIF($E$3:$E$1520,"&lt;&gt;NA")),VALUE(I542))</f>
        <v>169</v>
      </c>
      <c r="L542" s="9" t="n">
        <f aca="false">IF(J542="NA",VALUE(AVERAGEIF($F$3:$F$1520,"&lt;&gt;NA")),VALUE(J542))</f>
        <v>60</v>
      </c>
      <c r="M542" s="16" t="n">
        <f aca="false">IF((AND(J542&gt;=R548, J542&lt;R547)),TRUE())</f>
        <v>0</v>
      </c>
      <c r="P542" s="7"/>
    </row>
    <row r="543" customFormat="false" ht="15" hidden="true" customHeight="false" outlineLevel="0" collapsed="false">
      <c r="A543" s="0" t="n">
        <f aca="false">RANDBETWEEN(0,1)</f>
        <v>0</v>
      </c>
      <c r="B543" s="13" t="n">
        <v>899</v>
      </c>
      <c r="C543" s="2" t="s">
        <v>604</v>
      </c>
      <c r="D543" s="14" t="n">
        <v>32913</v>
      </c>
      <c r="E543" s="2" t="s">
        <v>45</v>
      </c>
      <c r="F543" s="15" t="n">
        <v>167</v>
      </c>
      <c r="G543" s="15" t="n">
        <v>61</v>
      </c>
      <c r="H543" s="15" t="s">
        <v>43</v>
      </c>
      <c r="I543" s="9" t="str">
        <f aca="false">TRIM(F543)</f>
        <v>167</v>
      </c>
      <c r="J543" s="9" t="str">
        <f aca="false">TRIM(G543)</f>
        <v>61</v>
      </c>
      <c r="K543" s="5" t="n">
        <f aca="false">IF(I543="NA",VALUE(AVERAGEIF($E$3:$E$1520,"&lt;&gt;NA")),VALUE(I543))</f>
        <v>167</v>
      </c>
      <c r="L543" s="9" t="n">
        <f aca="false">IF(J543="NA",VALUE(AVERAGEIF($F$3:$F$1520,"&lt;&gt;NA")),VALUE(J543))</f>
        <v>61</v>
      </c>
      <c r="M543" s="16" t="n">
        <f aca="false">IF((AND(J543&gt;=R549, J543&lt;R548)),TRUE())</f>
        <v>0</v>
      </c>
      <c r="P543" s="7"/>
    </row>
    <row r="544" customFormat="false" ht="15" hidden="false" customHeight="false" outlineLevel="0" collapsed="false">
      <c r="A544" s="0" t="n">
        <f aca="false">RANDBETWEEN(0,1)</f>
        <v>1</v>
      </c>
      <c r="B544" s="13" t="n">
        <v>800</v>
      </c>
      <c r="C544" s="2" t="s">
        <v>605</v>
      </c>
      <c r="D544" s="14" t="n">
        <v>33836</v>
      </c>
      <c r="E544" s="2" t="s">
        <v>77</v>
      </c>
      <c r="F544" s="15" t="n">
        <v>157</v>
      </c>
      <c r="G544" s="15" t="n">
        <v>73</v>
      </c>
      <c r="H544" s="15" t="s">
        <v>47</v>
      </c>
      <c r="I544" s="9" t="str">
        <f aca="false">TRIM(F544)</f>
        <v>157</v>
      </c>
      <c r="J544" s="9" t="str">
        <f aca="false">TRIM(G544)</f>
        <v>73</v>
      </c>
      <c r="K544" s="5" t="n">
        <f aca="false">IF(I544="NA",VALUE(AVERAGEIF($E$3:$E$1520,"&lt;&gt;NA")),VALUE(I544))</f>
        <v>157</v>
      </c>
      <c r="L544" s="9" t="n">
        <f aca="false">IF(J544="NA",VALUE(AVERAGEIF($F$3:$F$1520,"&lt;&gt;NA")),VALUE(J544))</f>
        <v>73</v>
      </c>
      <c r="M544" s="16" t="n">
        <f aca="false">IF((AND(J544&gt;=R550, J544&lt;R549)),TRUE())</f>
        <v>0</v>
      </c>
      <c r="P544" s="7"/>
    </row>
    <row r="545" customFormat="false" ht="15" hidden="true" customHeight="false" outlineLevel="0" collapsed="false">
      <c r="A545" s="0" t="n">
        <f aca="false">RANDBETWEEN(0,1)</f>
        <v>0</v>
      </c>
      <c r="B545" s="13" t="n">
        <v>1296</v>
      </c>
      <c r="C545" s="2" t="s">
        <v>606</v>
      </c>
      <c r="D545" s="14" t="n">
        <v>33535</v>
      </c>
      <c r="E545" s="2" t="s">
        <v>42</v>
      </c>
      <c r="F545" s="15" t="n">
        <v>172</v>
      </c>
      <c r="G545" s="15" t="n">
        <v>55</v>
      </c>
      <c r="H545" s="15" t="s">
        <v>43</v>
      </c>
      <c r="I545" s="9" t="str">
        <f aca="false">TRIM(F545)</f>
        <v>172</v>
      </c>
      <c r="J545" s="9" t="str">
        <f aca="false">TRIM(G545)</f>
        <v>55</v>
      </c>
      <c r="K545" s="5" t="n">
        <f aca="false">IF(I545="NA",VALUE(AVERAGEIF($E$3:$E$1520,"&lt;&gt;NA")),VALUE(I545))</f>
        <v>172</v>
      </c>
      <c r="L545" s="9" t="n">
        <f aca="false">IF(J545="NA",VALUE(AVERAGEIF($F$3:$F$1520,"&lt;&gt;NA")),VALUE(J545))</f>
        <v>55</v>
      </c>
      <c r="M545" s="16" t="n">
        <f aca="false">IF((AND(J545&gt;=R551, J545&lt;R550)),TRUE())</f>
        <v>0</v>
      </c>
      <c r="P545" s="7"/>
    </row>
    <row r="546" customFormat="false" ht="15" hidden="true" customHeight="false" outlineLevel="0" collapsed="false">
      <c r="A546" s="0" t="n">
        <f aca="false">RANDBETWEEN(0,1)</f>
        <v>0</v>
      </c>
      <c r="B546" s="13" t="n">
        <v>1200</v>
      </c>
      <c r="C546" s="2" t="s">
        <v>607</v>
      </c>
      <c r="D546" s="14" t="n">
        <v>33264</v>
      </c>
      <c r="E546" s="2" t="s">
        <v>45</v>
      </c>
      <c r="F546" s="15" t="n">
        <v>175</v>
      </c>
      <c r="G546" s="15" t="n">
        <v>81</v>
      </c>
      <c r="H546" s="15" t="s">
        <v>43</v>
      </c>
      <c r="I546" s="9" t="str">
        <f aca="false">TRIM(F546)</f>
        <v>175</v>
      </c>
      <c r="J546" s="9" t="str">
        <f aca="false">TRIM(G546)</f>
        <v>81</v>
      </c>
      <c r="K546" s="5" t="n">
        <f aca="false">IF(I546="NA",VALUE(AVERAGEIF($E$3:$E$1520,"&lt;&gt;NA")),VALUE(I546))</f>
        <v>175</v>
      </c>
      <c r="L546" s="9" t="n">
        <f aca="false">IF(J546="NA",VALUE(AVERAGEIF($F$3:$F$1520,"&lt;&gt;NA")),VALUE(J546))</f>
        <v>81</v>
      </c>
      <c r="M546" s="16" t="n">
        <f aca="false">IF((AND(J546&gt;=R552, J546&lt;R551)),TRUE())</f>
        <v>0</v>
      </c>
      <c r="P546" s="7"/>
    </row>
    <row r="547" customFormat="false" ht="15" hidden="true" customHeight="false" outlineLevel="0" collapsed="false">
      <c r="A547" s="0" t="n">
        <f aca="false">RANDBETWEEN(0,1)</f>
        <v>0</v>
      </c>
      <c r="B547" s="13" t="n">
        <v>1148</v>
      </c>
      <c r="C547" s="2" t="s">
        <v>608</v>
      </c>
      <c r="D547" s="14" t="n">
        <v>33419</v>
      </c>
      <c r="E547" s="2" t="s">
        <v>50</v>
      </c>
      <c r="F547" s="15" t="n">
        <v>167</v>
      </c>
      <c r="G547" s="15" t="n">
        <v>59</v>
      </c>
      <c r="H547" s="15" t="s">
        <v>43</v>
      </c>
      <c r="I547" s="9" t="str">
        <f aca="false">TRIM(F547)</f>
        <v>167</v>
      </c>
      <c r="J547" s="9" t="str">
        <f aca="false">TRIM(G547)</f>
        <v>59</v>
      </c>
      <c r="K547" s="5" t="n">
        <f aca="false">IF(I547="NA",VALUE(AVERAGEIF($E$3:$E$1520,"&lt;&gt;NA")),VALUE(I547))</f>
        <v>167</v>
      </c>
      <c r="L547" s="9" t="n">
        <f aca="false">IF(J547="NA",VALUE(AVERAGEIF($F$3:$F$1520,"&lt;&gt;NA")),VALUE(J547))</f>
        <v>59</v>
      </c>
      <c r="M547" s="16" t="n">
        <f aca="false">IF((AND(J547&gt;=R553, J547&lt;R552)),TRUE())</f>
        <v>0</v>
      </c>
      <c r="P547" s="7"/>
    </row>
    <row r="548" customFormat="false" ht="15" hidden="true" customHeight="false" outlineLevel="0" collapsed="false">
      <c r="A548" s="0" t="n">
        <f aca="false">RANDBETWEEN(0,1)</f>
        <v>0</v>
      </c>
      <c r="B548" s="13" t="n">
        <v>443</v>
      </c>
      <c r="C548" s="2" t="s">
        <v>609</v>
      </c>
      <c r="D548" s="14" t="n">
        <v>33884</v>
      </c>
      <c r="E548" s="2" t="s">
        <v>74</v>
      </c>
      <c r="F548" s="15" t="n">
        <v>164</v>
      </c>
      <c r="G548" s="15" t="n">
        <v>67.8</v>
      </c>
      <c r="H548" s="15" t="s">
        <v>47</v>
      </c>
      <c r="I548" s="9" t="str">
        <f aca="false">TRIM(F548)</f>
        <v>164</v>
      </c>
      <c r="J548" s="9" t="str">
        <f aca="false">TRIM(G548)</f>
        <v>67.8</v>
      </c>
      <c r="K548" s="5" t="n">
        <f aca="false">IF(I548="NA",VALUE(AVERAGEIF($E$3:$E$1520,"&lt;&gt;NA")),VALUE(I548))</f>
        <v>164</v>
      </c>
      <c r="L548" s="9" t="n">
        <f aca="false">IF(J548="NA",VALUE(AVERAGEIF($F$3:$F$1520,"&lt;&gt;NA")),VALUE(J548))</f>
        <v>67.8</v>
      </c>
      <c r="M548" s="16" t="n">
        <f aca="false">IF((AND(J548&gt;=R554, J548&lt;R553)),TRUE())</f>
        <v>0</v>
      </c>
      <c r="P548" s="7"/>
    </row>
    <row r="549" customFormat="false" ht="15" hidden="false" customHeight="false" outlineLevel="0" collapsed="false">
      <c r="A549" s="0" t="n">
        <f aca="false">RANDBETWEEN(0,1)</f>
        <v>1</v>
      </c>
      <c r="B549" s="13" t="n">
        <v>1175</v>
      </c>
      <c r="C549" s="2" t="s">
        <v>610</v>
      </c>
      <c r="D549" s="14" t="n">
        <v>33299</v>
      </c>
      <c r="E549" s="2" t="s">
        <v>98</v>
      </c>
      <c r="F549" s="15" t="n">
        <v>164</v>
      </c>
      <c r="G549" s="15" t="n">
        <v>62</v>
      </c>
      <c r="H549" s="15" t="s">
        <v>43</v>
      </c>
      <c r="I549" s="9" t="str">
        <f aca="false">TRIM(F549)</f>
        <v>164</v>
      </c>
      <c r="J549" s="9" t="str">
        <f aca="false">TRIM(G549)</f>
        <v>62</v>
      </c>
      <c r="K549" s="5" t="n">
        <f aca="false">IF(I549="NA",VALUE(AVERAGEIF($E$3:$E$1520,"&lt;&gt;NA")),VALUE(I549))</f>
        <v>164</v>
      </c>
      <c r="L549" s="9" t="n">
        <f aca="false">IF(J549="NA",VALUE(AVERAGEIF($F$3:$F$1520,"&lt;&gt;NA")),VALUE(J549))</f>
        <v>62</v>
      </c>
      <c r="M549" s="16" t="n">
        <f aca="false">IF((AND(J549&gt;=R555, J549&lt;R554)),TRUE())</f>
        <v>0</v>
      </c>
      <c r="P549" s="7"/>
    </row>
    <row r="550" customFormat="false" ht="15" hidden="false" customHeight="false" outlineLevel="0" collapsed="false">
      <c r="A550" s="0" t="n">
        <f aca="false">RANDBETWEEN(0,1)</f>
        <v>1</v>
      </c>
      <c r="B550" s="13" t="n">
        <v>1406</v>
      </c>
      <c r="C550" s="2" t="s">
        <v>611</v>
      </c>
      <c r="D550" s="14" t="n">
        <v>33735</v>
      </c>
      <c r="E550" s="2" t="s">
        <v>50</v>
      </c>
      <c r="F550" s="15" t="n">
        <v>171</v>
      </c>
      <c r="G550" s="15" t="n">
        <v>78</v>
      </c>
      <c r="H550" s="15" t="s">
        <v>43</v>
      </c>
      <c r="I550" s="9" t="str">
        <f aca="false">TRIM(F550)</f>
        <v>171</v>
      </c>
      <c r="J550" s="9" t="str">
        <f aca="false">TRIM(G550)</f>
        <v>78</v>
      </c>
      <c r="K550" s="5" t="n">
        <f aca="false">IF(I550="NA",VALUE(AVERAGEIF($E$3:$E$1520,"&lt;&gt;NA")),VALUE(I550))</f>
        <v>171</v>
      </c>
      <c r="L550" s="9" t="n">
        <f aca="false">IF(J550="NA",VALUE(AVERAGEIF($F$3:$F$1520,"&lt;&gt;NA")),VALUE(J550))</f>
        <v>78</v>
      </c>
      <c r="M550" s="16" t="n">
        <f aca="false">IF((AND(J550&gt;=R556, J550&lt;R555)),TRUE())</f>
        <v>0</v>
      </c>
      <c r="P550" s="7"/>
    </row>
    <row r="551" customFormat="false" ht="15" hidden="true" customHeight="false" outlineLevel="0" collapsed="false">
      <c r="A551" s="0" t="n">
        <f aca="false">RANDBETWEEN(0,1)</f>
        <v>0</v>
      </c>
      <c r="B551" s="13" t="n">
        <v>1080</v>
      </c>
      <c r="C551" s="2" t="s">
        <v>612</v>
      </c>
      <c r="D551" s="14" t="n">
        <v>33299</v>
      </c>
      <c r="E551" s="2" t="s">
        <v>53</v>
      </c>
      <c r="F551" s="15" t="n">
        <v>168</v>
      </c>
      <c r="G551" s="15" t="n">
        <v>63</v>
      </c>
      <c r="H551" s="15" t="s">
        <v>43</v>
      </c>
      <c r="I551" s="9" t="str">
        <f aca="false">TRIM(F551)</f>
        <v>168</v>
      </c>
      <c r="J551" s="9" t="str">
        <f aca="false">TRIM(G551)</f>
        <v>63</v>
      </c>
      <c r="K551" s="5" t="n">
        <f aca="false">IF(I551="NA",VALUE(AVERAGEIF($E$3:$E$1520,"&lt;&gt;NA")),VALUE(I551))</f>
        <v>168</v>
      </c>
      <c r="L551" s="9" t="n">
        <f aca="false">IF(J551="NA",VALUE(AVERAGEIF($F$3:$F$1520,"&lt;&gt;NA")),VALUE(J551))</f>
        <v>63</v>
      </c>
      <c r="M551" s="16" t="n">
        <f aca="false">IF((AND(J551&gt;=R557, J551&lt;R556)),TRUE())</f>
        <v>0</v>
      </c>
      <c r="P551" s="7"/>
    </row>
    <row r="552" customFormat="false" ht="15" hidden="false" customHeight="false" outlineLevel="0" collapsed="false">
      <c r="A552" s="0" t="n">
        <f aca="false">RANDBETWEEN(0,1)</f>
        <v>1</v>
      </c>
      <c r="B552" s="13" t="n">
        <v>431</v>
      </c>
      <c r="C552" s="2" t="s">
        <v>613</v>
      </c>
      <c r="D552" s="14" t="n">
        <v>33647</v>
      </c>
      <c r="E552" s="2" t="s">
        <v>87</v>
      </c>
      <c r="F552" s="15" t="n">
        <v>146</v>
      </c>
      <c r="G552" s="15" t="n">
        <v>36</v>
      </c>
      <c r="H552" s="15" t="s">
        <v>47</v>
      </c>
      <c r="I552" s="9" t="str">
        <f aca="false">TRIM(F552)</f>
        <v>146</v>
      </c>
      <c r="J552" s="9" t="str">
        <f aca="false">TRIM(G552)</f>
        <v>36</v>
      </c>
      <c r="K552" s="5" t="n">
        <f aca="false">IF(I552="NA",VALUE(AVERAGEIF($E$3:$E$1520,"&lt;&gt;NA")),VALUE(I552))</f>
        <v>146</v>
      </c>
      <c r="L552" s="9" t="n">
        <f aca="false">IF(J552="NA",VALUE(AVERAGEIF($F$3:$F$1520,"&lt;&gt;NA")),VALUE(J552))</f>
        <v>36</v>
      </c>
      <c r="M552" s="16" t="n">
        <f aca="false">IF((AND(J552&gt;=R558, J552&lt;R557)),TRUE())</f>
        <v>0</v>
      </c>
      <c r="P552" s="7"/>
    </row>
    <row r="553" customFormat="false" ht="15" hidden="true" customHeight="false" outlineLevel="0" collapsed="false">
      <c r="A553" s="0" t="n">
        <f aca="false">RANDBETWEEN(0,1)</f>
        <v>0</v>
      </c>
      <c r="B553" s="13" t="n">
        <v>1431</v>
      </c>
      <c r="C553" s="2" t="s">
        <v>614</v>
      </c>
      <c r="D553" s="14" t="n">
        <v>33746</v>
      </c>
      <c r="E553" s="2" t="s">
        <v>77</v>
      </c>
      <c r="F553" s="15" t="n">
        <v>173</v>
      </c>
      <c r="G553" s="15" t="n">
        <v>76</v>
      </c>
      <c r="H553" s="15" t="s">
        <v>43</v>
      </c>
      <c r="I553" s="9" t="str">
        <f aca="false">TRIM(F553)</f>
        <v>173</v>
      </c>
      <c r="J553" s="9" t="str">
        <f aca="false">TRIM(G553)</f>
        <v>76</v>
      </c>
      <c r="K553" s="5" t="n">
        <f aca="false">IF(I553="NA",VALUE(AVERAGEIF($E$3:$E$1520,"&lt;&gt;NA")),VALUE(I553))</f>
        <v>173</v>
      </c>
      <c r="L553" s="9" t="n">
        <f aca="false">IF(J553="NA",VALUE(AVERAGEIF($F$3:$F$1520,"&lt;&gt;NA")),VALUE(J553))</f>
        <v>76</v>
      </c>
      <c r="M553" s="16" t="n">
        <f aca="false">IF((AND(J553&gt;=R559, J553&lt;R558)),TRUE())</f>
        <v>0</v>
      </c>
      <c r="P553" s="7"/>
    </row>
    <row r="554" customFormat="false" ht="15" hidden="true" customHeight="false" outlineLevel="0" collapsed="false">
      <c r="A554" s="0" t="n">
        <f aca="false">RANDBETWEEN(0,1)</f>
        <v>0</v>
      </c>
      <c r="B554" s="13" t="n">
        <v>1365</v>
      </c>
      <c r="C554" s="2" t="s">
        <v>615</v>
      </c>
      <c r="D554" s="14" t="n">
        <v>33242</v>
      </c>
      <c r="E554" s="2" t="s">
        <v>77</v>
      </c>
      <c r="F554" s="15" t="n">
        <v>166</v>
      </c>
      <c r="G554" s="15" t="n">
        <v>68</v>
      </c>
      <c r="H554" s="15" t="s">
        <v>43</v>
      </c>
      <c r="I554" s="9" t="str">
        <f aca="false">TRIM(F554)</f>
        <v>166</v>
      </c>
      <c r="J554" s="9" t="str">
        <f aca="false">TRIM(G554)</f>
        <v>68</v>
      </c>
      <c r="K554" s="5" t="n">
        <f aca="false">IF(I554="NA",VALUE(AVERAGEIF($E$3:$E$1520,"&lt;&gt;NA")),VALUE(I554))</f>
        <v>166</v>
      </c>
      <c r="L554" s="9" t="n">
        <f aca="false">IF(J554="NA",VALUE(AVERAGEIF($F$3:$F$1520,"&lt;&gt;NA")),VALUE(J554))</f>
        <v>68</v>
      </c>
      <c r="M554" s="16" t="n">
        <f aca="false">IF((AND(J554&gt;=R560, J554&lt;R559)),TRUE())</f>
        <v>0</v>
      </c>
      <c r="P554" s="7"/>
    </row>
    <row r="555" customFormat="false" ht="15" hidden="false" customHeight="false" outlineLevel="0" collapsed="false">
      <c r="A555" s="0" t="n">
        <f aca="false">RANDBETWEEN(0,1)</f>
        <v>1</v>
      </c>
      <c r="B555" s="13" t="n">
        <v>1510</v>
      </c>
      <c r="C555" s="2" t="s">
        <v>616</v>
      </c>
      <c r="D555" s="14" t="n">
        <v>33499</v>
      </c>
      <c r="E555" s="2" t="s">
        <v>74</v>
      </c>
      <c r="F555" s="15" t="n">
        <v>172</v>
      </c>
      <c r="G555" s="15" t="n">
        <v>53</v>
      </c>
      <c r="H555" s="15" t="s">
        <v>43</v>
      </c>
      <c r="I555" s="9" t="str">
        <f aca="false">TRIM(F555)</f>
        <v>172</v>
      </c>
      <c r="J555" s="9" t="str">
        <f aca="false">TRIM(G555)</f>
        <v>53</v>
      </c>
      <c r="K555" s="5" t="n">
        <f aca="false">IF(I555="NA",VALUE(AVERAGEIF($E$3:$E$1520,"&lt;&gt;NA")),VALUE(I555))</f>
        <v>172</v>
      </c>
      <c r="L555" s="9" t="n">
        <f aca="false">IF(J555="NA",VALUE(AVERAGEIF($F$3:$F$1520,"&lt;&gt;NA")),VALUE(J555))</f>
        <v>53</v>
      </c>
      <c r="M555" s="16" t="n">
        <f aca="false">IF((AND(J555&gt;=R561, J555&lt;R560)),TRUE())</f>
        <v>0</v>
      </c>
      <c r="P555" s="7"/>
    </row>
    <row r="556" customFormat="false" ht="15" hidden="true" customHeight="false" outlineLevel="0" collapsed="false">
      <c r="A556" s="0" t="n">
        <f aca="false">RANDBETWEEN(0,1)</f>
        <v>0</v>
      </c>
      <c r="B556" s="13" t="n">
        <v>779</v>
      </c>
      <c r="C556" s="2" t="s">
        <v>617</v>
      </c>
      <c r="D556" s="14" t="n">
        <v>33581</v>
      </c>
      <c r="E556" s="2" t="s">
        <v>50</v>
      </c>
      <c r="F556" s="15" t="n">
        <v>150.8</v>
      </c>
      <c r="G556" s="15" t="n">
        <v>37.8</v>
      </c>
      <c r="H556" s="15" t="s">
        <v>47</v>
      </c>
      <c r="I556" s="9" t="str">
        <f aca="false">TRIM(F556)</f>
        <v>150.8</v>
      </c>
      <c r="J556" s="9" t="str">
        <f aca="false">TRIM(G556)</f>
        <v>37.8</v>
      </c>
      <c r="K556" s="5" t="n">
        <f aca="false">IF(I556="NA",VALUE(AVERAGEIF($E$3:$E$1520,"&lt;&gt;NA")),VALUE(I556))</f>
        <v>150.8</v>
      </c>
      <c r="L556" s="9" t="n">
        <f aca="false">IF(J556="NA",VALUE(AVERAGEIF($F$3:$F$1520,"&lt;&gt;NA")),VALUE(J556))</f>
        <v>37.8</v>
      </c>
      <c r="M556" s="16" t="n">
        <f aca="false">IF((AND(J556&gt;=R562, J556&lt;R561)),TRUE())</f>
        <v>0</v>
      </c>
      <c r="P556" s="7"/>
    </row>
    <row r="557" customFormat="false" ht="15" hidden="false" customHeight="false" outlineLevel="0" collapsed="false">
      <c r="A557" s="0" t="n">
        <f aca="false">RANDBETWEEN(0,1)</f>
        <v>1</v>
      </c>
      <c r="B557" s="13" t="n">
        <v>782</v>
      </c>
      <c r="C557" s="2" t="s">
        <v>618</v>
      </c>
      <c r="D557" s="14" t="n">
        <v>33790</v>
      </c>
      <c r="E557" s="2" t="s">
        <v>77</v>
      </c>
      <c r="F557" s="15" t="n">
        <v>155</v>
      </c>
      <c r="G557" s="15" t="n">
        <v>49.5</v>
      </c>
      <c r="H557" s="15" t="s">
        <v>47</v>
      </c>
      <c r="I557" s="9" t="str">
        <f aca="false">TRIM(F557)</f>
        <v>155</v>
      </c>
      <c r="J557" s="9" t="str">
        <f aca="false">TRIM(G557)</f>
        <v>49.5</v>
      </c>
      <c r="K557" s="5" t="n">
        <f aca="false">IF(I557="NA",VALUE(AVERAGEIF($E$3:$E$1520,"&lt;&gt;NA")),VALUE(I557))</f>
        <v>155</v>
      </c>
      <c r="L557" s="9" t="n">
        <f aca="false">IF(J557="NA",VALUE(AVERAGEIF($F$3:$F$1520,"&lt;&gt;NA")),VALUE(J557))</f>
        <v>49.5</v>
      </c>
      <c r="M557" s="16" t="n">
        <f aca="false">IF((AND(J557&gt;=R563, J557&lt;R562)),TRUE())</f>
        <v>0</v>
      </c>
      <c r="P557" s="7"/>
    </row>
    <row r="558" customFormat="false" ht="15" hidden="false" customHeight="false" outlineLevel="0" collapsed="false">
      <c r="A558" s="0" t="n">
        <f aca="false">RANDBETWEEN(0,1)</f>
        <v>1</v>
      </c>
      <c r="B558" s="13" t="n">
        <v>1116</v>
      </c>
      <c r="C558" s="2" t="s">
        <v>619</v>
      </c>
      <c r="D558" s="14" t="n">
        <v>33239</v>
      </c>
      <c r="E558" s="2" t="s">
        <v>50</v>
      </c>
      <c r="F558" s="15" t="n">
        <v>172</v>
      </c>
      <c r="G558" s="15" t="n">
        <v>59</v>
      </c>
      <c r="H558" s="15" t="s">
        <v>43</v>
      </c>
      <c r="I558" s="9" t="str">
        <f aca="false">TRIM(F558)</f>
        <v>172</v>
      </c>
      <c r="J558" s="9" t="str">
        <f aca="false">TRIM(G558)</f>
        <v>59</v>
      </c>
      <c r="K558" s="5" t="n">
        <f aca="false">IF(I558="NA",VALUE(AVERAGEIF($E$3:$E$1520,"&lt;&gt;NA")),VALUE(I558))</f>
        <v>172</v>
      </c>
      <c r="L558" s="9" t="n">
        <f aca="false">IF(J558="NA",VALUE(AVERAGEIF($F$3:$F$1520,"&lt;&gt;NA")),VALUE(J558))</f>
        <v>59</v>
      </c>
      <c r="M558" s="16" t="n">
        <f aca="false">IF((AND(J558&gt;=R564, J558&lt;R563)),TRUE())</f>
        <v>0</v>
      </c>
      <c r="P558" s="7"/>
    </row>
    <row r="559" customFormat="false" ht="15" hidden="false" customHeight="false" outlineLevel="0" collapsed="false">
      <c r="A559" s="0" t="n">
        <f aca="false">RANDBETWEEN(0,1)</f>
        <v>1</v>
      </c>
      <c r="B559" s="13" t="n">
        <v>402</v>
      </c>
      <c r="C559" s="2" t="s">
        <v>620</v>
      </c>
      <c r="D559" s="14" t="n">
        <v>34010</v>
      </c>
      <c r="E559" s="2" t="s">
        <v>125</v>
      </c>
      <c r="F559" s="15" t="s">
        <v>46</v>
      </c>
      <c r="G559" s="15" t="s">
        <v>46</v>
      </c>
      <c r="H559" s="15" t="s">
        <v>47</v>
      </c>
      <c r="I559" s="9" t="str">
        <f aca="false">TRIM(F559)</f>
        <v>NA</v>
      </c>
      <c r="J559" s="9" t="str">
        <f aca="false">TRIM(G559)</f>
        <v>NA</v>
      </c>
      <c r="K559" s="5" t="e">
        <f aca="false">IF(I559="NA",VALUE(AVERAGEIF($E$3:$E$1520,"&lt;&gt;NA")),VALUE(I559))</f>
        <v>#DIV/0!</v>
      </c>
      <c r="L559" s="9" t="n">
        <f aca="false">IF(J559="NA",VALUE(AVERAGEIF($F$3:$F$1520,"&lt;&gt;NA")),VALUE(J559))</f>
        <v>164.344585511576</v>
      </c>
      <c r="M559" s="16" t="n">
        <f aca="false">IF((AND(J559&gt;=R565, J559&lt;R564)),TRUE())</f>
        <v>0</v>
      </c>
      <c r="P559" s="7"/>
    </row>
    <row r="560" customFormat="false" ht="15" hidden="false" customHeight="false" outlineLevel="0" collapsed="false">
      <c r="A560" s="0" t="n">
        <f aca="false">RANDBETWEEN(0,1)</f>
        <v>1</v>
      </c>
      <c r="B560" s="13" t="n">
        <v>227</v>
      </c>
      <c r="C560" s="2" t="s">
        <v>621</v>
      </c>
      <c r="D560" s="14" t="n">
        <v>33551</v>
      </c>
      <c r="E560" s="2" t="s">
        <v>61</v>
      </c>
      <c r="F560" s="15" t="s">
        <v>46</v>
      </c>
      <c r="G560" s="15" t="s">
        <v>46</v>
      </c>
      <c r="H560" s="15" t="s">
        <v>47</v>
      </c>
      <c r="I560" s="9" t="str">
        <f aca="false">TRIM(F560)</f>
        <v>NA</v>
      </c>
      <c r="J560" s="9" t="str">
        <f aca="false">TRIM(G560)</f>
        <v>NA</v>
      </c>
      <c r="K560" s="5" t="e">
        <f aca="false">IF(I560="NA",VALUE(AVERAGEIF($E$3:$E$1520,"&lt;&gt;NA")),VALUE(I560))</f>
        <v>#DIV/0!</v>
      </c>
      <c r="L560" s="9" t="n">
        <f aca="false">IF(J560="NA",VALUE(AVERAGEIF($F$3:$F$1520,"&lt;&gt;NA")),VALUE(J560))</f>
        <v>164.344585511576</v>
      </c>
      <c r="M560" s="16" t="n">
        <f aca="false">IF((AND(J560&gt;=R566, J560&lt;R565)),TRUE())</f>
        <v>0</v>
      </c>
      <c r="P560" s="7"/>
    </row>
    <row r="561" customFormat="false" ht="15" hidden="false" customHeight="false" outlineLevel="0" collapsed="false">
      <c r="A561" s="0" t="n">
        <f aca="false">RANDBETWEEN(0,1)</f>
        <v>1</v>
      </c>
      <c r="B561" s="13" t="n">
        <v>571</v>
      </c>
      <c r="C561" s="2" t="s">
        <v>622</v>
      </c>
      <c r="D561" s="14" t="n">
        <v>33519</v>
      </c>
      <c r="E561" s="2" t="s">
        <v>50</v>
      </c>
      <c r="F561" s="15" t="n">
        <v>148</v>
      </c>
      <c r="G561" s="15" t="n">
        <v>39.3</v>
      </c>
      <c r="H561" s="15" t="s">
        <v>47</v>
      </c>
      <c r="I561" s="9" t="str">
        <f aca="false">TRIM(F561)</f>
        <v>148</v>
      </c>
      <c r="J561" s="9" t="str">
        <f aca="false">TRIM(G561)</f>
        <v>39.3</v>
      </c>
      <c r="K561" s="5" t="n">
        <f aca="false">IF(I561="NA",VALUE(AVERAGEIF($E$3:$E$1520,"&lt;&gt;NA")),VALUE(I561))</f>
        <v>148</v>
      </c>
      <c r="L561" s="9" t="n">
        <f aca="false">IF(J561="NA",VALUE(AVERAGEIF($F$3:$F$1520,"&lt;&gt;NA")),VALUE(J561))</f>
        <v>39.3</v>
      </c>
      <c r="M561" s="16" t="n">
        <f aca="false">IF((AND(J561&gt;=R567, J561&lt;R566)),TRUE())</f>
        <v>0</v>
      </c>
      <c r="P561" s="7"/>
    </row>
    <row r="562" customFormat="false" ht="15" hidden="false" customHeight="false" outlineLevel="0" collapsed="false">
      <c r="A562" s="0" t="n">
        <f aca="false">RANDBETWEEN(0,1)</f>
        <v>1</v>
      </c>
      <c r="B562" s="13" t="n">
        <v>1146</v>
      </c>
      <c r="C562" s="2" t="s">
        <v>623</v>
      </c>
      <c r="D562" s="14" t="n">
        <v>33404</v>
      </c>
      <c r="E562" s="2" t="s">
        <v>42</v>
      </c>
      <c r="F562" s="15" t="n">
        <v>175</v>
      </c>
      <c r="G562" s="15" t="n">
        <v>58</v>
      </c>
      <c r="H562" s="15" t="s">
        <v>43</v>
      </c>
      <c r="I562" s="9" t="str">
        <f aca="false">TRIM(F562)</f>
        <v>175</v>
      </c>
      <c r="J562" s="9" t="str">
        <f aca="false">TRIM(G562)</f>
        <v>58</v>
      </c>
      <c r="K562" s="5" t="n">
        <f aca="false">IF(I562="NA",VALUE(AVERAGEIF($E$3:$E$1520,"&lt;&gt;NA")),VALUE(I562))</f>
        <v>175</v>
      </c>
      <c r="L562" s="9" t="n">
        <f aca="false">IF(J562="NA",VALUE(AVERAGEIF($F$3:$F$1520,"&lt;&gt;NA")),VALUE(J562))</f>
        <v>58</v>
      </c>
      <c r="M562" s="16" t="n">
        <f aca="false">IF((AND(J562&gt;=R568, J562&lt;R567)),TRUE())</f>
        <v>0</v>
      </c>
      <c r="P562" s="7"/>
    </row>
    <row r="563" customFormat="false" ht="15" hidden="true" customHeight="false" outlineLevel="0" collapsed="false">
      <c r="A563" s="0" t="n">
        <f aca="false">RANDBETWEEN(0,1)</f>
        <v>0</v>
      </c>
      <c r="B563" s="13" t="n">
        <v>847</v>
      </c>
      <c r="C563" s="2" t="s">
        <v>624</v>
      </c>
      <c r="D563" s="14" t="n">
        <v>32971</v>
      </c>
      <c r="E563" s="2" t="s">
        <v>77</v>
      </c>
      <c r="F563" s="15" t="n">
        <v>159</v>
      </c>
      <c r="G563" s="15" t="n">
        <v>49</v>
      </c>
      <c r="H563" s="15" t="s">
        <v>43</v>
      </c>
      <c r="I563" s="9" t="str">
        <f aca="false">TRIM(F563)</f>
        <v>159</v>
      </c>
      <c r="J563" s="9" t="str">
        <f aca="false">TRIM(G563)</f>
        <v>49</v>
      </c>
      <c r="K563" s="5" t="n">
        <f aca="false">IF(I563="NA",VALUE(AVERAGEIF($E$3:$E$1520,"&lt;&gt;NA")),VALUE(I563))</f>
        <v>159</v>
      </c>
      <c r="L563" s="9" t="n">
        <f aca="false">IF(J563="NA",VALUE(AVERAGEIF($F$3:$F$1520,"&lt;&gt;NA")),VALUE(J563))</f>
        <v>49</v>
      </c>
      <c r="M563" s="16" t="n">
        <f aca="false">IF((AND(J563&gt;=R569, J563&lt;R568)),TRUE())</f>
        <v>0</v>
      </c>
      <c r="P563" s="7"/>
    </row>
    <row r="564" customFormat="false" ht="15" hidden="false" customHeight="false" outlineLevel="0" collapsed="false">
      <c r="A564" s="0" t="n">
        <f aca="false">RANDBETWEEN(0,1)</f>
        <v>1</v>
      </c>
      <c r="B564" s="13" t="n">
        <v>906</v>
      </c>
      <c r="C564" s="2" t="s">
        <v>625</v>
      </c>
      <c r="D564" s="14" t="n">
        <v>33759</v>
      </c>
      <c r="E564" s="2" t="s">
        <v>45</v>
      </c>
      <c r="F564" s="15" t="n">
        <v>164</v>
      </c>
      <c r="G564" s="15" t="n">
        <v>63</v>
      </c>
      <c r="H564" s="15" t="s">
        <v>43</v>
      </c>
      <c r="I564" s="9" t="str">
        <f aca="false">TRIM(F564)</f>
        <v>164</v>
      </c>
      <c r="J564" s="9" t="str">
        <f aca="false">TRIM(G564)</f>
        <v>63</v>
      </c>
      <c r="K564" s="5" t="n">
        <f aca="false">IF(I564="NA",VALUE(AVERAGEIF($E$3:$E$1520,"&lt;&gt;NA")),VALUE(I564))</f>
        <v>164</v>
      </c>
      <c r="L564" s="9" t="n">
        <f aca="false">IF(J564="NA",VALUE(AVERAGEIF($F$3:$F$1520,"&lt;&gt;NA")),VALUE(J564))</f>
        <v>63</v>
      </c>
      <c r="M564" s="16" t="n">
        <f aca="false">IF((AND(J564&gt;=R570, J564&lt;R569)),TRUE())</f>
        <v>0</v>
      </c>
      <c r="P564" s="7"/>
    </row>
    <row r="565" customFormat="false" ht="15" hidden="true" customHeight="false" outlineLevel="0" collapsed="false">
      <c r="A565" s="0" t="n">
        <f aca="false">RANDBETWEEN(0,1)</f>
        <v>0</v>
      </c>
      <c r="B565" s="13" t="n">
        <v>959</v>
      </c>
      <c r="C565" s="2" t="s">
        <v>626</v>
      </c>
      <c r="D565" s="14" t="n">
        <v>33442</v>
      </c>
      <c r="E565" s="2" t="s">
        <v>87</v>
      </c>
      <c r="F565" s="15" t="n">
        <v>176</v>
      </c>
      <c r="G565" s="15" t="n">
        <v>52</v>
      </c>
      <c r="H565" s="15" t="s">
        <v>43</v>
      </c>
      <c r="I565" s="9" t="str">
        <f aca="false">TRIM(F565)</f>
        <v>176</v>
      </c>
      <c r="J565" s="9" t="str">
        <f aca="false">TRIM(G565)</f>
        <v>52</v>
      </c>
      <c r="K565" s="5" t="n">
        <f aca="false">IF(I565="NA",VALUE(AVERAGEIF($E$3:$E$1520,"&lt;&gt;NA")),VALUE(I565))</f>
        <v>176</v>
      </c>
      <c r="L565" s="9" t="n">
        <f aca="false">IF(J565="NA",VALUE(AVERAGEIF($F$3:$F$1520,"&lt;&gt;NA")),VALUE(J565))</f>
        <v>52</v>
      </c>
      <c r="M565" s="16" t="n">
        <f aca="false">IF((AND(J565&gt;=R571, J565&lt;R570)),TRUE())</f>
        <v>0</v>
      </c>
      <c r="P565" s="7"/>
    </row>
    <row r="566" customFormat="false" ht="15" hidden="false" customHeight="false" outlineLevel="0" collapsed="false">
      <c r="A566" s="0" t="n">
        <f aca="false">RANDBETWEEN(0,1)</f>
        <v>1</v>
      </c>
      <c r="B566" s="13" t="n">
        <v>19</v>
      </c>
      <c r="C566" s="2" t="s">
        <v>627</v>
      </c>
      <c r="D566" s="14" t="n">
        <v>33578</v>
      </c>
      <c r="E566" s="2" t="s">
        <v>71</v>
      </c>
      <c r="F566" s="15" t="s">
        <v>46</v>
      </c>
      <c r="G566" s="15" t="s">
        <v>46</v>
      </c>
      <c r="H566" s="15" t="s">
        <v>47</v>
      </c>
      <c r="I566" s="9" t="str">
        <f aca="false">TRIM(F566)</f>
        <v>NA</v>
      </c>
      <c r="J566" s="9" t="str">
        <f aca="false">TRIM(G566)</f>
        <v>NA</v>
      </c>
      <c r="K566" s="5" t="e">
        <f aca="false">IF(I566="NA",VALUE(AVERAGEIF($E$3:$E$1520,"&lt;&gt;NA")),VALUE(I566))</f>
        <v>#DIV/0!</v>
      </c>
      <c r="L566" s="9" t="n">
        <f aca="false">IF(J566="NA",VALUE(AVERAGEIF($F$3:$F$1520,"&lt;&gt;NA")),VALUE(J566))</f>
        <v>164.344585511576</v>
      </c>
      <c r="M566" s="16" t="n">
        <f aca="false">IF((AND(J566&gt;=R572, J566&lt;R571)),TRUE())</f>
        <v>0</v>
      </c>
      <c r="P566" s="7"/>
    </row>
    <row r="567" customFormat="false" ht="15" hidden="true" customHeight="false" outlineLevel="0" collapsed="false">
      <c r="A567" s="0" t="n">
        <f aca="false">RANDBETWEEN(0,1)</f>
        <v>0</v>
      </c>
      <c r="B567" s="13" t="n">
        <v>1493</v>
      </c>
      <c r="C567" s="2" t="s">
        <v>628</v>
      </c>
      <c r="D567" s="14" t="n">
        <v>33382</v>
      </c>
      <c r="E567" s="2" t="s">
        <v>93</v>
      </c>
      <c r="F567" s="15" t="n">
        <v>175</v>
      </c>
      <c r="G567" s="15" t="n">
        <v>65</v>
      </c>
      <c r="H567" s="15" t="s">
        <v>43</v>
      </c>
      <c r="I567" s="9" t="str">
        <f aca="false">TRIM(F567)</f>
        <v>175</v>
      </c>
      <c r="J567" s="9" t="str">
        <f aca="false">TRIM(G567)</f>
        <v>65</v>
      </c>
      <c r="K567" s="5" t="n">
        <f aca="false">IF(I567="NA",VALUE(AVERAGEIF($E$3:$E$1520,"&lt;&gt;NA")),VALUE(I567))</f>
        <v>175</v>
      </c>
      <c r="L567" s="9" t="n">
        <f aca="false">IF(J567="NA",VALUE(AVERAGEIF($F$3:$F$1520,"&lt;&gt;NA")),VALUE(J567))</f>
        <v>65</v>
      </c>
      <c r="M567" s="16" t="n">
        <f aca="false">IF((AND(J567&gt;=R573, J567&lt;R572)),TRUE())</f>
        <v>0</v>
      </c>
      <c r="P567" s="7"/>
    </row>
    <row r="568" customFormat="false" ht="15" hidden="false" customHeight="false" outlineLevel="0" collapsed="false">
      <c r="A568" s="0" t="n">
        <f aca="false">RANDBETWEEN(0,1)</f>
        <v>1</v>
      </c>
      <c r="B568" s="13" t="n">
        <v>1002</v>
      </c>
      <c r="C568" s="2" t="s">
        <v>629</v>
      </c>
      <c r="D568" s="14" t="n">
        <v>33109</v>
      </c>
      <c r="E568" s="2" t="s">
        <v>87</v>
      </c>
      <c r="F568" s="15" t="n">
        <v>173</v>
      </c>
      <c r="G568" s="15" t="n">
        <v>49</v>
      </c>
      <c r="H568" s="15" t="s">
        <v>43</v>
      </c>
      <c r="I568" s="9" t="str">
        <f aca="false">TRIM(F568)</f>
        <v>173</v>
      </c>
      <c r="J568" s="9" t="str">
        <f aca="false">TRIM(G568)</f>
        <v>49</v>
      </c>
      <c r="K568" s="5" t="n">
        <f aca="false">IF(I568="NA",VALUE(AVERAGEIF($E$3:$E$1520,"&lt;&gt;NA")),VALUE(I568))</f>
        <v>173</v>
      </c>
      <c r="L568" s="9" t="n">
        <f aca="false">IF(J568="NA",VALUE(AVERAGEIF($F$3:$F$1520,"&lt;&gt;NA")),VALUE(J568))</f>
        <v>49</v>
      </c>
      <c r="M568" s="16" t="n">
        <f aca="false">IF((AND(J568&gt;=R574, J568&lt;R573)),TRUE())</f>
        <v>0</v>
      </c>
      <c r="P568" s="7"/>
    </row>
    <row r="569" customFormat="false" ht="15" hidden="true" customHeight="false" outlineLevel="0" collapsed="false">
      <c r="A569" s="0" t="n">
        <f aca="false">RANDBETWEEN(0,1)</f>
        <v>0</v>
      </c>
      <c r="B569" s="13" t="n">
        <v>1486</v>
      </c>
      <c r="C569" s="2" t="s">
        <v>630</v>
      </c>
      <c r="D569" s="14" t="n">
        <v>33671</v>
      </c>
      <c r="E569" s="2" t="s">
        <v>77</v>
      </c>
      <c r="F569" s="15" t="n">
        <v>180</v>
      </c>
      <c r="G569" s="15" t="n">
        <v>64</v>
      </c>
      <c r="H569" s="15" t="s">
        <v>43</v>
      </c>
      <c r="I569" s="9" t="str">
        <f aca="false">TRIM(F569)</f>
        <v>180</v>
      </c>
      <c r="J569" s="9" t="str">
        <f aca="false">TRIM(G569)</f>
        <v>64</v>
      </c>
      <c r="K569" s="5" t="n">
        <f aca="false">IF(I569="NA",VALUE(AVERAGEIF($E$3:$E$1520,"&lt;&gt;NA")),VALUE(I569))</f>
        <v>180</v>
      </c>
      <c r="L569" s="9" t="n">
        <f aca="false">IF(J569="NA",VALUE(AVERAGEIF($F$3:$F$1520,"&lt;&gt;NA")),VALUE(J569))</f>
        <v>64</v>
      </c>
      <c r="M569" s="16" t="n">
        <f aca="false">IF((AND(J569&gt;=R575, J569&lt;R574)),TRUE())</f>
        <v>0</v>
      </c>
      <c r="P569" s="7"/>
    </row>
    <row r="570" customFormat="false" ht="15" hidden="false" customHeight="false" outlineLevel="0" collapsed="false">
      <c r="A570" s="0" t="n">
        <f aca="false">RANDBETWEEN(0,1)</f>
        <v>1</v>
      </c>
      <c r="B570" s="13" t="n">
        <v>532</v>
      </c>
      <c r="C570" s="2" t="s">
        <v>631</v>
      </c>
      <c r="D570" s="14" t="n">
        <v>33803</v>
      </c>
      <c r="E570" s="2" t="s">
        <v>77</v>
      </c>
      <c r="F570" s="15" t="n">
        <v>145</v>
      </c>
      <c r="G570" s="15" t="n">
        <v>44</v>
      </c>
      <c r="H570" s="15" t="s">
        <v>47</v>
      </c>
      <c r="I570" s="9" t="str">
        <f aca="false">TRIM(F570)</f>
        <v>145</v>
      </c>
      <c r="J570" s="9" t="str">
        <f aca="false">TRIM(G570)</f>
        <v>44</v>
      </c>
      <c r="K570" s="5" t="n">
        <f aca="false">IF(I570="NA",VALUE(AVERAGEIF($E$3:$E$1520,"&lt;&gt;NA")),VALUE(I570))</f>
        <v>145</v>
      </c>
      <c r="L570" s="9" t="n">
        <f aca="false">IF(J570="NA",VALUE(AVERAGEIF($F$3:$F$1520,"&lt;&gt;NA")),VALUE(J570))</f>
        <v>44</v>
      </c>
      <c r="M570" s="16" t="n">
        <f aca="false">IF((AND(J570&gt;=R576, J570&lt;R575)),TRUE())</f>
        <v>0</v>
      </c>
      <c r="P570" s="7"/>
    </row>
    <row r="571" customFormat="false" ht="15" hidden="false" customHeight="false" outlineLevel="0" collapsed="false">
      <c r="A571" s="0" t="n">
        <f aca="false">RANDBETWEEN(0,1)</f>
        <v>1</v>
      </c>
      <c r="B571" s="13" t="n">
        <v>1105</v>
      </c>
      <c r="C571" s="2" t="s">
        <v>632</v>
      </c>
      <c r="D571" s="14" t="n">
        <v>33448</v>
      </c>
      <c r="E571" s="2" t="s">
        <v>50</v>
      </c>
      <c r="F571" s="15" t="n">
        <v>174</v>
      </c>
      <c r="G571" s="15" t="n">
        <v>58</v>
      </c>
      <c r="H571" s="15" t="s">
        <v>43</v>
      </c>
      <c r="I571" s="9" t="str">
        <f aca="false">TRIM(F571)</f>
        <v>174</v>
      </c>
      <c r="J571" s="9" t="str">
        <f aca="false">TRIM(G571)</f>
        <v>58</v>
      </c>
      <c r="K571" s="5" t="n">
        <f aca="false">IF(I571="NA",VALUE(AVERAGEIF($E$3:$E$1520,"&lt;&gt;NA")),VALUE(I571))</f>
        <v>174</v>
      </c>
      <c r="L571" s="9" t="n">
        <f aca="false">IF(J571="NA",VALUE(AVERAGEIF($F$3:$F$1520,"&lt;&gt;NA")),VALUE(J571))</f>
        <v>58</v>
      </c>
      <c r="M571" s="16" t="n">
        <f aca="false">IF((AND(J571&gt;=R577, J571&lt;R576)),TRUE())</f>
        <v>0</v>
      </c>
      <c r="P571" s="7"/>
    </row>
    <row r="572" customFormat="false" ht="15" hidden="true" customHeight="false" outlineLevel="0" collapsed="false">
      <c r="A572" s="0" t="n">
        <f aca="false">RANDBETWEEN(0,1)</f>
        <v>0</v>
      </c>
      <c r="B572" s="13" t="n">
        <v>1222</v>
      </c>
      <c r="C572" s="2" t="s">
        <v>633</v>
      </c>
      <c r="D572" s="14" t="n">
        <v>33481</v>
      </c>
      <c r="E572" s="2" t="s">
        <v>77</v>
      </c>
      <c r="F572" s="15" t="n">
        <v>169</v>
      </c>
      <c r="G572" s="15" t="n">
        <v>50</v>
      </c>
      <c r="H572" s="15" t="s">
        <v>43</v>
      </c>
      <c r="I572" s="9" t="str">
        <f aca="false">TRIM(F572)</f>
        <v>169</v>
      </c>
      <c r="J572" s="9" t="str">
        <f aca="false">TRIM(G572)</f>
        <v>50</v>
      </c>
      <c r="K572" s="5" t="n">
        <f aca="false">IF(I572="NA",VALUE(AVERAGEIF($E$3:$E$1520,"&lt;&gt;NA")),VALUE(I572))</f>
        <v>169</v>
      </c>
      <c r="L572" s="9" t="n">
        <f aca="false">IF(J572="NA",VALUE(AVERAGEIF($F$3:$F$1520,"&lt;&gt;NA")),VALUE(J572))</f>
        <v>50</v>
      </c>
      <c r="M572" s="16" t="n">
        <f aca="false">IF((AND(J572&gt;=R578, J572&lt;R577)),TRUE())</f>
        <v>0</v>
      </c>
      <c r="P572" s="7"/>
    </row>
    <row r="573" customFormat="false" ht="15" hidden="false" customHeight="false" outlineLevel="0" collapsed="false">
      <c r="A573" s="0" t="n">
        <f aca="false">RANDBETWEEN(0,1)</f>
        <v>1</v>
      </c>
      <c r="B573" s="13" t="n">
        <v>528</v>
      </c>
      <c r="C573" s="2" t="s">
        <v>634</v>
      </c>
      <c r="D573" s="14" t="n">
        <v>33086</v>
      </c>
      <c r="E573" s="2" t="s">
        <v>50</v>
      </c>
      <c r="F573" s="15" t="n">
        <v>157</v>
      </c>
      <c r="G573" s="15" t="n">
        <v>70.5</v>
      </c>
      <c r="H573" s="15" t="s">
        <v>47</v>
      </c>
      <c r="I573" s="9" t="str">
        <f aca="false">TRIM(F573)</f>
        <v>157</v>
      </c>
      <c r="J573" s="9" t="str">
        <f aca="false">TRIM(G573)</f>
        <v>70.5</v>
      </c>
      <c r="K573" s="5" t="n">
        <f aca="false">IF(I573="NA",VALUE(AVERAGEIF($E$3:$E$1520,"&lt;&gt;NA")),VALUE(I573))</f>
        <v>157</v>
      </c>
      <c r="L573" s="9" t="n">
        <f aca="false">IF(J573="NA",VALUE(AVERAGEIF($F$3:$F$1520,"&lt;&gt;NA")),VALUE(J573))</f>
        <v>70.5</v>
      </c>
      <c r="M573" s="16" t="n">
        <f aca="false">IF((AND(J573&gt;=R579, J573&lt;R578)),TRUE())</f>
        <v>0</v>
      </c>
      <c r="P573" s="7"/>
    </row>
    <row r="574" customFormat="false" ht="15" hidden="true" customHeight="false" outlineLevel="0" collapsed="false">
      <c r="A574" s="0" t="n">
        <f aca="false">RANDBETWEEN(0,1)</f>
        <v>0</v>
      </c>
      <c r="B574" s="13" t="n">
        <v>45</v>
      </c>
      <c r="C574" s="2" t="s">
        <v>635</v>
      </c>
      <c r="D574" s="14" t="n">
        <v>33230</v>
      </c>
      <c r="E574" s="2" t="s">
        <v>50</v>
      </c>
      <c r="F574" s="15" t="n">
        <v>153</v>
      </c>
      <c r="G574" s="15" t="n">
        <v>50</v>
      </c>
      <c r="H574" s="15" t="s">
        <v>47</v>
      </c>
      <c r="I574" s="9" t="str">
        <f aca="false">TRIM(F574)</f>
        <v>153</v>
      </c>
      <c r="J574" s="9" t="str">
        <f aca="false">TRIM(G574)</f>
        <v>50</v>
      </c>
      <c r="K574" s="5" t="n">
        <f aca="false">IF(I574="NA",VALUE(AVERAGEIF($E$3:$E$1520,"&lt;&gt;NA")),VALUE(I574))</f>
        <v>153</v>
      </c>
      <c r="L574" s="9" t="n">
        <f aca="false">IF(J574="NA",VALUE(AVERAGEIF($F$3:$F$1520,"&lt;&gt;NA")),VALUE(J574))</f>
        <v>50</v>
      </c>
      <c r="M574" s="16" t="n">
        <f aca="false">IF((AND(J574&gt;=R580, J574&lt;R579)),TRUE())</f>
        <v>0</v>
      </c>
      <c r="P574" s="7"/>
    </row>
    <row r="575" customFormat="false" ht="15" hidden="true" customHeight="false" outlineLevel="0" collapsed="false">
      <c r="A575" s="0" t="n">
        <f aca="false">RANDBETWEEN(0,1)</f>
        <v>0</v>
      </c>
      <c r="B575" s="13" t="n">
        <v>463</v>
      </c>
      <c r="C575" s="2" t="s">
        <v>636</v>
      </c>
      <c r="D575" s="14" t="n">
        <v>33388</v>
      </c>
      <c r="E575" s="2" t="s">
        <v>77</v>
      </c>
      <c r="F575" s="15" t="n">
        <v>149</v>
      </c>
      <c r="G575" s="15" t="n">
        <v>45.7</v>
      </c>
      <c r="H575" s="15" t="s">
        <v>47</v>
      </c>
      <c r="I575" s="9" t="str">
        <f aca="false">TRIM(F575)</f>
        <v>149</v>
      </c>
      <c r="J575" s="9" t="str">
        <f aca="false">TRIM(G575)</f>
        <v>45.7</v>
      </c>
      <c r="K575" s="5" t="n">
        <f aca="false">IF(I575="NA",VALUE(AVERAGEIF($E$3:$E$1520,"&lt;&gt;NA")),VALUE(I575))</f>
        <v>149</v>
      </c>
      <c r="L575" s="9" t="n">
        <f aca="false">IF(J575="NA",VALUE(AVERAGEIF($F$3:$F$1520,"&lt;&gt;NA")),VALUE(J575))</f>
        <v>45.7</v>
      </c>
      <c r="M575" s="16" t="n">
        <f aca="false">IF((AND(J575&gt;=R581, J575&lt;R580)),TRUE())</f>
        <v>0</v>
      </c>
      <c r="P575" s="7"/>
    </row>
    <row r="576" customFormat="false" ht="15" hidden="true" customHeight="false" outlineLevel="0" collapsed="false">
      <c r="A576" s="0" t="n">
        <f aca="false">RANDBETWEEN(0,1)</f>
        <v>0</v>
      </c>
      <c r="B576" s="13" t="n">
        <v>631</v>
      </c>
      <c r="C576" s="2" t="s">
        <v>637</v>
      </c>
      <c r="D576" s="14" t="n">
        <v>33590</v>
      </c>
      <c r="E576" s="2" t="s">
        <v>87</v>
      </c>
      <c r="F576" s="15" t="n">
        <v>157</v>
      </c>
      <c r="G576" s="15" t="n">
        <v>47.8</v>
      </c>
      <c r="H576" s="15" t="s">
        <v>47</v>
      </c>
      <c r="I576" s="9" t="str">
        <f aca="false">TRIM(F576)</f>
        <v>157</v>
      </c>
      <c r="J576" s="9" t="str">
        <f aca="false">TRIM(G576)</f>
        <v>47.8</v>
      </c>
      <c r="K576" s="5" t="n">
        <f aca="false">IF(I576="NA",VALUE(AVERAGEIF($E$3:$E$1520,"&lt;&gt;NA")),VALUE(I576))</f>
        <v>157</v>
      </c>
      <c r="L576" s="9" t="n">
        <f aca="false">IF(J576="NA",VALUE(AVERAGEIF($F$3:$F$1520,"&lt;&gt;NA")),VALUE(J576))</f>
        <v>47.8</v>
      </c>
      <c r="M576" s="16" t="n">
        <f aca="false">IF((AND(J576&gt;=R582, J576&lt;R581)),TRUE())</f>
        <v>0</v>
      </c>
      <c r="P576" s="7"/>
    </row>
    <row r="577" customFormat="false" ht="15" hidden="true" customHeight="false" outlineLevel="0" collapsed="false">
      <c r="A577" s="0" t="n">
        <f aca="false">RANDBETWEEN(0,1)</f>
        <v>0</v>
      </c>
      <c r="B577" s="13" t="n">
        <v>731</v>
      </c>
      <c r="C577" s="2" t="s">
        <v>638</v>
      </c>
      <c r="D577" s="14" t="n">
        <v>33251</v>
      </c>
      <c r="E577" s="2" t="s">
        <v>77</v>
      </c>
      <c r="F577" s="15" t="n">
        <v>156</v>
      </c>
      <c r="G577" s="15" t="n">
        <v>42</v>
      </c>
      <c r="H577" s="15" t="s">
        <v>47</v>
      </c>
      <c r="I577" s="9" t="str">
        <f aca="false">TRIM(F577)</f>
        <v>156</v>
      </c>
      <c r="J577" s="9" t="str">
        <f aca="false">TRIM(G577)</f>
        <v>42</v>
      </c>
      <c r="K577" s="5" t="n">
        <f aca="false">IF(I577="NA",VALUE(AVERAGEIF($E$3:$E$1520,"&lt;&gt;NA")),VALUE(I577))</f>
        <v>156</v>
      </c>
      <c r="L577" s="9" t="n">
        <f aca="false">IF(J577="NA",VALUE(AVERAGEIF($F$3:$F$1520,"&lt;&gt;NA")),VALUE(J577))</f>
        <v>42</v>
      </c>
      <c r="M577" s="16" t="n">
        <f aca="false">IF((AND(J577&gt;=R583, J577&lt;R582)),TRUE())</f>
        <v>0</v>
      </c>
      <c r="P577" s="7"/>
    </row>
    <row r="578" customFormat="false" ht="15" hidden="true" customHeight="false" outlineLevel="0" collapsed="false">
      <c r="A578" s="0" t="n">
        <f aca="false">RANDBETWEEN(0,1)</f>
        <v>0</v>
      </c>
      <c r="B578" s="13" t="n">
        <v>691</v>
      </c>
      <c r="C578" s="2" t="s">
        <v>639</v>
      </c>
      <c r="D578" s="14" t="n">
        <v>33495</v>
      </c>
      <c r="E578" s="2" t="s">
        <v>42</v>
      </c>
      <c r="F578" s="15" t="n">
        <v>156</v>
      </c>
      <c r="G578" s="15" t="n">
        <v>51.3</v>
      </c>
      <c r="H578" s="15" t="s">
        <v>47</v>
      </c>
      <c r="I578" s="9" t="str">
        <f aca="false">TRIM(F578)</f>
        <v>156</v>
      </c>
      <c r="J578" s="9" t="str">
        <f aca="false">TRIM(G578)</f>
        <v>51.3</v>
      </c>
      <c r="K578" s="5" t="n">
        <f aca="false">IF(I578="NA",VALUE(AVERAGEIF($E$3:$E$1520,"&lt;&gt;NA")),VALUE(I578))</f>
        <v>156</v>
      </c>
      <c r="L578" s="9" t="n">
        <f aca="false">IF(J578="NA",VALUE(AVERAGEIF($F$3:$F$1520,"&lt;&gt;NA")),VALUE(J578))</f>
        <v>51.3</v>
      </c>
      <c r="M578" s="16" t="n">
        <f aca="false">IF((AND(J578&gt;=R584, J578&lt;R583)),TRUE())</f>
        <v>0</v>
      </c>
      <c r="P578" s="7"/>
    </row>
    <row r="579" customFormat="false" ht="15" hidden="false" customHeight="false" outlineLevel="0" collapsed="false">
      <c r="A579" s="0" t="n">
        <f aca="false">RANDBETWEEN(0,1)</f>
        <v>1</v>
      </c>
      <c r="B579" s="13" t="n">
        <v>410</v>
      </c>
      <c r="C579" s="2" t="s">
        <v>640</v>
      </c>
      <c r="D579" s="14" t="n">
        <v>33363</v>
      </c>
      <c r="E579" s="2" t="s">
        <v>125</v>
      </c>
      <c r="F579" s="15" t="s">
        <v>46</v>
      </c>
      <c r="G579" s="15" t="s">
        <v>46</v>
      </c>
      <c r="H579" s="15" t="s">
        <v>47</v>
      </c>
      <c r="I579" s="9" t="str">
        <f aca="false">TRIM(F579)</f>
        <v>NA</v>
      </c>
      <c r="J579" s="9" t="str">
        <f aca="false">TRIM(G579)</f>
        <v>NA</v>
      </c>
      <c r="K579" s="5" t="e">
        <f aca="false">IF(I579="NA",VALUE(AVERAGEIF($E$3:$E$1520,"&lt;&gt;NA")),VALUE(I579))</f>
        <v>#DIV/0!</v>
      </c>
      <c r="L579" s="9" t="n">
        <f aca="false">IF(J579="NA",VALUE(AVERAGEIF($F$3:$F$1520,"&lt;&gt;NA")),VALUE(J579))</f>
        <v>164.344585511576</v>
      </c>
      <c r="M579" s="16" t="n">
        <f aca="false">IF((AND(J579&gt;=R585, J579&lt;R584)),TRUE())</f>
        <v>0</v>
      </c>
      <c r="P579" s="7"/>
    </row>
    <row r="580" customFormat="false" ht="15" hidden="true" customHeight="false" outlineLevel="0" collapsed="false">
      <c r="A580" s="0" t="n">
        <f aca="false">RANDBETWEEN(0,1)</f>
        <v>0</v>
      </c>
      <c r="B580" s="13" t="n">
        <v>912</v>
      </c>
      <c r="C580" s="2" t="s">
        <v>641</v>
      </c>
      <c r="D580" s="14" t="n">
        <v>33291</v>
      </c>
      <c r="E580" s="2" t="s">
        <v>87</v>
      </c>
      <c r="F580" s="15" t="n">
        <v>171</v>
      </c>
      <c r="G580" s="15" t="n">
        <v>55</v>
      </c>
      <c r="H580" s="15" t="s">
        <v>43</v>
      </c>
      <c r="I580" s="9" t="str">
        <f aca="false">TRIM(F580)</f>
        <v>171</v>
      </c>
      <c r="J580" s="9" t="str">
        <f aca="false">TRIM(G580)</f>
        <v>55</v>
      </c>
      <c r="K580" s="5" t="n">
        <f aca="false">IF(I580="NA",VALUE(AVERAGEIF($E$3:$E$1520,"&lt;&gt;NA")),VALUE(I580))</f>
        <v>171</v>
      </c>
      <c r="L580" s="9" t="n">
        <f aca="false">IF(J580="NA",VALUE(AVERAGEIF($F$3:$F$1520,"&lt;&gt;NA")),VALUE(J580))</f>
        <v>55</v>
      </c>
      <c r="M580" s="16" t="n">
        <f aca="false">IF((AND(J580&gt;=R586, J580&lt;R585)),TRUE())</f>
        <v>0</v>
      </c>
      <c r="P580" s="7"/>
    </row>
    <row r="581" customFormat="false" ht="15" hidden="true" customHeight="false" outlineLevel="0" collapsed="false">
      <c r="A581" s="0" t="n">
        <f aca="false">RANDBETWEEN(0,1)</f>
        <v>0</v>
      </c>
      <c r="B581" s="13" t="n">
        <v>566</v>
      </c>
      <c r="C581" s="2" t="s">
        <v>642</v>
      </c>
      <c r="D581" s="14" t="n">
        <v>33706</v>
      </c>
      <c r="E581" s="2" t="s">
        <v>74</v>
      </c>
      <c r="F581" s="15" t="n">
        <v>158</v>
      </c>
      <c r="G581" s="15" t="n">
        <v>40.2</v>
      </c>
      <c r="H581" s="15" t="s">
        <v>47</v>
      </c>
      <c r="I581" s="9" t="str">
        <f aca="false">TRIM(F581)</f>
        <v>158</v>
      </c>
      <c r="J581" s="9" t="str">
        <f aca="false">TRIM(G581)</f>
        <v>40.2</v>
      </c>
      <c r="K581" s="5" t="n">
        <f aca="false">IF(I581="NA",VALUE(AVERAGEIF($E$3:$E$1520,"&lt;&gt;NA")),VALUE(I581))</f>
        <v>158</v>
      </c>
      <c r="L581" s="9" t="n">
        <f aca="false">IF(J581="NA",VALUE(AVERAGEIF($F$3:$F$1520,"&lt;&gt;NA")),VALUE(J581))</f>
        <v>40.2</v>
      </c>
      <c r="M581" s="16" t="n">
        <f aca="false">IF((AND(J581&gt;=R587, J581&lt;R586)),TRUE())</f>
        <v>0</v>
      </c>
      <c r="P581" s="7"/>
    </row>
    <row r="582" customFormat="false" ht="15" hidden="true" customHeight="false" outlineLevel="0" collapsed="false">
      <c r="A582" s="0" t="n">
        <f aca="false">RANDBETWEEN(0,1)</f>
        <v>0</v>
      </c>
      <c r="B582" s="13" t="n">
        <v>978</v>
      </c>
      <c r="C582" s="2" t="s">
        <v>643</v>
      </c>
      <c r="D582" s="14" t="n">
        <v>33238</v>
      </c>
      <c r="E582" s="2" t="s">
        <v>45</v>
      </c>
      <c r="F582" s="15" t="n">
        <v>172</v>
      </c>
      <c r="G582" s="15" t="n">
        <v>97</v>
      </c>
      <c r="H582" s="15" t="s">
        <v>43</v>
      </c>
      <c r="I582" s="9" t="str">
        <f aca="false">TRIM(F582)</f>
        <v>172</v>
      </c>
      <c r="J582" s="9" t="str">
        <f aca="false">TRIM(G582)</f>
        <v>97</v>
      </c>
      <c r="K582" s="5" t="n">
        <f aca="false">IF(I582="NA",VALUE(AVERAGEIF($E$3:$E$1520,"&lt;&gt;NA")),VALUE(I582))</f>
        <v>172</v>
      </c>
      <c r="L582" s="9" t="n">
        <f aca="false">IF(J582="NA",VALUE(AVERAGEIF($F$3:$F$1520,"&lt;&gt;NA")),VALUE(J582))</f>
        <v>97</v>
      </c>
      <c r="M582" s="16" t="n">
        <f aca="false">IF((AND(J582&gt;=R588, J582&lt;R587)),TRUE())</f>
        <v>0</v>
      </c>
      <c r="P582" s="7"/>
    </row>
    <row r="583" customFormat="false" ht="15" hidden="true" customHeight="false" outlineLevel="0" collapsed="false">
      <c r="A583" s="0" t="n">
        <f aca="false">RANDBETWEEN(0,1)</f>
        <v>0</v>
      </c>
      <c r="B583" s="13" t="n">
        <v>400</v>
      </c>
      <c r="C583" s="2" t="s">
        <v>644</v>
      </c>
      <c r="D583" s="14" t="n">
        <v>33379</v>
      </c>
      <c r="E583" s="2" t="s">
        <v>176</v>
      </c>
      <c r="F583" s="15" t="s">
        <v>46</v>
      </c>
      <c r="G583" s="15" t="s">
        <v>46</v>
      </c>
      <c r="H583" s="15" t="s">
        <v>47</v>
      </c>
      <c r="I583" s="9" t="str">
        <f aca="false">TRIM(F583)</f>
        <v>NA</v>
      </c>
      <c r="J583" s="9" t="str">
        <f aca="false">TRIM(G583)</f>
        <v>NA</v>
      </c>
      <c r="K583" s="5" t="e">
        <f aca="false">IF(I583="NA",VALUE(AVERAGEIF($E$3:$E$1520,"&lt;&gt;NA")),VALUE(I583))</f>
        <v>#DIV/0!</v>
      </c>
      <c r="L583" s="9" t="n">
        <f aca="false">IF(J583="NA",VALUE(AVERAGEIF($F$3:$F$1520,"&lt;&gt;NA")),VALUE(J583))</f>
        <v>164.344585511576</v>
      </c>
      <c r="M583" s="16" t="n">
        <f aca="false">IF((AND(J583&gt;=R589, J583&lt;R588)),TRUE())</f>
        <v>0</v>
      </c>
      <c r="P583" s="7"/>
    </row>
    <row r="584" customFormat="false" ht="15" hidden="false" customHeight="false" outlineLevel="0" collapsed="false">
      <c r="A584" s="0" t="n">
        <f aca="false">RANDBETWEEN(0,1)</f>
        <v>1</v>
      </c>
      <c r="B584" s="13" t="n">
        <v>1066</v>
      </c>
      <c r="C584" s="2" t="s">
        <v>645</v>
      </c>
      <c r="D584" s="14" t="n">
        <v>33492</v>
      </c>
      <c r="E584" s="2" t="s">
        <v>238</v>
      </c>
      <c r="F584" s="15" t="n">
        <v>156</v>
      </c>
      <c r="G584" s="15" t="n">
        <v>75</v>
      </c>
      <c r="H584" s="15" t="s">
        <v>43</v>
      </c>
      <c r="I584" s="9" t="str">
        <f aca="false">TRIM(F584)</f>
        <v>156</v>
      </c>
      <c r="J584" s="9" t="str">
        <f aca="false">TRIM(G584)</f>
        <v>75</v>
      </c>
      <c r="K584" s="5" t="n">
        <f aca="false">IF(I584="NA",VALUE(AVERAGEIF($E$3:$E$1520,"&lt;&gt;NA")),VALUE(I584))</f>
        <v>156</v>
      </c>
      <c r="L584" s="9" t="n">
        <f aca="false">IF(J584="NA",VALUE(AVERAGEIF($F$3:$F$1520,"&lt;&gt;NA")),VALUE(J584))</f>
        <v>75</v>
      </c>
      <c r="M584" s="16" t="n">
        <f aca="false">IF((AND(J584&gt;=R590, J584&lt;R589)),TRUE())</f>
        <v>0</v>
      </c>
      <c r="P584" s="7"/>
    </row>
    <row r="585" customFormat="false" ht="15" hidden="true" customHeight="false" outlineLevel="0" collapsed="false">
      <c r="A585" s="0" t="n">
        <f aca="false">RANDBETWEEN(0,1)</f>
        <v>0</v>
      </c>
      <c r="B585" s="13" t="n">
        <v>535</v>
      </c>
      <c r="C585" s="2" t="s">
        <v>646</v>
      </c>
      <c r="D585" s="14" t="n">
        <v>33312</v>
      </c>
      <c r="E585" s="2" t="s">
        <v>45</v>
      </c>
      <c r="F585" s="15" t="n">
        <v>148</v>
      </c>
      <c r="G585" s="15" t="n">
        <v>31.1</v>
      </c>
      <c r="H585" s="15" t="s">
        <v>47</v>
      </c>
      <c r="I585" s="9" t="str">
        <f aca="false">TRIM(F585)</f>
        <v>148</v>
      </c>
      <c r="J585" s="9" t="str">
        <f aca="false">TRIM(G585)</f>
        <v>31.1</v>
      </c>
      <c r="K585" s="5" t="n">
        <f aca="false">IF(I585="NA",VALUE(AVERAGEIF($E$3:$E$1520,"&lt;&gt;NA")),VALUE(I585))</f>
        <v>148</v>
      </c>
      <c r="L585" s="9" t="n">
        <f aca="false">IF(J585="NA",VALUE(AVERAGEIF($F$3:$F$1520,"&lt;&gt;NA")),VALUE(J585))</f>
        <v>31.1</v>
      </c>
      <c r="M585" s="16" t="n">
        <f aca="false">IF((AND(J585&gt;=R591, J585&lt;R590)),TRUE())</f>
        <v>0</v>
      </c>
      <c r="P585" s="7"/>
    </row>
    <row r="586" customFormat="false" ht="15" hidden="true" customHeight="false" outlineLevel="0" collapsed="false">
      <c r="A586" s="0" t="n">
        <f aca="false">RANDBETWEEN(0,1)</f>
        <v>0</v>
      </c>
      <c r="B586" s="13" t="n">
        <v>1086</v>
      </c>
      <c r="C586" s="2" t="s">
        <v>647</v>
      </c>
      <c r="D586" s="14" t="n">
        <v>33199</v>
      </c>
      <c r="E586" s="2" t="s">
        <v>53</v>
      </c>
      <c r="F586" s="15" t="n">
        <v>170</v>
      </c>
      <c r="G586" s="15" t="n">
        <v>65</v>
      </c>
      <c r="H586" s="15" t="s">
        <v>43</v>
      </c>
      <c r="I586" s="9" t="str">
        <f aca="false">TRIM(F586)</f>
        <v>170</v>
      </c>
      <c r="J586" s="9" t="str">
        <f aca="false">TRIM(G586)</f>
        <v>65</v>
      </c>
      <c r="K586" s="5" t="n">
        <f aca="false">IF(I586="NA",VALUE(AVERAGEIF($E$3:$E$1520,"&lt;&gt;NA")),VALUE(I586))</f>
        <v>170</v>
      </c>
      <c r="L586" s="9" t="n">
        <f aca="false">IF(J586="NA",VALUE(AVERAGEIF($F$3:$F$1520,"&lt;&gt;NA")),VALUE(J586))</f>
        <v>65</v>
      </c>
      <c r="M586" s="16" t="n">
        <f aca="false">IF((AND(J586&gt;=R592, J586&lt;R591)),TRUE())</f>
        <v>0</v>
      </c>
      <c r="P586" s="7"/>
    </row>
    <row r="587" customFormat="false" ht="15" hidden="false" customHeight="false" outlineLevel="0" collapsed="false">
      <c r="A587" s="0" t="n">
        <f aca="false">RANDBETWEEN(0,1)</f>
        <v>1</v>
      </c>
      <c r="B587" s="13" t="n">
        <v>949</v>
      </c>
      <c r="C587" s="2" t="s">
        <v>648</v>
      </c>
      <c r="D587" s="14" t="n">
        <v>33378</v>
      </c>
      <c r="E587" s="2" t="s">
        <v>53</v>
      </c>
      <c r="F587" s="15" t="n">
        <v>169</v>
      </c>
      <c r="G587" s="15" t="n">
        <v>65</v>
      </c>
      <c r="H587" s="15" t="s">
        <v>43</v>
      </c>
      <c r="I587" s="9" t="str">
        <f aca="false">TRIM(F587)</f>
        <v>169</v>
      </c>
      <c r="J587" s="9" t="str">
        <f aca="false">TRIM(G587)</f>
        <v>65</v>
      </c>
      <c r="K587" s="5" t="n">
        <f aca="false">IF(I587="NA",VALUE(AVERAGEIF($E$3:$E$1520,"&lt;&gt;NA")),VALUE(I587))</f>
        <v>169</v>
      </c>
      <c r="L587" s="9" t="n">
        <f aca="false">IF(J587="NA",VALUE(AVERAGEIF($F$3:$F$1520,"&lt;&gt;NA")),VALUE(J587))</f>
        <v>65</v>
      </c>
      <c r="M587" s="16" t="n">
        <f aca="false">IF((AND(J587&gt;=R593, J587&lt;R592)),TRUE())</f>
        <v>0</v>
      </c>
      <c r="P587" s="7"/>
    </row>
    <row r="588" customFormat="false" ht="15" hidden="false" customHeight="false" outlineLevel="0" collapsed="false">
      <c r="A588" s="0" t="n">
        <f aca="false">RANDBETWEEN(0,1)</f>
        <v>1</v>
      </c>
      <c r="B588" s="13" t="n">
        <v>484</v>
      </c>
      <c r="C588" s="2" t="s">
        <v>649</v>
      </c>
      <c r="D588" s="14" t="n">
        <v>33472</v>
      </c>
      <c r="E588" s="2" t="s">
        <v>50</v>
      </c>
      <c r="F588" s="15" t="n">
        <v>155</v>
      </c>
      <c r="G588" s="15" t="n">
        <v>53.9</v>
      </c>
      <c r="H588" s="15" t="s">
        <v>47</v>
      </c>
      <c r="I588" s="9" t="str">
        <f aca="false">TRIM(F588)</f>
        <v>155</v>
      </c>
      <c r="J588" s="9" t="str">
        <f aca="false">TRIM(G588)</f>
        <v>53.9</v>
      </c>
      <c r="K588" s="5" t="n">
        <f aca="false">IF(I588="NA",VALUE(AVERAGEIF($E$3:$E$1520,"&lt;&gt;NA")),VALUE(I588))</f>
        <v>155</v>
      </c>
      <c r="L588" s="9" t="n">
        <f aca="false">IF(J588="NA",VALUE(AVERAGEIF($F$3:$F$1520,"&lt;&gt;NA")),VALUE(J588))</f>
        <v>53.9</v>
      </c>
      <c r="M588" s="16" t="n">
        <f aca="false">IF((AND(J588&gt;=R594, J588&lt;R593)),TRUE())</f>
        <v>0</v>
      </c>
      <c r="P588" s="7"/>
    </row>
    <row r="589" customFormat="false" ht="15" hidden="true" customHeight="false" outlineLevel="0" collapsed="false">
      <c r="A589" s="0" t="n">
        <f aca="false">RANDBETWEEN(0,1)</f>
        <v>0</v>
      </c>
      <c r="B589" s="13" t="n">
        <v>1226</v>
      </c>
      <c r="C589" s="2" t="s">
        <v>650</v>
      </c>
      <c r="D589" s="14" t="n">
        <v>33386</v>
      </c>
      <c r="E589" s="2" t="s">
        <v>42</v>
      </c>
      <c r="F589" s="15" t="n">
        <v>176</v>
      </c>
      <c r="G589" s="15" t="n">
        <v>76</v>
      </c>
      <c r="H589" s="15" t="s">
        <v>43</v>
      </c>
      <c r="I589" s="9" t="str">
        <f aca="false">TRIM(F589)</f>
        <v>176</v>
      </c>
      <c r="J589" s="9" t="str">
        <f aca="false">TRIM(G589)</f>
        <v>76</v>
      </c>
      <c r="K589" s="5" t="n">
        <f aca="false">IF(I589="NA",VALUE(AVERAGEIF($E$3:$E$1520,"&lt;&gt;NA")),VALUE(I589))</f>
        <v>176</v>
      </c>
      <c r="L589" s="9" t="n">
        <f aca="false">IF(J589="NA",VALUE(AVERAGEIF($F$3:$F$1520,"&lt;&gt;NA")),VALUE(J589))</f>
        <v>76</v>
      </c>
      <c r="M589" s="16" t="n">
        <f aca="false">IF((AND(J589&gt;=R595, J589&lt;R594)),TRUE())</f>
        <v>0</v>
      </c>
      <c r="P589" s="7"/>
    </row>
    <row r="590" customFormat="false" ht="15" hidden="true" customHeight="false" outlineLevel="0" collapsed="false">
      <c r="A590" s="0" t="n">
        <f aca="false">RANDBETWEEN(0,1)</f>
        <v>0</v>
      </c>
      <c r="B590" s="13" t="n">
        <v>1515</v>
      </c>
      <c r="C590" s="2" t="s">
        <v>651</v>
      </c>
      <c r="D590" s="14" t="n">
        <v>33592</v>
      </c>
      <c r="E590" s="2" t="s">
        <v>93</v>
      </c>
      <c r="F590" s="15" t="n">
        <v>171</v>
      </c>
      <c r="G590" s="15" t="n">
        <v>74</v>
      </c>
      <c r="H590" s="15" t="s">
        <v>43</v>
      </c>
      <c r="I590" s="9" t="str">
        <f aca="false">TRIM(F590)</f>
        <v>171</v>
      </c>
      <c r="J590" s="9" t="str">
        <f aca="false">TRIM(G590)</f>
        <v>74</v>
      </c>
      <c r="K590" s="5" t="n">
        <f aca="false">IF(I590="NA",VALUE(AVERAGEIF($E$3:$E$1520,"&lt;&gt;NA")),VALUE(I590))</f>
        <v>171</v>
      </c>
      <c r="L590" s="9" t="n">
        <f aca="false">IF(J590="NA",VALUE(AVERAGEIF($F$3:$F$1520,"&lt;&gt;NA")),VALUE(J590))</f>
        <v>74</v>
      </c>
      <c r="M590" s="16" t="n">
        <f aca="false">IF((AND(J590&gt;=R596, J590&lt;R595)),TRUE())</f>
        <v>0</v>
      </c>
      <c r="P590" s="7"/>
    </row>
    <row r="591" customFormat="false" ht="15" hidden="true" customHeight="false" outlineLevel="0" collapsed="false">
      <c r="A591" s="0" t="n">
        <f aca="false">RANDBETWEEN(0,1)</f>
        <v>0</v>
      </c>
      <c r="B591" s="13" t="n">
        <v>110</v>
      </c>
      <c r="C591" s="2" t="s">
        <v>652</v>
      </c>
      <c r="D591" s="14" t="n">
        <v>33462</v>
      </c>
      <c r="E591" s="2" t="s">
        <v>74</v>
      </c>
      <c r="F591" s="15" t="n">
        <v>158.8</v>
      </c>
      <c r="G591" s="15" t="n">
        <v>73</v>
      </c>
      <c r="H591" s="15" t="s">
        <v>47</v>
      </c>
      <c r="I591" s="9" t="str">
        <f aca="false">TRIM(F591)</f>
        <v>158.8</v>
      </c>
      <c r="J591" s="9" t="str">
        <f aca="false">TRIM(G591)</f>
        <v>73</v>
      </c>
      <c r="K591" s="5" t="n">
        <f aca="false">IF(I591="NA",VALUE(AVERAGEIF($E$3:$E$1520,"&lt;&gt;NA")),VALUE(I591))</f>
        <v>158.8</v>
      </c>
      <c r="L591" s="9" t="n">
        <f aca="false">IF(J591="NA",VALUE(AVERAGEIF($F$3:$F$1520,"&lt;&gt;NA")),VALUE(J591))</f>
        <v>73</v>
      </c>
      <c r="M591" s="16" t="n">
        <f aca="false">IF((AND(J591&gt;=R597, J591&lt;R596)),TRUE())</f>
        <v>0</v>
      </c>
      <c r="P591" s="7"/>
    </row>
    <row r="592" customFormat="false" ht="15" hidden="false" customHeight="false" outlineLevel="0" collapsed="false">
      <c r="A592" s="0" t="n">
        <f aca="false">RANDBETWEEN(0,1)</f>
        <v>1</v>
      </c>
      <c r="B592" s="13" t="n">
        <v>679</v>
      </c>
      <c r="C592" s="2" t="s">
        <v>653</v>
      </c>
      <c r="D592" s="14" t="n">
        <v>33323</v>
      </c>
      <c r="E592" s="2" t="s">
        <v>53</v>
      </c>
      <c r="F592" s="15" t="n">
        <v>163</v>
      </c>
      <c r="G592" s="15" t="n">
        <v>50.9</v>
      </c>
      <c r="H592" s="15" t="s">
        <v>47</v>
      </c>
      <c r="I592" s="9" t="str">
        <f aca="false">TRIM(F592)</f>
        <v>163</v>
      </c>
      <c r="J592" s="9" t="str">
        <f aca="false">TRIM(G592)</f>
        <v>50.9</v>
      </c>
      <c r="K592" s="5" t="n">
        <f aca="false">IF(I592="NA",VALUE(AVERAGEIF($E$3:$E$1520,"&lt;&gt;NA")),VALUE(I592))</f>
        <v>163</v>
      </c>
      <c r="L592" s="9" t="n">
        <f aca="false">IF(J592="NA",VALUE(AVERAGEIF($F$3:$F$1520,"&lt;&gt;NA")),VALUE(J592))</f>
        <v>50.9</v>
      </c>
      <c r="M592" s="16" t="n">
        <f aca="false">IF((AND(J592&gt;=R598, J592&lt;R597)),TRUE())</f>
        <v>0</v>
      </c>
      <c r="P592" s="7"/>
    </row>
    <row r="593" customFormat="false" ht="15" hidden="true" customHeight="false" outlineLevel="0" collapsed="false">
      <c r="A593" s="0" t="n">
        <f aca="false">RANDBETWEEN(0,1)</f>
        <v>0</v>
      </c>
      <c r="B593" s="13" t="n">
        <v>491</v>
      </c>
      <c r="C593" s="2" t="s">
        <v>654</v>
      </c>
      <c r="D593" s="14" t="n">
        <v>33716</v>
      </c>
      <c r="E593" s="2" t="s">
        <v>98</v>
      </c>
      <c r="F593" s="15" t="n">
        <v>153</v>
      </c>
      <c r="G593" s="15" t="n">
        <v>55.1</v>
      </c>
      <c r="H593" s="15" t="s">
        <v>47</v>
      </c>
      <c r="I593" s="9" t="str">
        <f aca="false">TRIM(F593)</f>
        <v>153</v>
      </c>
      <c r="J593" s="9" t="str">
        <f aca="false">TRIM(G593)</f>
        <v>55.1</v>
      </c>
      <c r="K593" s="5" t="n">
        <f aca="false">IF(I593="NA",VALUE(AVERAGEIF($E$3:$E$1520,"&lt;&gt;NA")),VALUE(I593))</f>
        <v>153</v>
      </c>
      <c r="L593" s="9" t="n">
        <f aca="false">IF(J593="NA",VALUE(AVERAGEIF($F$3:$F$1520,"&lt;&gt;NA")),VALUE(J593))</f>
        <v>55.1</v>
      </c>
      <c r="M593" s="16" t="n">
        <f aca="false">IF((AND(J593&gt;=R599, J593&lt;R598)),TRUE())</f>
        <v>0</v>
      </c>
      <c r="P593" s="7"/>
    </row>
    <row r="594" customFormat="false" ht="15" hidden="false" customHeight="false" outlineLevel="0" collapsed="false">
      <c r="A594" s="0" t="n">
        <f aca="false">RANDBETWEEN(0,1)</f>
        <v>1</v>
      </c>
      <c r="B594" s="13" t="n">
        <v>917</v>
      </c>
      <c r="C594" s="2" t="s">
        <v>655</v>
      </c>
      <c r="D594" s="14" t="n">
        <v>33365</v>
      </c>
      <c r="E594" s="2" t="s">
        <v>53</v>
      </c>
      <c r="F594" s="15" t="n">
        <v>171</v>
      </c>
      <c r="G594" s="15" t="n">
        <v>64</v>
      </c>
      <c r="H594" s="15" t="s">
        <v>43</v>
      </c>
      <c r="I594" s="9" t="str">
        <f aca="false">TRIM(F594)</f>
        <v>171</v>
      </c>
      <c r="J594" s="9" t="str">
        <f aca="false">TRIM(G594)</f>
        <v>64</v>
      </c>
      <c r="K594" s="5" t="n">
        <f aca="false">IF(I594="NA",VALUE(AVERAGEIF($E$3:$E$1520,"&lt;&gt;NA")),VALUE(I594))</f>
        <v>171</v>
      </c>
      <c r="L594" s="9" t="n">
        <f aca="false">IF(J594="NA",VALUE(AVERAGEIF($F$3:$F$1520,"&lt;&gt;NA")),VALUE(J594))</f>
        <v>64</v>
      </c>
      <c r="M594" s="16" t="n">
        <f aca="false">IF((AND(J594&gt;=R600, J594&lt;R599)),TRUE())</f>
        <v>0</v>
      </c>
      <c r="P594" s="7"/>
    </row>
    <row r="595" customFormat="false" ht="15" hidden="true" customHeight="false" outlineLevel="0" collapsed="false">
      <c r="A595" s="0" t="n">
        <f aca="false">RANDBETWEEN(0,1)</f>
        <v>0</v>
      </c>
      <c r="B595" s="13" t="n">
        <v>618</v>
      </c>
      <c r="C595" s="2" t="s">
        <v>656</v>
      </c>
      <c r="D595" s="14" t="n">
        <v>33446</v>
      </c>
      <c r="E595" s="2" t="s">
        <v>74</v>
      </c>
      <c r="F595" s="15" t="n">
        <v>154</v>
      </c>
      <c r="G595" s="15" t="n">
        <v>37.5</v>
      </c>
      <c r="H595" s="15" t="s">
        <v>47</v>
      </c>
      <c r="I595" s="9" t="str">
        <f aca="false">TRIM(F595)</f>
        <v>154</v>
      </c>
      <c r="J595" s="9" t="str">
        <f aca="false">TRIM(G595)</f>
        <v>37.5</v>
      </c>
      <c r="K595" s="5" t="n">
        <f aca="false">IF(I595="NA",VALUE(AVERAGEIF($E$3:$E$1520,"&lt;&gt;NA")),VALUE(I595))</f>
        <v>154</v>
      </c>
      <c r="L595" s="9" t="n">
        <f aca="false">IF(J595="NA",VALUE(AVERAGEIF($F$3:$F$1520,"&lt;&gt;NA")),VALUE(J595))</f>
        <v>37.5</v>
      </c>
      <c r="M595" s="16" t="n">
        <f aca="false">IF((AND(J595&gt;=R601, J595&lt;R600)),TRUE())</f>
        <v>0</v>
      </c>
      <c r="P595" s="7"/>
    </row>
    <row r="596" customFormat="false" ht="15" hidden="false" customHeight="false" outlineLevel="0" collapsed="false">
      <c r="A596" s="0" t="n">
        <f aca="false">RANDBETWEEN(0,1)</f>
        <v>1</v>
      </c>
      <c r="B596" s="13" t="n">
        <v>1034</v>
      </c>
      <c r="C596" s="2" t="s">
        <v>657</v>
      </c>
      <c r="D596" s="14" t="n">
        <v>33664</v>
      </c>
      <c r="E596" s="2" t="s">
        <v>77</v>
      </c>
      <c r="F596" s="15" t="n">
        <v>174</v>
      </c>
      <c r="G596" s="15" t="n">
        <v>82</v>
      </c>
      <c r="H596" s="15" t="s">
        <v>43</v>
      </c>
      <c r="I596" s="9" t="str">
        <f aca="false">TRIM(F596)</f>
        <v>174</v>
      </c>
      <c r="J596" s="9" t="str">
        <f aca="false">TRIM(G596)</f>
        <v>82</v>
      </c>
      <c r="K596" s="5" t="n">
        <f aca="false">IF(I596="NA",VALUE(AVERAGEIF($E$3:$E$1520,"&lt;&gt;NA")),VALUE(I596))</f>
        <v>174</v>
      </c>
      <c r="L596" s="9" t="n">
        <f aca="false">IF(J596="NA",VALUE(AVERAGEIF($F$3:$F$1520,"&lt;&gt;NA")),VALUE(J596))</f>
        <v>82</v>
      </c>
      <c r="M596" s="16" t="n">
        <f aca="false">IF((AND(J596&gt;=R602, J596&lt;R601)),TRUE())</f>
        <v>0</v>
      </c>
      <c r="P596" s="7"/>
    </row>
    <row r="597" customFormat="false" ht="15" hidden="false" customHeight="false" outlineLevel="0" collapsed="false">
      <c r="A597" s="0" t="n">
        <f aca="false">RANDBETWEEN(0,1)</f>
        <v>1</v>
      </c>
      <c r="B597" s="13" t="n">
        <v>293</v>
      </c>
      <c r="C597" s="2" t="s">
        <v>658</v>
      </c>
      <c r="D597" s="14" t="n">
        <v>33349</v>
      </c>
      <c r="E597" s="2" t="s">
        <v>53</v>
      </c>
      <c r="F597" s="15" t="s">
        <v>46</v>
      </c>
      <c r="G597" s="15" t="s">
        <v>46</v>
      </c>
      <c r="H597" s="15" t="s">
        <v>47</v>
      </c>
      <c r="I597" s="9" t="str">
        <f aca="false">TRIM(F597)</f>
        <v>NA</v>
      </c>
      <c r="J597" s="9" t="str">
        <f aca="false">TRIM(G597)</f>
        <v>NA</v>
      </c>
      <c r="K597" s="5" t="e">
        <f aca="false">IF(I597="NA",VALUE(AVERAGEIF($E$3:$E$1520,"&lt;&gt;NA")),VALUE(I597))</f>
        <v>#DIV/0!</v>
      </c>
      <c r="L597" s="9" t="n">
        <f aca="false">IF(J597="NA",VALUE(AVERAGEIF($F$3:$F$1520,"&lt;&gt;NA")),VALUE(J597))</f>
        <v>164.344585511576</v>
      </c>
      <c r="M597" s="16" t="n">
        <f aca="false">IF((AND(J597&gt;=R603, J597&lt;R602)),TRUE())</f>
        <v>0</v>
      </c>
      <c r="P597" s="7"/>
    </row>
    <row r="598" customFormat="false" ht="15" hidden="true" customHeight="false" outlineLevel="0" collapsed="false">
      <c r="A598" s="0" t="n">
        <f aca="false">RANDBETWEEN(0,1)</f>
        <v>0</v>
      </c>
      <c r="B598" s="13" t="n">
        <v>1366</v>
      </c>
      <c r="C598" s="2" t="s">
        <v>659</v>
      </c>
      <c r="D598" s="14" t="n">
        <v>33330</v>
      </c>
      <c r="E598" s="2" t="s">
        <v>45</v>
      </c>
      <c r="F598" s="15" t="n">
        <v>162</v>
      </c>
      <c r="G598" s="15" t="n">
        <v>53</v>
      </c>
      <c r="H598" s="15" t="s">
        <v>43</v>
      </c>
      <c r="I598" s="9" t="str">
        <f aca="false">TRIM(F598)</f>
        <v>162</v>
      </c>
      <c r="J598" s="9" t="str">
        <f aca="false">TRIM(G598)</f>
        <v>53</v>
      </c>
      <c r="K598" s="5" t="n">
        <f aca="false">IF(I598="NA",VALUE(AVERAGEIF($E$3:$E$1520,"&lt;&gt;NA")),VALUE(I598))</f>
        <v>162</v>
      </c>
      <c r="L598" s="9" t="n">
        <f aca="false">IF(J598="NA",VALUE(AVERAGEIF($F$3:$F$1520,"&lt;&gt;NA")),VALUE(J598))</f>
        <v>53</v>
      </c>
      <c r="M598" s="16" t="n">
        <f aca="false">IF((AND(J598&gt;=R604, J598&lt;R603)),TRUE())</f>
        <v>0</v>
      </c>
      <c r="P598" s="7"/>
    </row>
    <row r="599" customFormat="false" ht="15" hidden="false" customHeight="false" outlineLevel="0" collapsed="false">
      <c r="A599" s="0" t="n">
        <f aca="false">RANDBETWEEN(0,1)</f>
        <v>1</v>
      </c>
      <c r="B599" s="13" t="n">
        <v>814</v>
      </c>
      <c r="C599" s="2" t="s">
        <v>660</v>
      </c>
      <c r="D599" s="14" t="n">
        <v>33079</v>
      </c>
      <c r="E599" s="2" t="s">
        <v>299</v>
      </c>
      <c r="F599" s="15" t="s">
        <v>46</v>
      </c>
      <c r="G599" s="15" t="s">
        <v>46</v>
      </c>
      <c r="H599" s="15" t="s">
        <v>47</v>
      </c>
      <c r="I599" s="9" t="str">
        <f aca="false">TRIM(F599)</f>
        <v>NA</v>
      </c>
      <c r="J599" s="9" t="str">
        <f aca="false">TRIM(G599)</f>
        <v>NA</v>
      </c>
      <c r="K599" s="5" t="e">
        <f aca="false">IF(I599="NA",VALUE(AVERAGEIF($E$3:$E$1520,"&lt;&gt;NA")),VALUE(I599))</f>
        <v>#DIV/0!</v>
      </c>
      <c r="L599" s="9" t="n">
        <f aca="false">IF(J599="NA",VALUE(AVERAGEIF($F$3:$F$1520,"&lt;&gt;NA")),VALUE(J599))</f>
        <v>164.344585511576</v>
      </c>
      <c r="M599" s="16" t="n">
        <f aca="false">IF((AND(J599&gt;=R605, J599&lt;R604)),TRUE())</f>
        <v>0</v>
      </c>
      <c r="P599" s="7"/>
    </row>
    <row r="600" customFormat="false" ht="15" hidden="true" customHeight="false" outlineLevel="0" collapsed="false">
      <c r="A600" s="0" t="n">
        <f aca="false">RANDBETWEEN(0,1)</f>
        <v>0</v>
      </c>
      <c r="B600" s="13" t="n">
        <v>1385</v>
      </c>
      <c r="C600" s="2" t="s">
        <v>661</v>
      </c>
      <c r="D600" s="14" t="n">
        <v>33157</v>
      </c>
      <c r="E600" s="2" t="s">
        <v>56</v>
      </c>
      <c r="F600" s="15" t="n">
        <v>173</v>
      </c>
      <c r="G600" s="15" t="n">
        <v>68</v>
      </c>
      <c r="H600" s="15" t="s">
        <v>43</v>
      </c>
      <c r="I600" s="9" t="str">
        <f aca="false">TRIM(F600)</f>
        <v>173</v>
      </c>
      <c r="J600" s="9" t="str">
        <f aca="false">TRIM(G600)</f>
        <v>68</v>
      </c>
      <c r="K600" s="5" t="n">
        <f aca="false">IF(I600="NA",VALUE(AVERAGEIF($E$3:$E$1520,"&lt;&gt;NA")),VALUE(I600))</f>
        <v>173</v>
      </c>
      <c r="L600" s="9" t="n">
        <f aca="false">IF(J600="NA",VALUE(AVERAGEIF($F$3:$F$1520,"&lt;&gt;NA")),VALUE(J600))</f>
        <v>68</v>
      </c>
      <c r="M600" s="16" t="n">
        <f aca="false">IF((AND(J600&gt;=R606, J600&lt;R605)),TRUE())</f>
        <v>0</v>
      </c>
      <c r="P600" s="7"/>
    </row>
    <row r="601" customFormat="false" ht="15" hidden="true" customHeight="false" outlineLevel="0" collapsed="false">
      <c r="A601" s="0" t="n">
        <f aca="false">RANDBETWEEN(0,1)</f>
        <v>0</v>
      </c>
      <c r="B601" s="13" t="n">
        <v>356</v>
      </c>
      <c r="C601" s="2" t="s">
        <v>662</v>
      </c>
      <c r="D601" s="14" t="n">
        <v>33489</v>
      </c>
      <c r="E601" s="2" t="s">
        <v>53</v>
      </c>
      <c r="F601" s="15" t="n">
        <v>150</v>
      </c>
      <c r="G601" s="15" t="n">
        <v>44</v>
      </c>
      <c r="H601" s="15" t="s">
        <v>47</v>
      </c>
      <c r="I601" s="9" t="str">
        <f aca="false">TRIM(F601)</f>
        <v>150</v>
      </c>
      <c r="J601" s="9" t="str">
        <f aca="false">TRIM(G601)</f>
        <v>44</v>
      </c>
      <c r="K601" s="5" t="n">
        <f aca="false">IF(I601="NA",VALUE(AVERAGEIF($E$3:$E$1520,"&lt;&gt;NA")),VALUE(I601))</f>
        <v>150</v>
      </c>
      <c r="L601" s="9" t="n">
        <f aca="false">IF(J601="NA",VALUE(AVERAGEIF($F$3:$F$1520,"&lt;&gt;NA")),VALUE(J601))</f>
        <v>44</v>
      </c>
      <c r="M601" s="16" t="n">
        <f aca="false">IF((AND(J601&gt;=R607, J601&lt;R606)),TRUE())</f>
        <v>0</v>
      </c>
      <c r="P601" s="7"/>
    </row>
    <row r="602" customFormat="false" ht="15" hidden="false" customHeight="false" outlineLevel="0" collapsed="false">
      <c r="A602" s="0" t="n">
        <f aca="false">RANDBETWEEN(0,1)</f>
        <v>1</v>
      </c>
      <c r="B602" s="13" t="n">
        <v>409</v>
      </c>
      <c r="C602" s="2" t="s">
        <v>663</v>
      </c>
      <c r="D602" s="14" t="n">
        <v>33645</v>
      </c>
      <c r="E602" s="2" t="s">
        <v>50</v>
      </c>
      <c r="F602" s="15" t="n">
        <v>149.5</v>
      </c>
      <c r="G602" s="15" t="n">
        <v>43.8</v>
      </c>
      <c r="H602" s="15" t="s">
        <v>47</v>
      </c>
      <c r="I602" s="9" t="str">
        <f aca="false">TRIM(F602)</f>
        <v>149.5</v>
      </c>
      <c r="J602" s="9" t="str">
        <f aca="false">TRIM(G602)</f>
        <v>43.8</v>
      </c>
      <c r="K602" s="5" t="n">
        <f aca="false">IF(I602="NA",VALUE(AVERAGEIF($E$3:$E$1520,"&lt;&gt;NA")),VALUE(I602))</f>
        <v>149.5</v>
      </c>
      <c r="L602" s="9" t="n">
        <f aca="false">IF(J602="NA",VALUE(AVERAGEIF($F$3:$F$1520,"&lt;&gt;NA")),VALUE(J602))</f>
        <v>43.8</v>
      </c>
      <c r="M602" s="16" t="n">
        <f aca="false">IF((AND(J602&gt;=R608, J602&lt;R607)),TRUE())</f>
        <v>0</v>
      </c>
      <c r="P602" s="7"/>
    </row>
    <row r="603" customFormat="false" ht="15" hidden="false" customHeight="false" outlineLevel="0" collapsed="false">
      <c r="A603" s="0" t="n">
        <f aca="false">RANDBETWEEN(0,1)</f>
        <v>1</v>
      </c>
      <c r="B603" s="13" t="n">
        <v>329</v>
      </c>
      <c r="C603" s="2" t="s">
        <v>66</v>
      </c>
      <c r="D603" s="14" t="n">
        <v>33542</v>
      </c>
      <c r="E603" s="2" t="s">
        <v>87</v>
      </c>
      <c r="F603" s="15" t="n">
        <v>161.5</v>
      </c>
      <c r="G603" s="15" t="n">
        <v>52.1</v>
      </c>
      <c r="H603" s="15" t="s">
        <v>47</v>
      </c>
      <c r="I603" s="9" t="str">
        <f aca="false">TRIM(F603)</f>
        <v>161.5</v>
      </c>
      <c r="J603" s="9" t="str">
        <f aca="false">TRIM(G603)</f>
        <v>52.1</v>
      </c>
      <c r="K603" s="5" t="n">
        <f aca="false">IF(I603="NA",VALUE(AVERAGEIF($E$3:$E$1520,"&lt;&gt;NA")),VALUE(I603))</f>
        <v>161.5</v>
      </c>
      <c r="L603" s="9" t="n">
        <f aca="false">IF(J603="NA",VALUE(AVERAGEIF($F$3:$F$1520,"&lt;&gt;NA")),VALUE(J603))</f>
        <v>52.1</v>
      </c>
      <c r="M603" s="16" t="n">
        <f aca="false">IF((AND(J603&gt;=R609, J603&lt;R608)),TRUE())</f>
        <v>0</v>
      </c>
      <c r="P603" s="7"/>
    </row>
    <row r="604" customFormat="false" ht="15" hidden="true" customHeight="false" outlineLevel="0" collapsed="false">
      <c r="A604" s="0" t="n">
        <f aca="false">RANDBETWEEN(0,1)</f>
        <v>0</v>
      </c>
      <c r="B604" s="13" t="n">
        <v>395</v>
      </c>
      <c r="C604" s="2" t="s">
        <v>664</v>
      </c>
      <c r="D604" s="14" t="n">
        <v>33517</v>
      </c>
      <c r="E604" s="2" t="s">
        <v>50</v>
      </c>
      <c r="F604" s="15" t="s">
        <v>46</v>
      </c>
      <c r="G604" s="15" t="s">
        <v>46</v>
      </c>
      <c r="H604" s="15" t="s">
        <v>47</v>
      </c>
      <c r="I604" s="9" t="str">
        <f aca="false">TRIM(F604)</f>
        <v>NA</v>
      </c>
      <c r="J604" s="9" t="str">
        <f aca="false">TRIM(G604)</f>
        <v>NA</v>
      </c>
      <c r="K604" s="5" t="e">
        <f aca="false">IF(I604="NA",VALUE(AVERAGEIF($E$3:$E$1520,"&lt;&gt;NA")),VALUE(I604))</f>
        <v>#DIV/0!</v>
      </c>
      <c r="L604" s="9" t="n">
        <f aca="false">IF(J604="NA",VALUE(AVERAGEIF($F$3:$F$1520,"&lt;&gt;NA")),VALUE(J604))</f>
        <v>164.344585511576</v>
      </c>
      <c r="M604" s="16" t="n">
        <f aca="false">IF((AND(J604&gt;=R610, J604&lt;R609)),TRUE())</f>
        <v>0</v>
      </c>
      <c r="P604" s="7"/>
    </row>
    <row r="605" customFormat="false" ht="15" hidden="false" customHeight="false" outlineLevel="0" collapsed="false">
      <c r="A605" s="0" t="n">
        <f aca="false">RANDBETWEEN(0,1)</f>
        <v>1</v>
      </c>
      <c r="B605" s="13" t="n">
        <v>652</v>
      </c>
      <c r="C605" s="2" t="s">
        <v>665</v>
      </c>
      <c r="D605" s="14" t="n">
        <v>33586</v>
      </c>
      <c r="E605" s="2" t="s">
        <v>71</v>
      </c>
      <c r="F605" s="15" t="s">
        <v>46</v>
      </c>
      <c r="G605" s="15" t="s">
        <v>46</v>
      </c>
      <c r="H605" s="15" t="s">
        <v>47</v>
      </c>
      <c r="I605" s="9" t="str">
        <f aca="false">TRIM(F605)</f>
        <v>NA</v>
      </c>
      <c r="J605" s="9" t="str">
        <f aca="false">TRIM(G605)</f>
        <v>NA</v>
      </c>
      <c r="K605" s="5" t="e">
        <f aca="false">IF(I605="NA",VALUE(AVERAGEIF($E$3:$E$1520,"&lt;&gt;NA")),VALUE(I605))</f>
        <v>#DIV/0!</v>
      </c>
      <c r="L605" s="9" t="n">
        <f aca="false">IF(J605="NA",VALUE(AVERAGEIF($F$3:$F$1520,"&lt;&gt;NA")),VALUE(J605))</f>
        <v>164.344585511576</v>
      </c>
      <c r="M605" s="16" t="n">
        <f aca="false">IF((AND(J605&gt;=R611, J605&lt;R610)),TRUE())</f>
        <v>0</v>
      </c>
      <c r="P605" s="7"/>
    </row>
    <row r="606" customFormat="false" ht="15" hidden="false" customHeight="false" outlineLevel="0" collapsed="false">
      <c r="A606" s="0" t="n">
        <f aca="false">RANDBETWEEN(0,1)</f>
        <v>1</v>
      </c>
      <c r="B606" s="13" t="n">
        <v>1286</v>
      </c>
      <c r="C606" s="2" t="s">
        <v>666</v>
      </c>
      <c r="D606" s="14" t="n">
        <v>33555</v>
      </c>
      <c r="E606" s="2" t="s">
        <v>245</v>
      </c>
      <c r="F606" s="15" t="n">
        <v>179</v>
      </c>
      <c r="G606" s="15" t="n">
        <v>54</v>
      </c>
      <c r="H606" s="15" t="s">
        <v>43</v>
      </c>
      <c r="I606" s="9" t="str">
        <f aca="false">TRIM(F606)</f>
        <v>179</v>
      </c>
      <c r="J606" s="9" t="str">
        <f aca="false">TRIM(G606)</f>
        <v>54</v>
      </c>
      <c r="K606" s="5" t="n">
        <f aca="false">IF(I606="NA",VALUE(AVERAGEIF($E$3:$E$1520,"&lt;&gt;NA")),VALUE(I606))</f>
        <v>179</v>
      </c>
      <c r="L606" s="9" t="n">
        <f aca="false">IF(J606="NA",VALUE(AVERAGEIF($F$3:$F$1520,"&lt;&gt;NA")),VALUE(J606))</f>
        <v>54</v>
      </c>
      <c r="M606" s="16" t="n">
        <f aca="false">IF((AND(J606&gt;=R612, J606&lt;R611)),TRUE())</f>
        <v>0</v>
      </c>
      <c r="P606" s="7"/>
    </row>
    <row r="607" customFormat="false" ht="15" hidden="false" customHeight="false" outlineLevel="0" collapsed="false">
      <c r="A607" s="0" t="n">
        <f aca="false">RANDBETWEEN(0,1)</f>
        <v>1</v>
      </c>
      <c r="B607" s="13" t="n">
        <v>325</v>
      </c>
      <c r="C607" s="2" t="s">
        <v>667</v>
      </c>
      <c r="D607" s="14" t="n">
        <v>33520</v>
      </c>
      <c r="E607" s="2" t="s">
        <v>50</v>
      </c>
      <c r="F607" s="15" t="n">
        <v>159</v>
      </c>
      <c r="G607" s="15" t="n">
        <v>58</v>
      </c>
      <c r="H607" s="15" t="s">
        <v>47</v>
      </c>
      <c r="I607" s="9" t="str">
        <f aca="false">TRIM(F607)</f>
        <v>159</v>
      </c>
      <c r="J607" s="9" t="str">
        <f aca="false">TRIM(G607)</f>
        <v>58</v>
      </c>
      <c r="K607" s="5" t="n">
        <f aca="false">IF(I607="NA",VALUE(AVERAGEIF($E$3:$E$1520,"&lt;&gt;NA")),VALUE(I607))</f>
        <v>159</v>
      </c>
      <c r="L607" s="9" t="n">
        <f aca="false">IF(J607="NA",VALUE(AVERAGEIF($F$3:$F$1520,"&lt;&gt;NA")),VALUE(J607))</f>
        <v>58</v>
      </c>
      <c r="M607" s="16" t="n">
        <f aca="false">IF((AND(J607&gt;=R613, J607&lt;R612)),TRUE())</f>
        <v>0</v>
      </c>
      <c r="P607" s="7"/>
    </row>
    <row r="608" customFormat="false" ht="15" hidden="false" customHeight="false" outlineLevel="0" collapsed="false">
      <c r="A608" s="0" t="n">
        <f aca="false">RANDBETWEEN(0,1)</f>
        <v>1</v>
      </c>
      <c r="B608" s="13" t="n">
        <v>136</v>
      </c>
      <c r="C608" s="2" t="s">
        <v>668</v>
      </c>
      <c r="D608" s="14" t="n">
        <v>32403</v>
      </c>
      <c r="E608" s="2" t="s">
        <v>45</v>
      </c>
      <c r="F608" s="15" t="n">
        <v>150</v>
      </c>
      <c r="G608" s="15" t="n">
        <v>53</v>
      </c>
      <c r="H608" s="15" t="s">
        <v>47</v>
      </c>
      <c r="I608" s="9" t="str">
        <f aca="false">TRIM(F608)</f>
        <v>150</v>
      </c>
      <c r="J608" s="9" t="str">
        <f aca="false">TRIM(G608)</f>
        <v>53</v>
      </c>
      <c r="K608" s="5" t="n">
        <f aca="false">IF(I608="NA",VALUE(AVERAGEIF($E$3:$E$1520,"&lt;&gt;NA")),VALUE(I608))</f>
        <v>150</v>
      </c>
      <c r="L608" s="9" t="n">
        <f aca="false">IF(J608="NA",VALUE(AVERAGEIF($F$3:$F$1520,"&lt;&gt;NA")),VALUE(J608))</f>
        <v>53</v>
      </c>
      <c r="M608" s="16" t="n">
        <f aca="false">IF((AND(J608&gt;=R614, J608&lt;R613)),TRUE())</f>
        <v>0</v>
      </c>
      <c r="P608" s="7"/>
    </row>
    <row r="609" customFormat="false" ht="15" hidden="false" customHeight="false" outlineLevel="0" collapsed="false">
      <c r="A609" s="0" t="n">
        <f aca="false">RANDBETWEEN(0,1)</f>
        <v>1</v>
      </c>
      <c r="B609" s="13" t="n">
        <v>305</v>
      </c>
      <c r="C609" s="2" t="s">
        <v>669</v>
      </c>
      <c r="D609" s="14" t="n">
        <v>32901</v>
      </c>
      <c r="E609" s="2" t="s">
        <v>61</v>
      </c>
      <c r="F609" s="15" t="n">
        <v>144</v>
      </c>
      <c r="G609" s="15" t="n">
        <v>41</v>
      </c>
      <c r="H609" s="15" t="s">
        <v>47</v>
      </c>
      <c r="I609" s="9" t="str">
        <f aca="false">TRIM(F609)</f>
        <v>144</v>
      </c>
      <c r="J609" s="9" t="str">
        <f aca="false">TRIM(G609)</f>
        <v>41</v>
      </c>
      <c r="K609" s="5" t="n">
        <f aca="false">IF(I609="NA",VALUE(AVERAGEIF($E$3:$E$1520,"&lt;&gt;NA")),VALUE(I609))</f>
        <v>144</v>
      </c>
      <c r="L609" s="9" t="n">
        <f aca="false">IF(J609="NA",VALUE(AVERAGEIF($F$3:$F$1520,"&lt;&gt;NA")),VALUE(J609))</f>
        <v>41</v>
      </c>
      <c r="M609" s="16" t="n">
        <f aca="false">IF((AND(J609&gt;=R615, J609&lt;R614)),TRUE())</f>
        <v>0</v>
      </c>
      <c r="P609" s="7"/>
    </row>
    <row r="610" customFormat="false" ht="15" hidden="false" customHeight="false" outlineLevel="0" collapsed="false">
      <c r="A610" s="0" t="n">
        <f aca="false">RANDBETWEEN(0,1)</f>
        <v>1</v>
      </c>
      <c r="B610" s="13" t="n">
        <v>1203</v>
      </c>
      <c r="C610" s="2" t="s">
        <v>670</v>
      </c>
      <c r="D610" s="14" t="n">
        <v>33201</v>
      </c>
      <c r="E610" s="2" t="s">
        <v>71</v>
      </c>
      <c r="F610" s="15" t="n">
        <v>175</v>
      </c>
      <c r="G610" s="15" t="n">
        <v>68</v>
      </c>
      <c r="H610" s="15" t="s">
        <v>43</v>
      </c>
      <c r="I610" s="9" t="str">
        <f aca="false">TRIM(F610)</f>
        <v>175</v>
      </c>
      <c r="J610" s="9" t="str">
        <f aca="false">TRIM(G610)</f>
        <v>68</v>
      </c>
      <c r="K610" s="5" t="n">
        <f aca="false">IF(I610="NA",VALUE(AVERAGEIF($E$3:$E$1520,"&lt;&gt;NA")),VALUE(I610))</f>
        <v>175</v>
      </c>
      <c r="L610" s="9" t="n">
        <f aca="false">IF(J610="NA",VALUE(AVERAGEIF($F$3:$F$1520,"&lt;&gt;NA")),VALUE(J610))</f>
        <v>68</v>
      </c>
      <c r="M610" s="16" t="n">
        <f aca="false">IF((AND(J610&gt;=R616, J610&lt;R615)),TRUE())</f>
        <v>0</v>
      </c>
      <c r="P610" s="7"/>
    </row>
    <row r="611" customFormat="false" ht="15" hidden="false" customHeight="false" outlineLevel="0" collapsed="false">
      <c r="A611" s="0" t="n">
        <f aca="false">RANDBETWEEN(0,1)</f>
        <v>1</v>
      </c>
      <c r="B611" s="13" t="n">
        <v>527</v>
      </c>
      <c r="C611" s="2" t="s">
        <v>671</v>
      </c>
      <c r="D611" s="14" t="n">
        <v>33606</v>
      </c>
      <c r="E611" s="2" t="s">
        <v>93</v>
      </c>
      <c r="F611" s="15" t="n">
        <v>162</v>
      </c>
      <c r="G611" s="15" t="n">
        <v>39</v>
      </c>
      <c r="H611" s="15" t="s">
        <v>47</v>
      </c>
      <c r="I611" s="9" t="str">
        <f aca="false">TRIM(F611)</f>
        <v>162</v>
      </c>
      <c r="J611" s="9" t="str">
        <f aca="false">TRIM(G611)</f>
        <v>39</v>
      </c>
      <c r="K611" s="5" t="n">
        <f aca="false">IF(I611="NA",VALUE(AVERAGEIF($E$3:$E$1520,"&lt;&gt;NA")),VALUE(I611))</f>
        <v>162</v>
      </c>
      <c r="L611" s="9" t="n">
        <f aca="false">IF(J611="NA",VALUE(AVERAGEIF($F$3:$F$1520,"&lt;&gt;NA")),VALUE(J611))</f>
        <v>39</v>
      </c>
      <c r="M611" s="16" t="n">
        <f aca="false">IF((AND(J611&gt;=R617, J611&lt;R616)),TRUE())</f>
        <v>0</v>
      </c>
      <c r="P611" s="7"/>
    </row>
    <row r="612" customFormat="false" ht="15" hidden="false" customHeight="false" outlineLevel="0" collapsed="false">
      <c r="A612" s="0" t="n">
        <f aca="false">RANDBETWEEN(0,1)</f>
        <v>1</v>
      </c>
      <c r="B612" s="13" t="n">
        <v>1419</v>
      </c>
      <c r="C612" s="2" t="s">
        <v>672</v>
      </c>
      <c r="D612" s="14" t="n">
        <v>33814</v>
      </c>
      <c r="E612" s="2" t="s">
        <v>74</v>
      </c>
      <c r="F612" s="15" t="n">
        <v>170</v>
      </c>
      <c r="G612" s="15" t="n">
        <v>55</v>
      </c>
      <c r="H612" s="15" t="s">
        <v>43</v>
      </c>
      <c r="I612" s="9" t="str">
        <f aca="false">TRIM(F612)</f>
        <v>170</v>
      </c>
      <c r="J612" s="9" t="str">
        <f aca="false">TRIM(G612)</f>
        <v>55</v>
      </c>
      <c r="K612" s="5" t="n">
        <f aca="false">IF(I612="NA",VALUE(AVERAGEIF($E$3:$E$1520,"&lt;&gt;NA")),VALUE(I612))</f>
        <v>170</v>
      </c>
      <c r="L612" s="9" t="n">
        <f aca="false">IF(J612="NA",VALUE(AVERAGEIF($F$3:$F$1520,"&lt;&gt;NA")),VALUE(J612))</f>
        <v>55</v>
      </c>
      <c r="M612" s="16" t="n">
        <f aca="false">IF((AND(J612&gt;=R618, J612&lt;R617)),TRUE())</f>
        <v>0</v>
      </c>
      <c r="P612" s="7"/>
    </row>
    <row r="613" customFormat="false" ht="15" hidden="true" customHeight="false" outlineLevel="0" collapsed="false">
      <c r="A613" s="0" t="n">
        <f aca="false">RANDBETWEEN(0,1)</f>
        <v>0</v>
      </c>
      <c r="B613" s="13" t="n">
        <v>743</v>
      </c>
      <c r="C613" s="2" t="s">
        <v>673</v>
      </c>
      <c r="D613" s="14" t="n">
        <v>33405</v>
      </c>
      <c r="E613" s="2" t="s">
        <v>98</v>
      </c>
      <c r="F613" s="15" t="n">
        <v>155</v>
      </c>
      <c r="G613" s="15" t="n">
        <v>68.6</v>
      </c>
      <c r="H613" s="15" t="s">
        <v>47</v>
      </c>
      <c r="I613" s="9" t="str">
        <f aca="false">TRIM(F613)</f>
        <v>155</v>
      </c>
      <c r="J613" s="9" t="str">
        <f aca="false">TRIM(G613)</f>
        <v>68.6</v>
      </c>
      <c r="K613" s="5" t="n">
        <f aca="false">IF(I613="NA",VALUE(AVERAGEIF($E$3:$E$1520,"&lt;&gt;NA")),VALUE(I613))</f>
        <v>155</v>
      </c>
      <c r="L613" s="9" t="n">
        <f aca="false">IF(J613="NA",VALUE(AVERAGEIF($F$3:$F$1520,"&lt;&gt;NA")),VALUE(J613))</f>
        <v>68.6</v>
      </c>
      <c r="M613" s="16" t="n">
        <f aca="false">IF((AND(J613&gt;=R619, J613&lt;R618)),TRUE())</f>
        <v>0</v>
      </c>
      <c r="P613" s="7"/>
    </row>
    <row r="614" customFormat="false" ht="15" hidden="false" customHeight="false" outlineLevel="0" collapsed="false">
      <c r="A614" s="0" t="n">
        <f aca="false">RANDBETWEEN(0,1)</f>
        <v>1</v>
      </c>
      <c r="B614" s="13" t="n">
        <v>1128</v>
      </c>
      <c r="C614" s="2" t="s">
        <v>674</v>
      </c>
      <c r="D614" s="14" t="n">
        <v>32957</v>
      </c>
      <c r="E614" s="2" t="s">
        <v>53</v>
      </c>
      <c r="F614" s="15" t="n">
        <v>182</v>
      </c>
      <c r="G614" s="15" t="n">
        <v>57</v>
      </c>
      <c r="H614" s="15" t="s">
        <v>43</v>
      </c>
      <c r="I614" s="9" t="str">
        <f aca="false">TRIM(F614)</f>
        <v>182</v>
      </c>
      <c r="J614" s="9" t="str">
        <f aca="false">TRIM(G614)</f>
        <v>57</v>
      </c>
      <c r="K614" s="5" t="n">
        <f aca="false">IF(I614="NA",VALUE(AVERAGEIF($E$3:$E$1520,"&lt;&gt;NA")),VALUE(I614))</f>
        <v>182</v>
      </c>
      <c r="L614" s="9" t="n">
        <f aca="false">IF(J614="NA",VALUE(AVERAGEIF($F$3:$F$1520,"&lt;&gt;NA")),VALUE(J614))</f>
        <v>57</v>
      </c>
      <c r="M614" s="16" t="n">
        <f aca="false">IF((AND(J614&gt;=R620, J614&lt;R619)),TRUE())</f>
        <v>0</v>
      </c>
      <c r="P614" s="7"/>
    </row>
    <row r="615" customFormat="false" ht="15" hidden="false" customHeight="false" outlineLevel="0" collapsed="false">
      <c r="A615" s="0" t="n">
        <f aca="false">RANDBETWEEN(0,1)</f>
        <v>1</v>
      </c>
      <c r="B615" s="13" t="n">
        <v>1242</v>
      </c>
      <c r="C615" s="2" t="s">
        <v>675</v>
      </c>
      <c r="D615" s="14" t="n">
        <v>33536</v>
      </c>
      <c r="E615" s="2" t="s">
        <v>98</v>
      </c>
      <c r="F615" s="15" t="n">
        <v>175</v>
      </c>
      <c r="G615" s="15" t="n">
        <v>73</v>
      </c>
      <c r="H615" s="15" t="s">
        <v>43</v>
      </c>
      <c r="I615" s="9" t="str">
        <f aca="false">TRIM(F615)</f>
        <v>175</v>
      </c>
      <c r="J615" s="9" t="str">
        <f aca="false">TRIM(G615)</f>
        <v>73</v>
      </c>
      <c r="K615" s="5" t="n">
        <f aca="false">IF(I615="NA",VALUE(AVERAGEIF($E$3:$E$1520,"&lt;&gt;NA")),VALUE(I615))</f>
        <v>175</v>
      </c>
      <c r="L615" s="9" t="n">
        <f aca="false">IF(J615="NA",VALUE(AVERAGEIF($F$3:$F$1520,"&lt;&gt;NA")),VALUE(J615))</f>
        <v>73</v>
      </c>
      <c r="M615" s="16" t="n">
        <f aca="false">IF((AND(J615&gt;=R621, J615&lt;R620)),TRUE())</f>
        <v>0</v>
      </c>
      <c r="P615" s="7"/>
    </row>
    <row r="616" customFormat="false" ht="15" hidden="false" customHeight="false" outlineLevel="0" collapsed="false">
      <c r="A616" s="0" t="n">
        <f aca="false">RANDBETWEEN(0,1)</f>
        <v>1</v>
      </c>
      <c r="B616" s="13" t="n">
        <v>991</v>
      </c>
      <c r="C616" s="2" t="s">
        <v>676</v>
      </c>
      <c r="D616" s="14" t="n">
        <v>33159</v>
      </c>
      <c r="E616" s="2" t="s">
        <v>45</v>
      </c>
      <c r="F616" s="15" t="n">
        <v>160</v>
      </c>
      <c r="G616" s="15" t="n">
        <v>50</v>
      </c>
      <c r="H616" s="15" t="s">
        <v>43</v>
      </c>
      <c r="I616" s="9" t="str">
        <f aca="false">TRIM(F616)</f>
        <v>160</v>
      </c>
      <c r="J616" s="9" t="str">
        <f aca="false">TRIM(G616)</f>
        <v>50</v>
      </c>
      <c r="K616" s="5" t="n">
        <f aca="false">IF(I616="NA",VALUE(AVERAGEIF($E$3:$E$1520,"&lt;&gt;NA")),VALUE(I616))</f>
        <v>160</v>
      </c>
      <c r="L616" s="9" t="n">
        <f aca="false">IF(J616="NA",VALUE(AVERAGEIF($F$3:$F$1520,"&lt;&gt;NA")),VALUE(J616))</f>
        <v>50</v>
      </c>
      <c r="M616" s="16" t="n">
        <f aca="false">IF((AND(J616&gt;=R622, J616&lt;R621)),TRUE())</f>
        <v>0</v>
      </c>
      <c r="P616" s="7"/>
    </row>
    <row r="617" customFormat="false" ht="15" hidden="false" customHeight="false" outlineLevel="0" collapsed="false">
      <c r="A617" s="0" t="n">
        <f aca="false">RANDBETWEEN(0,1)</f>
        <v>1</v>
      </c>
      <c r="B617" s="13" t="n">
        <v>1354</v>
      </c>
      <c r="C617" s="2" t="s">
        <v>677</v>
      </c>
      <c r="D617" s="14" t="n">
        <v>33296</v>
      </c>
      <c r="E617" s="2" t="s">
        <v>45</v>
      </c>
      <c r="F617" s="15" t="n">
        <v>168</v>
      </c>
      <c r="G617" s="15" t="n">
        <v>61</v>
      </c>
      <c r="H617" s="15" t="s">
        <v>43</v>
      </c>
      <c r="I617" s="9" t="str">
        <f aca="false">TRIM(F617)</f>
        <v>168</v>
      </c>
      <c r="J617" s="9" t="str">
        <f aca="false">TRIM(G617)</f>
        <v>61</v>
      </c>
      <c r="K617" s="5" t="n">
        <f aca="false">IF(I617="NA",VALUE(AVERAGEIF($E$3:$E$1520,"&lt;&gt;NA")),VALUE(I617))</f>
        <v>168</v>
      </c>
      <c r="L617" s="9" t="n">
        <f aca="false">IF(J617="NA",VALUE(AVERAGEIF($F$3:$F$1520,"&lt;&gt;NA")),VALUE(J617))</f>
        <v>61</v>
      </c>
      <c r="M617" s="16" t="n">
        <f aca="false">IF((AND(J617&gt;=R623, J617&lt;R622)),TRUE())</f>
        <v>0</v>
      </c>
      <c r="P617" s="7"/>
    </row>
    <row r="618" customFormat="false" ht="15" hidden="false" customHeight="false" outlineLevel="0" collapsed="false">
      <c r="A618" s="0" t="n">
        <f aca="false">RANDBETWEEN(0,1)</f>
        <v>1</v>
      </c>
      <c r="B618" s="13" t="n">
        <v>1173</v>
      </c>
      <c r="C618" s="2" t="s">
        <v>678</v>
      </c>
      <c r="D618" s="14" t="n">
        <v>33452</v>
      </c>
      <c r="E618" s="2" t="s">
        <v>107</v>
      </c>
      <c r="F618" s="15" t="n">
        <v>175</v>
      </c>
      <c r="G618" s="15" t="n">
        <v>62</v>
      </c>
      <c r="H618" s="15" t="s">
        <v>43</v>
      </c>
      <c r="I618" s="9" t="str">
        <f aca="false">TRIM(F618)</f>
        <v>175</v>
      </c>
      <c r="J618" s="9" t="str">
        <f aca="false">TRIM(G618)</f>
        <v>62</v>
      </c>
      <c r="K618" s="5" t="n">
        <f aca="false">IF(I618="NA",VALUE(AVERAGEIF($E$3:$E$1520,"&lt;&gt;NA")),VALUE(I618))</f>
        <v>175</v>
      </c>
      <c r="L618" s="9" t="n">
        <f aca="false">IF(J618="NA",VALUE(AVERAGEIF($F$3:$F$1520,"&lt;&gt;NA")),VALUE(J618))</f>
        <v>62</v>
      </c>
      <c r="M618" s="16" t="n">
        <f aca="false">IF((AND(J618&gt;=R624, J618&lt;R623)),TRUE())</f>
        <v>0</v>
      </c>
      <c r="P618" s="7"/>
    </row>
    <row r="619" customFormat="false" ht="15" hidden="false" customHeight="false" outlineLevel="0" collapsed="false">
      <c r="A619" s="0" t="n">
        <f aca="false">RANDBETWEEN(0,1)</f>
        <v>1</v>
      </c>
      <c r="B619" s="13" t="n">
        <v>88</v>
      </c>
      <c r="C619" s="2" t="s">
        <v>679</v>
      </c>
      <c r="D619" s="14" t="n">
        <v>33862</v>
      </c>
      <c r="E619" s="2" t="s">
        <v>87</v>
      </c>
      <c r="F619" s="15" t="n">
        <v>167</v>
      </c>
      <c r="G619" s="15" t="n">
        <v>79</v>
      </c>
      <c r="H619" s="15" t="s">
        <v>47</v>
      </c>
      <c r="I619" s="9" t="str">
        <f aca="false">TRIM(F619)</f>
        <v>167</v>
      </c>
      <c r="J619" s="9" t="str">
        <f aca="false">TRIM(G619)</f>
        <v>79</v>
      </c>
      <c r="K619" s="5" t="n">
        <f aca="false">IF(I619="NA",VALUE(AVERAGEIF($E$3:$E$1520,"&lt;&gt;NA")),VALUE(I619))</f>
        <v>167</v>
      </c>
      <c r="L619" s="9" t="n">
        <f aca="false">IF(J619="NA",VALUE(AVERAGEIF($F$3:$F$1520,"&lt;&gt;NA")),VALUE(J619))</f>
        <v>79</v>
      </c>
      <c r="M619" s="16" t="n">
        <f aca="false">IF((AND(J619&gt;=R625, J619&lt;R624)),TRUE())</f>
        <v>0</v>
      </c>
      <c r="P619" s="7"/>
    </row>
    <row r="620" customFormat="false" ht="15" hidden="true" customHeight="false" outlineLevel="0" collapsed="false">
      <c r="A620" s="0" t="n">
        <f aca="false">RANDBETWEEN(0,1)</f>
        <v>0</v>
      </c>
      <c r="B620" s="13" t="n">
        <v>1500</v>
      </c>
      <c r="C620" s="2" t="s">
        <v>680</v>
      </c>
      <c r="D620" s="14" t="n">
        <v>33341</v>
      </c>
      <c r="E620" s="2" t="s">
        <v>77</v>
      </c>
      <c r="F620" s="15" t="n">
        <v>168</v>
      </c>
      <c r="G620" s="15" t="n">
        <v>68</v>
      </c>
      <c r="H620" s="15" t="s">
        <v>43</v>
      </c>
      <c r="I620" s="9" t="str">
        <f aca="false">TRIM(F620)</f>
        <v>168</v>
      </c>
      <c r="J620" s="9" t="str">
        <f aca="false">TRIM(G620)</f>
        <v>68</v>
      </c>
      <c r="K620" s="5" t="n">
        <f aca="false">IF(I620="NA",VALUE(AVERAGEIF($E$3:$E$1520,"&lt;&gt;NA")),VALUE(I620))</f>
        <v>168</v>
      </c>
      <c r="L620" s="9" t="n">
        <f aca="false">IF(J620="NA",VALUE(AVERAGEIF($F$3:$F$1520,"&lt;&gt;NA")),VALUE(J620))</f>
        <v>68</v>
      </c>
      <c r="M620" s="16" t="n">
        <f aca="false">IF((AND(J620&gt;=R626, J620&lt;R625)),TRUE())</f>
        <v>0</v>
      </c>
      <c r="P620" s="7"/>
    </row>
    <row r="621" customFormat="false" ht="15" hidden="true" customHeight="false" outlineLevel="0" collapsed="false">
      <c r="A621" s="0" t="n">
        <f aca="false">RANDBETWEEN(0,1)</f>
        <v>0</v>
      </c>
      <c r="B621" s="13" t="n">
        <v>1098</v>
      </c>
      <c r="C621" s="2" t="s">
        <v>681</v>
      </c>
      <c r="D621" s="14" t="n">
        <v>33418</v>
      </c>
      <c r="E621" s="2" t="s">
        <v>87</v>
      </c>
      <c r="F621" s="15" t="n">
        <v>172</v>
      </c>
      <c r="G621" s="15" t="n">
        <v>75</v>
      </c>
      <c r="H621" s="15" t="s">
        <v>43</v>
      </c>
      <c r="I621" s="9" t="str">
        <f aca="false">TRIM(F621)</f>
        <v>172</v>
      </c>
      <c r="J621" s="9" t="str">
        <f aca="false">TRIM(G621)</f>
        <v>75</v>
      </c>
      <c r="K621" s="5" t="n">
        <f aca="false">IF(I621="NA",VALUE(AVERAGEIF($E$3:$E$1520,"&lt;&gt;NA")),VALUE(I621))</f>
        <v>172</v>
      </c>
      <c r="L621" s="9" t="n">
        <f aca="false">IF(J621="NA",VALUE(AVERAGEIF($F$3:$F$1520,"&lt;&gt;NA")),VALUE(J621))</f>
        <v>75</v>
      </c>
      <c r="M621" s="16" t="n">
        <f aca="false">IF((AND(J621&gt;=R627, J621&lt;R626)),TRUE())</f>
        <v>0</v>
      </c>
      <c r="P621" s="7"/>
    </row>
    <row r="622" customFormat="false" ht="15" hidden="false" customHeight="false" outlineLevel="0" collapsed="false">
      <c r="A622" s="0" t="n">
        <f aca="false">RANDBETWEEN(0,1)</f>
        <v>1</v>
      </c>
      <c r="B622" s="13" t="n">
        <v>1142</v>
      </c>
      <c r="C622" s="2" t="s">
        <v>682</v>
      </c>
      <c r="D622" s="14" t="n">
        <v>33347</v>
      </c>
      <c r="E622" s="2" t="s">
        <v>50</v>
      </c>
      <c r="F622" s="15" t="n">
        <v>161</v>
      </c>
      <c r="G622" s="15" t="n">
        <v>46</v>
      </c>
      <c r="H622" s="15" t="s">
        <v>43</v>
      </c>
      <c r="I622" s="9" t="str">
        <f aca="false">TRIM(F622)</f>
        <v>161</v>
      </c>
      <c r="J622" s="9" t="str">
        <f aca="false">TRIM(G622)</f>
        <v>46</v>
      </c>
      <c r="K622" s="5" t="n">
        <f aca="false">IF(I622="NA",VALUE(AVERAGEIF($E$3:$E$1520,"&lt;&gt;NA")),VALUE(I622))</f>
        <v>161</v>
      </c>
      <c r="L622" s="9" t="n">
        <f aca="false">IF(J622="NA",VALUE(AVERAGEIF($F$3:$F$1520,"&lt;&gt;NA")),VALUE(J622))</f>
        <v>46</v>
      </c>
      <c r="M622" s="16" t="n">
        <f aca="false">IF((AND(J622&gt;=R628, J622&lt;R627)),TRUE())</f>
        <v>0</v>
      </c>
      <c r="P622" s="7"/>
    </row>
    <row r="623" customFormat="false" ht="15" hidden="true" customHeight="false" outlineLevel="0" collapsed="false">
      <c r="A623" s="0" t="n">
        <f aca="false">RANDBETWEEN(0,1)</f>
        <v>0</v>
      </c>
      <c r="B623" s="13" t="n">
        <v>554</v>
      </c>
      <c r="C623" s="2" t="s">
        <v>683</v>
      </c>
      <c r="D623" s="14" t="n">
        <v>33818</v>
      </c>
      <c r="E623" s="2" t="s">
        <v>77</v>
      </c>
      <c r="F623" s="15" t="n">
        <v>155</v>
      </c>
      <c r="G623" s="15" t="n">
        <v>54.8</v>
      </c>
      <c r="H623" s="15" t="s">
        <v>47</v>
      </c>
      <c r="I623" s="9" t="str">
        <f aca="false">TRIM(F623)</f>
        <v>155</v>
      </c>
      <c r="J623" s="9" t="str">
        <f aca="false">TRIM(G623)</f>
        <v>54.8</v>
      </c>
      <c r="K623" s="5" t="n">
        <f aca="false">IF(I623="NA",VALUE(AVERAGEIF($E$3:$E$1520,"&lt;&gt;NA")),VALUE(I623))</f>
        <v>155</v>
      </c>
      <c r="L623" s="9" t="n">
        <f aca="false">IF(J623="NA",VALUE(AVERAGEIF($F$3:$F$1520,"&lt;&gt;NA")),VALUE(J623))</f>
        <v>54.8</v>
      </c>
      <c r="M623" s="16" t="n">
        <f aca="false">IF((AND(J623&gt;=R629, J623&lt;R628)),TRUE())</f>
        <v>0</v>
      </c>
      <c r="P623" s="7"/>
    </row>
    <row r="624" customFormat="false" ht="15" hidden="false" customHeight="false" outlineLevel="0" collapsed="false">
      <c r="A624" s="0" t="n">
        <f aca="false">RANDBETWEEN(0,1)</f>
        <v>1</v>
      </c>
      <c r="B624" s="13" t="n">
        <v>552</v>
      </c>
      <c r="C624" s="2" t="s">
        <v>684</v>
      </c>
      <c r="D624" s="14" t="n">
        <v>33742</v>
      </c>
      <c r="E624" s="2" t="s">
        <v>50</v>
      </c>
      <c r="F624" s="15" t="n">
        <v>149.8</v>
      </c>
      <c r="G624" s="15" t="n">
        <v>54</v>
      </c>
      <c r="H624" s="15" t="s">
        <v>47</v>
      </c>
      <c r="I624" s="9" t="str">
        <f aca="false">TRIM(F624)</f>
        <v>149.8</v>
      </c>
      <c r="J624" s="9" t="str">
        <f aca="false">TRIM(G624)</f>
        <v>54</v>
      </c>
      <c r="K624" s="5" t="n">
        <f aca="false">IF(I624="NA",VALUE(AVERAGEIF($E$3:$E$1520,"&lt;&gt;NA")),VALUE(I624))</f>
        <v>149.8</v>
      </c>
      <c r="L624" s="9" t="n">
        <f aca="false">IF(J624="NA",VALUE(AVERAGEIF($F$3:$F$1520,"&lt;&gt;NA")),VALUE(J624))</f>
        <v>54</v>
      </c>
      <c r="M624" s="16" t="n">
        <f aca="false">IF((AND(J624&gt;=R630, J624&lt;R629)),TRUE())</f>
        <v>0</v>
      </c>
      <c r="P624" s="7"/>
    </row>
    <row r="625" customFormat="false" ht="15" hidden="true" customHeight="false" outlineLevel="0" collapsed="false">
      <c r="A625" s="0" t="n">
        <f aca="false">RANDBETWEEN(0,1)</f>
        <v>0</v>
      </c>
      <c r="B625" s="13" t="n">
        <v>1310</v>
      </c>
      <c r="C625" s="2" t="s">
        <v>685</v>
      </c>
      <c r="D625" s="14" t="n">
        <v>33168</v>
      </c>
      <c r="E625" s="2" t="s">
        <v>53</v>
      </c>
      <c r="F625" s="15" t="n">
        <v>171</v>
      </c>
      <c r="G625" s="15" t="n">
        <v>67</v>
      </c>
      <c r="H625" s="15" t="s">
        <v>43</v>
      </c>
      <c r="I625" s="9" t="str">
        <f aca="false">TRIM(F625)</f>
        <v>171</v>
      </c>
      <c r="J625" s="9" t="str">
        <f aca="false">TRIM(G625)</f>
        <v>67</v>
      </c>
      <c r="K625" s="5" t="n">
        <f aca="false">IF(I625="NA",VALUE(AVERAGEIF($E$3:$E$1520,"&lt;&gt;NA")),VALUE(I625))</f>
        <v>171</v>
      </c>
      <c r="L625" s="9" t="n">
        <f aca="false">IF(J625="NA",VALUE(AVERAGEIF($F$3:$F$1520,"&lt;&gt;NA")),VALUE(J625))</f>
        <v>67</v>
      </c>
      <c r="M625" s="16" t="n">
        <f aca="false">IF((AND(J625&gt;=R631, J625&lt;R630)),TRUE())</f>
        <v>0</v>
      </c>
      <c r="P625" s="7"/>
    </row>
    <row r="626" customFormat="false" ht="15" hidden="true" customHeight="false" outlineLevel="0" collapsed="false">
      <c r="A626" s="0" t="n">
        <f aca="false">RANDBETWEEN(0,1)</f>
        <v>0</v>
      </c>
      <c r="B626" s="13" t="n">
        <v>1430</v>
      </c>
      <c r="C626" s="2" t="s">
        <v>686</v>
      </c>
      <c r="D626" s="14" t="n">
        <v>33783</v>
      </c>
      <c r="E626" s="2" t="s">
        <v>77</v>
      </c>
      <c r="F626" s="15" t="n">
        <v>160</v>
      </c>
      <c r="G626" s="15" t="n">
        <v>50</v>
      </c>
      <c r="H626" s="15" t="s">
        <v>43</v>
      </c>
      <c r="I626" s="9" t="str">
        <f aca="false">TRIM(F626)</f>
        <v>160</v>
      </c>
      <c r="J626" s="9" t="str">
        <f aca="false">TRIM(G626)</f>
        <v>50</v>
      </c>
      <c r="K626" s="5" t="n">
        <f aca="false">IF(I626="NA",VALUE(AVERAGEIF($E$3:$E$1520,"&lt;&gt;NA")),VALUE(I626))</f>
        <v>160</v>
      </c>
      <c r="L626" s="9" t="n">
        <f aca="false">IF(J626="NA",VALUE(AVERAGEIF($F$3:$F$1520,"&lt;&gt;NA")),VALUE(J626))</f>
        <v>50</v>
      </c>
      <c r="M626" s="16" t="n">
        <f aca="false">IF((AND(J626&gt;=R632, J626&lt;R631)),TRUE())</f>
        <v>0</v>
      </c>
      <c r="P626" s="7"/>
    </row>
    <row r="627" customFormat="false" ht="15" hidden="false" customHeight="false" outlineLevel="0" collapsed="false">
      <c r="A627" s="0" t="n">
        <f aca="false">RANDBETWEEN(0,1)</f>
        <v>1</v>
      </c>
      <c r="B627" s="13" t="n">
        <v>266</v>
      </c>
      <c r="C627" s="2" t="s">
        <v>687</v>
      </c>
      <c r="D627" s="14" t="n">
        <v>32778</v>
      </c>
      <c r="E627" s="2" t="s">
        <v>53</v>
      </c>
      <c r="F627" s="15" t="s">
        <v>46</v>
      </c>
      <c r="G627" s="15" t="s">
        <v>46</v>
      </c>
      <c r="H627" s="15" t="s">
        <v>47</v>
      </c>
      <c r="I627" s="9" t="str">
        <f aca="false">TRIM(F627)</f>
        <v>NA</v>
      </c>
      <c r="J627" s="9" t="str">
        <f aca="false">TRIM(G627)</f>
        <v>NA</v>
      </c>
      <c r="K627" s="5" t="e">
        <f aca="false">IF(I627="NA",VALUE(AVERAGEIF($E$3:$E$1520,"&lt;&gt;NA")),VALUE(I627))</f>
        <v>#DIV/0!</v>
      </c>
      <c r="L627" s="9" t="n">
        <f aca="false">IF(J627="NA",VALUE(AVERAGEIF($F$3:$F$1520,"&lt;&gt;NA")),VALUE(J627))</f>
        <v>164.344585511576</v>
      </c>
      <c r="M627" s="16" t="n">
        <f aca="false">IF((AND(J627&gt;=R633, J627&lt;R632)),TRUE())</f>
        <v>0</v>
      </c>
      <c r="P627" s="7"/>
    </row>
    <row r="628" customFormat="false" ht="15" hidden="true" customHeight="false" outlineLevel="0" collapsed="false">
      <c r="A628" s="0" t="n">
        <f aca="false">RANDBETWEEN(0,1)</f>
        <v>0</v>
      </c>
      <c r="B628" s="13" t="n">
        <v>1074</v>
      </c>
      <c r="C628" s="2" t="s">
        <v>688</v>
      </c>
      <c r="D628" s="14" t="n">
        <v>32758</v>
      </c>
      <c r="E628" s="2" t="s">
        <v>53</v>
      </c>
      <c r="F628" s="15" t="n">
        <v>171</v>
      </c>
      <c r="G628" s="15" t="n">
        <v>89</v>
      </c>
      <c r="H628" s="15" t="s">
        <v>43</v>
      </c>
      <c r="I628" s="9" t="str">
        <f aca="false">TRIM(F628)</f>
        <v>171</v>
      </c>
      <c r="J628" s="9" t="str">
        <f aca="false">TRIM(G628)</f>
        <v>89</v>
      </c>
      <c r="K628" s="5" t="n">
        <f aca="false">IF(I628="NA",VALUE(AVERAGEIF($E$3:$E$1520,"&lt;&gt;NA")),VALUE(I628))</f>
        <v>171</v>
      </c>
      <c r="L628" s="9" t="n">
        <f aca="false">IF(J628="NA",VALUE(AVERAGEIF($F$3:$F$1520,"&lt;&gt;NA")),VALUE(J628))</f>
        <v>89</v>
      </c>
      <c r="M628" s="16" t="n">
        <f aca="false">IF((AND(J628&gt;=R634, J628&lt;R633)),TRUE())</f>
        <v>0</v>
      </c>
      <c r="P628" s="7"/>
    </row>
    <row r="629" customFormat="false" ht="15" hidden="false" customHeight="false" outlineLevel="0" collapsed="false">
      <c r="A629" s="0" t="n">
        <f aca="false">RANDBETWEEN(0,1)</f>
        <v>1</v>
      </c>
      <c r="B629" s="13" t="n">
        <v>1085</v>
      </c>
      <c r="C629" s="2" t="s">
        <v>689</v>
      </c>
      <c r="D629" s="14" t="n">
        <v>33248</v>
      </c>
      <c r="E629" s="2" t="s">
        <v>50</v>
      </c>
      <c r="F629" s="15" t="n">
        <v>172</v>
      </c>
      <c r="G629" s="15" t="n">
        <v>66</v>
      </c>
      <c r="H629" s="15" t="s">
        <v>43</v>
      </c>
      <c r="I629" s="9" t="str">
        <f aca="false">TRIM(F629)</f>
        <v>172</v>
      </c>
      <c r="J629" s="9" t="str">
        <f aca="false">TRIM(G629)</f>
        <v>66</v>
      </c>
      <c r="K629" s="5" t="n">
        <f aca="false">IF(I629="NA",VALUE(AVERAGEIF($E$3:$E$1520,"&lt;&gt;NA")),VALUE(I629))</f>
        <v>172</v>
      </c>
      <c r="L629" s="9" t="n">
        <f aca="false">IF(J629="NA",VALUE(AVERAGEIF($F$3:$F$1520,"&lt;&gt;NA")),VALUE(J629))</f>
        <v>66</v>
      </c>
      <c r="M629" s="16" t="n">
        <f aca="false">IF((AND(J629&gt;=R635, J629&lt;R634)),TRUE())</f>
        <v>0</v>
      </c>
      <c r="P629" s="7"/>
    </row>
    <row r="630" customFormat="false" ht="15" hidden="true" customHeight="false" outlineLevel="0" collapsed="false">
      <c r="A630" s="0" t="n">
        <f aca="false">RANDBETWEEN(0,1)</f>
        <v>0</v>
      </c>
      <c r="B630" s="13" t="n">
        <v>519</v>
      </c>
      <c r="C630" s="2" t="s">
        <v>690</v>
      </c>
      <c r="D630" s="14" t="n">
        <v>33159</v>
      </c>
      <c r="E630" s="2" t="s">
        <v>87</v>
      </c>
      <c r="F630" s="15" t="n">
        <v>146</v>
      </c>
      <c r="G630" s="15" t="n">
        <v>35.6</v>
      </c>
      <c r="H630" s="15" t="s">
        <v>47</v>
      </c>
      <c r="I630" s="9" t="str">
        <f aca="false">TRIM(F630)</f>
        <v>146</v>
      </c>
      <c r="J630" s="9" t="str">
        <f aca="false">TRIM(G630)</f>
        <v>35.6</v>
      </c>
      <c r="K630" s="5" t="n">
        <f aca="false">IF(I630="NA",VALUE(AVERAGEIF($E$3:$E$1520,"&lt;&gt;NA")),VALUE(I630))</f>
        <v>146</v>
      </c>
      <c r="L630" s="9" t="n">
        <f aca="false">IF(J630="NA",VALUE(AVERAGEIF($F$3:$F$1520,"&lt;&gt;NA")),VALUE(J630))</f>
        <v>35.6</v>
      </c>
      <c r="M630" s="16" t="n">
        <f aca="false">IF((AND(J630&gt;=R636, J630&lt;R635)),TRUE())</f>
        <v>0</v>
      </c>
      <c r="P630" s="7"/>
    </row>
    <row r="631" customFormat="false" ht="15" hidden="true" customHeight="false" outlineLevel="0" collapsed="false">
      <c r="A631" s="0" t="n">
        <f aca="false">RANDBETWEEN(0,1)</f>
        <v>0</v>
      </c>
      <c r="B631" s="13" t="n">
        <v>723</v>
      </c>
      <c r="C631" s="2" t="s">
        <v>691</v>
      </c>
      <c r="D631" s="14" t="n">
        <v>33534</v>
      </c>
      <c r="E631" s="2" t="s">
        <v>176</v>
      </c>
      <c r="F631" s="15" t="n">
        <v>154</v>
      </c>
      <c r="G631" s="15" t="n">
        <v>40.5</v>
      </c>
      <c r="H631" s="15" t="s">
        <v>47</v>
      </c>
      <c r="I631" s="9" t="str">
        <f aca="false">TRIM(F631)</f>
        <v>154</v>
      </c>
      <c r="J631" s="9" t="str">
        <f aca="false">TRIM(G631)</f>
        <v>40.5</v>
      </c>
      <c r="K631" s="5" t="n">
        <f aca="false">IF(I631="NA",VALUE(AVERAGEIF($E$3:$E$1520,"&lt;&gt;NA")),VALUE(I631))</f>
        <v>154</v>
      </c>
      <c r="L631" s="9" t="n">
        <f aca="false">IF(J631="NA",VALUE(AVERAGEIF($F$3:$F$1520,"&lt;&gt;NA")),VALUE(J631))</f>
        <v>40.5</v>
      </c>
      <c r="M631" s="16" t="n">
        <f aca="false">IF((AND(J631&gt;=R637, J631&lt;R636)),TRUE())</f>
        <v>0</v>
      </c>
      <c r="P631" s="7"/>
    </row>
    <row r="632" customFormat="false" ht="15" hidden="false" customHeight="false" outlineLevel="0" collapsed="false">
      <c r="A632" s="0" t="n">
        <f aca="false">RANDBETWEEN(0,1)</f>
        <v>1</v>
      </c>
      <c r="B632" s="13" t="n">
        <v>80</v>
      </c>
      <c r="C632" s="2" t="s">
        <v>692</v>
      </c>
      <c r="D632" s="14" t="n">
        <v>32770</v>
      </c>
      <c r="E632" s="2" t="s">
        <v>45</v>
      </c>
      <c r="F632" s="15" t="n">
        <v>158.2</v>
      </c>
      <c r="G632" s="15" t="n">
        <v>60</v>
      </c>
      <c r="H632" s="15" t="s">
        <v>47</v>
      </c>
      <c r="I632" s="9" t="str">
        <f aca="false">TRIM(F632)</f>
        <v>158.2</v>
      </c>
      <c r="J632" s="9" t="str">
        <f aca="false">TRIM(G632)</f>
        <v>60</v>
      </c>
      <c r="K632" s="5" t="n">
        <f aca="false">IF(I632="NA",VALUE(AVERAGEIF($E$3:$E$1520,"&lt;&gt;NA")),VALUE(I632))</f>
        <v>158.2</v>
      </c>
      <c r="L632" s="9" t="n">
        <f aca="false">IF(J632="NA",VALUE(AVERAGEIF($F$3:$F$1520,"&lt;&gt;NA")),VALUE(J632))</f>
        <v>60</v>
      </c>
      <c r="M632" s="16" t="n">
        <f aca="false">IF((AND(J632&gt;=R638, J632&lt;R637)),TRUE())</f>
        <v>0</v>
      </c>
      <c r="P632" s="7"/>
    </row>
    <row r="633" customFormat="false" ht="15" hidden="true" customHeight="false" outlineLevel="0" collapsed="false">
      <c r="A633" s="0" t="n">
        <f aca="false">RANDBETWEEN(0,1)</f>
        <v>0</v>
      </c>
      <c r="B633" s="13" t="n">
        <v>722</v>
      </c>
      <c r="C633" s="2" t="s">
        <v>693</v>
      </c>
      <c r="D633" s="14" t="n">
        <v>33269</v>
      </c>
      <c r="E633" s="2" t="s">
        <v>50</v>
      </c>
      <c r="F633" s="15" t="n">
        <v>153</v>
      </c>
      <c r="G633" s="15" t="n">
        <v>50.3</v>
      </c>
      <c r="H633" s="15" t="s">
        <v>47</v>
      </c>
      <c r="I633" s="9" t="str">
        <f aca="false">TRIM(F633)</f>
        <v>153</v>
      </c>
      <c r="J633" s="9" t="str">
        <f aca="false">TRIM(G633)</f>
        <v>50.3</v>
      </c>
      <c r="K633" s="5" t="n">
        <f aca="false">IF(I633="NA",VALUE(AVERAGEIF($E$3:$E$1520,"&lt;&gt;NA")),VALUE(I633))</f>
        <v>153</v>
      </c>
      <c r="L633" s="9" t="n">
        <f aca="false">IF(J633="NA",VALUE(AVERAGEIF($F$3:$F$1520,"&lt;&gt;NA")),VALUE(J633))</f>
        <v>50.3</v>
      </c>
      <c r="M633" s="16" t="n">
        <f aca="false">IF((AND(J633&gt;=R639, J633&lt;R638)),TRUE())</f>
        <v>0</v>
      </c>
      <c r="P633" s="7"/>
    </row>
    <row r="634" customFormat="false" ht="15" hidden="true" customHeight="false" outlineLevel="0" collapsed="false">
      <c r="A634" s="0" t="n">
        <f aca="false">RANDBETWEEN(0,1)</f>
        <v>0</v>
      </c>
      <c r="B634" s="13" t="n">
        <v>663</v>
      </c>
      <c r="C634" s="2" t="s">
        <v>694</v>
      </c>
      <c r="D634" s="14" t="n">
        <v>33718</v>
      </c>
      <c r="E634" s="2" t="s">
        <v>74</v>
      </c>
      <c r="F634" s="15" t="n">
        <v>150</v>
      </c>
      <c r="G634" s="15" t="n">
        <v>42</v>
      </c>
      <c r="H634" s="15" t="s">
        <v>47</v>
      </c>
      <c r="I634" s="9" t="str">
        <f aca="false">TRIM(F634)</f>
        <v>150</v>
      </c>
      <c r="J634" s="9" t="str">
        <f aca="false">TRIM(G634)</f>
        <v>42</v>
      </c>
      <c r="K634" s="5" t="n">
        <f aca="false">IF(I634="NA",VALUE(AVERAGEIF($E$3:$E$1520,"&lt;&gt;NA")),VALUE(I634))</f>
        <v>150</v>
      </c>
      <c r="L634" s="9" t="n">
        <f aca="false">IF(J634="NA",VALUE(AVERAGEIF($F$3:$F$1520,"&lt;&gt;NA")),VALUE(J634))</f>
        <v>42</v>
      </c>
      <c r="M634" s="16" t="n">
        <f aca="false">IF((AND(J634&gt;=R640, J634&lt;R639)),TRUE())</f>
        <v>0</v>
      </c>
      <c r="P634" s="7"/>
    </row>
    <row r="635" customFormat="false" ht="15" hidden="false" customHeight="false" outlineLevel="0" collapsed="false">
      <c r="A635" s="0" t="n">
        <f aca="false">RANDBETWEEN(0,1)</f>
        <v>1</v>
      </c>
      <c r="B635" s="13" t="n">
        <v>212</v>
      </c>
      <c r="C635" s="2" t="s">
        <v>695</v>
      </c>
      <c r="D635" s="14" t="n">
        <v>33376</v>
      </c>
      <c r="E635" s="2" t="s">
        <v>50</v>
      </c>
      <c r="F635" s="15" t="n">
        <v>164.5</v>
      </c>
      <c r="G635" s="15" t="n">
        <v>60</v>
      </c>
      <c r="H635" s="15" t="s">
        <v>47</v>
      </c>
      <c r="I635" s="9" t="str">
        <f aca="false">TRIM(F635)</f>
        <v>164.5</v>
      </c>
      <c r="J635" s="9" t="str">
        <f aca="false">TRIM(G635)</f>
        <v>60</v>
      </c>
      <c r="K635" s="5" t="n">
        <f aca="false">IF(I635="NA",VALUE(AVERAGEIF($E$3:$E$1520,"&lt;&gt;NA")),VALUE(I635))</f>
        <v>164.5</v>
      </c>
      <c r="L635" s="9" t="n">
        <f aca="false">IF(J635="NA",VALUE(AVERAGEIF($F$3:$F$1520,"&lt;&gt;NA")),VALUE(J635))</f>
        <v>60</v>
      </c>
      <c r="M635" s="16" t="n">
        <f aca="false">IF((AND(J635&gt;=R641, J635&lt;R640)),TRUE())</f>
        <v>0</v>
      </c>
      <c r="P635" s="7"/>
    </row>
    <row r="636" customFormat="false" ht="15" hidden="true" customHeight="false" outlineLevel="0" collapsed="false">
      <c r="A636" s="0" t="n">
        <f aca="false">RANDBETWEEN(0,1)</f>
        <v>0</v>
      </c>
      <c r="B636" s="13" t="n">
        <v>677</v>
      </c>
      <c r="C636" s="2" t="s">
        <v>696</v>
      </c>
      <c r="D636" s="14" t="n">
        <v>33394</v>
      </c>
      <c r="E636" s="2" t="s">
        <v>93</v>
      </c>
      <c r="F636" s="15" t="n">
        <v>153</v>
      </c>
      <c r="G636" s="15" t="n">
        <v>47.2</v>
      </c>
      <c r="H636" s="15" t="s">
        <v>47</v>
      </c>
      <c r="I636" s="9" t="str">
        <f aca="false">TRIM(F636)</f>
        <v>153</v>
      </c>
      <c r="J636" s="9" t="str">
        <f aca="false">TRIM(G636)</f>
        <v>47.2</v>
      </c>
      <c r="K636" s="5" t="n">
        <f aca="false">IF(I636="NA",VALUE(AVERAGEIF($E$3:$E$1520,"&lt;&gt;NA")),VALUE(I636))</f>
        <v>153</v>
      </c>
      <c r="L636" s="9" t="n">
        <f aca="false">IF(J636="NA",VALUE(AVERAGEIF($F$3:$F$1520,"&lt;&gt;NA")),VALUE(J636))</f>
        <v>47.2</v>
      </c>
      <c r="M636" s="16" t="n">
        <f aca="false">IF((AND(J636&gt;=R642, J636&lt;R641)),TRUE())</f>
        <v>0</v>
      </c>
      <c r="P636" s="7"/>
    </row>
    <row r="637" customFormat="false" ht="15" hidden="true" customHeight="false" outlineLevel="0" collapsed="false">
      <c r="A637" s="0" t="n">
        <f aca="false">RANDBETWEEN(0,1)</f>
        <v>0</v>
      </c>
      <c r="B637" s="13" t="n">
        <v>66</v>
      </c>
      <c r="C637" s="2" t="s">
        <v>697</v>
      </c>
      <c r="D637" s="14" t="n">
        <v>33385</v>
      </c>
      <c r="E637" s="2" t="s">
        <v>50</v>
      </c>
      <c r="F637" s="15" t="n">
        <v>154</v>
      </c>
      <c r="G637" s="15" t="n">
        <v>64</v>
      </c>
      <c r="H637" s="15" t="s">
        <v>47</v>
      </c>
      <c r="I637" s="9" t="str">
        <f aca="false">TRIM(F637)</f>
        <v>154</v>
      </c>
      <c r="J637" s="9" t="str">
        <f aca="false">TRIM(G637)</f>
        <v>64</v>
      </c>
      <c r="K637" s="5" t="n">
        <f aca="false">IF(I637="NA",VALUE(AVERAGEIF($E$3:$E$1520,"&lt;&gt;NA")),VALUE(I637))</f>
        <v>154</v>
      </c>
      <c r="L637" s="9" t="n">
        <f aca="false">IF(J637="NA",VALUE(AVERAGEIF($F$3:$F$1520,"&lt;&gt;NA")),VALUE(J637))</f>
        <v>64</v>
      </c>
      <c r="M637" s="16" t="n">
        <f aca="false">IF((AND(J637&gt;=R643, J637&lt;R642)),TRUE())</f>
        <v>0</v>
      </c>
      <c r="P637" s="7"/>
    </row>
    <row r="638" customFormat="false" ht="15" hidden="false" customHeight="false" outlineLevel="0" collapsed="false">
      <c r="A638" s="0" t="n">
        <f aca="false">RANDBETWEEN(0,1)</f>
        <v>1</v>
      </c>
      <c r="B638" s="13" t="n">
        <v>1035</v>
      </c>
      <c r="C638" s="2" t="s">
        <v>698</v>
      </c>
      <c r="D638" s="14" t="n">
        <v>33228</v>
      </c>
      <c r="E638" s="2" t="s">
        <v>45</v>
      </c>
      <c r="F638" s="15" t="n">
        <v>171</v>
      </c>
      <c r="G638" s="15" t="n">
        <v>59</v>
      </c>
      <c r="H638" s="15" t="s">
        <v>43</v>
      </c>
      <c r="I638" s="9" t="str">
        <f aca="false">TRIM(F638)</f>
        <v>171</v>
      </c>
      <c r="J638" s="9" t="str">
        <f aca="false">TRIM(G638)</f>
        <v>59</v>
      </c>
      <c r="K638" s="5" t="n">
        <f aca="false">IF(I638="NA",VALUE(AVERAGEIF($E$3:$E$1520,"&lt;&gt;NA")),VALUE(I638))</f>
        <v>171</v>
      </c>
      <c r="L638" s="9" t="n">
        <f aca="false">IF(J638="NA",VALUE(AVERAGEIF($F$3:$F$1520,"&lt;&gt;NA")),VALUE(J638))</f>
        <v>59</v>
      </c>
      <c r="M638" s="16" t="n">
        <f aca="false">IF((AND(J638&gt;=R644, J638&lt;R643)),TRUE())</f>
        <v>0</v>
      </c>
      <c r="P638" s="7"/>
    </row>
    <row r="639" customFormat="false" ht="15" hidden="false" customHeight="false" outlineLevel="0" collapsed="false">
      <c r="A639" s="0" t="n">
        <f aca="false">RANDBETWEEN(0,1)</f>
        <v>1</v>
      </c>
      <c r="B639" s="13" t="n">
        <v>276</v>
      </c>
      <c r="C639" s="2" t="s">
        <v>699</v>
      </c>
      <c r="D639" s="14" t="n">
        <v>32703</v>
      </c>
      <c r="E639" s="2" t="s">
        <v>45</v>
      </c>
      <c r="F639" s="15" t="s">
        <v>46</v>
      </c>
      <c r="G639" s="15" t="s">
        <v>46</v>
      </c>
      <c r="H639" s="15" t="s">
        <v>47</v>
      </c>
      <c r="I639" s="9" t="str">
        <f aca="false">TRIM(F639)</f>
        <v>NA</v>
      </c>
      <c r="J639" s="9" t="str">
        <f aca="false">TRIM(G639)</f>
        <v>NA</v>
      </c>
      <c r="K639" s="5" t="e">
        <f aca="false">IF(I639="NA",VALUE(AVERAGEIF($E$3:$E$1520,"&lt;&gt;NA")),VALUE(I639))</f>
        <v>#DIV/0!</v>
      </c>
      <c r="L639" s="9" t="n">
        <f aca="false">IF(J639="NA",VALUE(AVERAGEIF($F$3:$F$1520,"&lt;&gt;NA")),VALUE(J639))</f>
        <v>164.344585511576</v>
      </c>
      <c r="M639" s="16" t="n">
        <f aca="false">IF((AND(J639&gt;=R645, J639&lt;R644)),TRUE())</f>
        <v>0</v>
      </c>
      <c r="P639" s="7"/>
    </row>
    <row r="640" customFormat="false" ht="15" hidden="false" customHeight="false" outlineLevel="0" collapsed="false">
      <c r="A640" s="0" t="n">
        <f aca="false">RANDBETWEEN(0,1)</f>
        <v>1</v>
      </c>
      <c r="B640" s="13" t="n">
        <v>414</v>
      </c>
      <c r="C640" s="2" t="s">
        <v>700</v>
      </c>
      <c r="D640" s="14" t="n">
        <v>33305</v>
      </c>
      <c r="E640" s="2" t="s">
        <v>45</v>
      </c>
      <c r="F640" s="15" t="n">
        <v>153</v>
      </c>
      <c r="G640" s="15" t="n">
        <v>40</v>
      </c>
      <c r="H640" s="15" t="s">
        <v>47</v>
      </c>
      <c r="I640" s="9" t="str">
        <f aca="false">TRIM(F640)</f>
        <v>153</v>
      </c>
      <c r="J640" s="9" t="str">
        <f aca="false">TRIM(G640)</f>
        <v>40</v>
      </c>
      <c r="K640" s="5" t="n">
        <f aca="false">IF(I640="NA",VALUE(AVERAGEIF($E$3:$E$1520,"&lt;&gt;NA")),VALUE(I640))</f>
        <v>153</v>
      </c>
      <c r="L640" s="9" t="n">
        <f aca="false">IF(J640="NA",VALUE(AVERAGEIF($F$3:$F$1520,"&lt;&gt;NA")),VALUE(J640))</f>
        <v>40</v>
      </c>
      <c r="M640" s="16" t="n">
        <f aca="false">IF((AND(J640&gt;=R646, J640&lt;R645)),TRUE())</f>
        <v>0</v>
      </c>
      <c r="P640" s="7"/>
    </row>
    <row r="641" customFormat="false" ht="15" hidden="false" customHeight="false" outlineLevel="0" collapsed="false">
      <c r="A641" s="0" t="n">
        <f aca="false">RANDBETWEEN(0,1)</f>
        <v>1</v>
      </c>
      <c r="B641" s="13" t="n">
        <v>647</v>
      </c>
      <c r="C641" s="2" t="s">
        <v>701</v>
      </c>
      <c r="D641" s="14" t="n">
        <v>33751</v>
      </c>
      <c r="E641" s="2" t="s">
        <v>93</v>
      </c>
      <c r="F641" s="15" t="n">
        <v>147</v>
      </c>
      <c r="G641" s="15" t="n">
        <v>38</v>
      </c>
      <c r="H641" s="15" t="s">
        <v>47</v>
      </c>
      <c r="I641" s="9" t="str">
        <f aca="false">TRIM(F641)</f>
        <v>147</v>
      </c>
      <c r="J641" s="9" t="str">
        <f aca="false">TRIM(G641)</f>
        <v>38</v>
      </c>
      <c r="K641" s="5" t="n">
        <f aca="false">IF(I641="NA",VALUE(AVERAGEIF($E$3:$E$1520,"&lt;&gt;NA")),VALUE(I641))</f>
        <v>147</v>
      </c>
      <c r="L641" s="9" t="n">
        <f aca="false">IF(J641="NA",VALUE(AVERAGEIF($F$3:$F$1520,"&lt;&gt;NA")),VALUE(J641))</f>
        <v>38</v>
      </c>
      <c r="M641" s="16" t="n">
        <f aca="false">IF((AND(J641&gt;=R647, J641&lt;R646)),TRUE())</f>
        <v>0</v>
      </c>
      <c r="P641" s="7"/>
    </row>
    <row r="642" customFormat="false" ht="15" hidden="false" customHeight="false" outlineLevel="0" collapsed="false">
      <c r="A642" s="0" t="n">
        <f aca="false">RANDBETWEEN(0,1)</f>
        <v>1</v>
      </c>
      <c r="B642" s="13" t="n">
        <v>68</v>
      </c>
      <c r="C642" s="2" t="s">
        <v>702</v>
      </c>
      <c r="D642" s="14" t="n">
        <v>33520</v>
      </c>
      <c r="E642" s="2" t="s">
        <v>56</v>
      </c>
      <c r="F642" s="15" t="n">
        <v>147</v>
      </c>
      <c r="G642" s="15" t="n">
        <v>35</v>
      </c>
      <c r="H642" s="15" t="s">
        <v>47</v>
      </c>
      <c r="I642" s="9" t="str">
        <f aca="false">TRIM(F642)</f>
        <v>147</v>
      </c>
      <c r="J642" s="9" t="str">
        <f aca="false">TRIM(G642)</f>
        <v>35</v>
      </c>
      <c r="K642" s="5" t="n">
        <f aca="false">IF(I642="NA",VALUE(AVERAGEIF($E$3:$E$1520,"&lt;&gt;NA")),VALUE(I642))</f>
        <v>147</v>
      </c>
      <c r="L642" s="9" t="n">
        <f aca="false">IF(J642="NA",VALUE(AVERAGEIF($F$3:$F$1520,"&lt;&gt;NA")),VALUE(J642))</f>
        <v>35</v>
      </c>
      <c r="M642" s="16" t="n">
        <f aca="false">IF((AND(J642&gt;=R648, J642&lt;R647)),TRUE())</f>
        <v>0</v>
      </c>
      <c r="P642" s="7"/>
    </row>
    <row r="643" customFormat="false" ht="15" hidden="false" customHeight="false" outlineLevel="0" collapsed="false">
      <c r="A643" s="0" t="n">
        <f aca="false">RANDBETWEEN(0,1)</f>
        <v>1</v>
      </c>
      <c r="B643" s="13" t="n">
        <v>1249</v>
      </c>
      <c r="C643" s="2" t="s">
        <v>703</v>
      </c>
      <c r="D643" s="14" t="n">
        <v>33706</v>
      </c>
      <c r="E643" s="2" t="s">
        <v>74</v>
      </c>
      <c r="F643" s="15" t="n">
        <v>176</v>
      </c>
      <c r="G643" s="15" t="n">
        <v>75</v>
      </c>
      <c r="H643" s="15" t="s">
        <v>43</v>
      </c>
      <c r="I643" s="9" t="str">
        <f aca="false">TRIM(F643)</f>
        <v>176</v>
      </c>
      <c r="J643" s="9" t="str">
        <f aca="false">TRIM(G643)</f>
        <v>75</v>
      </c>
      <c r="K643" s="5" t="n">
        <f aca="false">IF(I643="NA",VALUE(AVERAGEIF($E$3:$E$1520,"&lt;&gt;NA")),VALUE(I643))</f>
        <v>176</v>
      </c>
      <c r="L643" s="9" t="n">
        <f aca="false">IF(J643="NA",VALUE(AVERAGEIF($F$3:$F$1520,"&lt;&gt;NA")),VALUE(J643))</f>
        <v>75</v>
      </c>
      <c r="M643" s="16" t="n">
        <f aca="false">IF((AND(J643&gt;=R649, J643&lt;R648)),TRUE())</f>
        <v>0</v>
      </c>
      <c r="P643" s="7"/>
    </row>
    <row r="644" customFormat="false" ht="15" hidden="false" customHeight="false" outlineLevel="0" collapsed="false">
      <c r="A644" s="0" t="n">
        <f aca="false">RANDBETWEEN(0,1)</f>
        <v>1</v>
      </c>
      <c r="B644" s="13" t="n">
        <v>771</v>
      </c>
      <c r="C644" s="2" t="s">
        <v>704</v>
      </c>
      <c r="D644" s="14" t="n">
        <v>33281</v>
      </c>
      <c r="E644" s="2" t="s">
        <v>42</v>
      </c>
      <c r="F644" s="15" t="n">
        <v>155</v>
      </c>
      <c r="G644" s="15" t="n">
        <v>46</v>
      </c>
      <c r="H644" s="15" t="s">
        <v>47</v>
      </c>
      <c r="I644" s="9" t="str">
        <f aca="false">TRIM(F644)</f>
        <v>155</v>
      </c>
      <c r="J644" s="9" t="str">
        <f aca="false">TRIM(G644)</f>
        <v>46</v>
      </c>
      <c r="K644" s="5" t="n">
        <f aca="false">IF(I644="NA",VALUE(AVERAGEIF($E$3:$E$1520,"&lt;&gt;NA")),VALUE(I644))</f>
        <v>155</v>
      </c>
      <c r="L644" s="9" t="n">
        <f aca="false">IF(J644="NA",VALUE(AVERAGEIF($F$3:$F$1520,"&lt;&gt;NA")),VALUE(J644))</f>
        <v>46</v>
      </c>
      <c r="M644" s="16" t="n">
        <f aca="false">IF((AND(J644&gt;=R650, J644&lt;R649)),TRUE())</f>
        <v>0</v>
      </c>
      <c r="P644" s="7"/>
    </row>
    <row r="645" customFormat="false" ht="15" hidden="true" customHeight="false" outlineLevel="0" collapsed="false">
      <c r="A645" s="0" t="n">
        <f aca="false">RANDBETWEEN(0,1)</f>
        <v>0</v>
      </c>
      <c r="B645" s="13" t="n">
        <v>366</v>
      </c>
      <c r="C645" s="2" t="s">
        <v>705</v>
      </c>
      <c r="D645" s="14" t="n">
        <v>33879</v>
      </c>
      <c r="E645" s="2" t="s">
        <v>74</v>
      </c>
      <c r="F645" s="15" t="n">
        <v>155</v>
      </c>
      <c r="G645" s="15" t="n">
        <v>50.4</v>
      </c>
      <c r="H645" s="15" t="s">
        <v>47</v>
      </c>
      <c r="I645" s="9" t="str">
        <f aca="false">TRIM(F645)</f>
        <v>155</v>
      </c>
      <c r="J645" s="9" t="str">
        <f aca="false">TRIM(G645)</f>
        <v>50.4</v>
      </c>
      <c r="K645" s="5" t="n">
        <f aca="false">IF(I645="NA",VALUE(AVERAGEIF($E$3:$E$1520,"&lt;&gt;NA")),VALUE(I645))</f>
        <v>155</v>
      </c>
      <c r="L645" s="9" t="n">
        <f aca="false">IF(J645="NA",VALUE(AVERAGEIF($F$3:$F$1520,"&lt;&gt;NA")),VALUE(J645))</f>
        <v>50.4</v>
      </c>
      <c r="M645" s="16" t="n">
        <f aca="false">IF((AND(J645&gt;=R651, J645&lt;R650)),TRUE())</f>
        <v>0</v>
      </c>
      <c r="P645" s="7"/>
    </row>
    <row r="646" customFormat="false" ht="15" hidden="false" customHeight="false" outlineLevel="0" collapsed="false">
      <c r="A646" s="0" t="n">
        <f aca="false">RANDBETWEEN(0,1)</f>
        <v>1</v>
      </c>
      <c r="B646" s="13" t="n">
        <v>931</v>
      </c>
      <c r="C646" s="2" t="s">
        <v>706</v>
      </c>
      <c r="D646" s="14" t="n">
        <v>32520</v>
      </c>
      <c r="E646" s="2" t="s">
        <v>45</v>
      </c>
      <c r="F646" s="15" t="n">
        <v>174</v>
      </c>
      <c r="G646" s="15" t="n">
        <v>62</v>
      </c>
      <c r="H646" s="15" t="s">
        <v>43</v>
      </c>
      <c r="I646" s="9" t="str">
        <f aca="false">TRIM(F646)</f>
        <v>174</v>
      </c>
      <c r="J646" s="9" t="str">
        <f aca="false">TRIM(G646)</f>
        <v>62</v>
      </c>
      <c r="K646" s="5" t="n">
        <f aca="false">IF(I646="NA",VALUE(AVERAGEIF($E$3:$E$1520,"&lt;&gt;NA")),VALUE(I646))</f>
        <v>174</v>
      </c>
      <c r="L646" s="9" t="n">
        <f aca="false">IF(J646="NA",VALUE(AVERAGEIF($F$3:$F$1520,"&lt;&gt;NA")),VALUE(J646))</f>
        <v>62</v>
      </c>
      <c r="M646" s="16" t="n">
        <f aca="false">IF((AND(J646&gt;=R652, J646&lt;R651)),TRUE())</f>
        <v>0</v>
      </c>
      <c r="P646" s="7"/>
    </row>
    <row r="647" customFormat="false" ht="15" hidden="false" customHeight="false" outlineLevel="0" collapsed="false">
      <c r="A647" s="0" t="n">
        <f aca="false">RANDBETWEEN(0,1)</f>
        <v>1</v>
      </c>
      <c r="B647" s="13" t="n">
        <v>933</v>
      </c>
      <c r="C647" s="2" t="s">
        <v>707</v>
      </c>
      <c r="D647" s="14" t="n">
        <v>33960</v>
      </c>
      <c r="E647" s="2" t="s">
        <v>53</v>
      </c>
      <c r="F647" s="15" t="n">
        <v>183</v>
      </c>
      <c r="G647" s="15" t="n">
        <v>69</v>
      </c>
      <c r="H647" s="15" t="s">
        <v>43</v>
      </c>
      <c r="I647" s="9" t="str">
        <f aca="false">TRIM(F647)</f>
        <v>183</v>
      </c>
      <c r="J647" s="9" t="str">
        <f aca="false">TRIM(G647)</f>
        <v>69</v>
      </c>
      <c r="K647" s="5" t="n">
        <f aca="false">IF(I647="NA",VALUE(AVERAGEIF($E$3:$E$1520,"&lt;&gt;NA")),VALUE(I647))</f>
        <v>183</v>
      </c>
      <c r="L647" s="9" t="n">
        <f aca="false">IF(J647="NA",VALUE(AVERAGEIF($F$3:$F$1520,"&lt;&gt;NA")),VALUE(J647))</f>
        <v>69</v>
      </c>
      <c r="M647" s="16" t="n">
        <f aca="false">IF((AND(J647&gt;=R653, J647&lt;R652)),TRUE())</f>
        <v>0</v>
      </c>
      <c r="P647" s="7"/>
    </row>
    <row r="648" customFormat="false" ht="15" hidden="false" customHeight="false" outlineLevel="0" collapsed="false">
      <c r="A648" s="0" t="n">
        <f aca="false">RANDBETWEEN(0,1)</f>
        <v>1</v>
      </c>
      <c r="B648" s="13" t="n">
        <v>860</v>
      </c>
      <c r="C648" s="2" t="s">
        <v>708</v>
      </c>
      <c r="D648" s="14" t="n">
        <v>33615</v>
      </c>
      <c r="E648" s="2" t="s">
        <v>53</v>
      </c>
      <c r="F648" s="15" t="n">
        <v>171</v>
      </c>
      <c r="G648" s="15" t="n">
        <v>52</v>
      </c>
      <c r="H648" s="15" t="s">
        <v>43</v>
      </c>
      <c r="I648" s="9" t="str">
        <f aca="false">TRIM(F648)</f>
        <v>171</v>
      </c>
      <c r="J648" s="9" t="str">
        <f aca="false">TRIM(G648)</f>
        <v>52</v>
      </c>
      <c r="K648" s="5" t="n">
        <f aca="false">IF(I648="NA",VALUE(AVERAGEIF($E$3:$E$1520,"&lt;&gt;NA")),VALUE(I648))</f>
        <v>171</v>
      </c>
      <c r="L648" s="9" t="n">
        <f aca="false">IF(J648="NA",VALUE(AVERAGEIF($F$3:$F$1520,"&lt;&gt;NA")),VALUE(J648))</f>
        <v>52</v>
      </c>
      <c r="M648" s="16" t="n">
        <f aca="false">IF((AND(J648&gt;=R654, J648&lt;R653)),TRUE())</f>
        <v>0</v>
      </c>
      <c r="P648" s="7"/>
    </row>
    <row r="649" customFormat="false" ht="15" hidden="false" customHeight="false" outlineLevel="0" collapsed="false">
      <c r="A649" s="0" t="n">
        <f aca="false">RANDBETWEEN(0,1)</f>
        <v>1</v>
      </c>
      <c r="B649" s="13" t="n">
        <v>39</v>
      </c>
      <c r="C649" s="2" t="s">
        <v>709</v>
      </c>
      <c r="D649" s="14" t="n">
        <v>33449</v>
      </c>
      <c r="E649" s="2" t="s">
        <v>71</v>
      </c>
      <c r="F649" s="15" t="n">
        <v>167</v>
      </c>
      <c r="G649" s="15" t="n">
        <v>75</v>
      </c>
      <c r="H649" s="15" t="s">
        <v>47</v>
      </c>
      <c r="I649" s="9" t="str">
        <f aca="false">TRIM(F649)</f>
        <v>167</v>
      </c>
      <c r="J649" s="9" t="str">
        <f aca="false">TRIM(G649)</f>
        <v>75</v>
      </c>
      <c r="K649" s="5" t="n">
        <f aca="false">IF(I649="NA",VALUE(AVERAGEIF($E$3:$E$1520,"&lt;&gt;NA")),VALUE(I649))</f>
        <v>167</v>
      </c>
      <c r="L649" s="9" t="n">
        <f aca="false">IF(J649="NA",VALUE(AVERAGEIF($F$3:$F$1520,"&lt;&gt;NA")),VALUE(J649))</f>
        <v>75</v>
      </c>
      <c r="M649" s="16" t="n">
        <f aca="false">IF((AND(J649&gt;=R655, J649&lt;R654)),TRUE())</f>
        <v>0</v>
      </c>
      <c r="P649" s="7"/>
    </row>
    <row r="650" customFormat="false" ht="15" hidden="false" customHeight="false" outlineLevel="0" collapsed="false">
      <c r="A650" s="0" t="n">
        <f aca="false">RANDBETWEEN(0,1)</f>
        <v>1</v>
      </c>
      <c r="B650" s="13" t="n">
        <v>1136</v>
      </c>
      <c r="C650" s="2" t="s">
        <v>710</v>
      </c>
      <c r="D650" s="14" t="n">
        <v>33443</v>
      </c>
      <c r="E650" s="2" t="s">
        <v>53</v>
      </c>
      <c r="F650" s="15" t="n">
        <v>174</v>
      </c>
      <c r="G650" s="15" t="n">
        <v>58</v>
      </c>
      <c r="H650" s="15" t="s">
        <v>43</v>
      </c>
      <c r="I650" s="9" t="str">
        <f aca="false">TRIM(F650)</f>
        <v>174</v>
      </c>
      <c r="J650" s="9" t="str">
        <f aca="false">TRIM(G650)</f>
        <v>58</v>
      </c>
      <c r="K650" s="5" t="n">
        <f aca="false">IF(I650="NA",VALUE(AVERAGEIF($E$3:$E$1520,"&lt;&gt;NA")),VALUE(I650))</f>
        <v>174</v>
      </c>
      <c r="L650" s="9" t="n">
        <f aca="false">IF(J650="NA",VALUE(AVERAGEIF($F$3:$F$1520,"&lt;&gt;NA")),VALUE(J650))</f>
        <v>58</v>
      </c>
      <c r="M650" s="16" t="n">
        <f aca="false">IF((AND(J650&gt;=R656, J650&lt;R655)),TRUE())</f>
        <v>0</v>
      </c>
      <c r="P650" s="7"/>
    </row>
    <row r="651" customFormat="false" ht="15" hidden="true" customHeight="false" outlineLevel="0" collapsed="false">
      <c r="A651" s="0" t="n">
        <f aca="false">RANDBETWEEN(0,1)</f>
        <v>0</v>
      </c>
      <c r="B651" s="13" t="n">
        <v>1198</v>
      </c>
      <c r="C651" s="2" t="s">
        <v>711</v>
      </c>
      <c r="D651" s="14" t="n">
        <v>32805</v>
      </c>
      <c r="E651" s="2" t="s">
        <v>87</v>
      </c>
      <c r="F651" s="15" t="n">
        <v>174</v>
      </c>
      <c r="G651" s="15" t="n">
        <v>74</v>
      </c>
      <c r="H651" s="15" t="s">
        <v>43</v>
      </c>
      <c r="I651" s="9" t="str">
        <f aca="false">TRIM(F651)</f>
        <v>174</v>
      </c>
      <c r="J651" s="9" t="str">
        <f aca="false">TRIM(G651)</f>
        <v>74</v>
      </c>
      <c r="K651" s="5" t="n">
        <f aca="false">IF(I651="NA",VALUE(AVERAGEIF($E$3:$E$1520,"&lt;&gt;NA")),VALUE(I651))</f>
        <v>174</v>
      </c>
      <c r="L651" s="9" t="n">
        <f aca="false">IF(J651="NA",VALUE(AVERAGEIF($F$3:$F$1520,"&lt;&gt;NA")),VALUE(J651))</f>
        <v>74</v>
      </c>
      <c r="M651" s="16" t="n">
        <f aca="false">IF((AND(J651&gt;=R657, J651&lt;R656)),TRUE())</f>
        <v>0</v>
      </c>
      <c r="P651" s="7"/>
    </row>
    <row r="652" customFormat="false" ht="15" hidden="false" customHeight="false" outlineLevel="0" collapsed="false">
      <c r="A652" s="0" t="n">
        <f aca="false">RANDBETWEEN(0,1)</f>
        <v>1</v>
      </c>
      <c r="B652" s="13" t="n">
        <v>1424</v>
      </c>
      <c r="C652" s="2" t="s">
        <v>712</v>
      </c>
      <c r="D652" s="14" t="n">
        <v>33519</v>
      </c>
      <c r="E652" s="2" t="s">
        <v>50</v>
      </c>
      <c r="F652" s="15" t="n">
        <v>173</v>
      </c>
      <c r="G652" s="15" t="n">
        <v>52</v>
      </c>
      <c r="H652" s="15" t="s">
        <v>43</v>
      </c>
      <c r="I652" s="9" t="str">
        <f aca="false">TRIM(F652)</f>
        <v>173</v>
      </c>
      <c r="J652" s="9" t="str">
        <f aca="false">TRIM(G652)</f>
        <v>52</v>
      </c>
      <c r="K652" s="5" t="n">
        <f aca="false">IF(I652="NA",VALUE(AVERAGEIF($E$3:$E$1520,"&lt;&gt;NA")),VALUE(I652))</f>
        <v>173</v>
      </c>
      <c r="L652" s="9" t="n">
        <f aca="false">IF(J652="NA",VALUE(AVERAGEIF($F$3:$F$1520,"&lt;&gt;NA")),VALUE(J652))</f>
        <v>52</v>
      </c>
      <c r="M652" s="16" t="n">
        <f aca="false">IF((AND(J652&gt;=R658, J652&lt;R657)),TRUE())</f>
        <v>0</v>
      </c>
      <c r="P652" s="7"/>
    </row>
    <row r="653" customFormat="false" ht="15" hidden="true" customHeight="false" outlineLevel="0" collapsed="false">
      <c r="A653" s="0" t="n">
        <f aca="false">RANDBETWEEN(0,1)</f>
        <v>0</v>
      </c>
      <c r="B653" s="13" t="n">
        <v>1358</v>
      </c>
      <c r="C653" s="2" t="s">
        <v>713</v>
      </c>
      <c r="D653" s="14" t="n">
        <v>33151</v>
      </c>
      <c r="E653" s="2" t="s">
        <v>45</v>
      </c>
      <c r="F653" s="15" t="n">
        <v>171</v>
      </c>
      <c r="G653" s="15" t="n">
        <v>52</v>
      </c>
      <c r="H653" s="15" t="s">
        <v>43</v>
      </c>
      <c r="I653" s="9" t="str">
        <f aca="false">TRIM(F653)</f>
        <v>171</v>
      </c>
      <c r="J653" s="9" t="str">
        <f aca="false">TRIM(G653)</f>
        <v>52</v>
      </c>
      <c r="K653" s="5" t="n">
        <f aca="false">IF(I653="NA",VALUE(AVERAGEIF($E$3:$E$1520,"&lt;&gt;NA")),VALUE(I653))</f>
        <v>171</v>
      </c>
      <c r="L653" s="9" t="n">
        <f aca="false">IF(J653="NA",VALUE(AVERAGEIF($F$3:$F$1520,"&lt;&gt;NA")),VALUE(J653))</f>
        <v>52</v>
      </c>
      <c r="M653" s="16" t="n">
        <f aca="false">IF((AND(J653&gt;=R659, J653&lt;R658)),TRUE())</f>
        <v>0</v>
      </c>
      <c r="P653" s="7"/>
    </row>
    <row r="654" customFormat="false" ht="15" hidden="false" customHeight="false" outlineLevel="0" collapsed="false">
      <c r="A654" s="0" t="n">
        <f aca="false">RANDBETWEEN(0,1)</f>
        <v>1</v>
      </c>
      <c r="B654" s="13" t="n">
        <v>47</v>
      </c>
      <c r="C654" s="2" t="s">
        <v>714</v>
      </c>
      <c r="D654" s="14" t="n">
        <v>33948</v>
      </c>
      <c r="E654" s="2" t="s">
        <v>71</v>
      </c>
      <c r="F654" s="15" t="s">
        <v>46</v>
      </c>
      <c r="G654" s="15" t="s">
        <v>46</v>
      </c>
      <c r="H654" s="15" t="s">
        <v>47</v>
      </c>
      <c r="I654" s="9" t="str">
        <f aca="false">TRIM(F654)</f>
        <v>NA</v>
      </c>
      <c r="J654" s="9" t="str">
        <f aca="false">TRIM(G654)</f>
        <v>NA</v>
      </c>
      <c r="K654" s="5" t="e">
        <f aca="false">IF(I654="NA",VALUE(AVERAGEIF($E$3:$E$1520,"&lt;&gt;NA")),VALUE(I654))</f>
        <v>#DIV/0!</v>
      </c>
      <c r="L654" s="9" t="n">
        <f aca="false">IF(J654="NA",VALUE(AVERAGEIF($F$3:$F$1520,"&lt;&gt;NA")),VALUE(J654))</f>
        <v>164.344585511576</v>
      </c>
      <c r="M654" s="16" t="n">
        <f aca="false">IF((AND(J654&gt;=R660, J654&lt;R659)),TRUE())</f>
        <v>0</v>
      </c>
      <c r="P654" s="7"/>
    </row>
    <row r="655" customFormat="false" ht="15" hidden="true" customHeight="false" outlineLevel="0" collapsed="false">
      <c r="A655" s="0" t="n">
        <f aca="false">RANDBETWEEN(0,1)</f>
        <v>0</v>
      </c>
      <c r="B655" s="13" t="n">
        <v>715</v>
      </c>
      <c r="C655" s="2" t="s">
        <v>715</v>
      </c>
      <c r="D655" s="14" t="n">
        <v>33573</v>
      </c>
      <c r="E655" s="2" t="s">
        <v>45</v>
      </c>
      <c r="F655" s="15" t="n">
        <v>144</v>
      </c>
      <c r="G655" s="15" t="n">
        <v>49</v>
      </c>
      <c r="H655" s="15" t="s">
        <v>47</v>
      </c>
      <c r="I655" s="9" t="str">
        <f aca="false">TRIM(F655)</f>
        <v>144</v>
      </c>
      <c r="J655" s="9" t="str">
        <f aca="false">TRIM(G655)</f>
        <v>49</v>
      </c>
      <c r="K655" s="5" t="n">
        <f aca="false">IF(I655="NA",VALUE(AVERAGEIF($E$3:$E$1520,"&lt;&gt;NA")),VALUE(I655))</f>
        <v>144</v>
      </c>
      <c r="L655" s="9" t="n">
        <f aca="false">IF(J655="NA",VALUE(AVERAGEIF($F$3:$F$1520,"&lt;&gt;NA")),VALUE(J655))</f>
        <v>49</v>
      </c>
      <c r="M655" s="16" t="n">
        <f aca="false">IF((AND(J655&gt;=R661, J655&lt;R660)),TRUE())</f>
        <v>0</v>
      </c>
      <c r="P655" s="7"/>
    </row>
    <row r="656" customFormat="false" ht="15" hidden="true" customHeight="false" outlineLevel="0" collapsed="false">
      <c r="A656" s="0" t="n">
        <f aca="false">RANDBETWEEN(0,1)</f>
        <v>0</v>
      </c>
      <c r="B656" s="13" t="n">
        <v>998</v>
      </c>
      <c r="C656" s="2" t="s">
        <v>716</v>
      </c>
      <c r="D656" s="14" t="n">
        <v>33596</v>
      </c>
      <c r="E656" s="2" t="s">
        <v>98</v>
      </c>
      <c r="F656" s="15" t="n">
        <v>181</v>
      </c>
      <c r="G656" s="15" t="n">
        <v>51</v>
      </c>
      <c r="H656" s="15" t="s">
        <v>43</v>
      </c>
      <c r="I656" s="9" t="str">
        <f aca="false">TRIM(F656)</f>
        <v>181</v>
      </c>
      <c r="J656" s="9" t="str">
        <f aca="false">TRIM(G656)</f>
        <v>51</v>
      </c>
      <c r="K656" s="5" t="n">
        <f aca="false">IF(I656="NA",VALUE(AVERAGEIF($E$3:$E$1520,"&lt;&gt;NA")),VALUE(I656))</f>
        <v>181</v>
      </c>
      <c r="L656" s="9" t="n">
        <f aca="false">IF(J656="NA",VALUE(AVERAGEIF($F$3:$F$1520,"&lt;&gt;NA")),VALUE(J656))</f>
        <v>51</v>
      </c>
      <c r="M656" s="16" t="n">
        <f aca="false">IF((AND(J656&gt;=R662, J656&lt;R661)),TRUE())</f>
        <v>0</v>
      </c>
      <c r="P656" s="7"/>
    </row>
    <row r="657" customFormat="false" ht="15" hidden="true" customHeight="false" outlineLevel="0" collapsed="false">
      <c r="A657" s="0" t="n">
        <f aca="false">RANDBETWEEN(0,1)</f>
        <v>0</v>
      </c>
      <c r="B657" s="13" t="n">
        <v>224</v>
      </c>
      <c r="C657" s="2" t="s">
        <v>717</v>
      </c>
      <c r="D657" s="14" t="n">
        <v>33547</v>
      </c>
      <c r="E657" s="2" t="s">
        <v>87</v>
      </c>
      <c r="F657" s="15" t="n">
        <v>164</v>
      </c>
      <c r="G657" s="15" t="n">
        <v>46</v>
      </c>
      <c r="H657" s="15" t="s">
        <v>47</v>
      </c>
      <c r="I657" s="9" t="str">
        <f aca="false">TRIM(F657)</f>
        <v>164</v>
      </c>
      <c r="J657" s="9" t="str">
        <f aca="false">TRIM(G657)</f>
        <v>46</v>
      </c>
      <c r="K657" s="5" t="n">
        <f aca="false">IF(I657="NA",VALUE(AVERAGEIF($E$3:$E$1520,"&lt;&gt;NA")),VALUE(I657))</f>
        <v>164</v>
      </c>
      <c r="L657" s="9" t="n">
        <f aca="false">IF(J657="NA",VALUE(AVERAGEIF($F$3:$F$1520,"&lt;&gt;NA")),VALUE(J657))</f>
        <v>46</v>
      </c>
      <c r="M657" s="16" t="n">
        <f aca="false">IF((AND(J657&gt;=R663, J657&lt;R662)),TRUE())</f>
        <v>0</v>
      </c>
      <c r="P657" s="7"/>
    </row>
    <row r="658" customFormat="false" ht="15" hidden="true" customHeight="false" outlineLevel="0" collapsed="false">
      <c r="A658" s="0" t="n">
        <f aca="false">RANDBETWEEN(0,1)</f>
        <v>0</v>
      </c>
      <c r="B658" s="13" t="n">
        <v>829</v>
      </c>
      <c r="C658" s="2" t="s">
        <v>718</v>
      </c>
      <c r="D658" s="14" t="n">
        <v>33190</v>
      </c>
      <c r="E658" s="2" t="s">
        <v>87</v>
      </c>
      <c r="F658" s="15" t="n">
        <v>170</v>
      </c>
      <c r="G658" s="15" t="n">
        <v>74</v>
      </c>
      <c r="H658" s="15" t="s">
        <v>43</v>
      </c>
      <c r="I658" s="9" t="str">
        <f aca="false">TRIM(F658)</f>
        <v>170</v>
      </c>
      <c r="J658" s="9" t="str">
        <f aca="false">TRIM(G658)</f>
        <v>74</v>
      </c>
      <c r="K658" s="5" t="n">
        <f aca="false">IF(I658="NA",VALUE(AVERAGEIF($E$3:$E$1520,"&lt;&gt;NA")),VALUE(I658))</f>
        <v>170</v>
      </c>
      <c r="L658" s="9" t="n">
        <f aca="false">IF(J658="NA",VALUE(AVERAGEIF($F$3:$F$1520,"&lt;&gt;NA")),VALUE(J658))</f>
        <v>74</v>
      </c>
      <c r="M658" s="16" t="n">
        <f aca="false">IF((AND(J658&gt;=R664, J658&lt;R663)),TRUE())</f>
        <v>0</v>
      </c>
      <c r="P658" s="7"/>
    </row>
    <row r="659" customFormat="false" ht="15" hidden="true" customHeight="false" outlineLevel="0" collapsed="false">
      <c r="A659" s="0" t="n">
        <f aca="false">RANDBETWEEN(0,1)</f>
        <v>0</v>
      </c>
      <c r="B659" s="13" t="n">
        <v>221</v>
      </c>
      <c r="C659" s="2" t="s">
        <v>719</v>
      </c>
      <c r="D659" s="14" t="n">
        <v>33582</v>
      </c>
      <c r="E659" s="2" t="s">
        <v>77</v>
      </c>
      <c r="F659" s="15" t="n">
        <v>146</v>
      </c>
      <c r="G659" s="15" t="n">
        <v>54</v>
      </c>
      <c r="H659" s="15" t="s">
        <v>47</v>
      </c>
      <c r="I659" s="9" t="str">
        <f aca="false">TRIM(F659)</f>
        <v>146</v>
      </c>
      <c r="J659" s="9" t="str">
        <f aca="false">TRIM(G659)</f>
        <v>54</v>
      </c>
      <c r="K659" s="5" t="n">
        <f aca="false">IF(I659="NA",VALUE(AVERAGEIF($E$3:$E$1520,"&lt;&gt;NA")),VALUE(I659))</f>
        <v>146</v>
      </c>
      <c r="L659" s="9" t="n">
        <f aca="false">IF(J659="NA",VALUE(AVERAGEIF($F$3:$F$1520,"&lt;&gt;NA")),VALUE(J659))</f>
        <v>54</v>
      </c>
      <c r="M659" s="16" t="n">
        <f aca="false">IF((AND(J659&gt;=R665, J659&lt;R664)),TRUE())</f>
        <v>0</v>
      </c>
      <c r="P659" s="7"/>
    </row>
    <row r="660" customFormat="false" ht="15" hidden="true" customHeight="false" outlineLevel="0" collapsed="false">
      <c r="A660" s="0" t="n">
        <f aca="false">RANDBETWEEN(0,1)</f>
        <v>0</v>
      </c>
      <c r="B660" s="13" t="n">
        <v>598</v>
      </c>
      <c r="C660" s="2" t="s">
        <v>720</v>
      </c>
      <c r="D660" s="14" t="n">
        <v>33500</v>
      </c>
      <c r="E660" s="2" t="s">
        <v>74</v>
      </c>
      <c r="F660" s="15" t="n">
        <v>159</v>
      </c>
      <c r="G660" s="15" t="n">
        <v>59.1</v>
      </c>
      <c r="H660" s="15" t="s">
        <v>47</v>
      </c>
      <c r="I660" s="9" t="str">
        <f aca="false">TRIM(F660)</f>
        <v>159</v>
      </c>
      <c r="J660" s="9" t="str">
        <f aca="false">TRIM(G660)</f>
        <v>59.1</v>
      </c>
      <c r="K660" s="5" t="n">
        <f aca="false">IF(I660="NA",VALUE(AVERAGEIF($E$3:$E$1520,"&lt;&gt;NA")),VALUE(I660))</f>
        <v>159</v>
      </c>
      <c r="L660" s="9" t="n">
        <f aca="false">IF(J660="NA",VALUE(AVERAGEIF($F$3:$F$1520,"&lt;&gt;NA")),VALUE(J660))</f>
        <v>59.1</v>
      </c>
      <c r="M660" s="16" t="n">
        <f aca="false">IF((AND(J660&gt;=R666, J660&lt;R665)),TRUE())</f>
        <v>0</v>
      </c>
      <c r="P660" s="7"/>
    </row>
    <row r="661" customFormat="false" ht="15" hidden="true" customHeight="false" outlineLevel="0" collapsed="false">
      <c r="A661" s="0" t="n">
        <f aca="false">RANDBETWEEN(0,1)</f>
        <v>0</v>
      </c>
      <c r="B661" s="13" t="n">
        <v>217</v>
      </c>
      <c r="C661" s="2" t="s">
        <v>721</v>
      </c>
      <c r="D661" s="14" t="n">
        <v>33749</v>
      </c>
      <c r="E661" s="2" t="s">
        <v>50</v>
      </c>
      <c r="F661" s="15" t="n">
        <v>151</v>
      </c>
      <c r="G661" s="15" t="n">
        <v>52</v>
      </c>
      <c r="H661" s="15" t="s">
        <v>47</v>
      </c>
      <c r="I661" s="9" t="str">
        <f aca="false">TRIM(F661)</f>
        <v>151</v>
      </c>
      <c r="J661" s="9" t="str">
        <f aca="false">TRIM(G661)</f>
        <v>52</v>
      </c>
      <c r="K661" s="5" t="n">
        <f aca="false">IF(I661="NA",VALUE(AVERAGEIF($E$3:$E$1520,"&lt;&gt;NA")),VALUE(I661))</f>
        <v>151</v>
      </c>
      <c r="L661" s="9" t="n">
        <f aca="false">IF(J661="NA",VALUE(AVERAGEIF($F$3:$F$1520,"&lt;&gt;NA")),VALUE(J661))</f>
        <v>52</v>
      </c>
      <c r="M661" s="16" t="n">
        <f aca="false">IF((AND(J661&gt;=R667, J661&lt;R666)),TRUE())</f>
        <v>0</v>
      </c>
      <c r="P661" s="7"/>
    </row>
    <row r="662" customFormat="false" ht="15" hidden="true" customHeight="false" outlineLevel="0" collapsed="false">
      <c r="A662" s="0" t="n">
        <f aca="false">RANDBETWEEN(0,1)</f>
        <v>0</v>
      </c>
      <c r="B662" s="13" t="n">
        <v>1058</v>
      </c>
      <c r="C662" s="2" t="s">
        <v>722</v>
      </c>
      <c r="D662" s="14" t="n">
        <v>33306</v>
      </c>
      <c r="E662" s="2" t="s">
        <v>45</v>
      </c>
      <c r="F662" s="15" t="n">
        <v>168</v>
      </c>
      <c r="G662" s="15" t="n">
        <v>70</v>
      </c>
      <c r="H662" s="15" t="s">
        <v>43</v>
      </c>
      <c r="I662" s="9" t="str">
        <f aca="false">TRIM(F662)</f>
        <v>168</v>
      </c>
      <c r="J662" s="9" t="str">
        <f aca="false">TRIM(G662)</f>
        <v>70</v>
      </c>
      <c r="K662" s="5" t="n">
        <f aca="false">IF(I662="NA",VALUE(AVERAGEIF($E$3:$E$1520,"&lt;&gt;NA")),VALUE(I662))</f>
        <v>168</v>
      </c>
      <c r="L662" s="9" t="n">
        <f aca="false">IF(J662="NA",VALUE(AVERAGEIF($F$3:$F$1520,"&lt;&gt;NA")),VALUE(J662))</f>
        <v>70</v>
      </c>
      <c r="M662" s="16" t="n">
        <f aca="false">IF((AND(J662&gt;=R668, J662&lt;R667)),TRUE())</f>
        <v>0</v>
      </c>
      <c r="P662" s="7"/>
    </row>
    <row r="663" customFormat="false" ht="15" hidden="false" customHeight="false" outlineLevel="0" collapsed="false">
      <c r="A663" s="0" t="n">
        <f aca="false">RANDBETWEEN(0,1)</f>
        <v>1</v>
      </c>
      <c r="B663" s="13" t="n">
        <v>457</v>
      </c>
      <c r="C663" s="2" t="s">
        <v>723</v>
      </c>
      <c r="D663" s="14" t="n">
        <v>33641</v>
      </c>
      <c r="E663" s="2" t="s">
        <v>42</v>
      </c>
      <c r="F663" s="15" t="s">
        <v>46</v>
      </c>
      <c r="G663" s="15" t="s">
        <v>46</v>
      </c>
      <c r="H663" s="15" t="s">
        <v>47</v>
      </c>
      <c r="I663" s="9" t="str">
        <f aca="false">TRIM(F663)</f>
        <v>NA</v>
      </c>
      <c r="J663" s="9" t="str">
        <f aca="false">TRIM(G663)</f>
        <v>NA</v>
      </c>
      <c r="K663" s="5" t="e">
        <f aca="false">IF(I663="NA",VALUE(AVERAGEIF($E$3:$E$1520,"&lt;&gt;NA")),VALUE(I663))</f>
        <v>#DIV/0!</v>
      </c>
      <c r="L663" s="9" t="n">
        <f aca="false">IF(J663="NA",VALUE(AVERAGEIF($F$3:$F$1520,"&lt;&gt;NA")),VALUE(J663))</f>
        <v>164.344585511576</v>
      </c>
      <c r="M663" s="16" t="n">
        <f aca="false">IF((AND(J663&gt;=R669, J663&lt;R668)),TRUE())</f>
        <v>0</v>
      </c>
      <c r="P663" s="7"/>
    </row>
    <row r="664" customFormat="false" ht="15" hidden="true" customHeight="false" outlineLevel="0" collapsed="false">
      <c r="A664" s="0" t="n">
        <f aca="false">RANDBETWEEN(0,1)</f>
        <v>0</v>
      </c>
      <c r="B664" s="13" t="n">
        <v>563</v>
      </c>
      <c r="C664" s="2" t="s">
        <v>724</v>
      </c>
      <c r="D664" s="14" t="n">
        <v>33192</v>
      </c>
      <c r="E664" s="2" t="s">
        <v>45</v>
      </c>
      <c r="F664" s="15" t="n">
        <v>169</v>
      </c>
      <c r="G664" s="15" t="n">
        <v>50</v>
      </c>
      <c r="H664" s="15" t="s">
        <v>47</v>
      </c>
      <c r="I664" s="9" t="str">
        <f aca="false">TRIM(F664)</f>
        <v>169</v>
      </c>
      <c r="J664" s="9" t="str">
        <f aca="false">TRIM(G664)</f>
        <v>50</v>
      </c>
      <c r="K664" s="5" t="n">
        <f aca="false">IF(I664="NA",VALUE(AVERAGEIF($E$3:$E$1520,"&lt;&gt;NA")),VALUE(I664))</f>
        <v>169</v>
      </c>
      <c r="L664" s="9" t="n">
        <f aca="false">IF(J664="NA",VALUE(AVERAGEIF($F$3:$F$1520,"&lt;&gt;NA")),VALUE(J664))</f>
        <v>50</v>
      </c>
      <c r="M664" s="16" t="n">
        <f aca="false">IF((AND(J664&gt;=R670, J664&lt;R669)),TRUE())</f>
        <v>0</v>
      </c>
      <c r="P664" s="7"/>
    </row>
    <row r="665" customFormat="false" ht="15" hidden="false" customHeight="false" outlineLevel="0" collapsed="false">
      <c r="A665" s="0" t="n">
        <f aca="false">RANDBETWEEN(0,1)</f>
        <v>1</v>
      </c>
      <c r="B665" s="13" t="n">
        <v>1344</v>
      </c>
      <c r="C665" s="2" t="s">
        <v>725</v>
      </c>
      <c r="D665" s="14" t="n">
        <v>33829</v>
      </c>
      <c r="E665" s="2" t="s">
        <v>77</v>
      </c>
      <c r="F665" s="15" t="n">
        <v>172</v>
      </c>
      <c r="G665" s="15" t="n">
        <v>63</v>
      </c>
      <c r="H665" s="15" t="s">
        <v>43</v>
      </c>
      <c r="I665" s="9" t="str">
        <f aca="false">TRIM(F665)</f>
        <v>172</v>
      </c>
      <c r="J665" s="9" t="str">
        <f aca="false">TRIM(G665)</f>
        <v>63</v>
      </c>
      <c r="K665" s="5" t="n">
        <f aca="false">IF(I665="NA",VALUE(AVERAGEIF($E$3:$E$1520,"&lt;&gt;NA")),VALUE(I665))</f>
        <v>172</v>
      </c>
      <c r="L665" s="9" t="n">
        <f aca="false">IF(J665="NA",VALUE(AVERAGEIF($F$3:$F$1520,"&lt;&gt;NA")),VALUE(J665))</f>
        <v>63</v>
      </c>
      <c r="M665" s="16" t="n">
        <f aca="false">IF((AND(J665&gt;=R671, J665&lt;R670)),TRUE())</f>
        <v>0</v>
      </c>
      <c r="P665" s="7"/>
    </row>
    <row r="666" customFormat="false" ht="15" hidden="false" customHeight="false" outlineLevel="0" collapsed="false">
      <c r="A666" s="0" t="n">
        <f aca="false">RANDBETWEEN(0,1)</f>
        <v>1</v>
      </c>
      <c r="B666" s="13" t="n">
        <v>1007</v>
      </c>
      <c r="C666" s="2" t="s">
        <v>726</v>
      </c>
      <c r="D666" s="14" t="n">
        <v>33292</v>
      </c>
      <c r="E666" s="2" t="s">
        <v>45</v>
      </c>
      <c r="F666" s="15" t="n">
        <v>164</v>
      </c>
      <c r="G666" s="15" t="n">
        <v>38</v>
      </c>
      <c r="H666" s="15" t="s">
        <v>43</v>
      </c>
      <c r="I666" s="9" t="str">
        <f aca="false">TRIM(F666)</f>
        <v>164</v>
      </c>
      <c r="J666" s="9" t="str">
        <f aca="false">TRIM(G666)</f>
        <v>38</v>
      </c>
      <c r="K666" s="5" t="n">
        <f aca="false">IF(I666="NA",VALUE(AVERAGEIF($E$3:$E$1520,"&lt;&gt;NA")),VALUE(I666))</f>
        <v>164</v>
      </c>
      <c r="L666" s="9" t="n">
        <f aca="false">IF(J666="NA",VALUE(AVERAGEIF($F$3:$F$1520,"&lt;&gt;NA")),VALUE(J666))</f>
        <v>38</v>
      </c>
      <c r="M666" s="16" t="n">
        <f aca="false">IF((AND(J666&gt;=R672, J666&lt;R671)),TRUE())</f>
        <v>0</v>
      </c>
      <c r="P666" s="7"/>
    </row>
    <row r="667" customFormat="false" ht="15" hidden="false" customHeight="false" outlineLevel="0" collapsed="false">
      <c r="A667" s="0" t="n">
        <f aca="false">RANDBETWEEN(0,1)</f>
        <v>1</v>
      </c>
      <c r="B667" s="13" t="n">
        <v>464</v>
      </c>
      <c r="C667" s="2" t="s">
        <v>727</v>
      </c>
      <c r="D667" s="14" t="n">
        <v>33578</v>
      </c>
      <c r="E667" s="2" t="s">
        <v>53</v>
      </c>
      <c r="F667" s="15" t="n">
        <v>160</v>
      </c>
      <c r="G667" s="15" t="n">
        <v>55.9</v>
      </c>
      <c r="H667" s="15" t="s">
        <v>47</v>
      </c>
      <c r="I667" s="9" t="str">
        <f aca="false">TRIM(F667)</f>
        <v>160</v>
      </c>
      <c r="J667" s="9" t="str">
        <f aca="false">TRIM(G667)</f>
        <v>55.9</v>
      </c>
      <c r="K667" s="5" t="n">
        <f aca="false">IF(I667="NA",VALUE(AVERAGEIF($E$3:$E$1520,"&lt;&gt;NA")),VALUE(I667))</f>
        <v>160</v>
      </c>
      <c r="L667" s="9" t="n">
        <f aca="false">IF(J667="NA",VALUE(AVERAGEIF($F$3:$F$1520,"&lt;&gt;NA")),VALUE(J667))</f>
        <v>55.9</v>
      </c>
      <c r="M667" s="16" t="n">
        <f aca="false">IF((AND(J667&gt;=R673, J667&lt;R672)),TRUE())</f>
        <v>0</v>
      </c>
      <c r="P667" s="7"/>
    </row>
    <row r="668" customFormat="false" ht="15" hidden="false" customHeight="false" outlineLevel="0" collapsed="false">
      <c r="A668" s="0" t="n">
        <f aca="false">RANDBETWEEN(0,1)</f>
        <v>1</v>
      </c>
      <c r="B668" s="13" t="n">
        <v>802</v>
      </c>
      <c r="C668" s="2" t="s">
        <v>343</v>
      </c>
      <c r="D668" s="14" t="n">
        <v>33302</v>
      </c>
      <c r="E668" s="2" t="s">
        <v>71</v>
      </c>
      <c r="F668" s="15" t="n">
        <v>150</v>
      </c>
      <c r="G668" s="15" t="n">
        <v>45</v>
      </c>
      <c r="H668" s="15" t="s">
        <v>47</v>
      </c>
      <c r="I668" s="9" t="str">
        <f aca="false">TRIM(F668)</f>
        <v>150</v>
      </c>
      <c r="J668" s="9" t="str">
        <f aca="false">TRIM(G668)</f>
        <v>45</v>
      </c>
      <c r="K668" s="5" t="n">
        <f aca="false">IF(I668="NA",VALUE(AVERAGEIF($E$3:$E$1520,"&lt;&gt;NA")),VALUE(I668))</f>
        <v>150</v>
      </c>
      <c r="L668" s="9" t="n">
        <f aca="false">IF(J668="NA",VALUE(AVERAGEIF($F$3:$F$1520,"&lt;&gt;NA")),VALUE(J668))</f>
        <v>45</v>
      </c>
      <c r="M668" s="16" t="n">
        <f aca="false">IF((AND(J668&gt;=R674, J668&lt;R673)),TRUE())</f>
        <v>0</v>
      </c>
      <c r="P668" s="7"/>
    </row>
    <row r="669" customFormat="false" ht="15" hidden="false" customHeight="false" outlineLevel="0" collapsed="false">
      <c r="A669" s="0" t="n">
        <f aca="false">RANDBETWEEN(0,1)</f>
        <v>1</v>
      </c>
      <c r="B669" s="13" t="n">
        <v>1160</v>
      </c>
      <c r="C669" s="2" t="s">
        <v>728</v>
      </c>
      <c r="D669" s="14" t="n">
        <v>33511</v>
      </c>
      <c r="E669" s="2" t="s">
        <v>53</v>
      </c>
      <c r="F669" s="15" t="n">
        <v>171</v>
      </c>
      <c r="G669" s="15" t="n">
        <v>70</v>
      </c>
      <c r="H669" s="15" t="s">
        <v>43</v>
      </c>
      <c r="I669" s="9" t="str">
        <f aca="false">TRIM(F669)</f>
        <v>171</v>
      </c>
      <c r="J669" s="9" t="str">
        <f aca="false">TRIM(G669)</f>
        <v>70</v>
      </c>
      <c r="K669" s="5" t="n">
        <f aca="false">IF(I669="NA",VALUE(AVERAGEIF($E$3:$E$1520,"&lt;&gt;NA")),VALUE(I669))</f>
        <v>171</v>
      </c>
      <c r="L669" s="9" t="n">
        <f aca="false">IF(J669="NA",VALUE(AVERAGEIF($F$3:$F$1520,"&lt;&gt;NA")),VALUE(J669))</f>
        <v>70</v>
      </c>
      <c r="M669" s="16" t="n">
        <f aca="false">IF((AND(J669&gt;=R675, J669&lt;R674)),TRUE())</f>
        <v>0</v>
      </c>
      <c r="P669" s="7"/>
    </row>
    <row r="670" customFormat="false" ht="15" hidden="false" customHeight="false" outlineLevel="0" collapsed="false">
      <c r="A670" s="0" t="n">
        <f aca="false">RANDBETWEEN(0,1)</f>
        <v>1</v>
      </c>
      <c r="B670" s="13" t="n">
        <v>902</v>
      </c>
      <c r="C670" s="2" t="s">
        <v>729</v>
      </c>
      <c r="D670" s="14" t="n">
        <v>33374</v>
      </c>
      <c r="E670" s="2" t="s">
        <v>45</v>
      </c>
      <c r="F670" s="15" t="n">
        <v>169</v>
      </c>
      <c r="G670" s="15" t="n">
        <v>53</v>
      </c>
      <c r="H670" s="15" t="s">
        <v>43</v>
      </c>
      <c r="I670" s="9" t="str">
        <f aca="false">TRIM(F670)</f>
        <v>169</v>
      </c>
      <c r="J670" s="9" t="str">
        <f aca="false">TRIM(G670)</f>
        <v>53</v>
      </c>
      <c r="K670" s="5" t="n">
        <f aca="false">IF(I670="NA",VALUE(AVERAGEIF($E$3:$E$1520,"&lt;&gt;NA")),VALUE(I670))</f>
        <v>169</v>
      </c>
      <c r="L670" s="9" t="n">
        <f aca="false">IF(J670="NA",VALUE(AVERAGEIF($F$3:$F$1520,"&lt;&gt;NA")),VALUE(J670))</f>
        <v>53</v>
      </c>
      <c r="M670" s="16" t="n">
        <f aca="false">IF((AND(J670&gt;=R676, J670&lt;R675)),TRUE())</f>
        <v>0</v>
      </c>
      <c r="P670" s="7"/>
    </row>
    <row r="671" customFormat="false" ht="15" hidden="false" customHeight="false" outlineLevel="0" collapsed="false">
      <c r="A671" s="0" t="n">
        <f aca="false">RANDBETWEEN(0,1)</f>
        <v>1</v>
      </c>
      <c r="B671" s="13" t="n">
        <v>1429</v>
      </c>
      <c r="C671" s="2" t="s">
        <v>730</v>
      </c>
      <c r="D671" s="14" t="n">
        <v>33400</v>
      </c>
      <c r="E671" s="2" t="s">
        <v>77</v>
      </c>
      <c r="F671" s="15" t="n">
        <v>171</v>
      </c>
      <c r="G671" s="15" t="n">
        <v>68</v>
      </c>
      <c r="H671" s="15" t="s">
        <v>43</v>
      </c>
      <c r="I671" s="9" t="str">
        <f aca="false">TRIM(F671)</f>
        <v>171</v>
      </c>
      <c r="J671" s="9" t="str">
        <f aca="false">TRIM(G671)</f>
        <v>68</v>
      </c>
      <c r="K671" s="5" t="n">
        <f aca="false">IF(I671="NA",VALUE(AVERAGEIF($E$3:$E$1520,"&lt;&gt;NA")),VALUE(I671))</f>
        <v>171</v>
      </c>
      <c r="L671" s="9" t="n">
        <f aca="false">IF(J671="NA",VALUE(AVERAGEIF($F$3:$F$1520,"&lt;&gt;NA")),VALUE(J671))</f>
        <v>68</v>
      </c>
      <c r="M671" s="16" t="n">
        <f aca="false">IF((AND(J671&gt;=R677, J671&lt;R676)),TRUE())</f>
        <v>0</v>
      </c>
      <c r="P671" s="7"/>
    </row>
    <row r="672" customFormat="false" ht="15" hidden="true" customHeight="false" outlineLevel="0" collapsed="false">
      <c r="A672" s="0" t="n">
        <f aca="false">RANDBETWEEN(0,1)</f>
        <v>0</v>
      </c>
      <c r="B672" s="13" t="n">
        <v>134</v>
      </c>
      <c r="C672" s="2" t="s">
        <v>731</v>
      </c>
      <c r="D672" s="14" t="n">
        <v>33827</v>
      </c>
      <c r="E672" s="2" t="s">
        <v>74</v>
      </c>
      <c r="F672" s="15" t="n">
        <v>153</v>
      </c>
      <c r="G672" s="15" t="n">
        <v>49</v>
      </c>
      <c r="H672" s="15" t="s">
        <v>47</v>
      </c>
      <c r="I672" s="9" t="str">
        <f aca="false">TRIM(F672)</f>
        <v>153</v>
      </c>
      <c r="J672" s="9" t="str">
        <f aca="false">TRIM(G672)</f>
        <v>49</v>
      </c>
      <c r="K672" s="5" t="n">
        <f aca="false">IF(I672="NA",VALUE(AVERAGEIF($E$3:$E$1520,"&lt;&gt;NA")),VALUE(I672))</f>
        <v>153</v>
      </c>
      <c r="L672" s="9" t="n">
        <f aca="false">IF(J672="NA",VALUE(AVERAGEIF($F$3:$F$1520,"&lt;&gt;NA")),VALUE(J672))</f>
        <v>49</v>
      </c>
      <c r="M672" s="16" t="n">
        <f aca="false">IF((AND(J672&gt;=R678, J672&lt;R677)),TRUE())</f>
        <v>0</v>
      </c>
      <c r="P672" s="7"/>
    </row>
    <row r="673" customFormat="false" ht="15" hidden="true" customHeight="false" outlineLevel="0" collapsed="false">
      <c r="A673" s="0" t="n">
        <f aca="false">RANDBETWEEN(0,1)</f>
        <v>0</v>
      </c>
      <c r="B673" s="13" t="n">
        <v>1210</v>
      </c>
      <c r="C673" s="2" t="s">
        <v>732</v>
      </c>
      <c r="D673" s="14" t="n">
        <v>32996</v>
      </c>
      <c r="E673" s="2" t="s">
        <v>50</v>
      </c>
      <c r="F673" s="15" t="n">
        <v>161</v>
      </c>
      <c r="G673" s="15" t="n">
        <v>52</v>
      </c>
      <c r="H673" s="15" t="s">
        <v>43</v>
      </c>
      <c r="I673" s="9" t="str">
        <f aca="false">TRIM(F673)</f>
        <v>161</v>
      </c>
      <c r="J673" s="9" t="str">
        <f aca="false">TRIM(G673)</f>
        <v>52</v>
      </c>
      <c r="K673" s="5" t="n">
        <f aca="false">IF(I673="NA",VALUE(AVERAGEIF($E$3:$E$1520,"&lt;&gt;NA")),VALUE(I673))</f>
        <v>161</v>
      </c>
      <c r="L673" s="9" t="n">
        <f aca="false">IF(J673="NA",VALUE(AVERAGEIF($F$3:$F$1520,"&lt;&gt;NA")),VALUE(J673))</f>
        <v>52</v>
      </c>
      <c r="M673" s="16" t="n">
        <f aca="false">IF((AND(J673&gt;=R679, J673&lt;R678)),TRUE())</f>
        <v>0</v>
      </c>
      <c r="P673" s="7"/>
    </row>
    <row r="674" customFormat="false" ht="15" hidden="false" customHeight="false" outlineLevel="0" collapsed="false">
      <c r="A674" s="0" t="n">
        <f aca="false">RANDBETWEEN(0,1)</f>
        <v>1</v>
      </c>
      <c r="B674" s="13" t="n">
        <v>1194</v>
      </c>
      <c r="C674" s="2" t="s">
        <v>733</v>
      </c>
      <c r="D674" s="14" t="n">
        <v>32835</v>
      </c>
      <c r="E674" s="2" t="s">
        <v>45</v>
      </c>
      <c r="F674" s="15" t="n">
        <v>168</v>
      </c>
      <c r="G674" s="15" t="n">
        <v>65</v>
      </c>
      <c r="H674" s="15" t="s">
        <v>43</v>
      </c>
      <c r="I674" s="9" t="str">
        <f aca="false">TRIM(F674)</f>
        <v>168</v>
      </c>
      <c r="J674" s="9" t="str">
        <f aca="false">TRIM(G674)</f>
        <v>65</v>
      </c>
      <c r="K674" s="5" t="n">
        <f aca="false">IF(I674="NA",VALUE(AVERAGEIF($E$3:$E$1520,"&lt;&gt;NA")),VALUE(I674))</f>
        <v>168</v>
      </c>
      <c r="L674" s="9" t="n">
        <f aca="false">IF(J674="NA",VALUE(AVERAGEIF($F$3:$F$1520,"&lt;&gt;NA")),VALUE(J674))</f>
        <v>65</v>
      </c>
      <c r="M674" s="16" t="n">
        <f aca="false">IF((AND(J674&gt;=R680, J674&lt;R679)),TRUE())</f>
        <v>0</v>
      </c>
      <c r="P674" s="7"/>
    </row>
    <row r="675" customFormat="false" ht="15" hidden="true" customHeight="false" outlineLevel="0" collapsed="false">
      <c r="A675" s="0" t="n">
        <f aca="false">RANDBETWEEN(0,1)</f>
        <v>0</v>
      </c>
      <c r="B675" s="13" t="n">
        <v>1331</v>
      </c>
      <c r="C675" s="2" t="s">
        <v>734</v>
      </c>
      <c r="D675" s="14" t="n">
        <v>32191</v>
      </c>
      <c r="E675" s="2" t="s">
        <v>299</v>
      </c>
      <c r="F675" s="15" t="n">
        <v>168</v>
      </c>
      <c r="G675" s="15" t="n">
        <v>68</v>
      </c>
      <c r="H675" s="15" t="s">
        <v>43</v>
      </c>
      <c r="I675" s="9" t="str">
        <f aca="false">TRIM(F675)</f>
        <v>168</v>
      </c>
      <c r="J675" s="9" t="str">
        <f aca="false">TRIM(G675)</f>
        <v>68</v>
      </c>
      <c r="K675" s="5" t="n">
        <f aca="false">IF(I675="NA",VALUE(AVERAGEIF($E$3:$E$1520,"&lt;&gt;NA")),VALUE(I675))</f>
        <v>168</v>
      </c>
      <c r="L675" s="9" t="n">
        <f aca="false">IF(J675="NA",VALUE(AVERAGEIF($F$3:$F$1520,"&lt;&gt;NA")),VALUE(J675))</f>
        <v>68</v>
      </c>
      <c r="M675" s="16" t="n">
        <f aca="false">IF((AND(J675&gt;=R681, J675&lt;R680)),TRUE())</f>
        <v>0</v>
      </c>
      <c r="P675" s="7"/>
    </row>
    <row r="676" customFormat="false" ht="15" hidden="false" customHeight="false" outlineLevel="0" collapsed="false">
      <c r="A676" s="0" t="n">
        <f aca="false">RANDBETWEEN(0,1)</f>
        <v>1</v>
      </c>
      <c r="B676" s="13" t="n">
        <v>817</v>
      </c>
      <c r="C676" s="2" t="s">
        <v>735</v>
      </c>
      <c r="D676" s="14" t="n">
        <v>33716</v>
      </c>
      <c r="E676" s="2" t="s">
        <v>45</v>
      </c>
      <c r="F676" s="15" t="s">
        <v>46</v>
      </c>
      <c r="G676" s="15" t="s">
        <v>46</v>
      </c>
      <c r="H676" s="15" t="s">
        <v>47</v>
      </c>
      <c r="I676" s="9" t="str">
        <f aca="false">TRIM(F676)</f>
        <v>NA</v>
      </c>
      <c r="J676" s="9" t="str">
        <f aca="false">TRIM(G676)</f>
        <v>NA</v>
      </c>
      <c r="K676" s="5" t="e">
        <f aca="false">IF(I676="NA",VALUE(AVERAGEIF($E$3:$E$1520,"&lt;&gt;NA")),VALUE(I676))</f>
        <v>#DIV/0!</v>
      </c>
      <c r="L676" s="9" t="n">
        <f aca="false">IF(J676="NA",VALUE(AVERAGEIF($F$3:$F$1520,"&lt;&gt;NA")),VALUE(J676))</f>
        <v>164.344585511576</v>
      </c>
      <c r="M676" s="16" t="n">
        <f aca="false">IF((AND(J676&gt;=R682, J676&lt;R681)),TRUE())</f>
        <v>0</v>
      </c>
      <c r="P676" s="7"/>
    </row>
    <row r="677" customFormat="false" ht="15" hidden="false" customHeight="false" outlineLevel="0" collapsed="false">
      <c r="A677" s="0" t="n">
        <f aca="false">RANDBETWEEN(0,1)</f>
        <v>1</v>
      </c>
      <c r="B677" s="13" t="n">
        <v>218</v>
      </c>
      <c r="C677" s="2" t="s">
        <v>736</v>
      </c>
      <c r="D677" s="14" t="n">
        <v>33649</v>
      </c>
      <c r="E677" s="2" t="s">
        <v>61</v>
      </c>
      <c r="F677" s="15" t="n">
        <v>155.5</v>
      </c>
      <c r="G677" s="15" t="n">
        <v>65</v>
      </c>
      <c r="H677" s="15" t="s">
        <v>47</v>
      </c>
      <c r="I677" s="9" t="str">
        <f aca="false">TRIM(F677)</f>
        <v>155.5</v>
      </c>
      <c r="J677" s="9" t="str">
        <f aca="false">TRIM(G677)</f>
        <v>65</v>
      </c>
      <c r="K677" s="5" t="n">
        <f aca="false">IF(I677="NA",VALUE(AVERAGEIF($E$3:$E$1520,"&lt;&gt;NA")),VALUE(I677))</f>
        <v>155.5</v>
      </c>
      <c r="L677" s="9" t="n">
        <f aca="false">IF(J677="NA",VALUE(AVERAGEIF($F$3:$F$1520,"&lt;&gt;NA")),VALUE(J677))</f>
        <v>65</v>
      </c>
      <c r="M677" s="16" t="n">
        <f aca="false">IF((AND(J677&gt;=R683, J677&lt;R682)),TRUE())</f>
        <v>0</v>
      </c>
      <c r="P677" s="7"/>
    </row>
    <row r="678" customFormat="false" ht="15" hidden="true" customHeight="false" outlineLevel="0" collapsed="false">
      <c r="A678" s="0" t="n">
        <f aca="false">RANDBETWEEN(0,1)</f>
        <v>0</v>
      </c>
      <c r="B678" s="13" t="n">
        <v>1420</v>
      </c>
      <c r="C678" s="2" t="s">
        <v>737</v>
      </c>
      <c r="D678" s="14" t="n">
        <v>33510</v>
      </c>
      <c r="E678" s="2" t="s">
        <v>45</v>
      </c>
      <c r="F678" s="15" t="n">
        <v>165</v>
      </c>
      <c r="G678" s="15" t="n">
        <v>44</v>
      </c>
      <c r="H678" s="15" t="s">
        <v>43</v>
      </c>
      <c r="I678" s="9" t="str">
        <f aca="false">TRIM(F678)</f>
        <v>165</v>
      </c>
      <c r="J678" s="9" t="str">
        <f aca="false">TRIM(G678)</f>
        <v>44</v>
      </c>
      <c r="K678" s="5" t="n">
        <f aca="false">IF(I678="NA",VALUE(AVERAGEIF($E$3:$E$1520,"&lt;&gt;NA")),VALUE(I678))</f>
        <v>165</v>
      </c>
      <c r="L678" s="9" t="n">
        <f aca="false">IF(J678="NA",VALUE(AVERAGEIF($F$3:$F$1520,"&lt;&gt;NA")),VALUE(J678))</f>
        <v>44</v>
      </c>
      <c r="M678" s="16" t="n">
        <f aca="false">IF((AND(J678&gt;=R684, J678&lt;R683)),TRUE())</f>
        <v>0</v>
      </c>
      <c r="P678" s="7"/>
    </row>
    <row r="679" customFormat="false" ht="15" hidden="false" customHeight="false" outlineLevel="0" collapsed="false">
      <c r="A679" s="0" t="n">
        <f aca="false">RANDBETWEEN(0,1)</f>
        <v>1</v>
      </c>
      <c r="B679" s="13" t="n">
        <v>813</v>
      </c>
      <c r="C679" s="2" t="s">
        <v>738</v>
      </c>
      <c r="D679" s="14" t="n">
        <v>33602</v>
      </c>
      <c r="E679" s="2" t="s">
        <v>50</v>
      </c>
      <c r="F679" s="15" t="s">
        <v>46</v>
      </c>
      <c r="G679" s="15" t="s">
        <v>46</v>
      </c>
      <c r="H679" s="15" t="s">
        <v>47</v>
      </c>
      <c r="I679" s="9" t="str">
        <f aca="false">TRIM(F679)</f>
        <v>NA</v>
      </c>
      <c r="J679" s="9" t="str">
        <f aca="false">TRIM(G679)</f>
        <v>NA</v>
      </c>
      <c r="K679" s="5" t="e">
        <f aca="false">IF(I679="NA",VALUE(AVERAGEIF($E$3:$E$1520,"&lt;&gt;NA")),VALUE(I679))</f>
        <v>#DIV/0!</v>
      </c>
      <c r="L679" s="9" t="n">
        <f aca="false">IF(J679="NA",VALUE(AVERAGEIF($F$3:$F$1520,"&lt;&gt;NA")),VALUE(J679))</f>
        <v>164.344585511576</v>
      </c>
      <c r="M679" s="16" t="n">
        <f aca="false">IF((AND(J679&gt;=R685, J679&lt;R684)),TRUE())</f>
        <v>0</v>
      </c>
      <c r="P679" s="7"/>
    </row>
    <row r="680" customFormat="false" ht="15" hidden="true" customHeight="false" outlineLevel="0" collapsed="false">
      <c r="A680" s="0" t="n">
        <f aca="false">RANDBETWEEN(0,1)</f>
        <v>0</v>
      </c>
      <c r="B680" s="13" t="n">
        <v>1259</v>
      </c>
      <c r="C680" s="2" t="s">
        <v>739</v>
      </c>
      <c r="D680" s="14" t="n">
        <v>33362</v>
      </c>
      <c r="E680" s="2" t="s">
        <v>45</v>
      </c>
      <c r="F680" s="15" t="n">
        <v>181</v>
      </c>
      <c r="G680" s="15" t="n">
        <v>64</v>
      </c>
      <c r="H680" s="15" t="s">
        <v>43</v>
      </c>
      <c r="I680" s="9" t="str">
        <f aca="false">TRIM(F680)</f>
        <v>181</v>
      </c>
      <c r="J680" s="9" t="str">
        <f aca="false">TRIM(G680)</f>
        <v>64</v>
      </c>
      <c r="K680" s="5" t="n">
        <f aca="false">IF(I680="NA",VALUE(AVERAGEIF($E$3:$E$1520,"&lt;&gt;NA")),VALUE(I680))</f>
        <v>181</v>
      </c>
      <c r="L680" s="9" t="n">
        <f aca="false">IF(J680="NA",VALUE(AVERAGEIF($F$3:$F$1520,"&lt;&gt;NA")),VALUE(J680))</f>
        <v>64</v>
      </c>
      <c r="M680" s="16" t="n">
        <f aca="false">IF((AND(J680&gt;=R686, J680&lt;R685)),TRUE())</f>
        <v>0</v>
      </c>
      <c r="P680" s="7"/>
    </row>
    <row r="681" customFormat="false" ht="15" hidden="false" customHeight="false" outlineLevel="0" collapsed="false">
      <c r="A681" s="0" t="n">
        <f aca="false">RANDBETWEEN(0,1)</f>
        <v>1</v>
      </c>
      <c r="B681" s="13" t="n">
        <v>466</v>
      </c>
      <c r="C681" s="2" t="s">
        <v>740</v>
      </c>
      <c r="D681" s="14" t="n">
        <v>33314</v>
      </c>
      <c r="E681" s="2" t="s">
        <v>299</v>
      </c>
      <c r="F681" s="15" t="s">
        <v>46</v>
      </c>
      <c r="G681" s="15" t="s">
        <v>46</v>
      </c>
      <c r="H681" s="15" t="s">
        <v>47</v>
      </c>
      <c r="I681" s="9" t="str">
        <f aca="false">TRIM(F681)</f>
        <v>NA</v>
      </c>
      <c r="J681" s="9" t="str">
        <f aca="false">TRIM(G681)</f>
        <v>NA</v>
      </c>
      <c r="K681" s="5" t="e">
        <f aca="false">IF(I681="NA",VALUE(AVERAGEIF($E$3:$E$1520,"&lt;&gt;NA")),VALUE(I681))</f>
        <v>#DIV/0!</v>
      </c>
      <c r="L681" s="9" t="n">
        <f aca="false">IF(J681="NA",VALUE(AVERAGEIF($F$3:$F$1520,"&lt;&gt;NA")),VALUE(J681))</f>
        <v>164.344585511576</v>
      </c>
      <c r="M681" s="16" t="n">
        <f aca="false">IF((AND(J681&gt;=R687, J681&lt;R686)),TRUE())</f>
        <v>0</v>
      </c>
      <c r="P681" s="7"/>
    </row>
    <row r="682" customFormat="false" ht="15" hidden="false" customHeight="false" outlineLevel="0" collapsed="false">
      <c r="A682" s="0" t="n">
        <f aca="false">RANDBETWEEN(0,1)</f>
        <v>1</v>
      </c>
      <c r="B682" s="13" t="n">
        <v>1440</v>
      </c>
      <c r="C682" s="2" t="s">
        <v>741</v>
      </c>
      <c r="D682" s="14" t="n">
        <v>33429</v>
      </c>
      <c r="E682" s="2" t="s">
        <v>77</v>
      </c>
      <c r="F682" s="15" t="n">
        <v>174</v>
      </c>
      <c r="G682" s="15" t="n">
        <v>50</v>
      </c>
      <c r="H682" s="15" t="s">
        <v>43</v>
      </c>
      <c r="I682" s="9" t="str">
        <f aca="false">TRIM(F682)</f>
        <v>174</v>
      </c>
      <c r="J682" s="9" t="str">
        <f aca="false">TRIM(G682)</f>
        <v>50</v>
      </c>
      <c r="K682" s="5" t="n">
        <f aca="false">IF(I682="NA",VALUE(AVERAGEIF($E$3:$E$1520,"&lt;&gt;NA")),VALUE(I682))</f>
        <v>174</v>
      </c>
      <c r="L682" s="9" t="n">
        <f aca="false">IF(J682="NA",VALUE(AVERAGEIF($F$3:$F$1520,"&lt;&gt;NA")),VALUE(J682))</f>
        <v>50</v>
      </c>
      <c r="M682" s="16" t="n">
        <f aca="false">IF((AND(J682&gt;=R688, J682&lt;R687)),TRUE())</f>
        <v>0</v>
      </c>
      <c r="P682" s="7"/>
    </row>
    <row r="683" customFormat="false" ht="15" hidden="false" customHeight="false" outlineLevel="0" collapsed="false">
      <c r="A683" s="0" t="n">
        <f aca="false">RANDBETWEEN(0,1)</f>
        <v>1</v>
      </c>
      <c r="B683" s="13" t="n">
        <v>1345</v>
      </c>
      <c r="C683" s="2" t="s">
        <v>742</v>
      </c>
      <c r="D683" s="14" t="n">
        <v>33447</v>
      </c>
      <c r="E683" s="2" t="s">
        <v>77</v>
      </c>
      <c r="F683" s="15" t="n">
        <v>168</v>
      </c>
      <c r="G683" s="15" t="n">
        <v>58</v>
      </c>
      <c r="H683" s="15" t="s">
        <v>43</v>
      </c>
      <c r="I683" s="9" t="str">
        <f aca="false">TRIM(F683)</f>
        <v>168</v>
      </c>
      <c r="J683" s="9" t="str">
        <f aca="false">TRIM(G683)</f>
        <v>58</v>
      </c>
      <c r="K683" s="5" t="n">
        <f aca="false">IF(I683="NA",VALUE(AVERAGEIF($E$3:$E$1520,"&lt;&gt;NA")),VALUE(I683))</f>
        <v>168</v>
      </c>
      <c r="L683" s="9" t="n">
        <f aca="false">IF(J683="NA",VALUE(AVERAGEIF($F$3:$F$1520,"&lt;&gt;NA")),VALUE(J683))</f>
        <v>58</v>
      </c>
      <c r="M683" s="16" t="n">
        <f aca="false">IF((AND(J683&gt;=R689, J683&lt;R688)),TRUE())</f>
        <v>0</v>
      </c>
      <c r="P683" s="7"/>
    </row>
    <row r="684" customFormat="false" ht="15" hidden="false" customHeight="false" outlineLevel="0" collapsed="false">
      <c r="A684" s="0" t="n">
        <f aca="false">RANDBETWEEN(0,1)</f>
        <v>1</v>
      </c>
      <c r="B684" s="13" t="n">
        <v>459</v>
      </c>
      <c r="C684" s="2" t="s">
        <v>743</v>
      </c>
      <c r="D684" s="14" t="n">
        <v>32985</v>
      </c>
      <c r="E684" s="2" t="s">
        <v>45</v>
      </c>
      <c r="F684" s="15" t="n">
        <v>150</v>
      </c>
      <c r="G684" s="15" t="n">
        <v>38</v>
      </c>
      <c r="H684" s="15" t="s">
        <v>47</v>
      </c>
      <c r="I684" s="9" t="str">
        <f aca="false">TRIM(F684)</f>
        <v>150</v>
      </c>
      <c r="J684" s="9" t="str">
        <f aca="false">TRIM(G684)</f>
        <v>38</v>
      </c>
      <c r="K684" s="5" t="n">
        <f aca="false">IF(I684="NA",VALUE(AVERAGEIF($E$3:$E$1520,"&lt;&gt;NA")),VALUE(I684))</f>
        <v>150</v>
      </c>
      <c r="L684" s="9" t="n">
        <f aca="false">IF(J684="NA",VALUE(AVERAGEIF($F$3:$F$1520,"&lt;&gt;NA")),VALUE(J684))</f>
        <v>38</v>
      </c>
      <c r="M684" s="16" t="n">
        <f aca="false">IF((AND(J684&gt;=R690, J684&lt;R689)),TRUE())</f>
        <v>0</v>
      </c>
      <c r="P684" s="7"/>
    </row>
    <row r="685" customFormat="false" ht="15" hidden="true" customHeight="false" outlineLevel="0" collapsed="false">
      <c r="A685" s="0" t="n">
        <f aca="false">RANDBETWEEN(0,1)</f>
        <v>0</v>
      </c>
      <c r="B685" s="13" t="n">
        <v>1181</v>
      </c>
      <c r="C685" s="2" t="s">
        <v>744</v>
      </c>
      <c r="D685" s="14" t="n">
        <v>33450</v>
      </c>
      <c r="E685" s="2" t="s">
        <v>87</v>
      </c>
      <c r="F685" s="15" t="n">
        <v>175</v>
      </c>
      <c r="G685" s="15" t="n">
        <v>60</v>
      </c>
      <c r="H685" s="15" t="s">
        <v>43</v>
      </c>
      <c r="I685" s="9" t="str">
        <f aca="false">TRIM(F685)</f>
        <v>175</v>
      </c>
      <c r="J685" s="9" t="str">
        <f aca="false">TRIM(G685)</f>
        <v>60</v>
      </c>
      <c r="K685" s="5" t="n">
        <f aca="false">IF(I685="NA",VALUE(AVERAGEIF($E$3:$E$1520,"&lt;&gt;NA")),VALUE(I685))</f>
        <v>175</v>
      </c>
      <c r="L685" s="9" t="n">
        <f aca="false">IF(J685="NA",VALUE(AVERAGEIF($F$3:$F$1520,"&lt;&gt;NA")),VALUE(J685))</f>
        <v>60</v>
      </c>
      <c r="M685" s="16" t="n">
        <f aca="false">IF((AND(J685&gt;=R691, J685&lt;R690)),TRUE())</f>
        <v>0</v>
      </c>
      <c r="P685" s="7"/>
    </row>
    <row r="686" customFormat="false" ht="15" hidden="false" customHeight="false" outlineLevel="0" collapsed="false">
      <c r="A686" s="0" t="n">
        <f aca="false">RANDBETWEEN(0,1)</f>
        <v>1</v>
      </c>
      <c r="B686" s="13" t="n">
        <v>1306</v>
      </c>
      <c r="C686" s="2" t="s">
        <v>745</v>
      </c>
      <c r="D686" s="14" t="n">
        <v>32853</v>
      </c>
      <c r="E686" s="2" t="s">
        <v>45</v>
      </c>
      <c r="F686" s="15" t="n">
        <v>180</v>
      </c>
      <c r="G686" s="15" t="n">
        <v>78</v>
      </c>
      <c r="H686" s="15" t="s">
        <v>43</v>
      </c>
      <c r="I686" s="9" t="str">
        <f aca="false">TRIM(F686)</f>
        <v>180</v>
      </c>
      <c r="J686" s="9" t="str">
        <f aca="false">TRIM(G686)</f>
        <v>78</v>
      </c>
      <c r="K686" s="5" t="n">
        <f aca="false">IF(I686="NA",VALUE(AVERAGEIF($E$3:$E$1520,"&lt;&gt;NA")),VALUE(I686))</f>
        <v>180</v>
      </c>
      <c r="L686" s="9" t="n">
        <f aca="false">IF(J686="NA",VALUE(AVERAGEIF($F$3:$F$1520,"&lt;&gt;NA")),VALUE(J686))</f>
        <v>78</v>
      </c>
      <c r="M686" s="16" t="n">
        <f aca="false">IF((AND(J686&gt;=R692, J686&lt;R691)),TRUE())</f>
        <v>0</v>
      </c>
      <c r="P686" s="7"/>
    </row>
    <row r="687" customFormat="false" ht="15" hidden="true" customHeight="false" outlineLevel="0" collapsed="false">
      <c r="A687" s="0" t="n">
        <f aca="false">RANDBETWEEN(0,1)</f>
        <v>0</v>
      </c>
      <c r="B687" s="13" t="n">
        <v>1471</v>
      </c>
      <c r="C687" s="2" t="s">
        <v>746</v>
      </c>
      <c r="D687" s="14" t="n">
        <v>33417</v>
      </c>
      <c r="E687" s="2" t="s">
        <v>77</v>
      </c>
      <c r="F687" s="15" t="n">
        <v>169</v>
      </c>
      <c r="G687" s="15" t="n">
        <v>62</v>
      </c>
      <c r="H687" s="15" t="s">
        <v>43</v>
      </c>
      <c r="I687" s="9" t="str">
        <f aca="false">TRIM(F687)</f>
        <v>169</v>
      </c>
      <c r="J687" s="9" t="str">
        <f aca="false">TRIM(G687)</f>
        <v>62</v>
      </c>
      <c r="K687" s="5" t="n">
        <f aca="false">IF(I687="NA",VALUE(AVERAGEIF($E$3:$E$1520,"&lt;&gt;NA")),VALUE(I687))</f>
        <v>169</v>
      </c>
      <c r="L687" s="9" t="n">
        <f aca="false">IF(J687="NA",VALUE(AVERAGEIF($F$3:$F$1520,"&lt;&gt;NA")),VALUE(J687))</f>
        <v>62</v>
      </c>
      <c r="M687" s="16" t="n">
        <f aca="false">IF((AND(J687&gt;=R693, J687&lt;R692)),TRUE())</f>
        <v>0</v>
      </c>
      <c r="P687" s="7"/>
    </row>
    <row r="688" customFormat="false" ht="15" hidden="true" customHeight="false" outlineLevel="0" collapsed="false">
      <c r="A688" s="0" t="n">
        <f aca="false">RANDBETWEEN(0,1)</f>
        <v>0</v>
      </c>
      <c r="B688" s="13" t="n">
        <v>1078</v>
      </c>
      <c r="C688" s="2" t="s">
        <v>747</v>
      </c>
      <c r="D688" s="14" t="n">
        <v>33011</v>
      </c>
      <c r="E688" s="2" t="s">
        <v>53</v>
      </c>
      <c r="F688" s="15" t="n">
        <v>167</v>
      </c>
      <c r="G688" s="15" t="n">
        <v>50</v>
      </c>
      <c r="H688" s="15" t="s">
        <v>43</v>
      </c>
      <c r="I688" s="9" t="str">
        <f aca="false">TRIM(F688)</f>
        <v>167</v>
      </c>
      <c r="J688" s="9" t="str">
        <f aca="false">TRIM(G688)</f>
        <v>50</v>
      </c>
      <c r="K688" s="5" t="n">
        <f aca="false">IF(I688="NA",VALUE(AVERAGEIF($E$3:$E$1520,"&lt;&gt;NA")),VALUE(I688))</f>
        <v>167</v>
      </c>
      <c r="L688" s="9" t="n">
        <f aca="false">IF(J688="NA",VALUE(AVERAGEIF($F$3:$F$1520,"&lt;&gt;NA")),VALUE(J688))</f>
        <v>50</v>
      </c>
      <c r="M688" s="16" t="n">
        <f aca="false">IF((AND(J688&gt;=R694, J688&lt;R693)),TRUE())</f>
        <v>0</v>
      </c>
      <c r="P688" s="7"/>
    </row>
    <row r="689" customFormat="false" ht="15" hidden="false" customHeight="false" outlineLevel="0" collapsed="false">
      <c r="A689" s="0" t="n">
        <f aca="false">RANDBETWEEN(0,1)</f>
        <v>1</v>
      </c>
      <c r="B689" s="13" t="n">
        <v>91</v>
      </c>
      <c r="C689" s="2" t="s">
        <v>748</v>
      </c>
      <c r="D689" s="14" t="n">
        <v>33222</v>
      </c>
      <c r="E689" s="2" t="s">
        <v>45</v>
      </c>
      <c r="F689" s="15" t="s">
        <v>46</v>
      </c>
      <c r="G689" s="15" t="s">
        <v>46</v>
      </c>
      <c r="H689" s="15" t="s">
        <v>47</v>
      </c>
      <c r="I689" s="9" t="str">
        <f aca="false">TRIM(F689)</f>
        <v>NA</v>
      </c>
      <c r="J689" s="9" t="str">
        <f aca="false">TRIM(G689)</f>
        <v>NA</v>
      </c>
      <c r="K689" s="5" t="e">
        <f aca="false">IF(I689="NA",VALUE(AVERAGEIF($E$3:$E$1520,"&lt;&gt;NA")),VALUE(I689))</f>
        <v>#DIV/0!</v>
      </c>
      <c r="L689" s="9" t="n">
        <f aca="false">IF(J689="NA",VALUE(AVERAGEIF($F$3:$F$1520,"&lt;&gt;NA")),VALUE(J689))</f>
        <v>164.344585511576</v>
      </c>
      <c r="M689" s="16" t="n">
        <f aca="false">IF((AND(J689&gt;=R695, J689&lt;R694)),TRUE())</f>
        <v>0</v>
      </c>
      <c r="P689" s="7"/>
    </row>
    <row r="690" customFormat="false" ht="15" hidden="true" customHeight="false" outlineLevel="0" collapsed="false">
      <c r="A690" s="0" t="n">
        <f aca="false">RANDBETWEEN(0,1)</f>
        <v>0</v>
      </c>
      <c r="B690" s="13" t="n">
        <v>1335</v>
      </c>
      <c r="C690" s="2" t="s">
        <v>749</v>
      </c>
      <c r="D690" s="14" t="n">
        <v>33413</v>
      </c>
      <c r="E690" s="2" t="s">
        <v>42</v>
      </c>
      <c r="F690" s="15" t="n">
        <v>173</v>
      </c>
      <c r="G690" s="15" t="n">
        <v>89</v>
      </c>
      <c r="H690" s="15" t="s">
        <v>43</v>
      </c>
      <c r="I690" s="9" t="str">
        <f aca="false">TRIM(F690)</f>
        <v>173</v>
      </c>
      <c r="J690" s="9" t="str">
        <f aca="false">TRIM(G690)</f>
        <v>89</v>
      </c>
      <c r="K690" s="5" t="n">
        <f aca="false">IF(I690="NA",VALUE(AVERAGEIF($E$3:$E$1520,"&lt;&gt;NA")),VALUE(I690))</f>
        <v>173</v>
      </c>
      <c r="L690" s="9" t="n">
        <f aca="false">IF(J690="NA",VALUE(AVERAGEIF($F$3:$F$1520,"&lt;&gt;NA")),VALUE(J690))</f>
        <v>89</v>
      </c>
      <c r="M690" s="16" t="n">
        <f aca="false">IF((AND(J690&gt;=R696, J690&lt;R695)),TRUE())</f>
        <v>0</v>
      </c>
      <c r="P690" s="7"/>
    </row>
    <row r="691" customFormat="false" ht="15" hidden="true" customHeight="false" outlineLevel="0" collapsed="false">
      <c r="A691" s="0" t="n">
        <f aca="false">RANDBETWEEN(0,1)</f>
        <v>0</v>
      </c>
      <c r="B691" s="13" t="n">
        <v>1458</v>
      </c>
      <c r="C691" s="2" t="s">
        <v>750</v>
      </c>
      <c r="D691" s="14" t="n">
        <v>33790</v>
      </c>
      <c r="E691" s="2" t="s">
        <v>77</v>
      </c>
      <c r="F691" s="15" t="n">
        <v>165</v>
      </c>
      <c r="G691" s="15" t="n">
        <v>65</v>
      </c>
      <c r="H691" s="15" t="s">
        <v>43</v>
      </c>
      <c r="I691" s="9" t="str">
        <f aca="false">TRIM(F691)</f>
        <v>165</v>
      </c>
      <c r="J691" s="9" t="str">
        <f aca="false">TRIM(G691)</f>
        <v>65</v>
      </c>
      <c r="K691" s="5" t="n">
        <f aca="false">IF(I691="NA",VALUE(AVERAGEIF($E$3:$E$1520,"&lt;&gt;NA")),VALUE(I691))</f>
        <v>165</v>
      </c>
      <c r="L691" s="9" t="n">
        <f aca="false">IF(J691="NA",VALUE(AVERAGEIF($F$3:$F$1520,"&lt;&gt;NA")),VALUE(J691))</f>
        <v>65</v>
      </c>
      <c r="M691" s="16" t="n">
        <f aca="false">IF((AND(J691&gt;=R697, J691&lt;R696)),TRUE())</f>
        <v>0</v>
      </c>
      <c r="P691" s="7"/>
    </row>
    <row r="692" customFormat="false" ht="15" hidden="false" customHeight="false" outlineLevel="0" collapsed="false">
      <c r="A692" s="0" t="n">
        <f aca="false">RANDBETWEEN(0,1)</f>
        <v>1</v>
      </c>
      <c r="B692" s="13" t="n">
        <v>1204</v>
      </c>
      <c r="C692" s="2" t="s">
        <v>751</v>
      </c>
      <c r="D692" s="14" t="n">
        <v>33825</v>
      </c>
      <c r="E692" s="2" t="s">
        <v>98</v>
      </c>
      <c r="F692" s="15" t="n">
        <v>172</v>
      </c>
      <c r="G692" s="15" t="n">
        <v>64</v>
      </c>
      <c r="H692" s="15" t="s">
        <v>43</v>
      </c>
      <c r="I692" s="9" t="str">
        <f aca="false">TRIM(F692)</f>
        <v>172</v>
      </c>
      <c r="J692" s="9" t="str">
        <f aca="false">TRIM(G692)</f>
        <v>64</v>
      </c>
      <c r="K692" s="5" t="n">
        <f aca="false">IF(I692="NA",VALUE(AVERAGEIF($E$3:$E$1520,"&lt;&gt;NA")),VALUE(I692))</f>
        <v>172</v>
      </c>
      <c r="L692" s="9" t="n">
        <f aca="false">IF(J692="NA",VALUE(AVERAGEIF($F$3:$F$1520,"&lt;&gt;NA")),VALUE(J692))</f>
        <v>64</v>
      </c>
      <c r="M692" s="16" t="n">
        <f aca="false">IF((AND(J692&gt;=R698, J692&lt;R697)),TRUE())</f>
        <v>0</v>
      </c>
      <c r="P692" s="7"/>
    </row>
    <row r="693" customFormat="false" ht="15" hidden="true" customHeight="false" outlineLevel="0" collapsed="false">
      <c r="A693" s="0" t="n">
        <f aca="false">RANDBETWEEN(0,1)</f>
        <v>0</v>
      </c>
      <c r="B693" s="13" t="n">
        <v>513</v>
      </c>
      <c r="C693" s="2" t="s">
        <v>752</v>
      </c>
      <c r="D693" s="14" t="n">
        <v>33189</v>
      </c>
      <c r="E693" s="2" t="s">
        <v>107</v>
      </c>
      <c r="F693" s="15" t="n">
        <v>158.5</v>
      </c>
      <c r="G693" s="15" t="n">
        <v>46</v>
      </c>
      <c r="H693" s="15" t="s">
        <v>47</v>
      </c>
      <c r="I693" s="9" t="str">
        <f aca="false">TRIM(F693)</f>
        <v>158.5</v>
      </c>
      <c r="J693" s="9" t="str">
        <f aca="false">TRIM(G693)</f>
        <v>46</v>
      </c>
      <c r="K693" s="5" t="n">
        <f aca="false">IF(I693="NA",VALUE(AVERAGEIF($E$3:$E$1520,"&lt;&gt;NA")),VALUE(I693))</f>
        <v>158.5</v>
      </c>
      <c r="L693" s="9" t="n">
        <f aca="false">IF(J693="NA",VALUE(AVERAGEIF($F$3:$F$1520,"&lt;&gt;NA")),VALUE(J693))</f>
        <v>46</v>
      </c>
      <c r="M693" s="16" t="n">
        <f aca="false">IF((AND(J693&gt;=R699, J693&lt;R698)),TRUE())</f>
        <v>0</v>
      </c>
      <c r="P693" s="7"/>
    </row>
    <row r="694" customFormat="false" ht="15" hidden="true" customHeight="false" outlineLevel="0" collapsed="false">
      <c r="A694" s="0" t="n">
        <f aca="false">RANDBETWEEN(0,1)</f>
        <v>0</v>
      </c>
      <c r="B694" s="13" t="n">
        <v>1309</v>
      </c>
      <c r="C694" s="2" t="s">
        <v>753</v>
      </c>
      <c r="D694" s="14" t="n">
        <v>33237</v>
      </c>
      <c r="E694" s="2" t="s">
        <v>45</v>
      </c>
      <c r="F694" s="15" t="n">
        <v>175</v>
      </c>
      <c r="G694" s="15" t="n">
        <v>67</v>
      </c>
      <c r="H694" s="15" t="s">
        <v>43</v>
      </c>
      <c r="I694" s="9" t="str">
        <f aca="false">TRIM(F694)</f>
        <v>175</v>
      </c>
      <c r="J694" s="9" t="str">
        <f aca="false">TRIM(G694)</f>
        <v>67</v>
      </c>
      <c r="K694" s="5" t="n">
        <f aca="false">IF(I694="NA",VALUE(AVERAGEIF($E$3:$E$1520,"&lt;&gt;NA")),VALUE(I694))</f>
        <v>175</v>
      </c>
      <c r="L694" s="9" t="n">
        <f aca="false">IF(J694="NA",VALUE(AVERAGEIF($F$3:$F$1520,"&lt;&gt;NA")),VALUE(J694))</f>
        <v>67</v>
      </c>
      <c r="M694" s="16" t="n">
        <f aca="false">IF((AND(J694&gt;=R700, J694&lt;R699)),TRUE())</f>
        <v>0</v>
      </c>
      <c r="P694" s="7"/>
    </row>
    <row r="695" customFormat="false" ht="15" hidden="false" customHeight="false" outlineLevel="0" collapsed="false">
      <c r="A695" s="0" t="n">
        <f aca="false">RANDBETWEEN(0,1)</f>
        <v>1</v>
      </c>
      <c r="B695" s="13" t="n">
        <v>427</v>
      </c>
      <c r="C695" s="2" t="s">
        <v>754</v>
      </c>
      <c r="D695" s="14" t="n">
        <v>33481</v>
      </c>
      <c r="E695" s="2" t="s">
        <v>45</v>
      </c>
      <c r="F695" s="15" t="n">
        <v>161</v>
      </c>
      <c r="G695" s="15" t="n">
        <v>58</v>
      </c>
      <c r="H695" s="15" t="s">
        <v>47</v>
      </c>
      <c r="I695" s="9" t="str">
        <f aca="false">TRIM(F695)</f>
        <v>161</v>
      </c>
      <c r="J695" s="9" t="str">
        <f aca="false">TRIM(G695)</f>
        <v>58</v>
      </c>
      <c r="K695" s="5" t="n">
        <f aca="false">IF(I695="NA",VALUE(AVERAGEIF($E$3:$E$1520,"&lt;&gt;NA")),VALUE(I695))</f>
        <v>161</v>
      </c>
      <c r="L695" s="9" t="n">
        <f aca="false">IF(J695="NA",VALUE(AVERAGEIF($F$3:$F$1520,"&lt;&gt;NA")),VALUE(J695))</f>
        <v>58</v>
      </c>
      <c r="M695" s="16" t="n">
        <f aca="false">IF((AND(J695&gt;=R701, J695&lt;R700)),TRUE())</f>
        <v>0</v>
      </c>
      <c r="P695" s="7"/>
    </row>
    <row r="696" customFormat="false" ht="15" hidden="false" customHeight="false" outlineLevel="0" collapsed="false">
      <c r="A696" s="0" t="n">
        <f aca="false">RANDBETWEEN(0,1)</f>
        <v>1</v>
      </c>
      <c r="B696" s="13" t="n">
        <v>488</v>
      </c>
      <c r="C696" s="2" t="s">
        <v>755</v>
      </c>
      <c r="D696" s="14" t="n">
        <v>33410</v>
      </c>
      <c r="E696" s="2" t="s">
        <v>45</v>
      </c>
      <c r="F696" s="15" t="n">
        <v>160</v>
      </c>
      <c r="G696" s="15" t="n">
        <v>58</v>
      </c>
      <c r="H696" s="15" t="s">
        <v>47</v>
      </c>
      <c r="I696" s="9" t="str">
        <f aca="false">TRIM(F696)</f>
        <v>160</v>
      </c>
      <c r="J696" s="9" t="str">
        <f aca="false">TRIM(G696)</f>
        <v>58</v>
      </c>
      <c r="K696" s="5" t="n">
        <f aca="false">IF(I696="NA",VALUE(AVERAGEIF($E$3:$E$1520,"&lt;&gt;NA")),VALUE(I696))</f>
        <v>160</v>
      </c>
      <c r="L696" s="9" t="n">
        <f aca="false">IF(J696="NA",VALUE(AVERAGEIF($F$3:$F$1520,"&lt;&gt;NA")),VALUE(J696))</f>
        <v>58</v>
      </c>
      <c r="M696" s="16" t="n">
        <f aca="false">IF((AND(J696&gt;=R702, J696&lt;R701)),TRUE())</f>
        <v>0</v>
      </c>
      <c r="P696" s="7"/>
    </row>
    <row r="697" customFormat="false" ht="15" hidden="true" customHeight="false" outlineLevel="0" collapsed="false">
      <c r="A697" s="0" t="n">
        <f aca="false">RANDBETWEEN(0,1)</f>
        <v>0</v>
      </c>
      <c r="B697" s="13" t="n">
        <v>480</v>
      </c>
      <c r="C697" s="2" t="s">
        <v>756</v>
      </c>
      <c r="D697" s="14" t="n">
        <v>32715</v>
      </c>
      <c r="E697" s="2" t="s">
        <v>61</v>
      </c>
      <c r="F697" s="15" t="n">
        <v>150</v>
      </c>
      <c r="G697" s="15" t="n">
        <v>52.6</v>
      </c>
      <c r="H697" s="15" t="s">
        <v>47</v>
      </c>
      <c r="I697" s="9" t="str">
        <f aca="false">TRIM(F697)</f>
        <v>150</v>
      </c>
      <c r="J697" s="9" t="str">
        <f aca="false">TRIM(G697)</f>
        <v>52.6</v>
      </c>
      <c r="K697" s="5" t="n">
        <f aca="false">IF(I697="NA",VALUE(AVERAGEIF($E$3:$E$1520,"&lt;&gt;NA")),VALUE(I697))</f>
        <v>150</v>
      </c>
      <c r="L697" s="9" t="n">
        <f aca="false">IF(J697="NA",VALUE(AVERAGEIF($F$3:$F$1520,"&lt;&gt;NA")),VALUE(J697))</f>
        <v>52.6</v>
      </c>
      <c r="M697" s="16" t="n">
        <f aca="false">IF((AND(J697&gt;=R703, J697&lt;R702)),TRUE())</f>
        <v>0</v>
      </c>
      <c r="P697" s="7"/>
    </row>
    <row r="698" customFormat="false" ht="15" hidden="true" customHeight="false" outlineLevel="0" collapsed="false">
      <c r="A698" s="0" t="n">
        <f aca="false">RANDBETWEEN(0,1)</f>
        <v>0</v>
      </c>
      <c r="B698" s="13" t="n">
        <v>545</v>
      </c>
      <c r="C698" s="2" t="s">
        <v>757</v>
      </c>
      <c r="D698" s="14" t="n">
        <v>33762</v>
      </c>
      <c r="E698" s="2" t="s">
        <v>77</v>
      </c>
      <c r="F698" s="15" t="n">
        <v>158</v>
      </c>
      <c r="G698" s="15" t="n">
        <v>56.7</v>
      </c>
      <c r="H698" s="15" t="s">
        <v>47</v>
      </c>
      <c r="I698" s="9" t="str">
        <f aca="false">TRIM(F698)</f>
        <v>158</v>
      </c>
      <c r="J698" s="9" t="str">
        <f aca="false">TRIM(G698)</f>
        <v>56.7</v>
      </c>
      <c r="K698" s="5" t="n">
        <f aca="false">IF(I698="NA",VALUE(AVERAGEIF($E$3:$E$1520,"&lt;&gt;NA")),VALUE(I698))</f>
        <v>158</v>
      </c>
      <c r="L698" s="9" t="n">
        <f aca="false">IF(J698="NA",VALUE(AVERAGEIF($F$3:$F$1520,"&lt;&gt;NA")),VALUE(J698))</f>
        <v>56.7</v>
      </c>
      <c r="M698" s="16" t="n">
        <f aca="false">IF((AND(J698&gt;=R704, J698&lt;R703)),TRUE())</f>
        <v>0</v>
      </c>
      <c r="P698" s="7"/>
    </row>
    <row r="699" customFormat="false" ht="15" hidden="true" customHeight="false" outlineLevel="0" collapsed="false">
      <c r="A699" s="0" t="n">
        <f aca="false">RANDBETWEEN(0,1)</f>
        <v>0</v>
      </c>
      <c r="B699" s="13" t="n">
        <v>447</v>
      </c>
      <c r="C699" s="2" t="s">
        <v>758</v>
      </c>
      <c r="D699" s="14" t="n">
        <v>33630</v>
      </c>
      <c r="E699" s="2" t="s">
        <v>87</v>
      </c>
      <c r="F699" s="15" t="n">
        <v>163</v>
      </c>
      <c r="G699" s="15" t="n">
        <v>69</v>
      </c>
      <c r="H699" s="15" t="s">
        <v>47</v>
      </c>
      <c r="I699" s="9" t="str">
        <f aca="false">TRIM(F699)</f>
        <v>163</v>
      </c>
      <c r="J699" s="9" t="str">
        <f aca="false">TRIM(G699)</f>
        <v>69</v>
      </c>
      <c r="K699" s="5" t="n">
        <f aca="false">IF(I699="NA",VALUE(AVERAGEIF($E$3:$E$1520,"&lt;&gt;NA")),VALUE(I699))</f>
        <v>163</v>
      </c>
      <c r="L699" s="9" t="n">
        <f aca="false">IF(J699="NA",VALUE(AVERAGEIF($F$3:$F$1520,"&lt;&gt;NA")),VALUE(J699))</f>
        <v>69</v>
      </c>
      <c r="M699" s="16" t="n">
        <f aca="false">IF((AND(J699&gt;=R705, J699&lt;R704)),TRUE())</f>
        <v>0</v>
      </c>
      <c r="P699" s="7"/>
    </row>
    <row r="700" customFormat="false" ht="15" hidden="true" customHeight="false" outlineLevel="0" collapsed="false">
      <c r="A700" s="0" t="n">
        <f aca="false">RANDBETWEEN(0,1)</f>
        <v>0</v>
      </c>
      <c r="B700" s="13" t="n">
        <v>1135</v>
      </c>
      <c r="C700" s="2" t="s">
        <v>759</v>
      </c>
      <c r="D700" s="14" t="n">
        <v>33397</v>
      </c>
      <c r="E700" s="2" t="s">
        <v>50</v>
      </c>
      <c r="F700" s="15" t="n">
        <v>160</v>
      </c>
      <c r="G700" s="15" t="n">
        <v>61</v>
      </c>
      <c r="H700" s="15" t="s">
        <v>43</v>
      </c>
      <c r="I700" s="9" t="str">
        <f aca="false">TRIM(F700)</f>
        <v>160</v>
      </c>
      <c r="J700" s="9" t="str">
        <f aca="false">TRIM(G700)</f>
        <v>61</v>
      </c>
      <c r="K700" s="5" t="n">
        <f aca="false">IF(I700="NA",VALUE(AVERAGEIF($E$3:$E$1520,"&lt;&gt;NA")),VALUE(I700))</f>
        <v>160</v>
      </c>
      <c r="L700" s="9" t="n">
        <f aca="false">IF(J700="NA",VALUE(AVERAGEIF($F$3:$F$1520,"&lt;&gt;NA")),VALUE(J700))</f>
        <v>61</v>
      </c>
      <c r="M700" s="16" t="n">
        <f aca="false">IF((AND(J700&gt;=R706, J700&lt;R705)),TRUE())</f>
        <v>0</v>
      </c>
      <c r="P700" s="7"/>
    </row>
    <row r="701" customFormat="false" ht="15" hidden="false" customHeight="false" outlineLevel="0" collapsed="false">
      <c r="A701" s="0" t="n">
        <f aca="false">RANDBETWEEN(0,1)</f>
        <v>1</v>
      </c>
      <c r="B701" s="13" t="n">
        <v>1121</v>
      </c>
      <c r="C701" s="2" t="s">
        <v>760</v>
      </c>
      <c r="D701" s="14" t="n">
        <v>33146</v>
      </c>
      <c r="E701" s="2" t="s">
        <v>53</v>
      </c>
      <c r="F701" s="15" t="n">
        <v>168</v>
      </c>
      <c r="G701" s="15" t="n">
        <v>71</v>
      </c>
      <c r="H701" s="15" t="s">
        <v>43</v>
      </c>
      <c r="I701" s="9" t="str">
        <f aca="false">TRIM(F701)</f>
        <v>168</v>
      </c>
      <c r="J701" s="9" t="str">
        <f aca="false">TRIM(G701)</f>
        <v>71</v>
      </c>
      <c r="K701" s="5" t="n">
        <f aca="false">IF(I701="NA",VALUE(AVERAGEIF($E$3:$E$1520,"&lt;&gt;NA")),VALUE(I701))</f>
        <v>168</v>
      </c>
      <c r="L701" s="9" t="n">
        <f aca="false">IF(J701="NA",VALUE(AVERAGEIF($F$3:$F$1520,"&lt;&gt;NA")),VALUE(J701))</f>
        <v>71</v>
      </c>
      <c r="M701" s="16" t="n">
        <f aca="false">IF((AND(J701&gt;=R707, J701&lt;R706)),TRUE())</f>
        <v>0</v>
      </c>
      <c r="P701" s="7"/>
    </row>
    <row r="702" customFormat="false" ht="15" hidden="false" customHeight="false" outlineLevel="0" collapsed="false">
      <c r="A702" s="0" t="n">
        <f aca="false">RANDBETWEEN(0,1)</f>
        <v>1</v>
      </c>
      <c r="B702" s="13" t="n">
        <v>1445</v>
      </c>
      <c r="C702" s="2" t="s">
        <v>761</v>
      </c>
      <c r="D702" s="14" t="n">
        <v>33487</v>
      </c>
      <c r="E702" s="2" t="s">
        <v>53</v>
      </c>
      <c r="F702" s="15" t="n">
        <v>166</v>
      </c>
      <c r="G702" s="15" t="n">
        <v>95</v>
      </c>
      <c r="H702" s="15" t="s">
        <v>43</v>
      </c>
      <c r="I702" s="9" t="str">
        <f aca="false">TRIM(F702)</f>
        <v>166</v>
      </c>
      <c r="J702" s="9" t="str">
        <f aca="false">TRIM(G702)</f>
        <v>95</v>
      </c>
      <c r="K702" s="5" t="n">
        <f aca="false">IF(I702="NA",VALUE(AVERAGEIF($E$3:$E$1520,"&lt;&gt;NA")),VALUE(I702))</f>
        <v>166</v>
      </c>
      <c r="L702" s="9" t="n">
        <f aca="false">IF(J702="NA",VALUE(AVERAGEIF($F$3:$F$1520,"&lt;&gt;NA")),VALUE(J702))</f>
        <v>95</v>
      </c>
      <c r="M702" s="16" t="n">
        <f aca="false">IF((AND(J702&gt;=R708, J702&lt;R707)),TRUE())</f>
        <v>0</v>
      </c>
      <c r="P702" s="7"/>
    </row>
    <row r="703" customFormat="false" ht="15" hidden="true" customHeight="false" outlineLevel="0" collapsed="false">
      <c r="A703" s="0" t="n">
        <f aca="false">RANDBETWEEN(0,1)</f>
        <v>0</v>
      </c>
      <c r="B703" s="13" t="n">
        <v>416</v>
      </c>
      <c r="C703" s="2" t="s">
        <v>762</v>
      </c>
      <c r="D703" s="14" t="n">
        <v>32784</v>
      </c>
      <c r="E703" s="2" t="s">
        <v>45</v>
      </c>
      <c r="F703" s="15" t="s">
        <v>46</v>
      </c>
      <c r="G703" s="15" t="s">
        <v>46</v>
      </c>
      <c r="H703" s="15" t="s">
        <v>47</v>
      </c>
      <c r="I703" s="9" t="str">
        <f aca="false">TRIM(F703)</f>
        <v>NA</v>
      </c>
      <c r="J703" s="9" t="str">
        <f aca="false">TRIM(G703)</f>
        <v>NA</v>
      </c>
      <c r="K703" s="5" t="e">
        <f aca="false">IF(I703="NA",VALUE(AVERAGEIF($E$3:$E$1520,"&lt;&gt;NA")),VALUE(I703))</f>
        <v>#DIV/0!</v>
      </c>
      <c r="L703" s="9" t="n">
        <f aca="false">IF(J703="NA",VALUE(AVERAGEIF($F$3:$F$1520,"&lt;&gt;NA")),VALUE(J703))</f>
        <v>164.344585511576</v>
      </c>
      <c r="M703" s="16" t="n">
        <f aca="false">IF((AND(J703&gt;=R709, J703&lt;R708)),TRUE())</f>
        <v>0</v>
      </c>
      <c r="P703" s="7"/>
    </row>
    <row r="704" customFormat="false" ht="15" hidden="false" customHeight="false" outlineLevel="0" collapsed="false">
      <c r="A704" s="0" t="n">
        <f aca="false">RANDBETWEEN(0,1)</f>
        <v>1</v>
      </c>
      <c r="B704" s="13" t="n">
        <v>1398</v>
      </c>
      <c r="C704" s="2" t="s">
        <v>763</v>
      </c>
      <c r="D704" s="14" t="n">
        <v>33709</v>
      </c>
      <c r="E704" s="2" t="s">
        <v>53</v>
      </c>
      <c r="F704" s="15" t="n">
        <v>175</v>
      </c>
      <c r="G704" s="15" t="n">
        <v>50</v>
      </c>
      <c r="H704" s="15" t="s">
        <v>43</v>
      </c>
      <c r="I704" s="9" t="str">
        <f aca="false">TRIM(F704)</f>
        <v>175</v>
      </c>
      <c r="J704" s="9" t="str">
        <f aca="false">TRIM(G704)</f>
        <v>50</v>
      </c>
      <c r="K704" s="5" t="n">
        <f aca="false">IF(I704="NA",VALUE(AVERAGEIF($E$3:$E$1520,"&lt;&gt;NA")),VALUE(I704))</f>
        <v>175</v>
      </c>
      <c r="L704" s="9" t="n">
        <f aca="false">IF(J704="NA",VALUE(AVERAGEIF($F$3:$F$1520,"&lt;&gt;NA")),VALUE(J704))</f>
        <v>50</v>
      </c>
      <c r="M704" s="16" t="n">
        <f aca="false">IF((AND(J704&gt;=R710, J704&lt;R709)),TRUE())</f>
        <v>0</v>
      </c>
      <c r="P704" s="7"/>
    </row>
    <row r="705" customFormat="false" ht="15" hidden="false" customHeight="false" outlineLevel="0" collapsed="false">
      <c r="A705" s="0" t="n">
        <f aca="false">RANDBETWEEN(0,1)</f>
        <v>1</v>
      </c>
      <c r="B705" s="13" t="n">
        <v>98</v>
      </c>
      <c r="C705" s="2" t="s">
        <v>764</v>
      </c>
      <c r="D705" s="14" t="n">
        <v>33689</v>
      </c>
      <c r="E705" s="2" t="s">
        <v>50</v>
      </c>
      <c r="F705" s="15" t="n">
        <v>157.3</v>
      </c>
      <c r="G705" s="15" t="n">
        <v>64</v>
      </c>
      <c r="H705" s="15" t="s">
        <v>47</v>
      </c>
      <c r="I705" s="9" t="str">
        <f aca="false">TRIM(F705)</f>
        <v>157.3</v>
      </c>
      <c r="J705" s="9" t="str">
        <f aca="false">TRIM(G705)</f>
        <v>64</v>
      </c>
      <c r="K705" s="5" t="n">
        <f aca="false">IF(I705="NA",VALUE(AVERAGEIF($E$3:$E$1520,"&lt;&gt;NA")),VALUE(I705))</f>
        <v>157.3</v>
      </c>
      <c r="L705" s="9" t="n">
        <f aca="false">IF(J705="NA",VALUE(AVERAGEIF($F$3:$F$1520,"&lt;&gt;NA")),VALUE(J705))</f>
        <v>64</v>
      </c>
      <c r="M705" s="16" t="n">
        <f aca="false">IF((AND(J705&gt;=R711, J705&lt;R710)),TRUE())</f>
        <v>0</v>
      </c>
      <c r="P705" s="7"/>
    </row>
    <row r="706" customFormat="false" ht="15" hidden="false" customHeight="false" outlineLevel="0" collapsed="false">
      <c r="A706" s="0" t="n">
        <f aca="false">RANDBETWEEN(0,1)</f>
        <v>1</v>
      </c>
      <c r="B706" s="13" t="n">
        <v>960</v>
      </c>
      <c r="C706" s="2" t="s">
        <v>765</v>
      </c>
      <c r="D706" s="14" t="n">
        <v>33159</v>
      </c>
      <c r="E706" s="2" t="s">
        <v>45</v>
      </c>
      <c r="F706" s="15" t="n">
        <v>177</v>
      </c>
      <c r="G706" s="15" t="n">
        <v>76</v>
      </c>
      <c r="H706" s="15" t="s">
        <v>43</v>
      </c>
      <c r="I706" s="9" t="str">
        <f aca="false">TRIM(F706)</f>
        <v>177</v>
      </c>
      <c r="J706" s="9" t="str">
        <f aca="false">TRIM(G706)</f>
        <v>76</v>
      </c>
      <c r="K706" s="5" t="n">
        <f aca="false">IF(I706="NA",VALUE(AVERAGEIF($E$3:$E$1520,"&lt;&gt;NA")),VALUE(I706))</f>
        <v>177</v>
      </c>
      <c r="L706" s="9" t="n">
        <f aca="false">IF(J706="NA",VALUE(AVERAGEIF($F$3:$F$1520,"&lt;&gt;NA")),VALUE(J706))</f>
        <v>76</v>
      </c>
      <c r="M706" s="16" t="n">
        <f aca="false">IF((AND(J706&gt;=R712, J706&lt;R711)),TRUE())</f>
        <v>0</v>
      </c>
      <c r="P706" s="7"/>
    </row>
    <row r="707" customFormat="false" ht="15" hidden="false" customHeight="false" outlineLevel="0" collapsed="false">
      <c r="A707" s="0" t="n">
        <f aca="false">RANDBETWEEN(0,1)</f>
        <v>1</v>
      </c>
      <c r="B707" s="13" t="n">
        <v>709</v>
      </c>
      <c r="C707" s="2" t="s">
        <v>766</v>
      </c>
      <c r="D707" s="14" t="n">
        <v>33242</v>
      </c>
      <c r="E707" s="2" t="s">
        <v>77</v>
      </c>
      <c r="F707" s="15" t="n">
        <v>164.5</v>
      </c>
      <c r="G707" s="15" t="n">
        <v>47</v>
      </c>
      <c r="H707" s="15" t="s">
        <v>47</v>
      </c>
      <c r="I707" s="9" t="str">
        <f aca="false">TRIM(F707)</f>
        <v>164.5</v>
      </c>
      <c r="J707" s="9" t="str">
        <f aca="false">TRIM(G707)</f>
        <v>47</v>
      </c>
      <c r="K707" s="5" t="n">
        <f aca="false">IF(I707="NA",VALUE(AVERAGEIF($E$3:$E$1520,"&lt;&gt;NA")),VALUE(I707))</f>
        <v>164.5</v>
      </c>
      <c r="L707" s="9" t="n">
        <f aca="false">IF(J707="NA",VALUE(AVERAGEIF($F$3:$F$1520,"&lt;&gt;NA")),VALUE(J707))</f>
        <v>47</v>
      </c>
      <c r="M707" s="16" t="n">
        <f aca="false">IF((AND(J707&gt;=R713, J707&lt;R712)),TRUE())</f>
        <v>0</v>
      </c>
      <c r="P707" s="7"/>
    </row>
    <row r="708" customFormat="false" ht="15" hidden="true" customHeight="false" outlineLevel="0" collapsed="false">
      <c r="A708" s="0" t="n">
        <f aca="false">RANDBETWEEN(0,1)</f>
        <v>0</v>
      </c>
      <c r="B708" s="13" t="n">
        <v>378</v>
      </c>
      <c r="C708" s="2" t="s">
        <v>767</v>
      </c>
      <c r="D708" s="14" t="n">
        <v>33706</v>
      </c>
      <c r="E708" s="2" t="s">
        <v>50</v>
      </c>
      <c r="F708" s="15" t="n">
        <v>158</v>
      </c>
      <c r="G708" s="15" t="n">
        <v>65.8</v>
      </c>
      <c r="H708" s="15" t="s">
        <v>47</v>
      </c>
      <c r="I708" s="9" t="str">
        <f aca="false">TRIM(F708)</f>
        <v>158</v>
      </c>
      <c r="J708" s="9" t="str">
        <f aca="false">TRIM(G708)</f>
        <v>65.8</v>
      </c>
      <c r="K708" s="5" t="n">
        <f aca="false">IF(I708="NA",VALUE(AVERAGEIF($E$3:$E$1520,"&lt;&gt;NA")),VALUE(I708))</f>
        <v>158</v>
      </c>
      <c r="L708" s="9" t="n">
        <f aca="false">IF(J708="NA",VALUE(AVERAGEIF($F$3:$F$1520,"&lt;&gt;NA")),VALUE(J708))</f>
        <v>65.8</v>
      </c>
      <c r="M708" s="16" t="n">
        <f aca="false">IF((AND(J708&gt;=R714, J708&lt;R713)),TRUE())</f>
        <v>0</v>
      </c>
      <c r="P708" s="7"/>
    </row>
    <row r="709" customFormat="false" ht="15" hidden="false" customHeight="false" outlineLevel="0" collapsed="false">
      <c r="A709" s="0" t="n">
        <f aca="false">RANDBETWEEN(0,1)</f>
        <v>1</v>
      </c>
      <c r="B709" s="13" t="n">
        <v>25</v>
      </c>
      <c r="C709" s="2" t="s">
        <v>768</v>
      </c>
      <c r="D709" s="14" t="n">
        <v>33576</v>
      </c>
      <c r="E709" s="2" t="s">
        <v>77</v>
      </c>
      <c r="F709" s="15" t="n">
        <v>157.5</v>
      </c>
      <c r="G709" s="15" t="n">
        <v>68</v>
      </c>
      <c r="H709" s="15" t="s">
        <v>47</v>
      </c>
      <c r="I709" s="9" t="str">
        <f aca="false">TRIM(F709)</f>
        <v>157.5</v>
      </c>
      <c r="J709" s="9" t="str">
        <f aca="false">TRIM(G709)</f>
        <v>68</v>
      </c>
      <c r="K709" s="5" t="n">
        <f aca="false">IF(I709="NA",VALUE(AVERAGEIF($E$3:$E$1520,"&lt;&gt;NA")),VALUE(I709))</f>
        <v>157.5</v>
      </c>
      <c r="L709" s="9" t="n">
        <f aca="false">IF(J709="NA",VALUE(AVERAGEIF($F$3:$F$1520,"&lt;&gt;NA")),VALUE(J709))</f>
        <v>68</v>
      </c>
      <c r="M709" s="16" t="n">
        <f aca="false">IF((AND(J709&gt;=R715, J709&lt;R714)),TRUE())</f>
        <v>0</v>
      </c>
      <c r="P709" s="7"/>
    </row>
    <row r="710" customFormat="false" ht="15" hidden="true" customHeight="false" outlineLevel="0" collapsed="false">
      <c r="A710" s="0" t="n">
        <f aca="false">RANDBETWEEN(0,1)</f>
        <v>0</v>
      </c>
      <c r="B710" s="13" t="n">
        <v>413</v>
      </c>
      <c r="C710" s="2" t="s">
        <v>769</v>
      </c>
      <c r="D710" s="14" t="n">
        <v>33243</v>
      </c>
      <c r="E710" s="2" t="s">
        <v>125</v>
      </c>
      <c r="F710" s="15" t="n">
        <v>156</v>
      </c>
      <c r="G710" s="15" t="n">
        <v>45</v>
      </c>
      <c r="H710" s="15" t="s">
        <v>47</v>
      </c>
      <c r="I710" s="9" t="str">
        <f aca="false">TRIM(F710)</f>
        <v>156</v>
      </c>
      <c r="J710" s="9" t="str">
        <f aca="false">TRIM(G710)</f>
        <v>45</v>
      </c>
      <c r="K710" s="5" t="n">
        <f aca="false">IF(I710="NA",VALUE(AVERAGEIF($E$3:$E$1520,"&lt;&gt;NA")),VALUE(I710))</f>
        <v>156</v>
      </c>
      <c r="L710" s="9" t="n">
        <f aca="false">IF(J710="NA",VALUE(AVERAGEIF($F$3:$F$1520,"&lt;&gt;NA")),VALUE(J710))</f>
        <v>45</v>
      </c>
      <c r="M710" s="16" t="n">
        <f aca="false">IF((AND(J710&gt;=R716, J710&lt;R715)),TRUE())</f>
        <v>0</v>
      </c>
      <c r="P710" s="7"/>
    </row>
    <row r="711" customFormat="false" ht="15" hidden="false" customHeight="false" outlineLevel="0" collapsed="false">
      <c r="A711" s="0" t="n">
        <f aca="false">RANDBETWEEN(0,1)</f>
        <v>1</v>
      </c>
      <c r="B711" s="13" t="n">
        <v>632</v>
      </c>
      <c r="C711" s="2" t="s">
        <v>770</v>
      </c>
      <c r="D711" s="14" t="n">
        <v>33527</v>
      </c>
      <c r="E711" s="2" t="s">
        <v>74</v>
      </c>
      <c r="F711" s="15" t="n">
        <v>155</v>
      </c>
      <c r="G711" s="15" t="n">
        <v>48</v>
      </c>
      <c r="H711" s="15" t="s">
        <v>47</v>
      </c>
      <c r="I711" s="9" t="str">
        <f aca="false">TRIM(F711)</f>
        <v>155</v>
      </c>
      <c r="J711" s="9" t="str">
        <f aca="false">TRIM(G711)</f>
        <v>48</v>
      </c>
      <c r="K711" s="5" t="n">
        <f aca="false">IF(I711="NA",VALUE(AVERAGEIF($E$3:$E$1520,"&lt;&gt;NA")),VALUE(I711))</f>
        <v>155</v>
      </c>
      <c r="L711" s="9" t="n">
        <f aca="false">IF(J711="NA",VALUE(AVERAGEIF($F$3:$F$1520,"&lt;&gt;NA")),VALUE(J711))</f>
        <v>48</v>
      </c>
      <c r="M711" s="16" t="n">
        <f aca="false">IF((AND(J711&gt;=R717, J711&lt;R716)),TRUE())</f>
        <v>0</v>
      </c>
      <c r="P711" s="7"/>
    </row>
    <row r="712" customFormat="false" ht="15" hidden="false" customHeight="false" outlineLevel="0" collapsed="false">
      <c r="A712" s="0" t="n">
        <f aca="false">RANDBETWEEN(0,1)</f>
        <v>1</v>
      </c>
      <c r="B712" s="13" t="n">
        <v>369</v>
      </c>
      <c r="C712" s="2" t="s">
        <v>771</v>
      </c>
      <c r="D712" s="14" t="n">
        <v>32509</v>
      </c>
      <c r="E712" s="2" t="s">
        <v>107</v>
      </c>
      <c r="F712" s="15" t="n">
        <v>161</v>
      </c>
      <c r="G712" s="15" t="n">
        <v>50.4</v>
      </c>
      <c r="H712" s="15" t="s">
        <v>47</v>
      </c>
      <c r="I712" s="9" t="str">
        <f aca="false">TRIM(F712)</f>
        <v>161</v>
      </c>
      <c r="J712" s="9" t="str">
        <f aca="false">TRIM(G712)</f>
        <v>50.4</v>
      </c>
      <c r="K712" s="5" t="n">
        <f aca="false">IF(I712="NA",VALUE(AVERAGEIF($E$3:$E$1520,"&lt;&gt;NA")),VALUE(I712))</f>
        <v>161</v>
      </c>
      <c r="L712" s="9" t="n">
        <f aca="false">IF(J712="NA",VALUE(AVERAGEIF($F$3:$F$1520,"&lt;&gt;NA")),VALUE(J712))</f>
        <v>50.4</v>
      </c>
      <c r="M712" s="16" t="n">
        <f aca="false">IF((AND(J712&gt;=R718, J712&lt;R717)),TRUE())</f>
        <v>0</v>
      </c>
      <c r="P712" s="7"/>
    </row>
    <row r="713" customFormat="false" ht="15" hidden="false" customHeight="false" outlineLevel="0" collapsed="false">
      <c r="A713" s="0" t="n">
        <f aca="false">RANDBETWEEN(0,1)</f>
        <v>1</v>
      </c>
      <c r="B713" s="13" t="n">
        <v>726</v>
      </c>
      <c r="C713" s="2" t="s">
        <v>772</v>
      </c>
      <c r="D713" s="14" t="n">
        <v>33377</v>
      </c>
      <c r="E713" s="2" t="s">
        <v>50</v>
      </c>
      <c r="F713" s="15" t="n">
        <v>162</v>
      </c>
      <c r="G713" s="15" t="n">
        <v>52</v>
      </c>
      <c r="H713" s="15" t="s">
        <v>47</v>
      </c>
      <c r="I713" s="9" t="str">
        <f aca="false">TRIM(F713)</f>
        <v>162</v>
      </c>
      <c r="J713" s="9" t="str">
        <f aca="false">TRIM(G713)</f>
        <v>52</v>
      </c>
      <c r="K713" s="5" t="n">
        <f aca="false">IF(I713="NA",VALUE(AVERAGEIF($E$3:$E$1520,"&lt;&gt;NA")),VALUE(I713))</f>
        <v>162</v>
      </c>
      <c r="L713" s="9" t="n">
        <f aca="false">IF(J713="NA",VALUE(AVERAGEIF($F$3:$F$1520,"&lt;&gt;NA")),VALUE(J713))</f>
        <v>52</v>
      </c>
      <c r="M713" s="16" t="n">
        <f aca="false">IF((AND(J713&gt;=R719, J713&lt;R718)),TRUE())</f>
        <v>0</v>
      </c>
      <c r="P713" s="7"/>
    </row>
    <row r="714" customFormat="false" ht="15" hidden="true" customHeight="false" outlineLevel="0" collapsed="false">
      <c r="A714" s="0" t="n">
        <f aca="false">RANDBETWEEN(0,1)</f>
        <v>0</v>
      </c>
      <c r="B714" s="13" t="n">
        <v>124</v>
      </c>
      <c r="C714" s="2" t="s">
        <v>773</v>
      </c>
      <c r="D714" s="14" t="n">
        <v>33273</v>
      </c>
      <c r="E714" s="2" t="s">
        <v>50</v>
      </c>
      <c r="F714" s="15" t="n">
        <v>161</v>
      </c>
      <c r="G714" s="15" t="n">
        <v>53</v>
      </c>
      <c r="H714" s="15" t="s">
        <v>47</v>
      </c>
      <c r="I714" s="9" t="str">
        <f aca="false">TRIM(F714)</f>
        <v>161</v>
      </c>
      <c r="J714" s="9" t="str">
        <f aca="false">TRIM(G714)</f>
        <v>53</v>
      </c>
      <c r="K714" s="5" t="n">
        <f aca="false">IF(I714="NA",VALUE(AVERAGEIF($E$3:$E$1520,"&lt;&gt;NA")),VALUE(I714))</f>
        <v>161</v>
      </c>
      <c r="L714" s="9" t="n">
        <f aca="false">IF(J714="NA",VALUE(AVERAGEIF($F$3:$F$1520,"&lt;&gt;NA")),VALUE(J714))</f>
        <v>53</v>
      </c>
      <c r="M714" s="16" t="n">
        <f aca="false">IF((AND(J714&gt;=R720, J714&lt;R719)),TRUE())</f>
        <v>0</v>
      </c>
      <c r="P714" s="7"/>
    </row>
    <row r="715" customFormat="false" ht="15" hidden="true" customHeight="false" outlineLevel="0" collapsed="false">
      <c r="A715" s="0" t="n">
        <f aca="false">RANDBETWEEN(0,1)</f>
        <v>0</v>
      </c>
      <c r="B715" s="13" t="n">
        <v>1127</v>
      </c>
      <c r="C715" s="2" t="s">
        <v>774</v>
      </c>
      <c r="D715" s="14" t="n">
        <v>33365</v>
      </c>
      <c r="E715" s="2" t="s">
        <v>87</v>
      </c>
      <c r="F715" s="15" t="n">
        <v>188</v>
      </c>
      <c r="G715" s="15" t="n">
        <v>76</v>
      </c>
      <c r="H715" s="15" t="s">
        <v>43</v>
      </c>
      <c r="I715" s="9" t="str">
        <f aca="false">TRIM(F715)</f>
        <v>188</v>
      </c>
      <c r="J715" s="9" t="str">
        <f aca="false">TRIM(G715)</f>
        <v>76</v>
      </c>
      <c r="K715" s="5" t="n">
        <f aca="false">IF(I715="NA",VALUE(AVERAGEIF($E$3:$E$1520,"&lt;&gt;NA")),VALUE(I715))</f>
        <v>188</v>
      </c>
      <c r="L715" s="9" t="n">
        <f aca="false">IF(J715="NA",VALUE(AVERAGEIF($F$3:$F$1520,"&lt;&gt;NA")),VALUE(J715))</f>
        <v>76</v>
      </c>
      <c r="M715" s="16" t="n">
        <f aca="false">IF((AND(J715&gt;=R721, J715&lt;R720)),TRUE())</f>
        <v>0</v>
      </c>
      <c r="P715" s="7"/>
    </row>
    <row r="716" customFormat="false" ht="15" hidden="false" customHeight="false" outlineLevel="0" collapsed="false">
      <c r="A716" s="0" t="n">
        <f aca="false">RANDBETWEEN(0,1)</f>
        <v>1</v>
      </c>
      <c r="B716" s="13" t="n">
        <v>717</v>
      </c>
      <c r="C716" s="2" t="s">
        <v>775</v>
      </c>
      <c r="D716" s="14" t="n">
        <v>33218</v>
      </c>
      <c r="E716" s="2" t="s">
        <v>50</v>
      </c>
      <c r="F716" s="15" t="n">
        <v>150</v>
      </c>
      <c r="G716" s="15" t="n">
        <v>50.6</v>
      </c>
      <c r="H716" s="15" t="s">
        <v>47</v>
      </c>
      <c r="I716" s="9" t="str">
        <f aca="false">TRIM(F716)</f>
        <v>150</v>
      </c>
      <c r="J716" s="9" t="str">
        <f aca="false">TRIM(G716)</f>
        <v>50.6</v>
      </c>
      <c r="K716" s="5" t="n">
        <f aca="false">IF(I716="NA",VALUE(AVERAGEIF($E$3:$E$1520,"&lt;&gt;NA")),VALUE(I716))</f>
        <v>150</v>
      </c>
      <c r="L716" s="9" t="n">
        <f aca="false">IF(J716="NA",VALUE(AVERAGEIF($F$3:$F$1520,"&lt;&gt;NA")),VALUE(J716))</f>
        <v>50.6</v>
      </c>
      <c r="M716" s="16" t="n">
        <f aca="false">IF((AND(J716&gt;=R722, J716&lt;R721)),TRUE())</f>
        <v>0</v>
      </c>
      <c r="P716" s="7"/>
    </row>
    <row r="717" customFormat="false" ht="15" hidden="true" customHeight="false" outlineLevel="0" collapsed="false">
      <c r="A717" s="0" t="n">
        <f aca="false">RANDBETWEEN(0,1)</f>
        <v>0</v>
      </c>
      <c r="B717" s="13" t="n">
        <v>1029</v>
      </c>
      <c r="C717" s="2" t="s">
        <v>776</v>
      </c>
      <c r="D717" s="14" t="n">
        <v>33662</v>
      </c>
      <c r="E717" s="2" t="s">
        <v>93</v>
      </c>
      <c r="F717" s="15" t="n">
        <v>179</v>
      </c>
      <c r="G717" s="15" t="n">
        <v>95</v>
      </c>
      <c r="H717" s="15" t="s">
        <v>43</v>
      </c>
      <c r="I717" s="9" t="str">
        <f aca="false">TRIM(F717)</f>
        <v>179</v>
      </c>
      <c r="J717" s="9" t="str">
        <f aca="false">TRIM(G717)</f>
        <v>95</v>
      </c>
      <c r="K717" s="5" t="n">
        <f aca="false">IF(I717="NA",VALUE(AVERAGEIF($E$3:$E$1520,"&lt;&gt;NA")),VALUE(I717))</f>
        <v>179</v>
      </c>
      <c r="L717" s="9" t="n">
        <f aca="false">IF(J717="NA",VALUE(AVERAGEIF($F$3:$F$1520,"&lt;&gt;NA")),VALUE(J717))</f>
        <v>95</v>
      </c>
      <c r="M717" s="16" t="n">
        <f aca="false">IF((AND(J717&gt;=R723, J717&lt;R722)),TRUE())</f>
        <v>0</v>
      </c>
      <c r="P717" s="7"/>
    </row>
    <row r="718" customFormat="false" ht="15" hidden="true" customHeight="false" outlineLevel="0" collapsed="false">
      <c r="A718" s="0" t="n">
        <f aca="false">RANDBETWEEN(0,1)</f>
        <v>0</v>
      </c>
      <c r="B718" s="13" t="n">
        <v>1027</v>
      </c>
      <c r="C718" s="2" t="s">
        <v>777</v>
      </c>
      <c r="D718" s="14" t="n">
        <v>33722</v>
      </c>
      <c r="E718" s="2" t="s">
        <v>74</v>
      </c>
      <c r="F718" s="15" t="n">
        <v>183</v>
      </c>
      <c r="G718" s="15" t="n">
        <v>56</v>
      </c>
      <c r="H718" s="15" t="s">
        <v>43</v>
      </c>
      <c r="I718" s="9" t="str">
        <f aca="false">TRIM(F718)</f>
        <v>183</v>
      </c>
      <c r="J718" s="9" t="str">
        <f aca="false">TRIM(G718)</f>
        <v>56</v>
      </c>
      <c r="K718" s="5" t="n">
        <f aca="false">IF(I718="NA",VALUE(AVERAGEIF($E$3:$E$1520,"&lt;&gt;NA")),VALUE(I718))</f>
        <v>183</v>
      </c>
      <c r="L718" s="9" t="n">
        <f aca="false">IF(J718="NA",VALUE(AVERAGEIF($F$3:$F$1520,"&lt;&gt;NA")),VALUE(J718))</f>
        <v>56</v>
      </c>
      <c r="M718" s="16" t="n">
        <f aca="false">IF((AND(J718&gt;=R724, J718&lt;R723)),TRUE())</f>
        <v>0</v>
      </c>
      <c r="P718" s="7"/>
    </row>
    <row r="719" customFormat="false" ht="15" hidden="true" customHeight="false" outlineLevel="0" collapsed="false">
      <c r="A719" s="0" t="n">
        <f aca="false">RANDBETWEEN(0,1)</f>
        <v>0</v>
      </c>
      <c r="B719" s="13" t="n">
        <v>625</v>
      </c>
      <c r="C719" s="2" t="s">
        <v>778</v>
      </c>
      <c r="D719" s="14" t="n">
        <v>33088</v>
      </c>
      <c r="E719" s="2" t="s">
        <v>779</v>
      </c>
      <c r="F719" s="15" t="n">
        <v>170</v>
      </c>
      <c r="G719" s="15" t="n">
        <v>75</v>
      </c>
      <c r="H719" s="15" t="s">
        <v>47</v>
      </c>
      <c r="I719" s="9" t="str">
        <f aca="false">TRIM(F719)</f>
        <v>170</v>
      </c>
      <c r="J719" s="9" t="str">
        <f aca="false">TRIM(G719)</f>
        <v>75</v>
      </c>
      <c r="K719" s="5" t="n">
        <f aca="false">IF(I719="NA",VALUE(AVERAGEIF($E$3:$E$1520,"&lt;&gt;NA")),VALUE(I719))</f>
        <v>170</v>
      </c>
      <c r="L719" s="9" t="n">
        <f aca="false">IF(J719="NA",VALUE(AVERAGEIF($F$3:$F$1520,"&lt;&gt;NA")),VALUE(J719))</f>
        <v>75</v>
      </c>
      <c r="M719" s="16" t="n">
        <f aca="false">IF((AND(J719&gt;=R725, J719&lt;R724)),TRUE())</f>
        <v>0</v>
      </c>
      <c r="P719" s="7"/>
    </row>
    <row r="720" customFormat="false" ht="15" hidden="false" customHeight="false" outlineLevel="0" collapsed="false">
      <c r="A720" s="0" t="n">
        <f aca="false">RANDBETWEEN(0,1)</f>
        <v>1</v>
      </c>
      <c r="B720" s="13" t="n">
        <v>918</v>
      </c>
      <c r="C720" s="2" t="s">
        <v>780</v>
      </c>
      <c r="D720" s="14" t="n">
        <v>32828</v>
      </c>
      <c r="E720" s="2" t="s">
        <v>45</v>
      </c>
      <c r="F720" s="15" t="n">
        <v>171</v>
      </c>
      <c r="G720" s="15" t="n">
        <v>65</v>
      </c>
      <c r="H720" s="15" t="s">
        <v>43</v>
      </c>
      <c r="I720" s="9" t="str">
        <f aca="false">TRIM(F720)</f>
        <v>171</v>
      </c>
      <c r="J720" s="9" t="str">
        <f aca="false">TRIM(G720)</f>
        <v>65</v>
      </c>
      <c r="K720" s="5" t="n">
        <f aca="false">IF(I720="NA",VALUE(AVERAGEIF($E$3:$E$1520,"&lt;&gt;NA")),VALUE(I720))</f>
        <v>171</v>
      </c>
      <c r="L720" s="9" t="n">
        <f aca="false">IF(J720="NA",VALUE(AVERAGEIF($F$3:$F$1520,"&lt;&gt;NA")),VALUE(J720))</f>
        <v>65</v>
      </c>
      <c r="M720" s="16" t="n">
        <f aca="false">IF((AND(J720&gt;=R726, J720&lt;R725)),TRUE())</f>
        <v>0</v>
      </c>
      <c r="P720" s="7"/>
    </row>
    <row r="721" customFormat="false" ht="15" hidden="false" customHeight="false" outlineLevel="0" collapsed="false">
      <c r="A721" s="0" t="n">
        <f aca="false">RANDBETWEEN(0,1)</f>
        <v>1</v>
      </c>
      <c r="B721" s="13" t="n">
        <v>1091</v>
      </c>
      <c r="C721" s="2" t="s">
        <v>781</v>
      </c>
      <c r="D721" s="14" t="n">
        <v>33320</v>
      </c>
      <c r="E721" s="2" t="s">
        <v>238</v>
      </c>
      <c r="F721" s="15" t="n">
        <v>168</v>
      </c>
      <c r="G721" s="15" t="n">
        <v>67</v>
      </c>
      <c r="H721" s="15" t="s">
        <v>43</v>
      </c>
      <c r="I721" s="9" t="str">
        <f aca="false">TRIM(F721)</f>
        <v>168</v>
      </c>
      <c r="J721" s="9" t="str">
        <f aca="false">TRIM(G721)</f>
        <v>67</v>
      </c>
      <c r="K721" s="5" t="n">
        <f aca="false">IF(I721="NA",VALUE(AVERAGEIF($E$3:$E$1520,"&lt;&gt;NA")),VALUE(I721))</f>
        <v>168</v>
      </c>
      <c r="L721" s="9" t="n">
        <f aca="false">IF(J721="NA",VALUE(AVERAGEIF($F$3:$F$1520,"&lt;&gt;NA")),VALUE(J721))</f>
        <v>67</v>
      </c>
      <c r="M721" s="16" t="n">
        <f aca="false">IF((AND(J721&gt;=R727, J721&lt;R726)),TRUE())</f>
        <v>0</v>
      </c>
      <c r="P721" s="7"/>
    </row>
    <row r="722" customFormat="false" ht="15" hidden="false" customHeight="false" outlineLevel="0" collapsed="false">
      <c r="A722" s="0" t="n">
        <f aca="false">RANDBETWEEN(0,1)</f>
        <v>1</v>
      </c>
      <c r="B722" s="13" t="n">
        <v>1341</v>
      </c>
      <c r="C722" s="2" t="s">
        <v>782</v>
      </c>
      <c r="D722" s="14" t="n">
        <v>32046</v>
      </c>
      <c r="E722" s="2" t="s">
        <v>45</v>
      </c>
      <c r="F722" s="15" t="n">
        <v>177</v>
      </c>
      <c r="G722" s="15" t="n">
        <v>80</v>
      </c>
      <c r="H722" s="15" t="s">
        <v>43</v>
      </c>
      <c r="I722" s="9" t="str">
        <f aca="false">TRIM(F722)</f>
        <v>177</v>
      </c>
      <c r="J722" s="9" t="str">
        <f aca="false">TRIM(G722)</f>
        <v>80</v>
      </c>
      <c r="K722" s="5" t="n">
        <f aca="false">IF(I722="NA",VALUE(AVERAGEIF($E$3:$E$1520,"&lt;&gt;NA")),VALUE(I722))</f>
        <v>177</v>
      </c>
      <c r="L722" s="9" t="n">
        <f aca="false">IF(J722="NA",VALUE(AVERAGEIF($F$3:$F$1520,"&lt;&gt;NA")),VALUE(J722))</f>
        <v>80</v>
      </c>
      <c r="M722" s="16" t="n">
        <f aca="false">IF((AND(J722&gt;=R728, J722&lt;R727)),TRUE())</f>
        <v>0</v>
      </c>
      <c r="P722" s="7"/>
    </row>
    <row r="723" customFormat="false" ht="15" hidden="false" customHeight="false" outlineLevel="0" collapsed="false">
      <c r="A723" s="0" t="n">
        <f aca="false">RANDBETWEEN(0,1)</f>
        <v>1</v>
      </c>
      <c r="B723" s="13" t="n">
        <v>365</v>
      </c>
      <c r="C723" s="2" t="s">
        <v>783</v>
      </c>
      <c r="D723" s="14" t="n">
        <v>33525</v>
      </c>
      <c r="E723" s="2" t="s">
        <v>61</v>
      </c>
      <c r="F723" s="15" t="n">
        <v>151</v>
      </c>
      <c r="G723" s="15" t="n">
        <v>62</v>
      </c>
      <c r="H723" s="15" t="s">
        <v>47</v>
      </c>
      <c r="I723" s="9" t="str">
        <f aca="false">TRIM(F723)</f>
        <v>151</v>
      </c>
      <c r="J723" s="9" t="str">
        <f aca="false">TRIM(G723)</f>
        <v>62</v>
      </c>
      <c r="K723" s="5" t="n">
        <f aca="false">IF(I723="NA",VALUE(AVERAGEIF($E$3:$E$1520,"&lt;&gt;NA")),VALUE(I723))</f>
        <v>151</v>
      </c>
      <c r="L723" s="9" t="n">
        <f aca="false">IF(J723="NA",VALUE(AVERAGEIF($F$3:$F$1520,"&lt;&gt;NA")),VALUE(J723))</f>
        <v>62</v>
      </c>
      <c r="M723" s="16" t="n">
        <f aca="false">IF((AND(J723&gt;=R729, J723&lt;R728)),TRUE())</f>
        <v>0</v>
      </c>
      <c r="P723" s="7"/>
    </row>
    <row r="724" customFormat="false" ht="15" hidden="false" customHeight="false" outlineLevel="0" collapsed="false">
      <c r="A724" s="0" t="n">
        <f aca="false">RANDBETWEEN(0,1)</f>
        <v>1</v>
      </c>
      <c r="B724" s="13" t="n">
        <v>778</v>
      </c>
      <c r="C724" s="2" t="s">
        <v>784</v>
      </c>
      <c r="D724" s="14" t="n">
        <v>33711</v>
      </c>
      <c r="E724" s="2" t="s">
        <v>45</v>
      </c>
      <c r="F724" s="15" t="n">
        <v>160</v>
      </c>
      <c r="G724" s="15" t="n">
        <v>43</v>
      </c>
      <c r="H724" s="15" t="s">
        <v>47</v>
      </c>
      <c r="I724" s="9" t="str">
        <f aca="false">TRIM(F724)</f>
        <v>160</v>
      </c>
      <c r="J724" s="9" t="str">
        <f aca="false">TRIM(G724)</f>
        <v>43</v>
      </c>
      <c r="K724" s="5" t="n">
        <f aca="false">IF(I724="NA",VALUE(AVERAGEIF($E$3:$E$1520,"&lt;&gt;NA")),VALUE(I724))</f>
        <v>160</v>
      </c>
      <c r="L724" s="9" t="n">
        <f aca="false">IF(J724="NA",VALUE(AVERAGEIF($F$3:$F$1520,"&lt;&gt;NA")),VALUE(J724))</f>
        <v>43</v>
      </c>
      <c r="M724" s="16" t="n">
        <f aca="false">IF((AND(J724&gt;=R730, J724&lt;R729)),TRUE())</f>
        <v>0</v>
      </c>
      <c r="P724" s="7"/>
    </row>
    <row r="725" customFormat="false" ht="15" hidden="true" customHeight="false" outlineLevel="0" collapsed="false">
      <c r="A725" s="0" t="n">
        <f aca="false">RANDBETWEEN(0,1)</f>
        <v>0</v>
      </c>
      <c r="B725" s="13" t="n">
        <v>678</v>
      </c>
      <c r="C725" s="2" t="s">
        <v>785</v>
      </c>
      <c r="D725" s="14" t="n">
        <v>33217</v>
      </c>
      <c r="E725" s="2" t="s">
        <v>74</v>
      </c>
      <c r="F725" s="15" t="n">
        <v>154</v>
      </c>
      <c r="G725" s="15" t="n">
        <v>58.9</v>
      </c>
      <c r="H725" s="15" t="s">
        <v>47</v>
      </c>
      <c r="I725" s="9" t="str">
        <f aca="false">TRIM(F725)</f>
        <v>154</v>
      </c>
      <c r="J725" s="9" t="str">
        <f aca="false">TRIM(G725)</f>
        <v>58.9</v>
      </c>
      <c r="K725" s="5" t="n">
        <f aca="false">IF(I725="NA",VALUE(AVERAGEIF($E$3:$E$1520,"&lt;&gt;NA")),VALUE(I725))</f>
        <v>154</v>
      </c>
      <c r="L725" s="9" t="n">
        <f aca="false">IF(J725="NA",VALUE(AVERAGEIF($F$3:$F$1520,"&lt;&gt;NA")),VALUE(J725))</f>
        <v>58.9</v>
      </c>
      <c r="M725" s="16" t="n">
        <f aca="false">IF((AND(J725&gt;=R731, J725&lt;R730)),TRUE())</f>
        <v>0</v>
      </c>
      <c r="P725" s="7"/>
    </row>
    <row r="726" customFormat="false" ht="15" hidden="true" customHeight="false" outlineLevel="0" collapsed="false">
      <c r="A726" s="0" t="n">
        <f aca="false">RANDBETWEEN(0,1)</f>
        <v>0</v>
      </c>
      <c r="B726" s="13" t="n">
        <v>1418</v>
      </c>
      <c r="C726" s="2" t="s">
        <v>786</v>
      </c>
      <c r="D726" s="14" t="n">
        <v>33137</v>
      </c>
      <c r="E726" s="2" t="s">
        <v>74</v>
      </c>
      <c r="F726" s="15" t="n">
        <v>175</v>
      </c>
      <c r="G726" s="15" t="n">
        <v>58</v>
      </c>
      <c r="H726" s="15" t="s">
        <v>43</v>
      </c>
      <c r="I726" s="9" t="str">
        <f aca="false">TRIM(F726)</f>
        <v>175</v>
      </c>
      <c r="J726" s="9" t="str">
        <f aca="false">TRIM(G726)</f>
        <v>58</v>
      </c>
      <c r="K726" s="5" t="n">
        <f aca="false">IF(I726="NA",VALUE(AVERAGEIF($E$3:$E$1520,"&lt;&gt;NA")),VALUE(I726))</f>
        <v>175</v>
      </c>
      <c r="L726" s="9" t="n">
        <f aca="false">IF(J726="NA",VALUE(AVERAGEIF($F$3:$F$1520,"&lt;&gt;NA")),VALUE(J726))</f>
        <v>58</v>
      </c>
      <c r="M726" s="16" t="n">
        <f aca="false">IF((AND(J726&gt;=R732, J726&lt;R731)),TRUE())</f>
        <v>0</v>
      </c>
      <c r="P726" s="7"/>
    </row>
    <row r="727" customFormat="false" ht="15" hidden="true" customHeight="false" outlineLevel="0" collapsed="false">
      <c r="A727" s="0" t="n">
        <f aca="false">RANDBETWEEN(0,1)</f>
        <v>0</v>
      </c>
      <c r="B727" s="13" t="n">
        <v>1473</v>
      </c>
      <c r="C727" s="2" t="s">
        <v>787</v>
      </c>
      <c r="D727" s="14" t="n">
        <v>33522</v>
      </c>
      <c r="E727" s="2" t="s">
        <v>53</v>
      </c>
      <c r="F727" s="15" t="n">
        <v>172</v>
      </c>
      <c r="G727" s="15" t="n">
        <v>44</v>
      </c>
      <c r="H727" s="15" t="s">
        <v>43</v>
      </c>
      <c r="I727" s="9" t="str">
        <f aca="false">TRIM(F727)</f>
        <v>172</v>
      </c>
      <c r="J727" s="9" t="str">
        <f aca="false">TRIM(G727)</f>
        <v>44</v>
      </c>
      <c r="K727" s="5" t="n">
        <f aca="false">IF(I727="NA",VALUE(AVERAGEIF($E$3:$E$1520,"&lt;&gt;NA")),VALUE(I727))</f>
        <v>172</v>
      </c>
      <c r="L727" s="9" t="n">
        <f aca="false">IF(J727="NA",VALUE(AVERAGEIF($F$3:$F$1520,"&lt;&gt;NA")),VALUE(J727))</f>
        <v>44</v>
      </c>
      <c r="M727" s="16" t="n">
        <f aca="false">IF((AND(J727&gt;=R733, J727&lt;R732)),TRUE())</f>
        <v>0</v>
      </c>
      <c r="P727" s="7"/>
    </row>
    <row r="728" customFormat="false" ht="15" hidden="true" customHeight="false" outlineLevel="0" collapsed="false">
      <c r="A728" s="0" t="n">
        <f aca="false">RANDBETWEEN(0,1)</f>
        <v>0</v>
      </c>
      <c r="B728" s="13" t="n">
        <v>1255</v>
      </c>
      <c r="C728" s="2" t="s">
        <v>788</v>
      </c>
      <c r="D728" s="14" t="n">
        <v>33387</v>
      </c>
      <c r="E728" s="2" t="s">
        <v>98</v>
      </c>
      <c r="F728" s="15" t="n">
        <v>177</v>
      </c>
      <c r="G728" s="15" t="n">
        <v>69</v>
      </c>
      <c r="H728" s="15" t="s">
        <v>43</v>
      </c>
      <c r="I728" s="9" t="str">
        <f aca="false">TRIM(F728)</f>
        <v>177</v>
      </c>
      <c r="J728" s="9" t="str">
        <f aca="false">TRIM(G728)</f>
        <v>69</v>
      </c>
      <c r="K728" s="5" t="n">
        <f aca="false">IF(I728="NA",VALUE(AVERAGEIF($E$3:$E$1520,"&lt;&gt;NA")),VALUE(I728))</f>
        <v>177</v>
      </c>
      <c r="L728" s="9" t="n">
        <f aca="false">IF(J728="NA",VALUE(AVERAGEIF($F$3:$F$1520,"&lt;&gt;NA")),VALUE(J728))</f>
        <v>69</v>
      </c>
      <c r="M728" s="16" t="n">
        <f aca="false">IF((AND(J728&gt;=R734, J728&lt;R733)),TRUE())</f>
        <v>0</v>
      </c>
      <c r="P728" s="7"/>
    </row>
    <row r="729" customFormat="false" ht="15" hidden="false" customHeight="false" outlineLevel="0" collapsed="false">
      <c r="A729" s="0" t="n">
        <f aca="false">RANDBETWEEN(0,1)</f>
        <v>1</v>
      </c>
      <c r="B729" s="13" t="n">
        <v>948</v>
      </c>
      <c r="C729" s="2" t="s">
        <v>789</v>
      </c>
      <c r="D729" s="14" t="n">
        <v>33648</v>
      </c>
      <c r="E729" s="2" t="s">
        <v>45</v>
      </c>
      <c r="F729" s="15" t="n">
        <v>174</v>
      </c>
      <c r="G729" s="15" t="n">
        <v>68</v>
      </c>
      <c r="H729" s="15" t="s">
        <v>43</v>
      </c>
      <c r="I729" s="9" t="str">
        <f aca="false">TRIM(F729)</f>
        <v>174</v>
      </c>
      <c r="J729" s="9" t="str">
        <f aca="false">TRIM(G729)</f>
        <v>68</v>
      </c>
      <c r="K729" s="5" t="n">
        <f aca="false">IF(I729="NA",VALUE(AVERAGEIF($E$3:$E$1520,"&lt;&gt;NA")),VALUE(I729))</f>
        <v>174</v>
      </c>
      <c r="L729" s="9" t="n">
        <f aca="false">IF(J729="NA",VALUE(AVERAGEIF($F$3:$F$1520,"&lt;&gt;NA")),VALUE(J729))</f>
        <v>68</v>
      </c>
      <c r="M729" s="16" t="n">
        <f aca="false">IF((AND(J729&gt;=R735, J729&lt;R734)),TRUE())</f>
        <v>0</v>
      </c>
      <c r="P729" s="7"/>
    </row>
    <row r="730" customFormat="false" ht="15" hidden="false" customHeight="false" outlineLevel="0" collapsed="false">
      <c r="A730" s="0" t="n">
        <f aca="false">RANDBETWEEN(0,1)</f>
        <v>1</v>
      </c>
      <c r="B730" s="13" t="n">
        <v>1512</v>
      </c>
      <c r="C730" s="2" t="s">
        <v>790</v>
      </c>
      <c r="D730" s="14" t="n">
        <v>33682</v>
      </c>
      <c r="E730" s="2" t="s">
        <v>238</v>
      </c>
      <c r="F730" s="15" t="n">
        <v>163</v>
      </c>
      <c r="G730" s="15" t="n">
        <v>66</v>
      </c>
      <c r="H730" s="15" t="s">
        <v>43</v>
      </c>
      <c r="I730" s="9" t="str">
        <f aca="false">TRIM(F730)</f>
        <v>163</v>
      </c>
      <c r="J730" s="9" t="str">
        <f aca="false">TRIM(G730)</f>
        <v>66</v>
      </c>
      <c r="K730" s="5" t="n">
        <f aca="false">IF(I730="NA",VALUE(AVERAGEIF($E$3:$E$1520,"&lt;&gt;NA")),VALUE(I730))</f>
        <v>163</v>
      </c>
      <c r="L730" s="9" t="n">
        <f aca="false">IF(J730="NA",VALUE(AVERAGEIF($F$3:$F$1520,"&lt;&gt;NA")),VALUE(J730))</f>
        <v>66</v>
      </c>
      <c r="M730" s="16" t="n">
        <f aca="false">IF((AND(J730&gt;=R736, J730&lt;R735)),TRUE())</f>
        <v>0</v>
      </c>
      <c r="P730" s="7"/>
    </row>
    <row r="731" customFormat="false" ht="15" hidden="true" customHeight="false" outlineLevel="0" collapsed="false">
      <c r="A731" s="0" t="n">
        <f aca="false">RANDBETWEEN(0,1)</f>
        <v>0</v>
      </c>
      <c r="B731" s="13" t="n">
        <v>429</v>
      </c>
      <c r="C731" s="2" t="s">
        <v>791</v>
      </c>
      <c r="D731" s="14" t="n">
        <v>33589</v>
      </c>
      <c r="E731" s="2" t="s">
        <v>77</v>
      </c>
      <c r="F731" s="15" t="n">
        <v>151</v>
      </c>
      <c r="G731" s="15" t="n">
        <v>48.5</v>
      </c>
      <c r="H731" s="15" t="s">
        <v>47</v>
      </c>
      <c r="I731" s="9" t="str">
        <f aca="false">TRIM(F731)</f>
        <v>151</v>
      </c>
      <c r="J731" s="9" t="str">
        <f aca="false">TRIM(G731)</f>
        <v>48.5</v>
      </c>
      <c r="K731" s="5" t="n">
        <f aca="false">IF(I731="NA",VALUE(AVERAGEIF($E$3:$E$1520,"&lt;&gt;NA")),VALUE(I731))</f>
        <v>151</v>
      </c>
      <c r="L731" s="9" t="n">
        <f aca="false">IF(J731="NA",VALUE(AVERAGEIF($F$3:$F$1520,"&lt;&gt;NA")),VALUE(J731))</f>
        <v>48.5</v>
      </c>
      <c r="M731" s="16" t="n">
        <f aca="false">IF((AND(J731&gt;=R737, J731&lt;R736)),TRUE())</f>
        <v>0</v>
      </c>
      <c r="P731" s="7"/>
    </row>
    <row r="732" customFormat="false" ht="15" hidden="true" customHeight="false" outlineLevel="0" collapsed="false">
      <c r="A732" s="0" t="n">
        <f aca="false">RANDBETWEEN(0,1)</f>
        <v>0</v>
      </c>
      <c r="B732" s="13" t="n">
        <v>1384</v>
      </c>
      <c r="C732" s="2" t="s">
        <v>792</v>
      </c>
      <c r="D732" s="14" t="n">
        <v>33306</v>
      </c>
      <c r="E732" s="2" t="s">
        <v>125</v>
      </c>
      <c r="F732" s="15" t="n">
        <v>168</v>
      </c>
      <c r="G732" s="15" t="n">
        <v>52</v>
      </c>
      <c r="H732" s="15" t="s">
        <v>43</v>
      </c>
      <c r="I732" s="9" t="str">
        <f aca="false">TRIM(F732)</f>
        <v>168</v>
      </c>
      <c r="J732" s="9" t="str">
        <f aca="false">TRIM(G732)</f>
        <v>52</v>
      </c>
      <c r="K732" s="5" t="n">
        <f aca="false">IF(I732="NA",VALUE(AVERAGEIF($E$3:$E$1520,"&lt;&gt;NA")),VALUE(I732))</f>
        <v>168</v>
      </c>
      <c r="L732" s="9" t="n">
        <f aca="false">IF(J732="NA",VALUE(AVERAGEIF($F$3:$F$1520,"&lt;&gt;NA")),VALUE(J732))</f>
        <v>52</v>
      </c>
      <c r="M732" s="16" t="n">
        <f aca="false">IF((AND(J732&gt;=R738, J732&lt;R737)),TRUE())</f>
        <v>0</v>
      </c>
      <c r="P732" s="7"/>
    </row>
    <row r="733" customFormat="false" ht="15" hidden="true" customHeight="false" outlineLevel="0" collapsed="false">
      <c r="A733" s="0" t="n">
        <f aca="false">RANDBETWEEN(0,1)</f>
        <v>0</v>
      </c>
      <c r="B733" s="13" t="n">
        <v>163</v>
      </c>
      <c r="C733" s="2" t="s">
        <v>793</v>
      </c>
      <c r="D733" s="14" t="n">
        <v>33762</v>
      </c>
      <c r="E733" s="2" t="s">
        <v>93</v>
      </c>
      <c r="F733" s="15" t="n">
        <v>157</v>
      </c>
      <c r="G733" s="15" t="n">
        <v>45</v>
      </c>
      <c r="H733" s="15" t="s">
        <v>47</v>
      </c>
      <c r="I733" s="9" t="str">
        <f aca="false">TRIM(F733)</f>
        <v>157</v>
      </c>
      <c r="J733" s="9" t="str">
        <f aca="false">TRIM(G733)</f>
        <v>45</v>
      </c>
      <c r="K733" s="5" t="n">
        <f aca="false">IF(I733="NA",VALUE(AVERAGEIF($E$3:$E$1520,"&lt;&gt;NA")),VALUE(I733))</f>
        <v>157</v>
      </c>
      <c r="L733" s="9" t="n">
        <f aca="false">IF(J733="NA",VALUE(AVERAGEIF($F$3:$F$1520,"&lt;&gt;NA")),VALUE(J733))</f>
        <v>45</v>
      </c>
      <c r="M733" s="16" t="n">
        <f aca="false">IF((AND(J733&gt;=R739, J733&lt;R738)),TRUE())</f>
        <v>0</v>
      </c>
      <c r="P733" s="7"/>
    </row>
    <row r="734" customFormat="false" ht="15" hidden="true" customHeight="false" outlineLevel="0" collapsed="false">
      <c r="A734" s="0" t="n">
        <f aca="false">RANDBETWEEN(0,1)</f>
        <v>0</v>
      </c>
      <c r="B734" s="13" t="n">
        <v>857</v>
      </c>
      <c r="C734" s="2" t="s">
        <v>794</v>
      </c>
      <c r="D734" s="14" t="n">
        <v>33298</v>
      </c>
      <c r="E734" s="2" t="s">
        <v>53</v>
      </c>
      <c r="F734" s="15" t="n">
        <v>156</v>
      </c>
      <c r="G734" s="15" t="n">
        <v>57</v>
      </c>
      <c r="H734" s="15" t="s">
        <v>43</v>
      </c>
      <c r="I734" s="9" t="str">
        <f aca="false">TRIM(F734)</f>
        <v>156</v>
      </c>
      <c r="J734" s="9" t="str">
        <f aca="false">TRIM(G734)</f>
        <v>57</v>
      </c>
      <c r="K734" s="5" t="n">
        <f aca="false">IF(I734="NA",VALUE(AVERAGEIF($E$3:$E$1520,"&lt;&gt;NA")),VALUE(I734))</f>
        <v>156</v>
      </c>
      <c r="L734" s="9" t="n">
        <f aca="false">IF(J734="NA",VALUE(AVERAGEIF($F$3:$F$1520,"&lt;&gt;NA")),VALUE(J734))</f>
        <v>57</v>
      </c>
      <c r="M734" s="16" t="n">
        <f aca="false">IF((AND(J734&gt;=R740, J734&lt;R739)),TRUE())</f>
        <v>0</v>
      </c>
      <c r="P734" s="7"/>
    </row>
    <row r="735" customFormat="false" ht="15" hidden="true" customHeight="false" outlineLevel="0" collapsed="false">
      <c r="A735" s="0" t="n">
        <f aca="false">RANDBETWEEN(0,1)</f>
        <v>0</v>
      </c>
      <c r="B735" s="13" t="n">
        <v>362</v>
      </c>
      <c r="C735" s="2" t="s">
        <v>795</v>
      </c>
      <c r="D735" s="14" t="n">
        <v>32961</v>
      </c>
      <c r="E735" s="2" t="s">
        <v>53</v>
      </c>
      <c r="F735" s="15" t="n">
        <v>156.5</v>
      </c>
      <c r="G735" s="15" t="n">
        <v>63.3</v>
      </c>
      <c r="H735" s="15" t="s">
        <v>47</v>
      </c>
      <c r="I735" s="9" t="str">
        <f aca="false">TRIM(F735)</f>
        <v>156.5</v>
      </c>
      <c r="J735" s="9" t="str">
        <f aca="false">TRIM(G735)</f>
        <v>63.3</v>
      </c>
      <c r="K735" s="5" t="n">
        <f aca="false">IF(I735="NA",VALUE(AVERAGEIF($E$3:$E$1520,"&lt;&gt;NA")),VALUE(I735))</f>
        <v>156.5</v>
      </c>
      <c r="L735" s="9" t="n">
        <f aca="false">IF(J735="NA",VALUE(AVERAGEIF($F$3:$F$1520,"&lt;&gt;NA")),VALUE(J735))</f>
        <v>63.3</v>
      </c>
      <c r="M735" s="16" t="n">
        <f aca="false">IF((AND(J735&gt;=R741, J735&lt;R740)),TRUE())</f>
        <v>0</v>
      </c>
      <c r="P735" s="7"/>
    </row>
    <row r="736" customFormat="false" ht="15" hidden="false" customHeight="false" outlineLevel="0" collapsed="false">
      <c r="A736" s="0" t="n">
        <f aca="false">RANDBETWEEN(0,1)</f>
        <v>1</v>
      </c>
      <c r="B736" s="13" t="n">
        <v>1168</v>
      </c>
      <c r="C736" s="2" t="s">
        <v>796</v>
      </c>
      <c r="D736" s="14" t="n">
        <v>33609</v>
      </c>
      <c r="E736" s="2" t="s">
        <v>87</v>
      </c>
      <c r="F736" s="15" t="n">
        <v>170</v>
      </c>
      <c r="G736" s="15" t="n">
        <v>61</v>
      </c>
      <c r="H736" s="15" t="s">
        <v>43</v>
      </c>
      <c r="I736" s="9" t="str">
        <f aca="false">TRIM(F736)</f>
        <v>170</v>
      </c>
      <c r="J736" s="9" t="str">
        <f aca="false">TRIM(G736)</f>
        <v>61</v>
      </c>
      <c r="K736" s="5" t="n">
        <f aca="false">IF(I736="NA",VALUE(AVERAGEIF($E$3:$E$1520,"&lt;&gt;NA")),VALUE(I736))</f>
        <v>170</v>
      </c>
      <c r="L736" s="9" t="n">
        <f aca="false">IF(J736="NA",VALUE(AVERAGEIF($F$3:$F$1520,"&lt;&gt;NA")),VALUE(J736))</f>
        <v>61</v>
      </c>
      <c r="M736" s="16" t="n">
        <f aca="false">IF((AND(J736&gt;=R742, J736&lt;R741)),TRUE())</f>
        <v>0</v>
      </c>
      <c r="P736" s="7"/>
    </row>
    <row r="737" customFormat="false" ht="15" hidden="true" customHeight="false" outlineLevel="0" collapsed="false">
      <c r="A737" s="0" t="n">
        <f aca="false">RANDBETWEEN(0,1)</f>
        <v>0</v>
      </c>
      <c r="B737" s="13" t="n">
        <v>308</v>
      </c>
      <c r="C737" s="2" t="s">
        <v>797</v>
      </c>
      <c r="D737" s="14" t="n">
        <v>33534</v>
      </c>
      <c r="E737" s="2" t="s">
        <v>87</v>
      </c>
      <c r="F737" s="15" t="n">
        <v>161</v>
      </c>
      <c r="G737" s="15" t="n">
        <v>70</v>
      </c>
      <c r="H737" s="15" t="s">
        <v>47</v>
      </c>
      <c r="I737" s="9" t="str">
        <f aca="false">TRIM(F737)</f>
        <v>161</v>
      </c>
      <c r="J737" s="9" t="str">
        <f aca="false">TRIM(G737)</f>
        <v>70</v>
      </c>
      <c r="K737" s="5" t="n">
        <f aca="false">IF(I737="NA",VALUE(AVERAGEIF($E$3:$E$1520,"&lt;&gt;NA")),VALUE(I737))</f>
        <v>161</v>
      </c>
      <c r="L737" s="9" t="n">
        <f aca="false">IF(J737="NA",VALUE(AVERAGEIF($F$3:$F$1520,"&lt;&gt;NA")),VALUE(J737))</f>
        <v>70</v>
      </c>
      <c r="M737" s="16" t="n">
        <f aca="false">IF((AND(J737&gt;=R743, J737&lt;R742)),TRUE())</f>
        <v>0</v>
      </c>
      <c r="P737" s="7"/>
    </row>
    <row r="738" customFormat="false" ht="15" hidden="true" customHeight="false" outlineLevel="0" collapsed="false">
      <c r="A738" s="0" t="n">
        <f aca="false">RANDBETWEEN(0,1)</f>
        <v>0</v>
      </c>
      <c r="B738" s="13" t="n">
        <v>1218</v>
      </c>
      <c r="C738" s="2" t="s">
        <v>798</v>
      </c>
      <c r="D738" s="14" t="n">
        <v>33698</v>
      </c>
      <c r="E738" s="2" t="s">
        <v>50</v>
      </c>
      <c r="F738" s="15" t="n">
        <v>165</v>
      </c>
      <c r="G738" s="15" t="n">
        <v>78</v>
      </c>
      <c r="H738" s="15" t="s">
        <v>43</v>
      </c>
      <c r="I738" s="9" t="str">
        <f aca="false">TRIM(F738)</f>
        <v>165</v>
      </c>
      <c r="J738" s="9" t="str">
        <f aca="false">TRIM(G738)</f>
        <v>78</v>
      </c>
      <c r="K738" s="5" t="n">
        <f aca="false">IF(I738="NA",VALUE(AVERAGEIF($E$3:$E$1520,"&lt;&gt;NA")),VALUE(I738))</f>
        <v>165</v>
      </c>
      <c r="L738" s="9" t="n">
        <f aca="false">IF(J738="NA",VALUE(AVERAGEIF($F$3:$F$1520,"&lt;&gt;NA")),VALUE(J738))</f>
        <v>78</v>
      </c>
      <c r="M738" s="16" t="n">
        <f aca="false">IF((AND(J738&gt;=R744, J738&lt;R743)),TRUE())</f>
        <v>0</v>
      </c>
      <c r="P738" s="7"/>
    </row>
    <row r="739" customFormat="false" ht="15" hidden="true" customHeight="false" outlineLevel="0" collapsed="false">
      <c r="A739" s="0" t="n">
        <f aca="false">RANDBETWEEN(0,1)</f>
        <v>0</v>
      </c>
      <c r="B739" s="13" t="n">
        <v>868</v>
      </c>
      <c r="C739" s="2" t="s">
        <v>799</v>
      </c>
      <c r="D739" s="14" t="n">
        <v>33837</v>
      </c>
      <c r="E739" s="2" t="s">
        <v>98</v>
      </c>
      <c r="F739" s="15" t="n">
        <v>172</v>
      </c>
      <c r="G739" s="15" t="n">
        <v>67</v>
      </c>
      <c r="H739" s="15" t="s">
        <v>43</v>
      </c>
      <c r="I739" s="9" t="str">
        <f aca="false">TRIM(F739)</f>
        <v>172</v>
      </c>
      <c r="J739" s="9" t="str">
        <f aca="false">TRIM(G739)</f>
        <v>67</v>
      </c>
      <c r="K739" s="5" t="n">
        <f aca="false">IF(I739="NA",VALUE(AVERAGEIF($E$3:$E$1520,"&lt;&gt;NA")),VALUE(I739))</f>
        <v>172</v>
      </c>
      <c r="L739" s="9" t="n">
        <f aca="false">IF(J739="NA",VALUE(AVERAGEIF($F$3:$F$1520,"&lt;&gt;NA")),VALUE(J739))</f>
        <v>67</v>
      </c>
      <c r="M739" s="16" t="n">
        <f aca="false">IF((AND(J739&gt;=R745, J739&lt;R744)),TRUE())</f>
        <v>0</v>
      </c>
      <c r="P739" s="7"/>
    </row>
    <row r="740" customFormat="false" ht="15" hidden="true" customHeight="false" outlineLevel="0" collapsed="false">
      <c r="A740" s="0" t="n">
        <f aca="false">RANDBETWEEN(0,1)</f>
        <v>0</v>
      </c>
      <c r="B740" s="13" t="n">
        <v>1474</v>
      </c>
      <c r="C740" s="2" t="s">
        <v>800</v>
      </c>
      <c r="D740" s="14" t="n">
        <v>33317</v>
      </c>
      <c r="E740" s="2" t="s">
        <v>238</v>
      </c>
      <c r="F740" s="15" t="n">
        <v>175</v>
      </c>
      <c r="G740" s="15" t="n">
        <v>72</v>
      </c>
      <c r="H740" s="15" t="s">
        <v>43</v>
      </c>
      <c r="I740" s="9" t="str">
        <f aca="false">TRIM(F740)</f>
        <v>175</v>
      </c>
      <c r="J740" s="9" t="str">
        <f aca="false">TRIM(G740)</f>
        <v>72</v>
      </c>
      <c r="K740" s="5" t="n">
        <f aca="false">IF(I740="NA",VALUE(AVERAGEIF($E$3:$E$1520,"&lt;&gt;NA")),VALUE(I740))</f>
        <v>175</v>
      </c>
      <c r="L740" s="9" t="n">
        <f aca="false">IF(J740="NA",VALUE(AVERAGEIF($F$3:$F$1520,"&lt;&gt;NA")),VALUE(J740))</f>
        <v>72</v>
      </c>
      <c r="M740" s="16" t="n">
        <f aca="false">IF((AND(J740&gt;=R746, J740&lt;R745)),TRUE())</f>
        <v>0</v>
      </c>
      <c r="P740" s="7"/>
    </row>
    <row r="741" customFormat="false" ht="15" hidden="false" customHeight="false" outlineLevel="0" collapsed="false">
      <c r="A741" s="0" t="n">
        <f aca="false">RANDBETWEEN(0,1)</f>
        <v>1</v>
      </c>
      <c r="B741" s="13" t="n">
        <v>31</v>
      </c>
      <c r="C741" s="2" t="s">
        <v>801</v>
      </c>
      <c r="D741" s="14" t="n">
        <v>33661</v>
      </c>
      <c r="E741" s="2" t="s">
        <v>53</v>
      </c>
      <c r="F741" s="15" t="s">
        <v>46</v>
      </c>
      <c r="G741" s="15" t="s">
        <v>46</v>
      </c>
      <c r="H741" s="15" t="s">
        <v>47</v>
      </c>
      <c r="I741" s="9" t="str">
        <f aca="false">TRIM(F741)</f>
        <v>NA</v>
      </c>
      <c r="J741" s="9" t="str">
        <f aca="false">TRIM(G741)</f>
        <v>NA</v>
      </c>
      <c r="K741" s="5" t="e">
        <f aca="false">IF(I741="NA",VALUE(AVERAGEIF($E$3:$E$1520,"&lt;&gt;NA")),VALUE(I741))</f>
        <v>#DIV/0!</v>
      </c>
      <c r="L741" s="9" t="n">
        <f aca="false">IF(J741="NA",VALUE(AVERAGEIF($F$3:$F$1520,"&lt;&gt;NA")),VALUE(J741))</f>
        <v>164.344585511576</v>
      </c>
      <c r="M741" s="16" t="n">
        <f aca="false">IF((AND(J741&gt;=R747, J741&lt;R746)),TRUE())</f>
        <v>0</v>
      </c>
      <c r="P741" s="7"/>
    </row>
    <row r="742" customFormat="false" ht="15" hidden="false" customHeight="false" outlineLevel="0" collapsed="false">
      <c r="A742" s="0" t="n">
        <f aca="false">RANDBETWEEN(0,1)</f>
        <v>1</v>
      </c>
      <c r="B742" s="13" t="n">
        <v>1288</v>
      </c>
      <c r="C742" s="2" t="s">
        <v>802</v>
      </c>
      <c r="D742" s="14" t="n">
        <v>33729</v>
      </c>
      <c r="E742" s="2" t="s">
        <v>74</v>
      </c>
      <c r="F742" s="15" t="n">
        <v>170</v>
      </c>
      <c r="G742" s="15" t="n">
        <v>52</v>
      </c>
      <c r="H742" s="15" t="s">
        <v>43</v>
      </c>
      <c r="I742" s="9" t="str">
        <f aca="false">TRIM(F742)</f>
        <v>170</v>
      </c>
      <c r="J742" s="9" t="str">
        <f aca="false">TRIM(G742)</f>
        <v>52</v>
      </c>
      <c r="K742" s="5" t="n">
        <f aca="false">IF(I742="NA",VALUE(AVERAGEIF($E$3:$E$1520,"&lt;&gt;NA")),VALUE(I742))</f>
        <v>170</v>
      </c>
      <c r="L742" s="9" t="n">
        <f aca="false">IF(J742="NA",VALUE(AVERAGEIF($F$3:$F$1520,"&lt;&gt;NA")),VALUE(J742))</f>
        <v>52</v>
      </c>
      <c r="M742" s="16" t="n">
        <f aca="false">IF((AND(J742&gt;=R748, J742&lt;R747)),TRUE())</f>
        <v>0</v>
      </c>
      <c r="P742" s="7"/>
    </row>
    <row r="743" customFormat="false" ht="15" hidden="false" customHeight="false" outlineLevel="0" collapsed="false">
      <c r="A743" s="0" t="n">
        <f aca="false">RANDBETWEEN(0,1)</f>
        <v>1</v>
      </c>
      <c r="B743" s="13" t="n">
        <v>873</v>
      </c>
      <c r="C743" s="2" t="s">
        <v>803</v>
      </c>
      <c r="D743" s="14" t="n">
        <v>33488</v>
      </c>
      <c r="E743" s="2" t="s">
        <v>45</v>
      </c>
      <c r="F743" s="15" t="n">
        <v>167</v>
      </c>
      <c r="G743" s="15" t="n">
        <v>63</v>
      </c>
      <c r="H743" s="15" t="s">
        <v>43</v>
      </c>
      <c r="I743" s="9" t="str">
        <f aca="false">TRIM(F743)</f>
        <v>167</v>
      </c>
      <c r="J743" s="9" t="str">
        <f aca="false">TRIM(G743)</f>
        <v>63</v>
      </c>
      <c r="K743" s="5" t="n">
        <f aca="false">IF(I743="NA",VALUE(AVERAGEIF($E$3:$E$1520,"&lt;&gt;NA")),VALUE(I743))</f>
        <v>167</v>
      </c>
      <c r="L743" s="9" t="n">
        <f aca="false">IF(J743="NA",VALUE(AVERAGEIF($F$3:$F$1520,"&lt;&gt;NA")),VALUE(J743))</f>
        <v>63</v>
      </c>
      <c r="M743" s="16" t="n">
        <f aca="false">IF((AND(J743&gt;=R749, J743&lt;R748)),TRUE())</f>
        <v>0</v>
      </c>
      <c r="P743" s="7"/>
    </row>
    <row r="744" customFormat="false" ht="15" hidden="false" customHeight="false" outlineLevel="0" collapsed="false">
      <c r="A744" s="0" t="n">
        <f aca="false">RANDBETWEEN(0,1)</f>
        <v>1</v>
      </c>
      <c r="B744" s="13" t="n">
        <v>744</v>
      </c>
      <c r="C744" s="2" t="s">
        <v>804</v>
      </c>
      <c r="D744" s="14" t="n">
        <v>33838</v>
      </c>
      <c r="E744" s="2" t="s">
        <v>77</v>
      </c>
      <c r="F744" s="15" t="n">
        <v>162.1</v>
      </c>
      <c r="G744" s="15" t="n">
        <v>53.6</v>
      </c>
      <c r="H744" s="15" t="s">
        <v>47</v>
      </c>
      <c r="I744" s="9" t="str">
        <f aca="false">TRIM(F744)</f>
        <v>162.1</v>
      </c>
      <c r="J744" s="9" t="str">
        <f aca="false">TRIM(G744)</f>
        <v>53.6</v>
      </c>
      <c r="K744" s="5" t="n">
        <f aca="false">IF(I744="NA",VALUE(AVERAGEIF($E$3:$E$1520,"&lt;&gt;NA")),VALUE(I744))</f>
        <v>162.1</v>
      </c>
      <c r="L744" s="9" t="n">
        <f aca="false">IF(J744="NA",VALUE(AVERAGEIF($F$3:$F$1520,"&lt;&gt;NA")),VALUE(J744))</f>
        <v>53.6</v>
      </c>
      <c r="M744" s="16" t="n">
        <f aca="false">IF((AND(J744&gt;=R750, J744&lt;R749)),TRUE())</f>
        <v>0</v>
      </c>
      <c r="P744" s="7"/>
    </row>
    <row r="745" customFormat="false" ht="15" hidden="true" customHeight="false" outlineLevel="0" collapsed="false">
      <c r="A745" s="0" t="n">
        <f aca="false">RANDBETWEEN(0,1)</f>
        <v>0</v>
      </c>
      <c r="B745" s="13" t="n">
        <v>976</v>
      </c>
      <c r="C745" s="2" t="s">
        <v>805</v>
      </c>
      <c r="D745" s="14" t="n">
        <v>33352</v>
      </c>
      <c r="E745" s="2" t="s">
        <v>50</v>
      </c>
      <c r="F745" s="15" t="n">
        <v>176</v>
      </c>
      <c r="G745" s="15" t="n">
        <v>52</v>
      </c>
      <c r="H745" s="15" t="s">
        <v>43</v>
      </c>
      <c r="I745" s="9" t="str">
        <f aca="false">TRIM(F745)</f>
        <v>176</v>
      </c>
      <c r="J745" s="9" t="str">
        <f aca="false">TRIM(G745)</f>
        <v>52</v>
      </c>
      <c r="K745" s="5" t="n">
        <f aca="false">IF(I745="NA",VALUE(AVERAGEIF($E$3:$E$1520,"&lt;&gt;NA")),VALUE(I745))</f>
        <v>176</v>
      </c>
      <c r="L745" s="9" t="n">
        <f aca="false">IF(J745="NA",VALUE(AVERAGEIF($F$3:$F$1520,"&lt;&gt;NA")),VALUE(J745))</f>
        <v>52</v>
      </c>
      <c r="M745" s="16" t="n">
        <f aca="false">IF((AND(J745&gt;=R751, J745&lt;R750)),TRUE())</f>
        <v>0</v>
      </c>
      <c r="P745" s="7"/>
    </row>
    <row r="746" customFormat="false" ht="15" hidden="true" customHeight="false" outlineLevel="0" collapsed="false">
      <c r="A746" s="0" t="n">
        <f aca="false">RANDBETWEEN(0,1)</f>
        <v>0</v>
      </c>
      <c r="B746" s="13" t="n">
        <v>846</v>
      </c>
      <c r="C746" s="2" t="s">
        <v>806</v>
      </c>
      <c r="D746" s="14" t="n">
        <v>33121</v>
      </c>
      <c r="E746" s="2" t="s">
        <v>53</v>
      </c>
      <c r="F746" s="15" t="n">
        <v>170</v>
      </c>
      <c r="G746" s="15" t="n">
        <v>65</v>
      </c>
      <c r="H746" s="15" t="s">
        <v>43</v>
      </c>
      <c r="I746" s="9" t="str">
        <f aca="false">TRIM(F746)</f>
        <v>170</v>
      </c>
      <c r="J746" s="9" t="str">
        <f aca="false">TRIM(G746)</f>
        <v>65</v>
      </c>
      <c r="K746" s="5" t="n">
        <f aca="false">IF(I746="NA",VALUE(AVERAGEIF($E$3:$E$1520,"&lt;&gt;NA")),VALUE(I746))</f>
        <v>170</v>
      </c>
      <c r="L746" s="9" t="n">
        <f aca="false">IF(J746="NA",VALUE(AVERAGEIF($F$3:$F$1520,"&lt;&gt;NA")),VALUE(J746))</f>
        <v>65</v>
      </c>
      <c r="M746" s="16" t="n">
        <f aca="false">IF((AND(J746&gt;=R752, J746&lt;R751)),TRUE())</f>
        <v>0</v>
      </c>
      <c r="P746" s="7"/>
    </row>
    <row r="747" customFormat="false" ht="15" hidden="true" customHeight="false" outlineLevel="0" collapsed="false">
      <c r="A747" s="0" t="n">
        <f aca="false">RANDBETWEEN(0,1)</f>
        <v>0</v>
      </c>
      <c r="B747" s="13" t="n">
        <v>353</v>
      </c>
      <c r="C747" s="2" t="s">
        <v>807</v>
      </c>
      <c r="D747" s="14" t="n">
        <v>33313</v>
      </c>
      <c r="E747" s="2" t="s">
        <v>50</v>
      </c>
      <c r="F747" s="15" t="n">
        <v>158</v>
      </c>
      <c r="G747" s="15" t="n">
        <v>50.5</v>
      </c>
      <c r="H747" s="15" t="s">
        <v>47</v>
      </c>
      <c r="I747" s="9" t="str">
        <f aca="false">TRIM(F747)</f>
        <v>158</v>
      </c>
      <c r="J747" s="9" t="str">
        <f aca="false">TRIM(G747)</f>
        <v>50.5</v>
      </c>
      <c r="K747" s="5" t="n">
        <f aca="false">IF(I747="NA",VALUE(AVERAGEIF($E$3:$E$1520,"&lt;&gt;NA")),VALUE(I747))</f>
        <v>158</v>
      </c>
      <c r="L747" s="9" t="n">
        <f aca="false">IF(J747="NA",VALUE(AVERAGEIF($F$3:$F$1520,"&lt;&gt;NA")),VALUE(J747))</f>
        <v>50.5</v>
      </c>
      <c r="M747" s="16" t="n">
        <f aca="false">IF((AND(J747&gt;=R753, J747&lt;R752)),TRUE())</f>
        <v>0</v>
      </c>
      <c r="P747" s="7"/>
    </row>
    <row r="748" customFormat="false" ht="15" hidden="false" customHeight="false" outlineLevel="0" collapsed="false">
      <c r="A748" s="0" t="n">
        <f aca="false">RANDBETWEEN(0,1)</f>
        <v>1</v>
      </c>
      <c r="B748" s="13" t="n">
        <v>421</v>
      </c>
      <c r="C748" s="2" t="s">
        <v>808</v>
      </c>
      <c r="D748" s="14" t="n">
        <v>33547</v>
      </c>
      <c r="E748" s="2" t="s">
        <v>77</v>
      </c>
      <c r="F748" s="15" t="s">
        <v>46</v>
      </c>
      <c r="G748" s="15" t="s">
        <v>46</v>
      </c>
      <c r="H748" s="15" t="s">
        <v>47</v>
      </c>
      <c r="I748" s="9" t="str">
        <f aca="false">TRIM(F748)</f>
        <v>NA</v>
      </c>
      <c r="J748" s="9" t="str">
        <f aca="false">TRIM(G748)</f>
        <v>NA</v>
      </c>
      <c r="K748" s="5" t="e">
        <f aca="false">IF(I748="NA",VALUE(AVERAGEIF($E$3:$E$1520,"&lt;&gt;NA")),VALUE(I748))</f>
        <v>#DIV/0!</v>
      </c>
      <c r="L748" s="9" t="n">
        <f aca="false">IF(J748="NA",VALUE(AVERAGEIF($F$3:$F$1520,"&lt;&gt;NA")),VALUE(J748))</f>
        <v>164.344585511576</v>
      </c>
      <c r="M748" s="16" t="n">
        <f aca="false">IF((AND(J748&gt;=R754, J748&lt;R753)),TRUE())</f>
        <v>0</v>
      </c>
      <c r="P748" s="7"/>
    </row>
    <row r="749" customFormat="false" ht="15" hidden="false" customHeight="false" outlineLevel="0" collapsed="false">
      <c r="A749" s="0" t="n">
        <f aca="false">RANDBETWEEN(0,1)</f>
        <v>1</v>
      </c>
      <c r="B749" s="13" t="n">
        <v>853</v>
      </c>
      <c r="C749" s="2" t="s">
        <v>809</v>
      </c>
      <c r="D749" s="14" t="n">
        <v>33699</v>
      </c>
      <c r="E749" s="2" t="s">
        <v>50</v>
      </c>
      <c r="F749" s="15" t="n">
        <v>181</v>
      </c>
      <c r="G749" s="15" t="n">
        <v>64</v>
      </c>
      <c r="H749" s="15" t="s">
        <v>43</v>
      </c>
      <c r="I749" s="9" t="str">
        <f aca="false">TRIM(F749)</f>
        <v>181</v>
      </c>
      <c r="J749" s="9" t="str">
        <f aca="false">TRIM(G749)</f>
        <v>64</v>
      </c>
      <c r="K749" s="5" t="n">
        <f aca="false">IF(I749="NA",VALUE(AVERAGEIF($E$3:$E$1520,"&lt;&gt;NA")),VALUE(I749))</f>
        <v>181</v>
      </c>
      <c r="L749" s="9" t="n">
        <f aca="false">IF(J749="NA",VALUE(AVERAGEIF($F$3:$F$1520,"&lt;&gt;NA")),VALUE(J749))</f>
        <v>64</v>
      </c>
      <c r="M749" s="16" t="n">
        <f aca="false">IF((AND(J749&gt;=R755, J749&lt;R754)),TRUE())</f>
        <v>0</v>
      </c>
      <c r="P749" s="7"/>
    </row>
    <row r="750" customFormat="false" ht="15" hidden="true" customHeight="false" outlineLevel="0" collapsed="false">
      <c r="A750" s="0" t="n">
        <f aca="false">RANDBETWEEN(0,1)</f>
        <v>0</v>
      </c>
      <c r="B750" s="13" t="n">
        <v>504</v>
      </c>
      <c r="C750" s="2" t="s">
        <v>769</v>
      </c>
      <c r="D750" s="14" t="n">
        <v>33531</v>
      </c>
      <c r="E750" s="2" t="s">
        <v>53</v>
      </c>
      <c r="F750" s="15" t="n">
        <v>158</v>
      </c>
      <c r="G750" s="15" t="n">
        <v>52</v>
      </c>
      <c r="H750" s="15" t="s">
        <v>47</v>
      </c>
      <c r="I750" s="9" t="str">
        <f aca="false">TRIM(F750)</f>
        <v>158</v>
      </c>
      <c r="J750" s="9" t="str">
        <f aca="false">TRIM(G750)</f>
        <v>52</v>
      </c>
      <c r="K750" s="5" t="n">
        <f aca="false">IF(I750="NA",VALUE(AVERAGEIF($E$3:$E$1520,"&lt;&gt;NA")),VALUE(I750))</f>
        <v>158</v>
      </c>
      <c r="L750" s="9" t="n">
        <f aca="false">IF(J750="NA",VALUE(AVERAGEIF($F$3:$F$1520,"&lt;&gt;NA")),VALUE(J750))</f>
        <v>52</v>
      </c>
      <c r="M750" s="16" t="n">
        <f aca="false">IF((AND(J750&gt;=R756, J750&lt;R755)),TRUE())</f>
        <v>0</v>
      </c>
      <c r="P750" s="7"/>
    </row>
    <row r="751" customFormat="false" ht="15" hidden="true" customHeight="false" outlineLevel="0" collapsed="false">
      <c r="A751" s="0" t="n">
        <f aca="false">RANDBETWEEN(0,1)</f>
        <v>0</v>
      </c>
      <c r="B751" s="13" t="n">
        <v>273</v>
      </c>
      <c r="C751" s="2" t="s">
        <v>810</v>
      </c>
      <c r="D751" s="14" t="n">
        <v>33898</v>
      </c>
      <c r="E751" s="2" t="s">
        <v>74</v>
      </c>
      <c r="F751" s="15" t="s">
        <v>46</v>
      </c>
      <c r="G751" s="15" t="s">
        <v>46</v>
      </c>
      <c r="H751" s="15" t="s">
        <v>47</v>
      </c>
      <c r="I751" s="9" t="str">
        <f aca="false">TRIM(F751)</f>
        <v>NA</v>
      </c>
      <c r="J751" s="9" t="str">
        <f aca="false">TRIM(G751)</f>
        <v>NA</v>
      </c>
      <c r="K751" s="5" t="e">
        <f aca="false">IF(I751="NA",VALUE(AVERAGEIF($E$3:$E$1520,"&lt;&gt;NA")),VALUE(I751))</f>
        <v>#DIV/0!</v>
      </c>
      <c r="L751" s="9" t="n">
        <f aca="false">IF(J751="NA",VALUE(AVERAGEIF($F$3:$F$1520,"&lt;&gt;NA")),VALUE(J751))</f>
        <v>164.344585511576</v>
      </c>
      <c r="M751" s="16" t="n">
        <f aca="false">IF((AND(J751&gt;=R757, J751&lt;R756)),TRUE())</f>
        <v>0</v>
      </c>
      <c r="P751" s="7"/>
    </row>
    <row r="752" customFormat="false" ht="15" hidden="false" customHeight="false" outlineLevel="0" collapsed="false">
      <c r="A752" s="0" t="n">
        <f aca="false">RANDBETWEEN(0,1)</f>
        <v>1</v>
      </c>
      <c r="B752" s="13" t="n">
        <v>306</v>
      </c>
      <c r="C752" s="2" t="s">
        <v>811</v>
      </c>
      <c r="D752" s="14" t="n">
        <v>33203</v>
      </c>
      <c r="E752" s="2" t="s">
        <v>87</v>
      </c>
      <c r="F752" s="15" t="s">
        <v>46</v>
      </c>
      <c r="G752" s="15" t="s">
        <v>46</v>
      </c>
      <c r="H752" s="15" t="s">
        <v>47</v>
      </c>
      <c r="I752" s="9" t="str">
        <f aca="false">TRIM(F752)</f>
        <v>NA</v>
      </c>
      <c r="J752" s="9" t="str">
        <f aca="false">TRIM(G752)</f>
        <v>NA</v>
      </c>
      <c r="K752" s="5" t="e">
        <f aca="false">IF(I752="NA",VALUE(AVERAGEIF($E$3:$E$1520,"&lt;&gt;NA")),VALUE(I752))</f>
        <v>#DIV/0!</v>
      </c>
      <c r="L752" s="9" t="n">
        <f aca="false">IF(J752="NA",VALUE(AVERAGEIF($F$3:$F$1520,"&lt;&gt;NA")),VALUE(J752))</f>
        <v>164.344585511576</v>
      </c>
      <c r="M752" s="16" t="n">
        <f aca="false">IF((AND(J752&gt;=R758, J752&lt;R757)),TRUE())</f>
        <v>0</v>
      </c>
      <c r="P752" s="7"/>
    </row>
    <row r="753" customFormat="false" ht="15" hidden="false" customHeight="false" outlineLevel="0" collapsed="false">
      <c r="A753" s="0" t="n">
        <f aca="false">RANDBETWEEN(0,1)</f>
        <v>1</v>
      </c>
      <c r="B753" s="13" t="n">
        <v>1039</v>
      </c>
      <c r="C753" s="2" t="s">
        <v>812</v>
      </c>
      <c r="D753" s="14" t="n">
        <v>32897</v>
      </c>
      <c r="E753" s="2" t="s">
        <v>45</v>
      </c>
      <c r="F753" s="15" t="n">
        <v>163</v>
      </c>
      <c r="G753" s="15" t="n">
        <v>65</v>
      </c>
      <c r="H753" s="15" t="s">
        <v>43</v>
      </c>
      <c r="I753" s="9" t="str">
        <f aca="false">TRIM(F753)</f>
        <v>163</v>
      </c>
      <c r="J753" s="9" t="str">
        <f aca="false">TRIM(G753)</f>
        <v>65</v>
      </c>
      <c r="K753" s="5" t="n">
        <f aca="false">IF(I753="NA",VALUE(AVERAGEIF($E$3:$E$1520,"&lt;&gt;NA")),VALUE(I753))</f>
        <v>163</v>
      </c>
      <c r="L753" s="9" t="n">
        <f aca="false">IF(J753="NA",VALUE(AVERAGEIF($F$3:$F$1520,"&lt;&gt;NA")),VALUE(J753))</f>
        <v>65</v>
      </c>
      <c r="M753" s="16" t="n">
        <f aca="false">IF((AND(J753&gt;=R759, J753&lt;R758)),TRUE())</f>
        <v>0</v>
      </c>
      <c r="P753" s="7"/>
    </row>
    <row r="754" customFormat="false" ht="15" hidden="true" customHeight="false" outlineLevel="0" collapsed="false">
      <c r="A754" s="0" t="n">
        <f aca="false">RANDBETWEEN(0,1)</f>
        <v>0</v>
      </c>
      <c r="B754" s="13" t="n">
        <v>1380</v>
      </c>
      <c r="C754" s="2" t="s">
        <v>813</v>
      </c>
      <c r="D754" s="14" t="n">
        <v>33036</v>
      </c>
      <c r="E754" s="2" t="s">
        <v>87</v>
      </c>
      <c r="F754" s="15" t="n">
        <v>173</v>
      </c>
      <c r="G754" s="15" t="n">
        <v>48</v>
      </c>
      <c r="H754" s="15" t="s">
        <v>43</v>
      </c>
      <c r="I754" s="9" t="str">
        <f aca="false">TRIM(F754)</f>
        <v>173</v>
      </c>
      <c r="J754" s="9" t="str">
        <f aca="false">TRIM(G754)</f>
        <v>48</v>
      </c>
      <c r="K754" s="5" t="n">
        <f aca="false">IF(I754="NA",VALUE(AVERAGEIF($E$3:$E$1520,"&lt;&gt;NA")),VALUE(I754))</f>
        <v>173</v>
      </c>
      <c r="L754" s="9" t="n">
        <f aca="false">IF(J754="NA",VALUE(AVERAGEIF($F$3:$F$1520,"&lt;&gt;NA")),VALUE(J754))</f>
        <v>48</v>
      </c>
      <c r="M754" s="16" t="n">
        <f aca="false">IF((AND(J754&gt;=R760, J754&lt;R759)),TRUE())</f>
        <v>0</v>
      </c>
      <c r="P754" s="7"/>
    </row>
    <row r="755" customFormat="false" ht="15" hidden="false" customHeight="false" outlineLevel="0" collapsed="false">
      <c r="A755" s="0" t="n">
        <f aca="false">RANDBETWEEN(0,1)</f>
        <v>1</v>
      </c>
      <c r="B755" s="13" t="n">
        <v>1046</v>
      </c>
      <c r="C755" s="2" t="s">
        <v>814</v>
      </c>
      <c r="D755" s="14" t="n">
        <v>33284</v>
      </c>
      <c r="E755" s="2" t="s">
        <v>45</v>
      </c>
      <c r="F755" s="15" t="n">
        <v>178</v>
      </c>
      <c r="G755" s="15" t="n">
        <v>92</v>
      </c>
      <c r="H755" s="15" t="s">
        <v>43</v>
      </c>
      <c r="I755" s="9" t="str">
        <f aca="false">TRIM(F755)</f>
        <v>178</v>
      </c>
      <c r="J755" s="9" t="str">
        <f aca="false">TRIM(G755)</f>
        <v>92</v>
      </c>
      <c r="K755" s="5" t="n">
        <f aca="false">IF(I755="NA",VALUE(AVERAGEIF($E$3:$E$1520,"&lt;&gt;NA")),VALUE(I755))</f>
        <v>178</v>
      </c>
      <c r="L755" s="9" t="n">
        <f aca="false">IF(J755="NA",VALUE(AVERAGEIF($F$3:$F$1520,"&lt;&gt;NA")),VALUE(J755))</f>
        <v>92</v>
      </c>
      <c r="M755" s="16" t="n">
        <f aca="false">IF((AND(J755&gt;=R761, J755&lt;R760)),TRUE())</f>
        <v>0</v>
      </c>
      <c r="P755" s="7"/>
    </row>
    <row r="756" customFormat="false" ht="15" hidden="true" customHeight="false" outlineLevel="0" collapsed="false">
      <c r="A756" s="0" t="n">
        <f aca="false">RANDBETWEEN(0,1)</f>
        <v>0</v>
      </c>
      <c r="B756" s="13" t="n">
        <v>1069</v>
      </c>
      <c r="C756" s="2" t="s">
        <v>815</v>
      </c>
      <c r="D756" s="14" t="n">
        <v>33606</v>
      </c>
      <c r="E756" s="2" t="s">
        <v>53</v>
      </c>
      <c r="F756" s="15" t="n">
        <v>152</v>
      </c>
      <c r="G756" s="15" t="n">
        <v>45</v>
      </c>
      <c r="H756" s="15" t="s">
        <v>43</v>
      </c>
      <c r="I756" s="9" t="str">
        <f aca="false">TRIM(F756)</f>
        <v>152</v>
      </c>
      <c r="J756" s="9" t="str">
        <f aca="false">TRIM(G756)</f>
        <v>45</v>
      </c>
      <c r="K756" s="5" t="n">
        <f aca="false">IF(I756="NA",VALUE(AVERAGEIF($E$3:$E$1520,"&lt;&gt;NA")),VALUE(I756))</f>
        <v>152</v>
      </c>
      <c r="L756" s="9" t="n">
        <f aca="false">IF(J756="NA",VALUE(AVERAGEIF($F$3:$F$1520,"&lt;&gt;NA")),VALUE(J756))</f>
        <v>45</v>
      </c>
      <c r="M756" s="16" t="n">
        <f aca="false">IF((AND(J756&gt;=R762, J756&lt;R761)),TRUE())</f>
        <v>0</v>
      </c>
      <c r="P756" s="7"/>
    </row>
    <row r="757" customFormat="false" ht="15" hidden="false" customHeight="false" outlineLevel="0" collapsed="false">
      <c r="A757" s="0" t="n">
        <f aca="false">RANDBETWEEN(0,1)</f>
        <v>1</v>
      </c>
      <c r="B757" s="13" t="n">
        <v>339</v>
      </c>
      <c r="C757" s="2" t="s">
        <v>816</v>
      </c>
      <c r="D757" s="14" t="n">
        <v>33749</v>
      </c>
      <c r="E757" s="2" t="s">
        <v>87</v>
      </c>
      <c r="F757" s="15" t="n">
        <v>159</v>
      </c>
      <c r="G757" s="15" t="n">
        <v>79.8</v>
      </c>
      <c r="H757" s="15" t="s">
        <v>47</v>
      </c>
      <c r="I757" s="9" t="str">
        <f aca="false">TRIM(F757)</f>
        <v>159</v>
      </c>
      <c r="J757" s="9" t="str">
        <f aca="false">TRIM(G757)</f>
        <v>79.8</v>
      </c>
      <c r="K757" s="5" t="n">
        <f aca="false">IF(I757="NA",VALUE(AVERAGEIF($E$3:$E$1520,"&lt;&gt;NA")),VALUE(I757))</f>
        <v>159</v>
      </c>
      <c r="L757" s="9" t="n">
        <f aca="false">IF(J757="NA",VALUE(AVERAGEIF($F$3:$F$1520,"&lt;&gt;NA")),VALUE(J757))</f>
        <v>79.8</v>
      </c>
      <c r="M757" s="16" t="n">
        <f aca="false">IF((AND(J757&gt;=R763, J757&lt;R762)),TRUE())</f>
        <v>0</v>
      </c>
      <c r="P757" s="7"/>
    </row>
    <row r="758" customFormat="false" ht="15" hidden="true" customHeight="false" outlineLevel="0" collapsed="false">
      <c r="A758" s="0" t="n">
        <f aca="false">RANDBETWEEN(0,1)</f>
        <v>0</v>
      </c>
      <c r="B758" s="13" t="n">
        <v>152</v>
      </c>
      <c r="C758" s="2" t="s">
        <v>817</v>
      </c>
      <c r="D758" s="14" t="n">
        <v>33307</v>
      </c>
      <c r="E758" s="2" t="s">
        <v>45</v>
      </c>
      <c r="F758" s="15" t="n">
        <v>159</v>
      </c>
      <c r="G758" s="15" t="n">
        <v>56</v>
      </c>
      <c r="H758" s="15" t="s">
        <v>47</v>
      </c>
      <c r="I758" s="9" t="str">
        <f aca="false">TRIM(F758)</f>
        <v>159</v>
      </c>
      <c r="J758" s="9" t="str">
        <f aca="false">TRIM(G758)</f>
        <v>56</v>
      </c>
      <c r="K758" s="5" t="n">
        <f aca="false">IF(I758="NA",VALUE(AVERAGEIF($E$3:$E$1520,"&lt;&gt;NA")),VALUE(I758))</f>
        <v>159</v>
      </c>
      <c r="L758" s="9" t="n">
        <f aca="false">IF(J758="NA",VALUE(AVERAGEIF($F$3:$F$1520,"&lt;&gt;NA")),VALUE(J758))</f>
        <v>56</v>
      </c>
      <c r="M758" s="16" t="n">
        <f aca="false">IF((AND(J758&gt;=R764, J758&lt;R763)),TRUE())</f>
        <v>0</v>
      </c>
      <c r="P758" s="7"/>
    </row>
    <row r="759" customFormat="false" ht="15" hidden="false" customHeight="false" outlineLevel="0" collapsed="false">
      <c r="A759" s="0" t="n">
        <f aca="false">RANDBETWEEN(0,1)</f>
        <v>1</v>
      </c>
      <c r="B759" s="13" t="n">
        <v>281</v>
      </c>
      <c r="C759" s="2" t="s">
        <v>818</v>
      </c>
      <c r="D759" s="14" t="n">
        <v>33563</v>
      </c>
      <c r="E759" s="2" t="s">
        <v>50</v>
      </c>
      <c r="F759" s="15" t="s">
        <v>46</v>
      </c>
      <c r="G759" s="15" t="s">
        <v>46</v>
      </c>
      <c r="H759" s="15" t="s">
        <v>47</v>
      </c>
      <c r="I759" s="9" t="str">
        <f aca="false">TRIM(F759)</f>
        <v>NA</v>
      </c>
      <c r="J759" s="9" t="str">
        <f aca="false">TRIM(G759)</f>
        <v>NA</v>
      </c>
      <c r="K759" s="5" t="e">
        <f aca="false">IF(I759="NA",VALUE(AVERAGEIF($E$3:$E$1520,"&lt;&gt;NA")),VALUE(I759))</f>
        <v>#DIV/0!</v>
      </c>
      <c r="L759" s="9" t="n">
        <f aca="false">IF(J759="NA",VALUE(AVERAGEIF($F$3:$F$1520,"&lt;&gt;NA")),VALUE(J759))</f>
        <v>164.344585511576</v>
      </c>
      <c r="M759" s="16" t="n">
        <f aca="false">IF((AND(J759&gt;=R765, J759&lt;R764)),TRUE())</f>
        <v>0</v>
      </c>
      <c r="P759" s="7"/>
    </row>
    <row r="760" customFormat="false" ht="15" hidden="false" customHeight="false" outlineLevel="0" collapsed="false">
      <c r="A760" s="0" t="n">
        <f aca="false">RANDBETWEEN(0,1)</f>
        <v>1</v>
      </c>
      <c r="B760" s="13" t="n">
        <v>889</v>
      </c>
      <c r="C760" s="2" t="s">
        <v>819</v>
      </c>
      <c r="D760" s="14" t="n">
        <v>32761</v>
      </c>
      <c r="E760" s="2" t="s">
        <v>45</v>
      </c>
      <c r="F760" s="15" t="n">
        <v>171</v>
      </c>
      <c r="G760" s="15" t="n">
        <v>54</v>
      </c>
      <c r="H760" s="15" t="s">
        <v>43</v>
      </c>
      <c r="I760" s="9" t="str">
        <f aca="false">TRIM(F760)</f>
        <v>171</v>
      </c>
      <c r="J760" s="9" t="str">
        <f aca="false">TRIM(G760)</f>
        <v>54</v>
      </c>
      <c r="K760" s="5" t="n">
        <f aca="false">IF(I760="NA",VALUE(AVERAGEIF($E$3:$E$1520,"&lt;&gt;NA")),VALUE(I760))</f>
        <v>171</v>
      </c>
      <c r="L760" s="9" t="n">
        <f aca="false">IF(J760="NA",VALUE(AVERAGEIF($F$3:$F$1520,"&lt;&gt;NA")),VALUE(J760))</f>
        <v>54</v>
      </c>
      <c r="M760" s="16" t="n">
        <f aca="false">IF((AND(J760&gt;=R766, J760&lt;R765)),TRUE())</f>
        <v>0</v>
      </c>
      <c r="P760" s="7"/>
    </row>
    <row r="761" customFormat="false" ht="15" hidden="true" customHeight="false" outlineLevel="0" collapsed="false">
      <c r="A761" s="0" t="n">
        <f aca="false">RANDBETWEEN(0,1)</f>
        <v>0</v>
      </c>
      <c r="B761" s="13" t="n">
        <v>130</v>
      </c>
      <c r="C761" s="2" t="s">
        <v>820</v>
      </c>
      <c r="D761" s="14" t="n">
        <v>33557</v>
      </c>
      <c r="E761" s="2" t="s">
        <v>53</v>
      </c>
      <c r="F761" s="15" t="n">
        <v>149.5</v>
      </c>
      <c r="G761" s="15" t="n">
        <v>51</v>
      </c>
      <c r="H761" s="15" t="s">
        <v>47</v>
      </c>
      <c r="I761" s="9" t="str">
        <f aca="false">TRIM(F761)</f>
        <v>149.5</v>
      </c>
      <c r="J761" s="9" t="str">
        <f aca="false">TRIM(G761)</f>
        <v>51</v>
      </c>
      <c r="K761" s="5" t="n">
        <f aca="false">IF(I761="NA",VALUE(AVERAGEIF($E$3:$E$1520,"&lt;&gt;NA")),VALUE(I761))</f>
        <v>149.5</v>
      </c>
      <c r="L761" s="9" t="n">
        <f aca="false">IF(J761="NA",VALUE(AVERAGEIF($F$3:$F$1520,"&lt;&gt;NA")),VALUE(J761))</f>
        <v>51</v>
      </c>
      <c r="M761" s="16" t="n">
        <f aca="false">IF((AND(J761&gt;=R767, J761&lt;R766)),TRUE())</f>
        <v>0</v>
      </c>
      <c r="P761" s="7"/>
    </row>
    <row r="762" customFormat="false" ht="15" hidden="true" customHeight="false" outlineLevel="0" collapsed="false">
      <c r="A762" s="0" t="n">
        <f aca="false">RANDBETWEEN(0,1)</f>
        <v>0</v>
      </c>
      <c r="B762" s="13" t="n">
        <v>129</v>
      </c>
      <c r="C762" s="2" t="s">
        <v>821</v>
      </c>
      <c r="D762" s="14" t="n">
        <v>33462</v>
      </c>
      <c r="E762" s="2" t="s">
        <v>45</v>
      </c>
      <c r="F762" s="15" t="n">
        <v>147.9</v>
      </c>
      <c r="G762" s="15" t="n">
        <v>57</v>
      </c>
      <c r="H762" s="15" t="s">
        <v>47</v>
      </c>
      <c r="I762" s="9" t="str">
        <f aca="false">TRIM(F762)</f>
        <v>147.9</v>
      </c>
      <c r="J762" s="9" t="str">
        <f aca="false">TRIM(G762)</f>
        <v>57</v>
      </c>
      <c r="K762" s="5" t="n">
        <f aca="false">IF(I762="NA",VALUE(AVERAGEIF($E$3:$E$1520,"&lt;&gt;NA")),VALUE(I762))</f>
        <v>147.9</v>
      </c>
      <c r="L762" s="9" t="n">
        <f aca="false">IF(J762="NA",VALUE(AVERAGEIF($F$3:$F$1520,"&lt;&gt;NA")),VALUE(J762))</f>
        <v>57</v>
      </c>
      <c r="M762" s="16" t="n">
        <f aca="false">IF((AND(J762&gt;=R768, J762&lt;R767)),TRUE())</f>
        <v>0</v>
      </c>
      <c r="P762" s="7"/>
    </row>
    <row r="763" customFormat="false" ht="15" hidden="true" customHeight="false" outlineLevel="0" collapsed="false">
      <c r="A763" s="0" t="n">
        <f aca="false">RANDBETWEEN(0,1)</f>
        <v>0</v>
      </c>
      <c r="B763" s="13" t="n">
        <v>1111</v>
      </c>
      <c r="C763" s="2" t="s">
        <v>822</v>
      </c>
      <c r="D763" s="14" t="n">
        <v>32726</v>
      </c>
      <c r="E763" s="2" t="s">
        <v>74</v>
      </c>
      <c r="F763" s="15" t="n">
        <v>172</v>
      </c>
      <c r="G763" s="15" t="n">
        <v>73</v>
      </c>
      <c r="H763" s="15" t="s">
        <v>43</v>
      </c>
      <c r="I763" s="9" t="str">
        <f aca="false">TRIM(F763)</f>
        <v>172</v>
      </c>
      <c r="J763" s="9" t="str">
        <f aca="false">TRIM(G763)</f>
        <v>73</v>
      </c>
      <c r="K763" s="5" t="n">
        <f aca="false">IF(I763="NA",VALUE(AVERAGEIF($E$3:$E$1520,"&lt;&gt;NA")),VALUE(I763))</f>
        <v>172</v>
      </c>
      <c r="L763" s="9" t="n">
        <f aca="false">IF(J763="NA",VALUE(AVERAGEIF($F$3:$F$1520,"&lt;&gt;NA")),VALUE(J763))</f>
        <v>73</v>
      </c>
      <c r="M763" s="16" t="n">
        <f aca="false">IF((AND(J763&gt;=R769, J763&lt;R768)),TRUE())</f>
        <v>0</v>
      </c>
      <c r="P763" s="7"/>
    </row>
    <row r="764" customFormat="false" ht="15" hidden="true" customHeight="false" outlineLevel="0" collapsed="false">
      <c r="A764" s="0" t="n">
        <f aca="false">RANDBETWEEN(0,1)</f>
        <v>0</v>
      </c>
      <c r="B764" s="13" t="n">
        <v>440</v>
      </c>
      <c r="C764" s="2" t="s">
        <v>823</v>
      </c>
      <c r="D764" s="14" t="n">
        <v>33622</v>
      </c>
      <c r="E764" s="2" t="s">
        <v>74</v>
      </c>
      <c r="F764" s="15" t="n">
        <v>161</v>
      </c>
      <c r="G764" s="15" t="n">
        <v>76</v>
      </c>
      <c r="H764" s="15" t="s">
        <v>47</v>
      </c>
      <c r="I764" s="9" t="str">
        <f aca="false">TRIM(F764)</f>
        <v>161</v>
      </c>
      <c r="J764" s="9" t="str">
        <f aca="false">TRIM(G764)</f>
        <v>76</v>
      </c>
      <c r="K764" s="5" t="n">
        <f aca="false">IF(I764="NA",VALUE(AVERAGEIF($E$3:$E$1520,"&lt;&gt;NA")),VALUE(I764))</f>
        <v>161</v>
      </c>
      <c r="L764" s="9" t="n">
        <f aca="false">IF(J764="NA",VALUE(AVERAGEIF($F$3:$F$1520,"&lt;&gt;NA")),VALUE(J764))</f>
        <v>76</v>
      </c>
      <c r="M764" s="16" t="n">
        <f aca="false">IF((AND(J764&gt;=R770, J764&lt;R769)),TRUE())</f>
        <v>0</v>
      </c>
      <c r="P764" s="7"/>
    </row>
    <row r="765" customFormat="false" ht="15" hidden="true" customHeight="false" outlineLevel="0" collapsed="false">
      <c r="A765" s="0" t="n">
        <f aca="false">RANDBETWEEN(0,1)</f>
        <v>0</v>
      </c>
      <c r="B765" s="13" t="n">
        <v>798</v>
      </c>
      <c r="C765" s="2" t="s">
        <v>824</v>
      </c>
      <c r="D765" s="14" t="n">
        <v>33485</v>
      </c>
      <c r="E765" s="2" t="s">
        <v>74</v>
      </c>
      <c r="F765" s="15" t="s">
        <v>46</v>
      </c>
      <c r="G765" s="15" t="s">
        <v>46</v>
      </c>
      <c r="H765" s="15" t="s">
        <v>47</v>
      </c>
      <c r="I765" s="9" t="str">
        <f aca="false">TRIM(F765)</f>
        <v>NA</v>
      </c>
      <c r="J765" s="9" t="str">
        <f aca="false">TRIM(G765)</f>
        <v>NA</v>
      </c>
      <c r="K765" s="5" t="e">
        <f aca="false">IF(I765="NA",VALUE(AVERAGEIF($E$3:$E$1520,"&lt;&gt;NA")),VALUE(I765))</f>
        <v>#DIV/0!</v>
      </c>
      <c r="L765" s="9" t="n">
        <f aca="false">IF(J765="NA",VALUE(AVERAGEIF($F$3:$F$1520,"&lt;&gt;NA")),VALUE(J765))</f>
        <v>164.344585511576</v>
      </c>
      <c r="M765" s="16" t="n">
        <f aca="false">IF((AND(J765&gt;=R771, J765&lt;R770)),TRUE())</f>
        <v>0</v>
      </c>
      <c r="P765" s="7"/>
    </row>
    <row r="766" customFormat="false" ht="15" hidden="false" customHeight="false" outlineLevel="0" collapsed="false">
      <c r="A766" s="0" t="n">
        <f aca="false">RANDBETWEEN(0,1)</f>
        <v>1</v>
      </c>
      <c r="B766" s="13" t="n">
        <v>1459</v>
      </c>
      <c r="C766" s="2" t="s">
        <v>825</v>
      </c>
      <c r="D766" s="14" t="n">
        <v>33853</v>
      </c>
      <c r="E766" s="2" t="s">
        <v>42</v>
      </c>
      <c r="F766" s="15" t="n">
        <v>170</v>
      </c>
      <c r="G766" s="15" t="n">
        <v>75</v>
      </c>
      <c r="H766" s="15" t="s">
        <v>43</v>
      </c>
      <c r="I766" s="9" t="str">
        <f aca="false">TRIM(F766)</f>
        <v>170</v>
      </c>
      <c r="J766" s="9" t="str">
        <f aca="false">TRIM(G766)</f>
        <v>75</v>
      </c>
      <c r="K766" s="5" t="n">
        <f aca="false">IF(I766="NA",VALUE(AVERAGEIF($E$3:$E$1520,"&lt;&gt;NA")),VALUE(I766))</f>
        <v>170</v>
      </c>
      <c r="L766" s="9" t="n">
        <f aca="false">IF(J766="NA",VALUE(AVERAGEIF($F$3:$F$1520,"&lt;&gt;NA")),VALUE(J766))</f>
        <v>75</v>
      </c>
      <c r="M766" s="16" t="n">
        <f aca="false">IF((AND(J766&gt;=R772, J766&lt;R771)),TRUE())</f>
        <v>0</v>
      </c>
      <c r="P766" s="7"/>
    </row>
    <row r="767" customFormat="false" ht="15" hidden="false" customHeight="false" outlineLevel="0" collapsed="false">
      <c r="A767" s="0" t="n">
        <f aca="false">RANDBETWEEN(0,1)</f>
        <v>1</v>
      </c>
      <c r="B767" s="13" t="n">
        <v>85</v>
      </c>
      <c r="C767" s="2" t="s">
        <v>826</v>
      </c>
      <c r="D767" s="14" t="n">
        <v>33713</v>
      </c>
      <c r="E767" s="2" t="s">
        <v>98</v>
      </c>
      <c r="F767" s="15" t="n">
        <v>158.5</v>
      </c>
      <c r="G767" s="15" t="n">
        <v>65</v>
      </c>
      <c r="H767" s="15" t="s">
        <v>47</v>
      </c>
      <c r="I767" s="9" t="str">
        <f aca="false">TRIM(F767)</f>
        <v>158.5</v>
      </c>
      <c r="J767" s="9" t="str">
        <f aca="false">TRIM(G767)</f>
        <v>65</v>
      </c>
      <c r="K767" s="5" t="n">
        <f aca="false">IF(I767="NA",VALUE(AVERAGEIF($E$3:$E$1520,"&lt;&gt;NA")),VALUE(I767))</f>
        <v>158.5</v>
      </c>
      <c r="L767" s="9" t="n">
        <f aca="false">IF(J767="NA",VALUE(AVERAGEIF($F$3:$F$1520,"&lt;&gt;NA")),VALUE(J767))</f>
        <v>65</v>
      </c>
      <c r="M767" s="16" t="n">
        <f aca="false">IF((AND(J767&gt;=R773, J767&lt;R772)),TRUE())</f>
        <v>0</v>
      </c>
      <c r="P767" s="7"/>
    </row>
    <row r="768" customFormat="false" ht="15" hidden="true" customHeight="false" outlineLevel="0" collapsed="false">
      <c r="A768" s="0" t="n">
        <f aca="false">RANDBETWEEN(0,1)</f>
        <v>0</v>
      </c>
      <c r="B768" s="13" t="n">
        <v>157</v>
      </c>
      <c r="C768" s="2" t="s">
        <v>827</v>
      </c>
      <c r="D768" s="14" t="n">
        <v>33421</v>
      </c>
      <c r="E768" s="2" t="s">
        <v>50</v>
      </c>
      <c r="F768" s="15" t="n">
        <v>169.1</v>
      </c>
      <c r="G768" s="15" t="n">
        <v>53</v>
      </c>
      <c r="H768" s="15" t="s">
        <v>47</v>
      </c>
      <c r="I768" s="9" t="str">
        <f aca="false">TRIM(F768)</f>
        <v>169.1</v>
      </c>
      <c r="J768" s="9" t="str">
        <f aca="false">TRIM(G768)</f>
        <v>53</v>
      </c>
      <c r="K768" s="5" t="n">
        <f aca="false">IF(I768="NA",VALUE(AVERAGEIF($E$3:$E$1520,"&lt;&gt;NA")),VALUE(I768))</f>
        <v>169.1</v>
      </c>
      <c r="L768" s="9" t="n">
        <f aca="false">IF(J768="NA",VALUE(AVERAGEIF($F$3:$F$1520,"&lt;&gt;NA")),VALUE(J768))</f>
        <v>53</v>
      </c>
      <c r="M768" s="16" t="n">
        <f aca="false">IF((AND(J768&gt;=R774, J768&lt;R773)),TRUE())</f>
        <v>0</v>
      </c>
      <c r="P768" s="7"/>
    </row>
    <row r="769" customFormat="false" ht="15" hidden="true" customHeight="false" outlineLevel="0" collapsed="false">
      <c r="A769" s="0" t="n">
        <f aca="false">RANDBETWEEN(0,1)</f>
        <v>0</v>
      </c>
      <c r="B769" s="13" t="n">
        <v>253</v>
      </c>
      <c r="C769" s="2" t="s">
        <v>828</v>
      </c>
      <c r="D769" s="14" t="n">
        <v>33488</v>
      </c>
      <c r="E769" s="2" t="s">
        <v>61</v>
      </c>
      <c r="F769" s="15" t="s">
        <v>46</v>
      </c>
      <c r="G769" s="15" t="s">
        <v>46</v>
      </c>
      <c r="H769" s="15" t="s">
        <v>47</v>
      </c>
      <c r="I769" s="9" t="str">
        <f aca="false">TRIM(F769)</f>
        <v>NA</v>
      </c>
      <c r="J769" s="9" t="str">
        <f aca="false">TRIM(G769)</f>
        <v>NA</v>
      </c>
      <c r="K769" s="5" t="e">
        <f aca="false">IF(I769="NA",VALUE(AVERAGEIF($E$3:$E$1520,"&lt;&gt;NA")),VALUE(I769))</f>
        <v>#DIV/0!</v>
      </c>
      <c r="L769" s="9" t="n">
        <f aca="false">IF(J769="NA",VALUE(AVERAGEIF($F$3:$F$1520,"&lt;&gt;NA")),VALUE(J769))</f>
        <v>164.344585511576</v>
      </c>
      <c r="M769" s="16" t="n">
        <f aca="false">IF((AND(J769&gt;=R775, J769&lt;R774)),TRUE())</f>
        <v>0</v>
      </c>
      <c r="P769" s="7"/>
    </row>
    <row r="770" customFormat="false" ht="15" hidden="false" customHeight="false" outlineLevel="0" collapsed="false">
      <c r="A770" s="0" t="n">
        <f aca="false">RANDBETWEEN(0,1)</f>
        <v>1</v>
      </c>
      <c r="B770" s="13" t="n">
        <v>111</v>
      </c>
      <c r="C770" s="2" t="s">
        <v>829</v>
      </c>
      <c r="D770" s="14" t="n">
        <v>33334</v>
      </c>
      <c r="E770" s="2" t="s">
        <v>42</v>
      </c>
      <c r="F770" s="15" t="n">
        <v>162</v>
      </c>
      <c r="G770" s="15" t="n">
        <v>60</v>
      </c>
      <c r="H770" s="15" t="s">
        <v>47</v>
      </c>
      <c r="I770" s="9" t="str">
        <f aca="false">TRIM(F770)</f>
        <v>162</v>
      </c>
      <c r="J770" s="9" t="str">
        <f aca="false">TRIM(G770)</f>
        <v>60</v>
      </c>
      <c r="K770" s="5" t="n">
        <f aca="false">IF(I770="NA",VALUE(AVERAGEIF($E$3:$E$1520,"&lt;&gt;NA")),VALUE(I770))</f>
        <v>162</v>
      </c>
      <c r="L770" s="9" t="n">
        <f aca="false">IF(J770="NA",VALUE(AVERAGEIF($F$3:$F$1520,"&lt;&gt;NA")),VALUE(J770))</f>
        <v>60</v>
      </c>
      <c r="M770" s="16" t="n">
        <f aca="false">IF((AND(J770&gt;=R776, J770&lt;R775)),TRUE())</f>
        <v>0</v>
      </c>
      <c r="P770" s="7"/>
    </row>
    <row r="771" customFormat="false" ht="15" hidden="true" customHeight="false" outlineLevel="0" collapsed="false">
      <c r="A771" s="0" t="n">
        <f aca="false">RANDBETWEEN(0,1)</f>
        <v>0</v>
      </c>
      <c r="B771" s="13" t="n">
        <v>1095</v>
      </c>
      <c r="C771" s="2" t="s">
        <v>830</v>
      </c>
      <c r="D771" s="14" t="n">
        <v>33571</v>
      </c>
      <c r="E771" s="2" t="s">
        <v>53</v>
      </c>
      <c r="F771" s="15" t="n">
        <v>171</v>
      </c>
      <c r="G771" s="15" t="n">
        <v>67</v>
      </c>
      <c r="H771" s="15" t="s">
        <v>43</v>
      </c>
      <c r="I771" s="9" t="str">
        <f aca="false">TRIM(F771)</f>
        <v>171</v>
      </c>
      <c r="J771" s="9" t="str">
        <f aca="false">TRIM(G771)</f>
        <v>67</v>
      </c>
      <c r="K771" s="5" t="n">
        <f aca="false">IF(I771="NA",VALUE(AVERAGEIF($E$3:$E$1520,"&lt;&gt;NA")),VALUE(I771))</f>
        <v>171</v>
      </c>
      <c r="L771" s="9" t="n">
        <f aca="false">IF(J771="NA",VALUE(AVERAGEIF($F$3:$F$1520,"&lt;&gt;NA")),VALUE(J771))</f>
        <v>67</v>
      </c>
      <c r="M771" s="16" t="n">
        <f aca="false">IF((AND(J771&gt;=R777, J771&lt;R776)),TRUE())</f>
        <v>0</v>
      </c>
      <c r="P771" s="7"/>
    </row>
    <row r="772" customFormat="false" ht="15" hidden="false" customHeight="false" outlineLevel="0" collapsed="false">
      <c r="A772" s="0" t="n">
        <f aca="false">RANDBETWEEN(0,1)</f>
        <v>1</v>
      </c>
      <c r="B772" s="13" t="n">
        <v>775</v>
      </c>
      <c r="C772" s="2" t="s">
        <v>831</v>
      </c>
      <c r="D772" s="14" t="n">
        <v>33682</v>
      </c>
      <c r="E772" s="2" t="s">
        <v>50</v>
      </c>
      <c r="F772" s="15" t="n">
        <v>152</v>
      </c>
      <c r="G772" s="15" t="n">
        <v>51.8</v>
      </c>
      <c r="H772" s="15" t="s">
        <v>47</v>
      </c>
      <c r="I772" s="9" t="str">
        <f aca="false">TRIM(F772)</f>
        <v>152</v>
      </c>
      <c r="J772" s="9" t="str">
        <f aca="false">TRIM(G772)</f>
        <v>51.8</v>
      </c>
      <c r="K772" s="5" t="n">
        <f aca="false">IF(I772="NA",VALUE(AVERAGEIF($E$3:$E$1520,"&lt;&gt;NA")),VALUE(I772))</f>
        <v>152</v>
      </c>
      <c r="L772" s="9" t="n">
        <f aca="false">IF(J772="NA",VALUE(AVERAGEIF($F$3:$F$1520,"&lt;&gt;NA")),VALUE(J772))</f>
        <v>51.8</v>
      </c>
      <c r="M772" s="16" t="n">
        <f aca="false">IF((AND(J772&gt;=R778, J772&lt;R777)),TRUE())</f>
        <v>0</v>
      </c>
      <c r="P772" s="7"/>
    </row>
    <row r="773" customFormat="false" ht="15" hidden="true" customHeight="false" outlineLevel="0" collapsed="false">
      <c r="A773" s="0" t="n">
        <f aca="false">RANDBETWEEN(0,1)</f>
        <v>0</v>
      </c>
      <c r="B773" s="13" t="n">
        <v>471</v>
      </c>
      <c r="C773" s="2" t="s">
        <v>832</v>
      </c>
      <c r="D773" s="14" t="n">
        <v>33800</v>
      </c>
      <c r="E773" s="2" t="s">
        <v>74</v>
      </c>
      <c r="F773" s="15" t="n">
        <v>152</v>
      </c>
      <c r="G773" s="15" t="n">
        <v>42.3</v>
      </c>
      <c r="H773" s="15" t="s">
        <v>47</v>
      </c>
      <c r="I773" s="9" t="str">
        <f aca="false">TRIM(F773)</f>
        <v>152</v>
      </c>
      <c r="J773" s="9" t="str">
        <f aca="false">TRIM(G773)</f>
        <v>42.3</v>
      </c>
      <c r="K773" s="5" t="n">
        <f aca="false">IF(I773="NA",VALUE(AVERAGEIF($E$3:$E$1520,"&lt;&gt;NA")),VALUE(I773))</f>
        <v>152</v>
      </c>
      <c r="L773" s="9" t="n">
        <f aca="false">IF(J773="NA",VALUE(AVERAGEIF($F$3:$F$1520,"&lt;&gt;NA")),VALUE(J773))</f>
        <v>42.3</v>
      </c>
      <c r="M773" s="16" t="n">
        <f aca="false">IF((AND(J773&gt;=R779, J773&lt;R778)),TRUE())</f>
        <v>0</v>
      </c>
      <c r="P773" s="7"/>
    </row>
    <row r="774" customFormat="false" ht="15" hidden="false" customHeight="false" outlineLevel="0" collapsed="false">
      <c r="A774" s="0" t="n">
        <f aca="false">RANDBETWEEN(0,1)</f>
        <v>1</v>
      </c>
      <c r="B774" s="13" t="n">
        <v>254</v>
      </c>
      <c r="C774" s="2" t="s">
        <v>833</v>
      </c>
      <c r="D774" s="14" t="n">
        <v>33490</v>
      </c>
      <c r="E774" s="2" t="s">
        <v>87</v>
      </c>
      <c r="F774" s="15" t="s">
        <v>46</v>
      </c>
      <c r="G774" s="15" t="s">
        <v>46</v>
      </c>
      <c r="H774" s="15" t="s">
        <v>47</v>
      </c>
      <c r="I774" s="9" t="str">
        <f aca="false">TRIM(F774)</f>
        <v>NA</v>
      </c>
      <c r="J774" s="9" t="str">
        <f aca="false">TRIM(G774)</f>
        <v>NA</v>
      </c>
      <c r="K774" s="5" t="e">
        <f aca="false">IF(I774="NA",VALUE(AVERAGEIF($E$3:$E$1520,"&lt;&gt;NA")),VALUE(I774))</f>
        <v>#DIV/0!</v>
      </c>
      <c r="L774" s="9" t="n">
        <f aca="false">IF(J774="NA",VALUE(AVERAGEIF($F$3:$F$1520,"&lt;&gt;NA")),VALUE(J774))</f>
        <v>164.344585511576</v>
      </c>
      <c r="M774" s="16" t="n">
        <f aca="false">IF((AND(J774&gt;=R780, J774&lt;R779)),TRUE())</f>
        <v>0</v>
      </c>
      <c r="P774" s="7"/>
    </row>
    <row r="775" customFormat="false" ht="15" hidden="false" customHeight="false" outlineLevel="0" collapsed="false">
      <c r="A775" s="0" t="n">
        <f aca="false">RANDBETWEEN(0,1)</f>
        <v>1</v>
      </c>
      <c r="B775" s="13" t="n">
        <v>175</v>
      </c>
      <c r="C775" s="2" t="s">
        <v>834</v>
      </c>
      <c r="D775" s="14" t="n">
        <v>33215</v>
      </c>
      <c r="E775" s="2" t="s">
        <v>50</v>
      </c>
      <c r="F775" s="15" t="n">
        <v>156</v>
      </c>
      <c r="G775" s="15" t="n">
        <v>65</v>
      </c>
      <c r="H775" s="15" t="s">
        <v>47</v>
      </c>
      <c r="I775" s="9" t="str">
        <f aca="false">TRIM(F775)</f>
        <v>156</v>
      </c>
      <c r="J775" s="9" t="str">
        <f aca="false">TRIM(G775)</f>
        <v>65</v>
      </c>
      <c r="K775" s="5" t="n">
        <f aca="false">IF(I775="NA",VALUE(AVERAGEIF($E$3:$E$1520,"&lt;&gt;NA")),VALUE(I775))</f>
        <v>156</v>
      </c>
      <c r="L775" s="9" t="n">
        <f aca="false">IF(J775="NA",VALUE(AVERAGEIF($F$3:$F$1520,"&lt;&gt;NA")),VALUE(J775))</f>
        <v>65</v>
      </c>
      <c r="M775" s="16" t="n">
        <f aca="false">IF((AND(J775&gt;=R781, J775&lt;R780)),TRUE())</f>
        <v>0</v>
      </c>
      <c r="P775" s="7"/>
    </row>
    <row r="776" customFormat="false" ht="15" hidden="false" customHeight="false" outlineLevel="0" collapsed="false">
      <c r="A776" s="0" t="n">
        <f aca="false">RANDBETWEEN(0,1)</f>
        <v>1</v>
      </c>
      <c r="B776" s="13" t="n">
        <v>550</v>
      </c>
      <c r="C776" s="2" t="s">
        <v>835</v>
      </c>
      <c r="D776" s="14" t="n">
        <v>33353</v>
      </c>
      <c r="E776" s="2" t="s">
        <v>176</v>
      </c>
      <c r="F776" s="15" t="n">
        <v>150</v>
      </c>
      <c r="G776" s="15" t="n">
        <v>41.8</v>
      </c>
      <c r="H776" s="15" t="s">
        <v>47</v>
      </c>
      <c r="I776" s="9" t="str">
        <f aca="false">TRIM(F776)</f>
        <v>150</v>
      </c>
      <c r="J776" s="9" t="str">
        <f aca="false">TRIM(G776)</f>
        <v>41.8</v>
      </c>
      <c r="K776" s="5" t="n">
        <f aca="false">IF(I776="NA",VALUE(AVERAGEIF($E$3:$E$1520,"&lt;&gt;NA")),VALUE(I776))</f>
        <v>150</v>
      </c>
      <c r="L776" s="9" t="n">
        <f aca="false">IF(J776="NA",VALUE(AVERAGEIF($F$3:$F$1520,"&lt;&gt;NA")),VALUE(J776))</f>
        <v>41.8</v>
      </c>
      <c r="M776" s="16" t="n">
        <f aca="false">IF((AND(J776&gt;=R782, J776&lt;R781)),TRUE())</f>
        <v>0</v>
      </c>
      <c r="P776" s="7"/>
    </row>
    <row r="777" customFormat="false" ht="15" hidden="false" customHeight="false" outlineLevel="0" collapsed="false">
      <c r="A777" s="0" t="n">
        <f aca="false">RANDBETWEEN(0,1)</f>
        <v>1</v>
      </c>
      <c r="B777" s="13" t="n">
        <v>298</v>
      </c>
      <c r="C777" s="2" t="s">
        <v>836</v>
      </c>
      <c r="D777" s="14" t="n">
        <v>33790</v>
      </c>
      <c r="E777" s="2" t="s">
        <v>74</v>
      </c>
      <c r="F777" s="15" t="s">
        <v>46</v>
      </c>
      <c r="G777" s="15" t="s">
        <v>46</v>
      </c>
      <c r="H777" s="15" t="s">
        <v>47</v>
      </c>
      <c r="I777" s="9" t="str">
        <f aca="false">TRIM(F777)</f>
        <v>NA</v>
      </c>
      <c r="J777" s="9" t="str">
        <f aca="false">TRIM(G777)</f>
        <v>NA</v>
      </c>
      <c r="K777" s="5" t="e">
        <f aca="false">IF(I777="NA",VALUE(AVERAGEIF($E$3:$E$1520,"&lt;&gt;NA")),VALUE(I777))</f>
        <v>#DIV/0!</v>
      </c>
      <c r="L777" s="9" t="n">
        <f aca="false">IF(J777="NA",VALUE(AVERAGEIF($F$3:$F$1520,"&lt;&gt;NA")),VALUE(J777))</f>
        <v>164.344585511576</v>
      </c>
      <c r="M777" s="16" t="n">
        <f aca="false">IF((AND(J777&gt;=R783, J777&lt;R782)),TRUE())</f>
        <v>0</v>
      </c>
      <c r="P777" s="7"/>
    </row>
    <row r="778" customFormat="false" ht="15" hidden="false" customHeight="false" outlineLevel="0" collapsed="false">
      <c r="A778" s="0" t="n">
        <f aca="false">RANDBETWEEN(0,1)</f>
        <v>1</v>
      </c>
      <c r="B778" s="13" t="n">
        <v>633</v>
      </c>
      <c r="C778" s="2" t="s">
        <v>837</v>
      </c>
      <c r="D778" s="14" t="n">
        <v>32968</v>
      </c>
      <c r="E778" s="2" t="s">
        <v>87</v>
      </c>
      <c r="F778" s="15" t="n">
        <v>156</v>
      </c>
      <c r="G778" s="15" t="n">
        <v>53.5</v>
      </c>
      <c r="H778" s="15" t="s">
        <v>47</v>
      </c>
      <c r="I778" s="9" t="str">
        <f aca="false">TRIM(F778)</f>
        <v>156</v>
      </c>
      <c r="J778" s="9" t="str">
        <f aca="false">TRIM(G778)</f>
        <v>53.5</v>
      </c>
      <c r="K778" s="5" t="n">
        <f aca="false">IF(I778="NA",VALUE(AVERAGEIF($E$3:$E$1520,"&lt;&gt;NA")),VALUE(I778))</f>
        <v>156</v>
      </c>
      <c r="L778" s="9" t="n">
        <f aca="false">IF(J778="NA",VALUE(AVERAGEIF($F$3:$F$1520,"&lt;&gt;NA")),VALUE(J778))</f>
        <v>53.5</v>
      </c>
      <c r="M778" s="16" t="n">
        <f aca="false">IF((AND(J778&gt;=R784, J778&lt;R783)),TRUE())</f>
        <v>0</v>
      </c>
      <c r="P778" s="7"/>
    </row>
    <row r="779" customFormat="false" ht="15" hidden="false" customHeight="false" outlineLevel="0" collapsed="false">
      <c r="A779" s="0" t="n">
        <f aca="false">RANDBETWEEN(0,1)</f>
        <v>1</v>
      </c>
      <c r="B779" s="13" t="n">
        <v>1042</v>
      </c>
      <c r="C779" s="2" t="s">
        <v>838</v>
      </c>
      <c r="D779" s="14" t="n">
        <v>32842</v>
      </c>
      <c r="E779" s="2" t="s">
        <v>107</v>
      </c>
      <c r="F779" s="15" t="n">
        <v>170</v>
      </c>
      <c r="G779" s="15" t="n">
        <v>55</v>
      </c>
      <c r="H779" s="15" t="s">
        <v>43</v>
      </c>
      <c r="I779" s="9" t="str">
        <f aca="false">TRIM(F779)</f>
        <v>170</v>
      </c>
      <c r="J779" s="9" t="str">
        <f aca="false">TRIM(G779)</f>
        <v>55</v>
      </c>
      <c r="K779" s="5" t="n">
        <f aca="false">IF(I779="NA",VALUE(AVERAGEIF($E$3:$E$1520,"&lt;&gt;NA")),VALUE(I779))</f>
        <v>170</v>
      </c>
      <c r="L779" s="9" t="n">
        <f aca="false">IF(J779="NA",VALUE(AVERAGEIF($F$3:$F$1520,"&lt;&gt;NA")),VALUE(J779))</f>
        <v>55</v>
      </c>
      <c r="M779" s="16" t="n">
        <f aca="false">IF((AND(J779&gt;=R785, J779&lt;R784)),TRUE())</f>
        <v>0</v>
      </c>
      <c r="P779" s="7"/>
    </row>
    <row r="780" customFormat="false" ht="15" hidden="false" customHeight="false" outlineLevel="0" collapsed="false">
      <c r="A780" s="0" t="n">
        <f aca="false">RANDBETWEEN(0,1)</f>
        <v>1</v>
      </c>
      <c r="B780" s="13" t="n">
        <v>831</v>
      </c>
      <c r="C780" s="2" t="s">
        <v>839</v>
      </c>
      <c r="D780" s="14" t="n">
        <v>33597</v>
      </c>
      <c r="E780" s="2" t="s">
        <v>77</v>
      </c>
      <c r="F780" s="15" t="n">
        <v>174</v>
      </c>
      <c r="G780" s="15" t="n">
        <v>64</v>
      </c>
      <c r="H780" s="15" t="s">
        <v>43</v>
      </c>
      <c r="I780" s="9" t="str">
        <f aca="false">TRIM(F780)</f>
        <v>174</v>
      </c>
      <c r="J780" s="9" t="str">
        <f aca="false">TRIM(G780)</f>
        <v>64</v>
      </c>
      <c r="K780" s="5" t="n">
        <f aca="false">IF(I780="NA",VALUE(AVERAGEIF($E$3:$E$1520,"&lt;&gt;NA")),VALUE(I780))</f>
        <v>174</v>
      </c>
      <c r="L780" s="9" t="n">
        <f aca="false">IF(J780="NA",VALUE(AVERAGEIF($F$3:$F$1520,"&lt;&gt;NA")),VALUE(J780))</f>
        <v>64</v>
      </c>
      <c r="M780" s="16" t="n">
        <f aca="false">IF((AND(J780&gt;=R786, J780&lt;R785)),TRUE())</f>
        <v>0</v>
      </c>
      <c r="P780" s="7"/>
    </row>
    <row r="781" customFormat="false" ht="15" hidden="false" customHeight="false" outlineLevel="0" collapsed="false">
      <c r="A781" s="0" t="n">
        <f aca="false">RANDBETWEEN(0,1)</f>
        <v>1</v>
      </c>
      <c r="B781" s="13" t="n">
        <v>1395</v>
      </c>
      <c r="C781" s="2" t="s">
        <v>840</v>
      </c>
      <c r="D781" s="14" t="n">
        <v>33820</v>
      </c>
      <c r="E781" s="2" t="s">
        <v>61</v>
      </c>
      <c r="F781" s="15" t="n">
        <v>178</v>
      </c>
      <c r="G781" s="15" t="n">
        <v>65</v>
      </c>
      <c r="H781" s="15" t="s">
        <v>43</v>
      </c>
      <c r="I781" s="9" t="str">
        <f aca="false">TRIM(F781)</f>
        <v>178</v>
      </c>
      <c r="J781" s="9" t="str">
        <f aca="false">TRIM(G781)</f>
        <v>65</v>
      </c>
      <c r="K781" s="5" t="n">
        <f aca="false">IF(I781="NA",VALUE(AVERAGEIF($E$3:$E$1520,"&lt;&gt;NA")),VALUE(I781))</f>
        <v>178</v>
      </c>
      <c r="L781" s="9" t="n">
        <f aca="false">IF(J781="NA",VALUE(AVERAGEIF($F$3:$F$1520,"&lt;&gt;NA")),VALUE(J781))</f>
        <v>65</v>
      </c>
      <c r="M781" s="16" t="n">
        <f aca="false">IF((AND(J781&gt;=R787, J781&lt;R786)),TRUE())</f>
        <v>0</v>
      </c>
      <c r="P781" s="7"/>
    </row>
    <row r="782" customFormat="false" ht="15" hidden="true" customHeight="false" outlineLevel="0" collapsed="false">
      <c r="A782" s="0" t="n">
        <f aca="false">RANDBETWEEN(0,1)</f>
        <v>0</v>
      </c>
      <c r="B782" s="13" t="n">
        <v>937</v>
      </c>
      <c r="C782" s="2" t="s">
        <v>841</v>
      </c>
      <c r="D782" s="14" t="n">
        <v>33418</v>
      </c>
      <c r="E782" s="2" t="s">
        <v>50</v>
      </c>
      <c r="F782" s="15" t="n">
        <v>179</v>
      </c>
      <c r="G782" s="15" t="n">
        <v>72</v>
      </c>
      <c r="H782" s="15" t="s">
        <v>43</v>
      </c>
      <c r="I782" s="9" t="str">
        <f aca="false">TRIM(F782)</f>
        <v>179</v>
      </c>
      <c r="J782" s="9" t="str">
        <f aca="false">TRIM(G782)</f>
        <v>72</v>
      </c>
      <c r="K782" s="5" t="n">
        <f aca="false">IF(I782="NA",VALUE(AVERAGEIF($E$3:$E$1520,"&lt;&gt;NA")),VALUE(I782))</f>
        <v>179</v>
      </c>
      <c r="L782" s="9" t="n">
        <f aca="false">IF(J782="NA",VALUE(AVERAGEIF($F$3:$F$1520,"&lt;&gt;NA")),VALUE(J782))</f>
        <v>72</v>
      </c>
      <c r="M782" s="16" t="n">
        <f aca="false">IF((AND(J782&gt;=R788, J782&lt;R787)),TRUE())</f>
        <v>0</v>
      </c>
      <c r="P782" s="7"/>
    </row>
    <row r="783" customFormat="false" ht="15" hidden="true" customHeight="false" outlineLevel="0" collapsed="false">
      <c r="A783" s="0" t="n">
        <f aca="false">RANDBETWEEN(0,1)</f>
        <v>0</v>
      </c>
      <c r="B783" s="13" t="n">
        <v>934</v>
      </c>
      <c r="C783" s="2" t="s">
        <v>842</v>
      </c>
      <c r="D783" s="14" t="n">
        <v>33402</v>
      </c>
      <c r="E783" s="2" t="s">
        <v>50</v>
      </c>
      <c r="F783" s="15" t="n">
        <v>176</v>
      </c>
      <c r="G783" s="15" t="n">
        <v>94</v>
      </c>
      <c r="H783" s="15" t="s">
        <v>43</v>
      </c>
      <c r="I783" s="9" t="str">
        <f aca="false">TRIM(F783)</f>
        <v>176</v>
      </c>
      <c r="J783" s="9" t="str">
        <f aca="false">TRIM(G783)</f>
        <v>94</v>
      </c>
      <c r="K783" s="5" t="n">
        <f aca="false">IF(I783="NA",VALUE(AVERAGEIF($E$3:$E$1520,"&lt;&gt;NA")),VALUE(I783))</f>
        <v>176</v>
      </c>
      <c r="L783" s="9" t="n">
        <f aca="false">IF(J783="NA",VALUE(AVERAGEIF($F$3:$F$1520,"&lt;&gt;NA")),VALUE(J783))</f>
        <v>94</v>
      </c>
      <c r="M783" s="16" t="n">
        <f aca="false">IF((AND(J783&gt;=R789, J783&lt;R788)),TRUE())</f>
        <v>0</v>
      </c>
      <c r="P783" s="7"/>
    </row>
    <row r="784" customFormat="false" ht="15" hidden="true" customHeight="false" outlineLevel="0" collapsed="false">
      <c r="A784" s="0" t="n">
        <f aca="false">RANDBETWEEN(0,1)</f>
        <v>0</v>
      </c>
      <c r="B784" s="13" t="n">
        <v>397</v>
      </c>
      <c r="C784" s="2" t="s">
        <v>843</v>
      </c>
      <c r="D784" s="14" t="n">
        <v>33625</v>
      </c>
      <c r="E784" s="2" t="s">
        <v>45</v>
      </c>
      <c r="F784" s="15" t="n">
        <v>159</v>
      </c>
      <c r="G784" s="15" t="n">
        <v>52</v>
      </c>
      <c r="H784" s="15" t="s">
        <v>47</v>
      </c>
      <c r="I784" s="9" t="str">
        <f aca="false">TRIM(F784)</f>
        <v>159</v>
      </c>
      <c r="J784" s="9" t="str">
        <f aca="false">TRIM(G784)</f>
        <v>52</v>
      </c>
      <c r="K784" s="5" t="n">
        <f aca="false">IF(I784="NA",VALUE(AVERAGEIF($E$3:$E$1520,"&lt;&gt;NA")),VALUE(I784))</f>
        <v>159</v>
      </c>
      <c r="L784" s="9" t="n">
        <f aca="false">IF(J784="NA",VALUE(AVERAGEIF($F$3:$F$1520,"&lt;&gt;NA")),VALUE(J784))</f>
        <v>52</v>
      </c>
      <c r="M784" s="16" t="n">
        <f aca="false">IF((AND(J784&gt;=R790, J784&lt;R789)),TRUE())</f>
        <v>0</v>
      </c>
      <c r="P784" s="7"/>
    </row>
    <row r="785" customFormat="false" ht="15" hidden="false" customHeight="false" outlineLevel="0" collapsed="false">
      <c r="A785" s="0" t="n">
        <f aca="false">RANDBETWEEN(0,1)</f>
        <v>1</v>
      </c>
      <c r="B785" s="13" t="n">
        <v>1106</v>
      </c>
      <c r="C785" s="2" t="s">
        <v>844</v>
      </c>
      <c r="D785" s="14" t="n">
        <v>33689</v>
      </c>
      <c r="E785" s="2" t="s">
        <v>53</v>
      </c>
      <c r="F785" s="15" t="n">
        <v>181</v>
      </c>
      <c r="G785" s="15" t="n">
        <v>70</v>
      </c>
      <c r="H785" s="15" t="s">
        <v>43</v>
      </c>
      <c r="I785" s="9" t="str">
        <f aca="false">TRIM(F785)</f>
        <v>181</v>
      </c>
      <c r="J785" s="9" t="str">
        <f aca="false">TRIM(G785)</f>
        <v>70</v>
      </c>
      <c r="K785" s="5" t="n">
        <f aca="false">IF(I785="NA",VALUE(AVERAGEIF($E$3:$E$1520,"&lt;&gt;NA")),VALUE(I785))</f>
        <v>181</v>
      </c>
      <c r="L785" s="9" t="n">
        <f aca="false">IF(J785="NA",VALUE(AVERAGEIF($F$3:$F$1520,"&lt;&gt;NA")),VALUE(J785))</f>
        <v>70</v>
      </c>
      <c r="M785" s="16" t="n">
        <f aca="false">IF((AND(J785&gt;=R791, J785&lt;R790)),TRUE())</f>
        <v>0</v>
      </c>
      <c r="P785" s="7"/>
    </row>
    <row r="786" customFormat="false" ht="15" hidden="true" customHeight="false" outlineLevel="0" collapsed="false">
      <c r="A786" s="0" t="n">
        <f aca="false">RANDBETWEEN(0,1)</f>
        <v>0</v>
      </c>
      <c r="B786" s="13" t="n">
        <v>832</v>
      </c>
      <c r="C786" s="2" t="s">
        <v>845</v>
      </c>
      <c r="D786" s="14" t="n">
        <v>33051</v>
      </c>
      <c r="E786" s="2" t="s">
        <v>42</v>
      </c>
      <c r="F786" s="15" t="n">
        <v>174</v>
      </c>
      <c r="G786" s="15" t="n">
        <v>64</v>
      </c>
      <c r="H786" s="15" t="s">
        <v>43</v>
      </c>
      <c r="I786" s="9" t="str">
        <f aca="false">TRIM(F786)</f>
        <v>174</v>
      </c>
      <c r="J786" s="9" t="str">
        <f aca="false">TRIM(G786)</f>
        <v>64</v>
      </c>
      <c r="K786" s="5" t="n">
        <f aca="false">IF(I786="NA",VALUE(AVERAGEIF($E$3:$E$1520,"&lt;&gt;NA")),VALUE(I786))</f>
        <v>174</v>
      </c>
      <c r="L786" s="9" t="n">
        <f aca="false">IF(J786="NA",VALUE(AVERAGEIF($F$3:$F$1520,"&lt;&gt;NA")),VALUE(J786))</f>
        <v>64</v>
      </c>
      <c r="M786" s="16" t="n">
        <f aca="false">IF((AND(J786&gt;=R792, J786&lt;R791)),TRUE())</f>
        <v>0</v>
      </c>
      <c r="P786" s="7"/>
    </row>
    <row r="787" customFormat="false" ht="15" hidden="false" customHeight="false" outlineLevel="0" collapsed="false">
      <c r="A787" s="0" t="n">
        <f aca="false">RANDBETWEEN(0,1)</f>
        <v>1</v>
      </c>
      <c r="B787" s="13" t="n">
        <v>467</v>
      </c>
      <c r="C787" s="2" t="s">
        <v>846</v>
      </c>
      <c r="D787" s="14" t="n">
        <v>33613</v>
      </c>
      <c r="E787" s="2" t="s">
        <v>87</v>
      </c>
      <c r="F787" s="15" t="s">
        <v>46</v>
      </c>
      <c r="G787" s="15" t="s">
        <v>46</v>
      </c>
      <c r="H787" s="15" t="s">
        <v>47</v>
      </c>
      <c r="I787" s="9" t="str">
        <f aca="false">TRIM(F787)</f>
        <v>NA</v>
      </c>
      <c r="J787" s="9" t="str">
        <f aca="false">TRIM(G787)</f>
        <v>NA</v>
      </c>
      <c r="K787" s="5" t="e">
        <f aca="false">IF(I787="NA",VALUE(AVERAGEIF($E$3:$E$1520,"&lt;&gt;NA")),VALUE(I787))</f>
        <v>#DIV/0!</v>
      </c>
      <c r="L787" s="9" t="n">
        <f aca="false">IF(J787="NA",VALUE(AVERAGEIF($F$3:$F$1520,"&lt;&gt;NA")),VALUE(J787))</f>
        <v>164.344585511576</v>
      </c>
      <c r="M787" s="16" t="n">
        <f aca="false">IF((AND(J787&gt;=R793, J787&lt;R792)),TRUE())</f>
        <v>0</v>
      </c>
      <c r="P787" s="7"/>
    </row>
    <row r="788" customFormat="false" ht="15" hidden="false" customHeight="false" outlineLevel="0" collapsed="false">
      <c r="A788" s="0" t="n">
        <f aca="false">RANDBETWEEN(0,1)</f>
        <v>1</v>
      </c>
      <c r="B788" s="13" t="n">
        <v>348</v>
      </c>
      <c r="C788" s="2" t="s">
        <v>847</v>
      </c>
      <c r="D788" s="14" t="n">
        <v>33323</v>
      </c>
      <c r="E788" s="2" t="s">
        <v>87</v>
      </c>
      <c r="F788" s="15" t="n">
        <v>151</v>
      </c>
      <c r="G788" s="15" t="n">
        <v>50.8</v>
      </c>
      <c r="H788" s="15" t="s">
        <v>47</v>
      </c>
      <c r="I788" s="9" t="str">
        <f aca="false">TRIM(F788)</f>
        <v>151</v>
      </c>
      <c r="J788" s="9" t="str">
        <f aca="false">TRIM(G788)</f>
        <v>50.8</v>
      </c>
      <c r="K788" s="5" t="n">
        <f aca="false">IF(I788="NA",VALUE(AVERAGEIF($E$3:$E$1520,"&lt;&gt;NA")),VALUE(I788))</f>
        <v>151</v>
      </c>
      <c r="L788" s="9" t="n">
        <f aca="false">IF(J788="NA",VALUE(AVERAGEIF($F$3:$F$1520,"&lt;&gt;NA")),VALUE(J788))</f>
        <v>50.8</v>
      </c>
      <c r="M788" s="16" t="n">
        <f aca="false">IF((AND(J788&gt;=R794, J788&lt;R793)),TRUE())</f>
        <v>0</v>
      </c>
      <c r="P788" s="7"/>
    </row>
    <row r="789" customFormat="false" ht="15" hidden="true" customHeight="false" outlineLevel="0" collapsed="false">
      <c r="A789" s="0" t="n">
        <f aca="false">RANDBETWEEN(0,1)</f>
        <v>0</v>
      </c>
      <c r="B789" s="13" t="n">
        <v>876</v>
      </c>
      <c r="C789" s="2" t="s">
        <v>848</v>
      </c>
      <c r="D789" s="14" t="n">
        <v>33439</v>
      </c>
      <c r="E789" s="2" t="s">
        <v>71</v>
      </c>
      <c r="F789" s="15" t="n">
        <v>181</v>
      </c>
      <c r="G789" s="15" t="n">
        <v>54</v>
      </c>
      <c r="H789" s="15" t="s">
        <v>43</v>
      </c>
      <c r="I789" s="9" t="str">
        <f aca="false">TRIM(F789)</f>
        <v>181</v>
      </c>
      <c r="J789" s="9" t="str">
        <f aca="false">TRIM(G789)</f>
        <v>54</v>
      </c>
      <c r="K789" s="5" t="n">
        <f aca="false">IF(I789="NA",VALUE(AVERAGEIF($E$3:$E$1520,"&lt;&gt;NA")),VALUE(I789))</f>
        <v>181</v>
      </c>
      <c r="L789" s="9" t="n">
        <f aca="false">IF(J789="NA",VALUE(AVERAGEIF($F$3:$F$1520,"&lt;&gt;NA")),VALUE(J789))</f>
        <v>54</v>
      </c>
      <c r="M789" s="16" t="n">
        <f aca="false">IF((AND(J789&gt;=R795, J789&lt;R794)),TRUE())</f>
        <v>0</v>
      </c>
      <c r="P789" s="7"/>
    </row>
    <row r="790" customFormat="false" ht="15" hidden="true" customHeight="false" outlineLevel="0" collapsed="false">
      <c r="A790" s="0" t="n">
        <f aca="false">RANDBETWEEN(0,1)</f>
        <v>0</v>
      </c>
      <c r="B790" s="13" t="n">
        <v>32</v>
      </c>
      <c r="C790" s="2" t="s">
        <v>849</v>
      </c>
      <c r="D790" s="14" t="n">
        <v>33495</v>
      </c>
      <c r="E790" s="2" t="s">
        <v>56</v>
      </c>
      <c r="F790" s="15" t="n">
        <v>152.8</v>
      </c>
      <c r="G790" s="15" t="n">
        <v>45</v>
      </c>
      <c r="H790" s="15" t="s">
        <v>47</v>
      </c>
      <c r="I790" s="9" t="str">
        <f aca="false">TRIM(F790)</f>
        <v>152.8</v>
      </c>
      <c r="J790" s="9" t="str">
        <f aca="false">TRIM(G790)</f>
        <v>45</v>
      </c>
      <c r="K790" s="5" t="n">
        <f aca="false">IF(I790="NA",VALUE(AVERAGEIF($E$3:$E$1520,"&lt;&gt;NA")),VALUE(I790))</f>
        <v>152.8</v>
      </c>
      <c r="L790" s="9" t="n">
        <f aca="false">IF(J790="NA",VALUE(AVERAGEIF($F$3:$F$1520,"&lt;&gt;NA")),VALUE(J790))</f>
        <v>45</v>
      </c>
      <c r="M790" s="16" t="n">
        <f aca="false">IF((AND(J790&gt;=R796, J790&lt;R795)),TRUE())</f>
        <v>0</v>
      </c>
      <c r="P790" s="7"/>
    </row>
    <row r="791" customFormat="false" ht="15" hidden="false" customHeight="false" outlineLevel="0" collapsed="false">
      <c r="A791" s="0" t="n">
        <f aca="false">RANDBETWEEN(0,1)</f>
        <v>1</v>
      </c>
      <c r="B791" s="13" t="n">
        <v>1513</v>
      </c>
      <c r="C791" s="2" t="s">
        <v>850</v>
      </c>
      <c r="D791" s="14" t="n">
        <v>33107</v>
      </c>
      <c r="E791" s="2" t="s">
        <v>45</v>
      </c>
      <c r="F791" s="15" t="n">
        <v>158</v>
      </c>
      <c r="G791" s="15" t="n">
        <v>64</v>
      </c>
      <c r="H791" s="15" t="s">
        <v>43</v>
      </c>
      <c r="I791" s="9" t="str">
        <f aca="false">TRIM(F791)</f>
        <v>158</v>
      </c>
      <c r="J791" s="9" t="str">
        <f aca="false">TRIM(G791)</f>
        <v>64</v>
      </c>
      <c r="K791" s="5" t="n">
        <f aca="false">IF(I791="NA",VALUE(AVERAGEIF($E$3:$E$1520,"&lt;&gt;NA")),VALUE(I791))</f>
        <v>158</v>
      </c>
      <c r="L791" s="9" t="n">
        <f aca="false">IF(J791="NA",VALUE(AVERAGEIF($F$3:$F$1520,"&lt;&gt;NA")),VALUE(J791))</f>
        <v>64</v>
      </c>
      <c r="M791" s="16" t="n">
        <f aca="false">IF((AND(J791&gt;=R797, J791&lt;R796)),TRUE())</f>
        <v>0</v>
      </c>
      <c r="P791" s="7"/>
    </row>
    <row r="792" customFormat="false" ht="15" hidden="true" customHeight="false" outlineLevel="0" collapsed="false">
      <c r="A792" s="0" t="n">
        <f aca="false">RANDBETWEEN(0,1)</f>
        <v>0</v>
      </c>
      <c r="B792" s="13" t="n">
        <v>961</v>
      </c>
      <c r="C792" s="2" t="s">
        <v>851</v>
      </c>
      <c r="D792" s="14" t="n">
        <v>33253</v>
      </c>
      <c r="E792" s="2" t="s">
        <v>50</v>
      </c>
      <c r="F792" s="15" t="n">
        <v>173</v>
      </c>
      <c r="G792" s="15" t="n">
        <v>82</v>
      </c>
      <c r="H792" s="15" t="s">
        <v>43</v>
      </c>
      <c r="I792" s="9" t="str">
        <f aca="false">TRIM(F792)</f>
        <v>173</v>
      </c>
      <c r="J792" s="9" t="str">
        <f aca="false">TRIM(G792)</f>
        <v>82</v>
      </c>
      <c r="K792" s="5" t="n">
        <f aca="false">IF(I792="NA",VALUE(AVERAGEIF($E$3:$E$1520,"&lt;&gt;NA")),VALUE(I792))</f>
        <v>173</v>
      </c>
      <c r="L792" s="9" t="n">
        <f aca="false">IF(J792="NA",VALUE(AVERAGEIF($F$3:$F$1520,"&lt;&gt;NA")),VALUE(J792))</f>
        <v>82</v>
      </c>
      <c r="M792" s="16" t="n">
        <f aca="false">IF((AND(J792&gt;=R798, J792&lt;R797)),TRUE())</f>
        <v>0</v>
      </c>
      <c r="P792" s="7"/>
    </row>
    <row r="793" customFormat="false" ht="15" hidden="true" customHeight="false" outlineLevel="0" collapsed="false">
      <c r="A793" s="0" t="n">
        <f aca="false">RANDBETWEEN(0,1)</f>
        <v>0</v>
      </c>
      <c r="B793" s="13" t="n">
        <v>297</v>
      </c>
      <c r="C793" s="2" t="s">
        <v>852</v>
      </c>
      <c r="D793" s="14" t="n">
        <v>33700</v>
      </c>
      <c r="E793" s="2" t="s">
        <v>74</v>
      </c>
      <c r="F793" s="15" t="s">
        <v>46</v>
      </c>
      <c r="G793" s="15" t="s">
        <v>46</v>
      </c>
      <c r="H793" s="15" t="s">
        <v>47</v>
      </c>
      <c r="I793" s="9" t="str">
        <f aca="false">TRIM(F793)</f>
        <v>NA</v>
      </c>
      <c r="J793" s="9" t="str">
        <f aca="false">TRIM(G793)</f>
        <v>NA</v>
      </c>
      <c r="K793" s="5" t="e">
        <f aca="false">IF(I793="NA",VALUE(AVERAGEIF($E$3:$E$1520,"&lt;&gt;NA")),VALUE(I793))</f>
        <v>#DIV/0!</v>
      </c>
      <c r="L793" s="9" t="n">
        <f aca="false">IF(J793="NA",VALUE(AVERAGEIF($F$3:$F$1520,"&lt;&gt;NA")),VALUE(J793))</f>
        <v>164.344585511576</v>
      </c>
      <c r="M793" s="16" t="n">
        <f aca="false">IF((AND(J793&gt;=R799, J793&lt;R798)),TRUE())</f>
        <v>0</v>
      </c>
      <c r="P793" s="7"/>
    </row>
    <row r="794" customFormat="false" ht="15" hidden="true" customHeight="false" outlineLevel="0" collapsed="false">
      <c r="A794" s="0" t="n">
        <f aca="false">RANDBETWEEN(0,1)</f>
        <v>0</v>
      </c>
      <c r="B794" s="13" t="n">
        <v>799</v>
      </c>
      <c r="C794" s="2" t="s">
        <v>853</v>
      </c>
      <c r="D794" s="14" t="n">
        <v>33564</v>
      </c>
      <c r="E794" s="2" t="s">
        <v>53</v>
      </c>
      <c r="F794" s="15" t="n">
        <v>150</v>
      </c>
      <c r="G794" s="15" t="n">
        <v>38.9</v>
      </c>
      <c r="H794" s="15" t="s">
        <v>47</v>
      </c>
      <c r="I794" s="9" t="str">
        <f aca="false">TRIM(F794)</f>
        <v>150</v>
      </c>
      <c r="J794" s="9" t="str">
        <f aca="false">TRIM(G794)</f>
        <v>38.9</v>
      </c>
      <c r="K794" s="5" t="n">
        <f aca="false">IF(I794="NA",VALUE(AVERAGEIF($E$3:$E$1520,"&lt;&gt;NA")),VALUE(I794))</f>
        <v>150</v>
      </c>
      <c r="L794" s="9" t="n">
        <f aca="false">IF(J794="NA",VALUE(AVERAGEIF($F$3:$F$1520,"&lt;&gt;NA")),VALUE(J794))</f>
        <v>38.9</v>
      </c>
      <c r="M794" s="16" t="n">
        <f aca="false">IF((AND(J794&gt;=R800, J794&lt;R799)),TRUE())</f>
        <v>0</v>
      </c>
      <c r="P794" s="7"/>
    </row>
    <row r="795" customFormat="false" ht="15" hidden="false" customHeight="false" outlineLevel="0" collapsed="false">
      <c r="A795" s="0" t="n">
        <f aca="false">RANDBETWEEN(0,1)</f>
        <v>1</v>
      </c>
      <c r="B795" s="13" t="n">
        <v>721</v>
      </c>
      <c r="C795" s="2" t="s">
        <v>854</v>
      </c>
      <c r="D795" s="14" t="n">
        <v>32632</v>
      </c>
      <c r="E795" s="2" t="s">
        <v>50</v>
      </c>
      <c r="F795" s="15" t="n">
        <v>154</v>
      </c>
      <c r="G795" s="15" t="n">
        <v>53</v>
      </c>
      <c r="H795" s="15" t="s">
        <v>47</v>
      </c>
      <c r="I795" s="9" t="str">
        <f aca="false">TRIM(F795)</f>
        <v>154</v>
      </c>
      <c r="J795" s="9" t="str">
        <f aca="false">TRIM(G795)</f>
        <v>53</v>
      </c>
      <c r="K795" s="5" t="n">
        <f aca="false">IF(I795="NA",VALUE(AVERAGEIF($E$3:$E$1520,"&lt;&gt;NA")),VALUE(I795))</f>
        <v>154</v>
      </c>
      <c r="L795" s="9" t="n">
        <f aca="false">IF(J795="NA",VALUE(AVERAGEIF($F$3:$F$1520,"&lt;&gt;NA")),VALUE(J795))</f>
        <v>53</v>
      </c>
      <c r="M795" s="16" t="n">
        <f aca="false">IF((AND(J795&gt;=R801, J795&lt;R800)),TRUE())</f>
        <v>0</v>
      </c>
      <c r="P795" s="7"/>
    </row>
    <row r="796" customFormat="false" ht="15" hidden="false" customHeight="false" outlineLevel="0" collapsed="false">
      <c r="A796" s="0" t="n">
        <f aca="false">RANDBETWEEN(0,1)</f>
        <v>1</v>
      </c>
      <c r="B796" s="13" t="n">
        <v>322</v>
      </c>
      <c r="C796" s="2" t="s">
        <v>855</v>
      </c>
      <c r="D796" s="14" t="n">
        <v>33426</v>
      </c>
      <c r="E796" s="2" t="s">
        <v>87</v>
      </c>
      <c r="F796" s="15" t="n">
        <v>155</v>
      </c>
      <c r="G796" s="15" t="n">
        <v>75</v>
      </c>
      <c r="H796" s="15" t="s">
        <v>47</v>
      </c>
      <c r="I796" s="9" t="str">
        <f aca="false">TRIM(F796)</f>
        <v>155</v>
      </c>
      <c r="J796" s="9" t="str">
        <f aca="false">TRIM(G796)</f>
        <v>75</v>
      </c>
      <c r="K796" s="5" t="n">
        <f aca="false">IF(I796="NA",VALUE(AVERAGEIF($E$3:$E$1520,"&lt;&gt;NA")),VALUE(I796))</f>
        <v>155</v>
      </c>
      <c r="L796" s="9" t="n">
        <f aca="false">IF(J796="NA",VALUE(AVERAGEIF($F$3:$F$1520,"&lt;&gt;NA")),VALUE(J796))</f>
        <v>75</v>
      </c>
      <c r="M796" s="16" t="n">
        <f aca="false">IF((AND(J796&gt;=R802, J796&lt;R801)),TRUE())</f>
        <v>0</v>
      </c>
      <c r="P796" s="7"/>
    </row>
    <row r="797" customFormat="false" ht="15" hidden="true" customHeight="false" outlineLevel="0" collapsed="false">
      <c r="A797" s="0" t="n">
        <f aca="false">RANDBETWEEN(0,1)</f>
        <v>0</v>
      </c>
      <c r="B797" s="13" t="n">
        <v>675</v>
      </c>
      <c r="C797" s="2" t="s">
        <v>856</v>
      </c>
      <c r="D797" s="14" t="n">
        <v>33523</v>
      </c>
      <c r="E797" s="2" t="s">
        <v>74</v>
      </c>
      <c r="F797" s="15" t="n">
        <v>156</v>
      </c>
      <c r="G797" s="15" t="n">
        <v>63.7</v>
      </c>
      <c r="H797" s="15" t="s">
        <v>47</v>
      </c>
      <c r="I797" s="9" t="str">
        <f aca="false">TRIM(F797)</f>
        <v>156</v>
      </c>
      <c r="J797" s="9" t="str">
        <f aca="false">TRIM(G797)</f>
        <v>63.7</v>
      </c>
      <c r="K797" s="5" t="n">
        <f aca="false">IF(I797="NA",VALUE(AVERAGEIF($E$3:$E$1520,"&lt;&gt;NA")),VALUE(I797))</f>
        <v>156</v>
      </c>
      <c r="L797" s="9" t="n">
        <f aca="false">IF(J797="NA",VALUE(AVERAGEIF($F$3:$F$1520,"&lt;&gt;NA")),VALUE(J797))</f>
        <v>63.7</v>
      </c>
      <c r="M797" s="16" t="n">
        <f aca="false">IF((AND(J797&gt;=R803, J797&lt;R802)),TRUE())</f>
        <v>0</v>
      </c>
      <c r="P797" s="7"/>
    </row>
    <row r="798" customFormat="false" ht="15" hidden="false" customHeight="false" outlineLevel="0" collapsed="false">
      <c r="A798" s="0" t="n">
        <f aca="false">RANDBETWEEN(0,1)</f>
        <v>1</v>
      </c>
      <c r="B798" s="13" t="n">
        <v>808</v>
      </c>
      <c r="C798" s="2" t="s">
        <v>857</v>
      </c>
      <c r="D798" s="14" t="n">
        <v>33400</v>
      </c>
      <c r="E798" s="2" t="s">
        <v>67</v>
      </c>
      <c r="F798" s="15" t="n">
        <v>144</v>
      </c>
      <c r="G798" s="15" t="n">
        <v>34.5</v>
      </c>
      <c r="H798" s="15" t="s">
        <v>47</v>
      </c>
      <c r="I798" s="9" t="str">
        <f aca="false">TRIM(F798)</f>
        <v>144</v>
      </c>
      <c r="J798" s="9" t="str">
        <f aca="false">TRIM(G798)</f>
        <v>34.5</v>
      </c>
      <c r="K798" s="5" t="n">
        <f aca="false">IF(I798="NA",VALUE(AVERAGEIF($E$3:$E$1520,"&lt;&gt;NA")),VALUE(I798))</f>
        <v>144</v>
      </c>
      <c r="L798" s="9" t="n">
        <f aca="false">IF(J798="NA",VALUE(AVERAGEIF($F$3:$F$1520,"&lt;&gt;NA")),VALUE(J798))</f>
        <v>34.5</v>
      </c>
      <c r="M798" s="16" t="n">
        <f aca="false">IF((AND(J798&gt;=R804, J798&lt;R803)),TRUE())</f>
        <v>0</v>
      </c>
      <c r="P798" s="7"/>
    </row>
    <row r="799" customFormat="false" ht="15" hidden="false" customHeight="false" outlineLevel="0" collapsed="false">
      <c r="A799" s="0" t="n">
        <f aca="false">RANDBETWEEN(0,1)</f>
        <v>1</v>
      </c>
      <c r="B799" s="13" t="n">
        <v>883</v>
      </c>
      <c r="C799" s="2" t="s">
        <v>858</v>
      </c>
      <c r="D799" s="14" t="n">
        <v>33648</v>
      </c>
      <c r="E799" s="2" t="s">
        <v>93</v>
      </c>
      <c r="F799" s="15" t="n">
        <v>175</v>
      </c>
      <c r="G799" s="15" t="n">
        <v>82</v>
      </c>
      <c r="H799" s="15" t="s">
        <v>43</v>
      </c>
      <c r="I799" s="9" t="str">
        <f aca="false">TRIM(F799)</f>
        <v>175</v>
      </c>
      <c r="J799" s="9" t="str">
        <f aca="false">TRIM(G799)</f>
        <v>82</v>
      </c>
      <c r="K799" s="5" t="n">
        <f aca="false">IF(I799="NA",VALUE(AVERAGEIF($E$3:$E$1520,"&lt;&gt;NA")),VALUE(I799))</f>
        <v>175</v>
      </c>
      <c r="L799" s="9" t="n">
        <f aca="false">IF(J799="NA",VALUE(AVERAGEIF($F$3:$F$1520,"&lt;&gt;NA")),VALUE(J799))</f>
        <v>82</v>
      </c>
      <c r="M799" s="16" t="n">
        <f aca="false">IF((AND(J799&gt;=R805, J799&lt;R804)),TRUE())</f>
        <v>0</v>
      </c>
      <c r="P799" s="7"/>
    </row>
    <row r="800" customFormat="false" ht="15" hidden="false" customHeight="false" outlineLevel="0" collapsed="false">
      <c r="A800" s="0" t="n">
        <f aca="false">RANDBETWEEN(0,1)</f>
        <v>1</v>
      </c>
      <c r="B800" s="13" t="n">
        <v>993</v>
      </c>
      <c r="C800" s="2" t="s">
        <v>859</v>
      </c>
      <c r="D800" s="14" t="n">
        <v>33034</v>
      </c>
      <c r="E800" s="2" t="s">
        <v>71</v>
      </c>
      <c r="F800" s="15" t="n">
        <v>175</v>
      </c>
      <c r="G800" s="15" t="n">
        <v>73</v>
      </c>
      <c r="H800" s="15" t="s">
        <v>43</v>
      </c>
      <c r="I800" s="9" t="str">
        <f aca="false">TRIM(F800)</f>
        <v>175</v>
      </c>
      <c r="J800" s="9" t="str">
        <f aca="false">TRIM(G800)</f>
        <v>73</v>
      </c>
      <c r="K800" s="5" t="n">
        <f aca="false">IF(I800="NA",VALUE(AVERAGEIF($E$3:$E$1520,"&lt;&gt;NA")),VALUE(I800))</f>
        <v>175</v>
      </c>
      <c r="L800" s="9" t="n">
        <f aca="false">IF(J800="NA",VALUE(AVERAGEIF($F$3:$F$1520,"&lt;&gt;NA")),VALUE(J800))</f>
        <v>73</v>
      </c>
      <c r="M800" s="16" t="n">
        <f aca="false">IF((AND(J800&gt;=R806, J800&lt;R805)),TRUE())</f>
        <v>0</v>
      </c>
      <c r="P800" s="7"/>
    </row>
    <row r="801" customFormat="false" ht="15" hidden="false" customHeight="false" outlineLevel="0" collapsed="false">
      <c r="A801" s="0" t="n">
        <f aca="false">RANDBETWEEN(0,1)</f>
        <v>1</v>
      </c>
      <c r="B801" s="13" t="n">
        <v>745</v>
      </c>
      <c r="C801" s="2" t="s">
        <v>860</v>
      </c>
      <c r="D801" s="14" t="n">
        <v>33812</v>
      </c>
      <c r="E801" s="2" t="s">
        <v>77</v>
      </c>
      <c r="F801" s="15" t="s">
        <v>46</v>
      </c>
      <c r="G801" s="15" t="s">
        <v>46</v>
      </c>
      <c r="H801" s="15" t="s">
        <v>47</v>
      </c>
      <c r="I801" s="9" t="str">
        <f aca="false">TRIM(F801)</f>
        <v>NA</v>
      </c>
      <c r="J801" s="9" t="str">
        <f aca="false">TRIM(G801)</f>
        <v>NA</v>
      </c>
      <c r="K801" s="5" t="e">
        <f aca="false">IF(I801="NA",VALUE(AVERAGEIF($E$3:$E$1520,"&lt;&gt;NA")),VALUE(I801))</f>
        <v>#DIV/0!</v>
      </c>
      <c r="L801" s="9" t="n">
        <f aca="false">IF(J801="NA",VALUE(AVERAGEIF($F$3:$F$1520,"&lt;&gt;NA")),VALUE(J801))</f>
        <v>164.344585511576</v>
      </c>
      <c r="M801" s="16" t="n">
        <f aca="false">IF((AND(J801&gt;=R807, J801&lt;R806)),TRUE())</f>
        <v>0</v>
      </c>
      <c r="P801" s="7"/>
    </row>
    <row r="802" customFormat="false" ht="15" hidden="true" customHeight="false" outlineLevel="0" collapsed="false">
      <c r="A802" s="0" t="n">
        <f aca="false">RANDBETWEEN(0,1)</f>
        <v>0</v>
      </c>
      <c r="B802" s="13" t="n">
        <v>1518</v>
      </c>
      <c r="C802" s="2" t="s">
        <v>861</v>
      </c>
      <c r="D802" s="14" t="n">
        <v>33675</v>
      </c>
      <c r="E802" s="2" t="s">
        <v>74</v>
      </c>
      <c r="F802" s="15" t="n">
        <v>168</v>
      </c>
      <c r="G802" s="15" t="n">
        <v>69</v>
      </c>
      <c r="H802" s="15" t="s">
        <v>43</v>
      </c>
      <c r="I802" s="9" t="str">
        <f aca="false">TRIM(F802)</f>
        <v>168</v>
      </c>
      <c r="J802" s="9" t="str">
        <f aca="false">TRIM(G802)</f>
        <v>69</v>
      </c>
      <c r="K802" s="5" t="n">
        <f aca="false">IF(I802="NA",VALUE(AVERAGEIF($E$3:$E$1520,"&lt;&gt;NA")),VALUE(I802))</f>
        <v>168</v>
      </c>
      <c r="L802" s="9" t="n">
        <f aca="false">IF(J802="NA",VALUE(AVERAGEIF($F$3:$F$1520,"&lt;&gt;NA")),VALUE(J802))</f>
        <v>69</v>
      </c>
      <c r="M802" s="16" t="n">
        <f aca="false">IF((AND(J802&gt;=R808, J802&lt;R807)),TRUE())</f>
        <v>0</v>
      </c>
      <c r="P802" s="7"/>
    </row>
    <row r="803" customFormat="false" ht="15" hidden="true" customHeight="false" outlineLevel="0" collapsed="false">
      <c r="A803" s="0" t="n">
        <f aca="false">RANDBETWEEN(0,1)</f>
        <v>0</v>
      </c>
      <c r="B803" s="13" t="n">
        <v>473</v>
      </c>
      <c r="C803" s="2" t="s">
        <v>862</v>
      </c>
      <c r="D803" s="14" t="n">
        <v>33386</v>
      </c>
      <c r="E803" s="2" t="s">
        <v>50</v>
      </c>
      <c r="F803" s="15" t="n">
        <v>160</v>
      </c>
      <c r="G803" s="15" t="n">
        <v>63.8</v>
      </c>
      <c r="H803" s="15" t="s">
        <v>47</v>
      </c>
      <c r="I803" s="9" t="str">
        <f aca="false">TRIM(F803)</f>
        <v>160</v>
      </c>
      <c r="J803" s="9" t="str">
        <f aca="false">TRIM(G803)</f>
        <v>63.8</v>
      </c>
      <c r="K803" s="5" t="n">
        <f aca="false">IF(I803="NA",VALUE(AVERAGEIF($E$3:$E$1520,"&lt;&gt;NA")),VALUE(I803))</f>
        <v>160</v>
      </c>
      <c r="L803" s="9" t="n">
        <f aca="false">IF(J803="NA",VALUE(AVERAGEIF($F$3:$F$1520,"&lt;&gt;NA")),VALUE(J803))</f>
        <v>63.8</v>
      </c>
      <c r="M803" s="16" t="n">
        <f aca="false">IF((AND(J803&gt;=R809, J803&lt;R808)),TRUE())</f>
        <v>0</v>
      </c>
      <c r="P803" s="7"/>
    </row>
    <row r="804" customFormat="false" ht="15" hidden="false" customHeight="false" outlineLevel="0" collapsed="false">
      <c r="A804" s="0" t="n">
        <f aca="false">RANDBETWEEN(0,1)</f>
        <v>1</v>
      </c>
      <c r="B804" s="13" t="n">
        <v>158</v>
      </c>
      <c r="C804" s="2" t="s">
        <v>436</v>
      </c>
      <c r="D804" s="14" t="n">
        <v>33275</v>
      </c>
      <c r="E804" s="2" t="s">
        <v>77</v>
      </c>
      <c r="F804" s="15" t="n">
        <v>146</v>
      </c>
      <c r="G804" s="15" t="n">
        <v>51</v>
      </c>
      <c r="H804" s="15" t="s">
        <v>47</v>
      </c>
      <c r="I804" s="9" t="str">
        <f aca="false">TRIM(F804)</f>
        <v>146</v>
      </c>
      <c r="J804" s="9" t="str">
        <f aca="false">TRIM(G804)</f>
        <v>51</v>
      </c>
      <c r="K804" s="5" t="n">
        <f aca="false">IF(I804="NA",VALUE(AVERAGEIF($E$3:$E$1520,"&lt;&gt;NA")),VALUE(I804))</f>
        <v>146</v>
      </c>
      <c r="L804" s="9" t="n">
        <f aca="false">IF(J804="NA",VALUE(AVERAGEIF($F$3:$F$1520,"&lt;&gt;NA")),VALUE(J804))</f>
        <v>51</v>
      </c>
      <c r="M804" s="16" t="n">
        <f aca="false">IF((AND(J804&gt;=R810, J804&lt;R809)),TRUE())</f>
        <v>0</v>
      </c>
      <c r="P804" s="7"/>
    </row>
    <row r="805" customFormat="false" ht="15" hidden="false" customHeight="false" outlineLevel="0" collapsed="false">
      <c r="A805" s="0" t="n">
        <f aca="false">RANDBETWEEN(0,1)</f>
        <v>1</v>
      </c>
      <c r="B805" s="13" t="n">
        <v>23</v>
      </c>
      <c r="C805" s="2" t="s">
        <v>863</v>
      </c>
      <c r="D805" s="14" t="n">
        <v>33721</v>
      </c>
      <c r="E805" s="2" t="s">
        <v>71</v>
      </c>
      <c r="F805" s="15" t="s">
        <v>46</v>
      </c>
      <c r="G805" s="15" t="s">
        <v>46</v>
      </c>
      <c r="H805" s="15" t="s">
        <v>47</v>
      </c>
      <c r="I805" s="9" t="str">
        <f aca="false">TRIM(F805)</f>
        <v>NA</v>
      </c>
      <c r="J805" s="9" t="str">
        <f aca="false">TRIM(G805)</f>
        <v>NA</v>
      </c>
      <c r="K805" s="5" t="e">
        <f aca="false">IF(I805="NA",VALUE(AVERAGEIF($E$3:$E$1520,"&lt;&gt;NA")),VALUE(I805))</f>
        <v>#DIV/0!</v>
      </c>
      <c r="L805" s="9" t="n">
        <f aca="false">IF(J805="NA",VALUE(AVERAGEIF($F$3:$F$1520,"&lt;&gt;NA")),VALUE(J805))</f>
        <v>164.344585511576</v>
      </c>
      <c r="M805" s="16" t="n">
        <f aca="false">IF((AND(J805&gt;=R811, J805&lt;R810)),TRUE())</f>
        <v>0</v>
      </c>
      <c r="P805" s="7"/>
    </row>
    <row r="806" customFormat="false" ht="15" hidden="false" customHeight="false" outlineLevel="0" collapsed="false">
      <c r="A806" s="0" t="n">
        <f aca="false">RANDBETWEEN(0,1)</f>
        <v>1</v>
      </c>
      <c r="B806" s="13" t="n">
        <v>151</v>
      </c>
      <c r="C806" s="2" t="s">
        <v>864</v>
      </c>
      <c r="D806" s="14" t="n">
        <v>33522</v>
      </c>
      <c r="E806" s="2" t="s">
        <v>74</v>
      </c>
      <c r="F806" s="15" t="n">
        <v>166</v>
      </c>
      <c r="G806" s="15" t="n">
        <v>67</v>
      </c>
      <c r="H806" s="15" t="s">
        <v>47</v>
      </c>
      <c r="I806" s="9" t="str">
        <f aca="false">TRIM(F806)</f>
        <v>166</v>
      </c>
      <c r="J806" s="9" t="str">
        <f aca="false">TRIM(G806)</f>
        <v>67</v>
      </c>
      <c r="K806" s="5" t="n">
        <f aca="false">IF(I806="NA",VALUE(AVERAGEIF($E$3:$E$1520,"&lt;&gt;NA")),VALUE(I806))</f>
        <v>166</v>
      </c>
      <c r="L806" s="9" t="n">
        <f aca="false">IF(J806="NA",VALUE(AVERAGEIF($F$3:$F$1520,"&lt;&gt;NA")),VALUE(J806))</f>
        <v>67</v>
      </c>
      <c r="M806" s="16" t="n">
        <f aca="false">IF((AND(J806&gt;=R812, J806&lt;R811)),TRUE())</f>
        <v>0</v>
      </c>
      <c r="P806" s="7"/>
    </row>
    <row r="807" customFormat="false" ht="15" hidden="true" customHeight="false" outlineLevel="0" collapsed="false">
      <c r="A807" s="0" t="n">
        <f aca="false">RANDBETWEEN(0,1)</f>
        <v>0</v>
      </c>
      <c r="B807" s="13" t="n">
        <v>512</v>
      </c>
      <c r="C807" s="2" t="s">
        <v>865</v>
      </c>
      <c r="D807" s="14" t="n">
        <v>33253</v>
      </c>
      <c r="E807" s="2" t="s">
        <v>87</v>
      </c>
      <c r="F807" s="15" t="n">
        <v>145</v>
      </c>
      <c r="G807" s="15" t="n">
        <v>44</v>
      </c>
      <c r="H807" s="15" t="s">
        <v>47</v>
      </c>
      <c r="I807" s="9" t="str">
        <f aca="false">TRIM(F807)</f>
        <v>145</v>
      </c>
      <c r="J807" s="9" t="str">
        <f aca="false">TRIM(G807)</f>
        <v>44</v>
      </c>
      <c r="K807" s="5" t="n">
        <f aca="false">IF(I807="NA",VALUE(AVERAGEIF($E$3:$E$1520,"&lt;&gt;NA")),VALUE(I807))</f>
        <v>145</v>
      </c>
      <c r="L807" s="9" t="n">
        <f aca="false">IF(J807="NA",VALUE(AVERAGEIF($F$3:$F$1520,"&lt;&gt;NA")),VALUE(J807))</f>
        <v>44</v>
      </c>
      <c r="M807" s="16" t="n">
        <f aca="false">IF((AND(J807&gt;=R813, J807&lt;R812)),TRUE())</f>
        <v>0</v>
      </c>
      <c r="P807" s="7"/>
    </row>
    <row r="808" customFormat="false" ht="15" hidden="true" customHeight="false" outlineLevel="0" collapsed="false">
      <c r="A808" s="0" t="n">
        <f aca="false">RANDBETWEEN(0,1)</f>
        <v>0</v>
      </c>
      <c r="B808" s="13" t="n">
        <v>5</v>
      </c>
      <c r="C808" s="2" t="s">
        <v>866</v>
      </c>
      <c r="D808" s="14" t="n">
        <v>32944</v>
      </c>
      <c r="E808" s="2" t="s">
        <v>87</v>
      </c>
      <c r="F808" s="15" t="n">
        <v>164</v>
      </c>
      <c r="G808" s="15" t="n">
        <v>67</v>
      </c>
      <c r="H808" s="15" t="s">
        <v>47</v>
      </c>
      <c r="I808" s="9" t="str">
        <f aca="false">TRIM(F808)</f>
        <v>164</v>
      </c>
      <c r="J808" s="9" t="str">
        <f aca="false">TRIM(G808)</f>
        <v>67</v>
      </c>
      <c r="K808" s="5" t="n">
        <f aca="false">IF(I808="NA",VALUE(AVERAGEIF($E$3:$E$1520,"&lt;&gt;NA")),VALUE(I808))</f>
        <v>164</v>
      </c>
      <c r="L808" s="9" t="n">
        <f aca="false">IF(J808="NA",VALUE(AVERAGEIF($F$3:$F$1520,"&lt;&gt;NA")),VALUE(J808))</f>
        <v>67</v>
      </c>
      <c r="M808" s="16" t="n">
        <f aca="false">IF((AND(J808&gt;=R814, J808&lt;R813)),TRUE())</f>
        <v>0</v>
      </c>
      <c r="P808" s="7"/>
    </row>
    <row r="809" customFormat="false" ht="15" hidden="false" customHeight="false" outlineLevel="0" collapsed="false">
      <c r="A809" s="0" t="n">
        <f aca="false">RANDBETWEEN(0,1)</f>
        <v>1</v>
      </c>
      <c r="B809" s="13" t="n">
        <v>61</v>
      </c>
      <c r="C809" s="2" t="s">
        <v>867</v>
      </c>
      <c r="D809" s="14" t="n">
        <v>33539</v>
      </c>
      <c r="E809" s="2" t="s">
        <v>61</v>
      </c>
      <c r="F809" s="15" t="n">
        <v>152</v>
      </c>
      <c r="G809" s="15" t="n">
        <v>55</v>
      </c>
      <c r="H809" s="15" t="s">
        <v>47</v>
      </c>
      <c r="I809" s="9" t="str">
        <f aca="false">TRIM(F809)</f>
        <v>152</v>
      </c>
      <c r="J809" s="9" t="str">
        <f aca="false">TRIM(G809)</f>
        <v>55</v>
      </c>
      <c r="K809" s="5" t="n">
        <f aca="false">IF(I809="NA",VALUE(AVERAGEIF($E$3:$E$1520,"&lt;&gt;NA")),VALUE(I809))</f>
        <v>152</v>
      </c>
      <c r="L809" s="9" t="n">
        <f aca="false">IF(J809="NA",VALUE(AVERAGEIF($F$3:$F$1520,"&lt;&gt;NA")),VALUE(J809))</f>
        <v>55</v>
      </c>
      <c r="M809" s="16" t="n">
        <f aca="false">IF((AND(J809&gt;=R815, J809&lt;R814)),TRUE())</f>
        <v>0</v>
      </c>
      <c r="P809" s="7"/>
    </row>
    <row r="810" customFormat="false" ht="15" hidden="true" customHeight="false" outlineLevel="0" collapsed="false">
      <c r="A810" s="0" t="n">
        <f aca="false">RANDBETWEEN(0,1)</f>
        <v>0</v>
      </c>
      <c r="B810" s="13" t="n">
        <v>1171</v>
      </c>
      <c r="C810" s="2" t="s">
        <v>868</v>
      </c>
      <c r="D810" s="14" t="n">
        <v>32634</v>
      </c>
      <c r="E810" s="2" t="s">
        <v>77</v>
      </c>
      <c r="F810" s="15" t="n">
        <v>154</v>
      </c>
      <c r="G810" s="15" t="n">
        <v>47</v>
      </c>
      <c r="H810" s="15" t="s">
        <v>43</v>
      </c>
      <c r="I810" s="9" t="str">
        <f aca="false">TRIM(F810)</f>
        <v>154</v>
      </c>
      <c r="J810" s="9" t="str">
        <f aca="false">TRIM(G810)</f>
        <v>47</v>
      </c>
      <c r="K810" s="5" t="n">
        <f aca="false">IF(I810="NA",VALUE(AVERAGEIF($E$3:$E$1520,"&lt;&gt;NA")),VALUE(I810))</f>
        <v>154</v>
      </c>
      <c r="L810" s="9" t="n">
        <f aca="false">IF(J810="NA",VALUE(AVERAGEIF($F$3:$F$1520,"&lt;&gt;NA")),VALUE(J810))</f>
        <v>47</v>
      </c>
      <c r="M810" s="16" t="n">
        <f aca="false">IF((AND(J810&gt;=R816, J810&lt;R815)),TRUE())</f>
        <v>0</v>
      </c>
      <c r="P810" s="7"/>
    </row>
    <row r="811" customFormat="false" ht="15" hidden="true" customHeight="false" outlineLevel="0" collapsed="false">
      <c r="A811" s="0" t="n">
        <f aca="false">RANDBETWEEN(0,1)</f>
        <v>0</v>
      </c>
      <c r="B811" s="13" t="n">
        <v>811</v>
      </c>
      <c r="C811" s="2" t="s">
        <v>869</v>
      </c>
      <c r="D811" s="14" t="n">
        <v>33576</v>
      </c>
      <c r="E811" s="2" t="s">
        <v>87</v>
      </c>
      <c r="F811" s="15" t="n">
        <v>148</v>
      </c>
      <c r="G811" s="15" t="n">
        <v>54</v>
      </c>
      <c r="H811" s="15" t="s">
        <v>47</v>
      </c>
      <c r="I811" s="9" t="str">
        <f aca="false">TRIM(F811)</f>
        <v>148</v>
      </c>
      <c r="J811" s="9" t="str">
        <f aca="false">TRIM(G811)</f>
        <v>54</v>
      </c>
      <c r="K811" s="5" t="n">
        <f aca="false">IF(I811="NA",VALUE(AVERAGEIF($E$3:$E$1520,"&lt;&gt;NA")),VALUE(I811))</f>
        <v>148</v>
      </c>
      <c r="L811" s="9" t="n">
        <f aca="false">IF(J811="NA",VALUE(AVERAGEIF($F$3:$F$1520,"&lt;&gt;NA")),VALUE(J811))</f>
        <v>54</v>
      </c>
      <c r="M811" s="16" t="n">
        <f aca="false">IF((AND(J811&gt;=R817, J811&lt;R816)),TRUE())</f>
        <v>0</v>
      </c>
      <c r="P811" s="7"/>
    </row>
    <row r="812" customFormat="false" ht="15" hidden="false" customHeight="false" outlineLevel="0" collapsed="false">
      <c r="A812" s="0" t="n">
        <f aca="false">RANDBETWEEN(0,1)</f>
        <v>1</v>
      </c>
      <c r="B812" s="13" t="n">
        <v>1439</v>
      </c>
      <c r="C812" s="2" t="s">
        <v>870</v>
      </c>
      <c r="D812" s="14" t="n">
        <v>33002</v>
      </c>
      <c r="E812" s="2" t="s">
        <v>87</v>
      </c>
      <c r="F812" s="15" t="n">
        <v>170</v>
      </c>
      <c r="G812" s="15" t="n">
        <v>58</v>
      </c>
      <c r="H812" s="15" t="s">
        <v>43</v>
      </c>
      <c r="I812" s="9" t="str">
        <f aca="false">TRIM(F812)</f>
        <v>170</v>
      </c>
      <c r="J812" s="9" t="str">
        <f aca="false">TRIM(G812)</f>
        <v>58</v>
      </c>
      <c r="K812" s="5" t="n">
        <f aca="false">IF(I812="NA",VALUE(AVERAGEIF($E$3:$E$1520,"&lt;&gt;NA")),VALUE(I812))</f>
        <v>170</v>
      </c>
      <c r="L812" s="9" t="n">
        <f aca="false">IF(J812="NA",VALUE(AVERAGEIF($F$3:$F$1520,"&lt;&gt;NA")),VALUE(J812))</f>
        <v>58</v>
      </c>
      <c r="M812" s="16" t="n">
        <f aca="false">IF((AND(J812&gt;=R818, J812&lt;R817)),TRUE())</f>
        <v>0</v>
      </c>
      <c r="P812" s="7"/>
    </row>
    <row r="813" customFormat="false" ht="15" hidden="true" customHeight="false" outlineLevel="0" collapsed="false">
      <c r="A813" s="0" t="n">
        <f aca="false">RANDBETWEEN(0,1)</f>
        <v>0</v>
      </c>
      <c r="B813" s="13" t="n">
        <v>384</v>
      </c>
      <c r="C813" s="2" t="s">
        <v>871</v>
      </c>
      <c r="D813" s="14" t="n">
        <v>32901</v>
      </c>
      <c r="E813" s="2" t="s">
        <v>61</v>
      </c>
      <c r="F813" s="15" t="n">
        <v>156</v>
      </c>
      <c r="G813" s="15" t="n">
        <v>47.5</v>
      </c>
      <c r="H813" s="15" t="s">
        <v>47</v>
      </c>
      <c r="I813" s="9" t="str">
        <f aca="false">TRIM(F813)</f>
        <v>156</v>
      </c>
      <c r="J813" s="9" t="str">
        <f aca="false">TRIM(G813)</f>
        <v>47.5</v>
      </c>
      <c r="K813" s="5" t="n">
        <f aca="false">IF(I813="NA",VALUE(AVERAGEIF($E$3:$E$1520,"&lt;&gt;NA")),VALUE(I813))</f>
        <v>156</v>
      </c>
      <c r="L813" s="9" t="n">
        <f aca="false">IF(J813="NA",VALUE(AVERAGEIF($F$3:$F$1520,"&lt;&gt;NA")),VALUE(J813))</f>
        <v>47.5</v>
      </c>
      <c r="M813" s="16" t="n">
        <f aca="false">IF((AND(J813&gt;=R819, J813&lt;R818)),TRUE())</f>
        <v>0</v>
      </c>
      <c r="P813" s="7"/>
    </row>
    <row r="814" customFormat="false" ht="15" hidden="false" customHeight="false" outlineLevel="0" collapsed="false">
      <c r="A814" s="0" t="n">
        <f aca="false">RANDBETWEEN(0,1)</f>
        <v>1</v>
      </c>
      <c r="B814" s="13" t="n">
        <v>14</v>
      </c>
      <c r="C814" s="2" t="s">
        <v>872</v>
      </c>
      <c r="D814" s="14" t="n">
        <v>33371</v>
      </c>
      <c r="E814" s="2" t="s">
        <v>71</v>
      </c>
      <c r="F814" s="15" t="n">
        <v>162.3</v>
      </c>
      <c r="G814" s="15" t="n">
        <v>55</v>
      </c>
      <c r="H814" s="15" t="s">
        <v>47</v>
      </c>
      <c r="I814" s="9" t="str">
        <f aca="false">TRIM(F814)</f>
        <v>162.3</v>
      </c>
      <c r="J814" s="9" t="str">
        <f aca="false">TRIM(G814)</f>
        <v>55</v>
      </c>
      <c r="K814" s="5" t="n">
        <f aca="false">IF(I814="NA",VALUE(AVERAGEIF($E$3:$E$1520,"&lt;&gt;NA")),VALUE(I814))</f>
        <v>162.3</v>
      </c>
      <c r="L814" s="9" t="n">
        <f aca="false">IF(J814="NA",VALUE(AVERAGEIF($F$3:$F$1520,"&lt;&gt;NA")),VALUE(J814))</f>
        <v>55</v>
      </c>
      <c r="M814" s="16" t="n">
        <f aca="false">IF((AND(J814&gt;=R820, J814&lt;R819)),TRUE())</f>
        <v>0</v>
      </c>
      <c r="P814" s="7"/>
    </row>
    <row r="815" customFormat="false" ht="15" hidden="false" customHeight="false" outlineLevel="0" collapsed="false">
      <c r="A815" s="0" t="n">
        <f aca="false">RANDBETWEEN(0,1)</f>
        <v>1</v>
      </c>
      <c r="B815" s="13" t="n">
        <v>507</v>
      </c>
      <c r="C815" s="2" t="s">
        <v>873</v>
      </c>
      <c r="D815" s="14" t="n">
        <v>33482</v>
      </c>
      <c r="E815" s="2" t="s">
        <v>74</v>
      </c>
      <c r="F815" s="15" t="n">
        <v>156</v>
      </c>
      <c r="G815" s="15" t="n">
        <v>45.8</v>
      </c>
      <c r="H815" s="15" t="s">
        <v>47</v>
      </c>
      <c r="I815" s="9" t="str">
        <f aca="false">TRIM(F815)</f>
        <v>156</v>
      </c>
      <c r="J815" s="9" t="str">
        <f aca="false">TRIM(G815)</f>
        <v>45.8</v>
      </c>
      <c r="K815" s="5" t="n">
        <f aca="false">IF(I815="NA",VALUE(AVERAGEIF($E$3:$E$1520,"&lt;&gt;NA")),VALUE(I815))</f>
        <v>156</v>
      </c>
      <c r="L815" s="9" t="n">
        <f aca="false">IF(J815="NA",VALUE(AVERAGEIF($F$3:$F$1520,"&lt;&gt;NA")),VALUE(J815))</f>
        <v>45.8</v>
      </c>
      <c r="M815" s="16" t="n">
        <f aca="false">IF((AND(J815&gt;=R821, J815&lt;R820)),TRUE())</f>
        <v>0</v>
      </c>
      <c r="P815" s="7"/>
    </row>
    <row r="816" customFormat="false" ht="15" hidden="false" customHeight="false" outlineLevel="0" collapsed="false">
      <c r="A816" s="0" t="n">
        <f aca="false">RANDBETWEEN(0,1)</f>
        <v>1</v>
      </c>
      <c r="B816" s="13" t="n">
        <v>460</v>
      </c>
      <c r="C816" s="2" t="s">
        <v>874</v>
      </c>
      <c r="D816" s="14" t="n">
        <v>33832</v>
      </c>
      <c r="E816" s="2" t="s">
        <v>61</v>
      </c>
      <c r="F816" s="15" t="n">
        <v>154</v>
      </c>
      <c r="G816" s="15" t="n">
        <v>47</v>
      </c>
      <c r="H816" s="15" t="s">
        <v>47</v>
      </c>
      <c r="I816" s="9" t="str">
        <f aca="false">TRIM(F816)</f>
        <v>154</v>
      </c>
      <c r="J816" s="9" t="str">
        <f aca="false">TRIM(G816)</f>
        <v>47</v>
      </c>
      <c r="K816" s="5" t="n">
        <f aca="false">IF(I816="NA",VALUE(AVERAGEIF($E$3:$E$1520,"&lt;&gt;NA")),VALUE(I816))</f>
        <v>154</v>
      </c>
      <c r="L816" s="9" t="n">
        <f aca="false">IF(J816="NA",VALUE(AVERAGEIF($F$3:$F$1520,"&lt;&gt;NA")),VALUE(J816))</f>
        <v>47</v>
      </c>
      <c r="M816" s="16" t="n">
        <f aca="false">IF((AND(J816&gt;=R822, J816&lt;R821)),TRUE())</f>
        <v>0</v>
      </c>
      <c r="P816" s="7"/>
    </row>
    <row r="817" customFormat="false" ht="15" hidden="true" customHeight="false" outlineLevel="0" collapsed="false">
      <c r="A817" s="0" t="n">
        <f aca="false">RANDBETWEEN(0,1)</f>
        <v>0</v>
      </c>
      <c r="B817" s="13" t="n">
        <v>26</v>
      </c>
      <c r="C817" s="2" t="s">
        <v>875</v>
      </c>
      <c r="D817" s="14" t="n">
        <v>33260</v>
      </c>
      <c r="E817" s="2" t="s">
        <v>87</v>
      </c>
      <c r="F817" s="15" t="n">
        <v>154</v>
      </c>
      <c r="G817" s="15" t="n">
        <v>50</v>
      </c>
      <c r="H817" s="15" t="s">
        <v>47</v>
      </c>
      <c r="I817" s="9" t="str">
        <f aca="false">TRIM(F817)</f>
        <v>154</v>
      </c>
      <c r="J817" s="9" t="str">
        <f aca="false">TRIM(G817)</f>
        <v>50</v>
      </c>
      <c r="K817" s="5" t="n">
        <f aca="false">IF(I817="NA",VALUE(AVERAGEIF($E$3:$E$1520,"&lt;&gt;NA")),VALUE(I817))</f>
        <v>154</v>
      </c>
      <c r="L817" s="9" t="n">
        <f aca="false">IF(J817="NA",VALUE(AVERAGEIF($F$3:$F$1520,"&lt;&gt;NA")),VALUE(J817))</f>
        <v>50</v>
      </c>
      <c r="M817" s="16" t="n">
        <f aca="false">IF((AND(J817&gt;=R823, J817&lt;R822)),TRUE())</f>
        <v>0</v>
      </c>
      <c r="P817" s="7"/>
    </row>
    <row r="818" customFormat="false" ht="15" hidden="true" customHeight="false" outlineLevel="0" collapsed="false">
      <c r="A818" s="0" t="n">
        <f aca="false">RANDBETWEEN(0,1)</f>
        <v>0</v>
      </c>
      <c r="B818" s="13" t="n">
        <v>572</v>
      </c>
      <c r="C818" s="2" t="s">
        <v>876</v>
      </c>
      <c r="D818" s="14" t="n">
        <v>33597</v>
      </c>
      <c r="E818" s="2" t="s">
        <v>87</v>
      </c>
      <c r="F818" s="15" t="n">
        <v>157</v>
      </c>
      <c r="G818" s="15" t="n">
        <v>45.6</v>
      </c>
      <c r="H818" s="15" t="s">
        <v>47</v>
      </c>
      <c r="I818" s="9" t="str">
        <f aca="false">TRIM(F818)</f>
        <v>157</v>
      </c>
      <c r="J818" s="9" t="str">
        <f aca="false">TRIM(G818)</f>
        <v>45.6</v>
      </c>
      <c r="K818" s="5" t="n">
        <f aca="false">IF(I818="NA",VALUE(AVERAGEIF($E$3:$E$1520,"&lt;&gt;NA")),VALUE(I818))</f>
        <v>157</v>
      </c>
      <c r="L818" s="9" t="n">
        <f aca="false">IF(J818="NA",VALUE(AVERAGEIF($F$3:$F$1520,"&lt;&gt;NA")),VALUE(J818))</f>
        <v>45.6</v>
      </c>
      <c r="M818" s="16" t="n">
        <f aca="false">IF((AND(J818&gt;=R824, J818&lt;R823)),TRUE())</f>
        <v>0</v>
      </c>
      <c r="P818" s="7"/>
    </row>
    <row r="819" customFormat="false" ht="15" hidden="true" customHeight="false" outlineLevel="0" collapsed="false">
      <c r="A819" s="0" t="n">
        <f aca="false">RANDBETWEEN(0,1)</f>
        <v>0</v>
      </c>
      <c r="B819" s="13" t="n">
        <v>1322</v>
      </c>
      <c r="C819" s="2" t="s">
        <v>877</v>
      </c>
      <c r="D819" s="14" t="n">
        <v>33224</v>
      </c>
      <c r="E819" s="2" t="s">
        <v>87</v>
      </c>
      <c r="F819" s="15" t="n">
        <v>173</v>
      </c>
      <c r="G819" s="15" t="n">
        <v>68</v>
      </c>
      <c r="H819" s="15" t="s">
        <v>43</v>
      </c>
      <c r="I819" s="9" t="str">
        <f aca="false">TRIM(F819)</f>
        <v>173</v>
      </c>
      <c r="J819" s="9" t="str">
        <f aca="false">TRIM(G819)</f>
        <v>68</v>
      </c>
      <c r="K819" s="5" t="n">
        <f aca="false">IF(I819="NA",VALUE(AVERAGEIF($E$3:$E$1520,"&lt;&gt;NA")),VALUE(I819))</f>
        <v>173</v>
      </c>
      <c r="L819" s="9" t="n">
        <f aca="false">IF(J819="NA",VALUE(AVERAGEIF($F$3:$F$1520,"&lt;&gt;NA")),VALUE(J819))</f>
        <v>68</v>
      </c>
      <c r="M819" s="16" t="n">
        <f aca="false">IF((AND(J819&gt;=R825, J819&lt;R824)),TRUE())</f>
        <v>0</v>
      </c>
      <c r="P819" s="7"/>
    </row>
    <row r="820" customFormat="false" ht="15" hidden="false" customHeight="false" outlineLevel="0" collapsed="false">
      <c r="A820" s="0" t="n">
        <f aca="false">RANDBETWEEN(0,1)</f>
        <v>1</v>
      </c>
      <c r="B820" s="13" t="n">
        <v>190</v>
      </c>
      <c r="C820" s="2" t="s">
        <v>878</v>
      </c>
      <c r="D820" s="14" t="n">
        <v>33429</v>
      </c>
      <c r="E820" s="2" t="s">
        <v>87</v>
      </c>
      <c r="F820" s="15" t="n">
        <v>169.5</v>
      </c>
      <c r="G820" s="15" t="n">
        <v>58</v>
      </c>
      <c r="H820" s="15" t="s">
        <v>47</v>
      </c>
      <c r="I820" s="9" t="str">
        <f aca="false">TRIM(F820)</f>
        <v>169.5</v>
      </c>
      <c r="J820" s="9" t="str">
        <f aca="false">TRIM(G820)</f>
        <v>58</v>
      </c>
      <c r="K820" s="5" t="n">
        <f aca="false">IF(I820="NA",VALUE(AVERAGEIF($E$3:$E$1520,"&lt;&gt;NA")),VALUE(I820))</f>
        <v>169.5</v>
      </c>
      <c r="L820" s="9" t="n">
        <f aca="false">IF(J820="NA",VALUE(AVERAGEIF($F$3:$F$1520,"&lt;&gt;NA")),VALUE(J820))</f>
        <v>58</v>
      </c>
      <c r="M820" s="16" t="n">
        <f aca="false">IF((AND(J820&gt;=R826, J820&lt;R825)),TRUE())</f>
        <v>0</v>
      </c>
      <c r="P820" s="7"/>
    </row>
    <row r="821" customFormat="false" ht="15" hidden="false" customHeight="false" outlineLevel="0" collapsed="false">
      <c r="A821" s="0" t="n">
        <f aca="false">RANDBETWEEN(0,1)</f>
        <v>1</v>
      </c>
      <c r="B821" s="13" t="n">
        <v>302</v>
      </c>
      <c r="C821" s="2" t="s">
        <v>879</v>
      </c>
      <c r="D821" s="14" t="n">
        <v>33295</v>
      </c>
      <c r="E821" s="2" t="s">
        <v>67</v>
      </c>
      <c r="F821" s="15" t="s">
        <v>46</v>
      </c>
      <c r="G821" s="15" t="s">
        <v>46</v>
      </c>
      <c r="H821" s="15" t="s">
        <v>47</v>
      </c>
      <c r="I821" s="9" t="str">
        <f aca="false">TRIM(F821)</f>
        <v>NA</v>
      </c>
      <c r="J821" s="9" t="str">
        <f aca="false">TRIM(G821)</f>
        <v>NA</v>
      </c>
      <c r="K821" s="5" t="e">
        <f aca="false">IF(I821="NA",VALUE(AVERAGEIF($E$3:$E$1520,"&lt;&gt;NA")),VALUE(I821))</f>
        <v>#DIV/0!</v>
      </c>
      <c r="L821" s="9" t="n">
        <f aca="false">IF(J821="NA",VALUE(AVERAGEIF($F$3:$F$1520,"&lt;&gt;NA")),VALUE(J821))</f>
        <v>164.344585511576</v>
      </c>
      <c r="M821" s="16" t="n">
        <f aca="false">IF((AND(J821&gt;=R827, J821&lt;R826)),TRUE())</f>
        <v>0</v>
      </c>
      <c r="P821" s="7"/>
    </row>
    <row r="822" customFormat="false" ht="15" hidden="false" customHeight="false" outlineLevel="0" collapsed="false">
      <c r="A822" s="0" t="n">
        <f aca="false">RANDBETWEEN(0,1)</f>
        <v>1</v>
      </c>
      <c r="B822" s="13" t="n">
        <v>315</v>
      </c>
      <c r="C822" s="2" t="s">
        <v>880</v>
      </c>
      <c r="D822" s="14" t="n">
        <v>33168</v>
      </c>
      <c r="E822" s="2" t="s">
        <v>61</v>
      </c>
      <c r="F822" s="15" t="s">
        <v>46</v>
      </c>
      <c r="G822" s="15" t="s">
        <v>46</v>
      </c>
      <c r="H822" s="15" t="s">
        <v>47</v>
      </c>
      <c r="I822" s="9" t="str">
        <f aca="false">TRIM(F822)</f>
        <v>NA</v>
      </c>
      <c r="J822" s="9" t="str">
        <f aca="false">TRIM(G822)</f>
        <v>NA</v>
      </c>
      <c r="K822" s="5" t="e">
        <f aca="false">IF(I822="NA",VALUE(AVERAGEIF($E$3:$E$1520,"&lt;&gt;NA")),VALUE(I822))</f>
        <v>#DIV/0!</v>
      </c>
      <c r="L822" s="9" t="n">
        <f aca="false">IF(J822="NA",VALUE(AVERAGEIF($F$3:$F$1520,"&lt;&gt;NA")),VALUE(J822))</f>
        <v>164.344585511576</v>
      </c>
      <c r="M822" s="16" t="n">
        <f aca="false">IF((AND(J822&gt;=R828, J822&lt;R827)),TRUE())</f>
        <v>0</v>
      </c>
      <c r="P822" s="7"/>
    </row>
    <row r="823" customFormat="false" ht="15" hidden="true" customHeight="false" outlineLevel="0" collapsed="false">
      <c r="A823" s="0" t="n">
        <f aca="false">RANDBETWEEN(0,1)</f>
        <v>0</v>
      </c>
      <c r="B823" s="13" t="n">
        <v>1363</v>
      </c>
      <c r="C823" s="2" t="s">
        <v>881</v>
      </c>
      <c r="D823" s="14" t="n">
        <v>33769</v>
      </c>
      <c r="E823" s="2" t="s">
        <v>74</v>
      </c>
      <c r="F823" s="15" t="n">
        <v>172</v>
      </c>
      <c r="G823" s="15" t="n">
        <v>65</v>
      </c>
      <c r="H823" s="15" t="s">
        <v>43</v>
      </c>
      <c r="I823" s="9" t="str">
        <f aca="false">TRIM(F823)</f>
        <v>172</v>
      </c>
      <c r="J823" s="9" t="str">
        <f aca="false">TRIM(G823)</f>
        <v>65</v>
      </c>
      <c r="K823" s="5" t="n">
        <f aca="false">IF(I823="NA",VALUE(AVERAGEIF($E$3:$E$1520,"&lt;&gt;NA")),VALUE(I823))</f>
        <v>172</v>
      </c>
      <c r="L823" s="9" t="n">
        <f aca="false">IF(J823="NA",VALUE(AVERAGEIF($F$3:$F$1520,"&lt;&gt;NA")),VALUE(J823))</f>
        <v>65</v>
      </c>
      <c r="M823" s="16" t="n">
        <f aca="false">IF((AND(J823&gt;=R829, J823&lt;R828)),TRUE())</f>
        <v>0</v>
      </c>
      <c r="P823" s="7"/>
    </row>
    <row r="824" customFormat="false" ht="15" hidden="true" customHeight="false" outlineLevel="0" collapsed="false">
      <c r="A824" s="0" t="n">
        <f aca="false">RANDBETWEEN(0,1)</f>
        <v>0</v>
      </c>
      <c r="B824" s="13" t="n">
        <v>408</v>
      </c>
      <c r="C824" s="2" t="s">
        <v>882</v>
      </c>
      <c r="D824" s="14" t="n">
        <v>33711</v>
      </c>
      <c r="E824" s="2" t="s">
        <v>74</v>
      </c>
      <c r="F824" s="15" t="n">
        <v>156</v>
      </c>
      <c r="G824" s="15" t="n">
        <v>47.7</v>
      </c>
      <c r="H824" s="15" t="s">
        <v>47</v>
      </c>
      <c r="I824" s="9" t="str">
        <f aca="false">TRIM(F824)</f>
        <v>156</v>
      </c>
      <c r="J824" s="9" t="str">
        <f aca="false">TRIM(G824)</f>
        <v>47.7</v>
      </c>
      <c r="K824" s="5" t="n">
        <f aca="false">IF(I824="NA",VALUE(AVERAGEIF($E$3:$E$1520,"&lt;&gt;NA")),VALUE(I824))</f>
        <v>156</v>
      </c>
      <c r="L824" s="9" t="n">
        <f aca="false">IF(J824="NA",VALUE(AVERAGEIF($F$3:$F$1520,"&lt;&gt;NA")),VALUE(J824))</f>
        <v>47.7</v>
      </c>
      <c r="M824" s="16" t="n">
        <f aca="false">IF((AND(J824&gt;=R830, J824&lt;R829)),TRUE())</f>
        <v>0</v>
      </c>
      <c r="P824" s="7"/>
    </row>
    <row r="825" customFormat="false" ht="15" hidden="false" customHeight="false" outlineLevel="0" collapsed="false">
      <c r="A825" s="0" t="n">
        <f aca="false">RANDBETWEEN(0,1)</f>
        <v>1</v>
      </c>
      <c r="B825" s="13" t="n">
        <v>84</v>
      </c>
      <c r="C825" s="2" t="s">
        <v>883</v>
      </c>
      <c r="D825" s="14" t="n">
        <v>33669</v>
      </c>
      <c r="E825" s="2" t="s">
        <v>53</v>
      </c>
      <c r="F825" s="15" t="n">
        <v>159</v>
      </c>
      <c r="G825" s="15" t="n">
        <v>50</v>
      </c>
      <c r="H825" s="15" t="s">
        <v>47</v>
      </c>
      <c r="I825" s="9" t="str">
        <f aca="false">TRIM(F825)</f>
        <v>159</v>
      </c>
      <c r="J825" s="9" t="str">
        <f aca="false">TRIM(G825)</f>
        <v>50</v>
      </c>
      <c r="K825" s="5" t="n">
        <f aca="false">IF(I825="NA",VALUE(AVERAGEIF($E$3:$E$1520,"&lt;&gt;NA")),VALUE(I825))</f>
        <v>159</v>
      </c>
      <c r="L825" s="9" t="n">
        <f aca="false">IF(J825="NA",VALUE(AVERAGEIF($F$3:$F$1520,"&lt;&gt;NA")),VALUE(J825))</f>
        <v>50</v>
      </c>
      <c r="M825" s="16" t="n">
        <f aca="false">IF((AND(J825&gt;=R831, J825&lt;R830)),TRUE())</f>
        <v>0</v>
      </c>
      <c r="P825" s="7"/>
    </row>
    <row r="826" customFormat="false" ht="15" hidden="false" customHeight="false" outlineLevel="0" collapsed="false">
      <c r="A826" s="0" t="n">
        <f aca="false">RANDBETWEEN(0,1)</f>
        <v>1</v>
      </c>
      <c r="B826" s="13" t="n">
        <v>222</v>
      </c>
      <c r="C826" s="2" t="s">
        <v>884</v>
      </c>
      <c r="D826" s="14" t="n">
        <v>33492</v>
      </c>
      <c r="E826" s="2" t="s">
        <v>77</v>
      </c>
      <c r="F826" s="15" t="n">
        <v>150.2</v>
      </c>
      <c r="G826" s="15" t="n">
        <v>68</v>
      </c>
      <c r="H826" s="15" t="s">
        <v>47</v>
      </c>
      <c r="I826" s="9" t="str">
        <f aca="false">TRIM(F826)</f>
        <v>150.2</v>
      </c>
      <c r="J826" s="9" t="str">
        <f aca="false">TRIM(G826)</f>
        <v>68</v>
      </c>
      <c r="K826" s="5" t="n">
        <f aca="false">IF(I826="NA",VALUE(AVERAGEIF($E$3:$E$1520,"&lt;&gt;NA")),VALUE(I826))</f>
        <v>150.2</v>
      </c>
      <c r="L826" s="9" t="n">
        <f aca="false">IF(J826="NA",VALUE(AVERAGEIF($F$3:$F$1520,"&lt;&gt;NA")),VALUE(J826))</f>
        <v>68</v>
      </c>
      <c r="M826" s="16" t="n">
        <f aca="false">IF((AND(J826&gt;=R832, J826&lt;R831)),TRUE())</f>
        <v>0</v>
      </c>
      <c r="P826" s="7"/>
    </row>
    <row r="827" customFormat="false" ht="15" hidden="true" customHeight="false" outlineLevel="0" collapsed="false">
      <c r="A827" s="0" t="n">
        <f aca="false">RANDBETWEEN(0,1)</f>
        <v>0</v>
      </c>
      <c r="B827" s="13" t="n">
        <v>602</v>
      </c>
      <c r="C827" s="2" t="s">
        <v>386</v>
      </c>
      <c r="D827" s="14" t="n">
        <v>33817</v>
      </c>
      <c r="E827" s="2" t="s">
        <v>176</v>
      </c>
      <c r="F827" s="15" t="s">
        <v>46</v>
      </c>
      <c r="G827" s="15" t="s">
        <v>46</v>
      </c>
      <c r="H827" s="15" t="s">
        <v>47</v>
      </c>
      <c r="I827" s="9" t="str">
        <f aca="false">TRIM(F827)</f>
        <v>NA</v>
      </c>
      <c r="J827" s="9" t="str">
        <f aca="false">TRIM(G827)</f>
        <v>NA</v>
      </c>
      <c r="K827" s="5" t="e">
        <f aca="false">IF(I827="NA",VALUE(AVERAGEIF($E$3:$E$1520,"&lt;&gt;NA")),VALUE(I827))</f>
        <v>#DIV/0!</v>
      </c>
      <c r="L827" s="9" t="n">
        <f aca="false">IF(J827="NA",VALUE(AVERAGEIF($F$3:$F$1520,"&lt;&gt;NA")),VALUE(J827))</f>
        <v>164.344585511576</v>
      </c>
      <c r="M827" s="16" t="n">
        <f aca="false">IF((AND(J827&gt;=R833, J827&lt;R832)),TRUE())</f>
        <v>0</v>
      </c>
      <c r="P827" s="7"/>
    </row>
    <row r="828" customFormat="false" ht="15" hidden="true" customHeight="false" outlineLevel="0" collapsed="false">
      <c r="A828" s="0" t="n">
        <f aca="false">RANDBETWEEN(0,1)</f>
        <v>0</v>
      </c>
      <c r="B828" s="13" t="n">
        <v>1292</v>
      </c>
      <c r="C828" s="2" t="s">
        <v>885</v>
      </c>
      <c r="D828" s="14" t="n">
        <v>33418</v>
      </c>
      <c r="E828" s="2" t="s">
        <v>77</v>
      </c>
      <c r="F828" s="15" t="n">
        <v>176</v>
      </c>
      <c r="G828" s="15" t="n">
        <v>63</v>
      </c>
      <c r="H828" s="15" t="s">
        <v>43</v>
      </c>
      <c r="I828" s="9" t="str">
        <f aca="false">TRIM(F828)</f>
        <v>176</v>
      </c>
      <c r="J828" s="9" t="str">
        <f aca="false">TRIM(G828)</f>
        <v>63</v>
      </c>
      <c r="K828" s="5" t="n">
        <f aca="false">IF(I828="NA",VALUE(AVERAGEIF($E$3:$E$1520,"&lt;&gt;NA")),VALUE(I828))</f>
        <v>176</v>
      </c>
      <c r="L828" s="9" t="n">
        <f aca="false">IF(J828="NA",VALUE(AVERAGEIF($F$3:$F$1520,"&lt;&gt;NA")),VALUE(J828))</f>
        <v>63</v>
      </c>
      <c r="M828" s="16" t="n">
        <f aca="false">IF((AND(J828&gt;=R834, J828&lt;R833)),TRUE())</f>
        <v>0</v>
      </c>
      <c r="P828" s="7"/>
    </row>
    <row r="829" customFormat="false" ht="15" hidden="false" customHeight="false" outlineLevel="0" collapsed="false">
      <c r="A829" s="0" t="n">
        <f aca="false">RANDBETWEEN(0,1)</f>
        <v>1</v>
      </c>
      <c r="B829" s="13" t="n">
        <v>1250</v>
      </c>
      <c r="C829" s="2" t="s">
        <v>886</v>
      </c>
      <c r="D829" s="14" t="n">
        <v>33617</v>
      </c>
      <c r="E829" s="2" t="s">
        <v>125</v>
      </c>
      <c r="F829" s="15" t="n">
        <v>165</v>
      </c>
      <c r="G829" s="15" t="n">
        <v>65</v>
      </c>
      <c r="H829" s="15" t="s">
        <v>43</v>
      </c>
      <c r="I829" s="9" t="str">
        <f aca="false">TRIM(F829)</f>
        <v>165</v>
      </c>
      <c r="J829" s="9" t="str">
        <f aca="false">TRIM(G829)</f>
        <v>65</v>
      </c>
      <c r="K829" s="5" t="n">
        <f aca="false">IF(I829="NA",VALUE(AVERAGEIF($E$3:$E$1520,"&lt;&gt;NA")),VALUE(I829))</f>
        <v>165</v>
      </c>
      <c r="L829" s="9" t="n">
        <f aca="false">IF(J829="NA",VALUE(AVERAGEIF($F$3:$F$1520,"&lt;&gt;NA")),VALUE(J829))</f>
        <v>65</v>
      </c>
      <c r="M829" s="16" t="n">
        <f aca="false">IF((AND(J829&gt;=R835, J829&lt;R834)),TRUE())</f>
        <v>0</v>
      </c>
      <c r="P829" s="7"/>
    </row>
    <row r="830" customFormat="false" ht="15" hidden="true" customHeight="false" outlineLevel="0" collapsed="false">
      <c r="A830" s="0" t="n">
        <f aca="false">RANDBETWEEN(0,1)</f>
        <v>0</v>
      </c>
      <c r="B830" s="13" t="n">
        <v>1016</v>
      </c>
      <c r="C830" s="2" t="s">
        <v>887</v>
      </c>
      <c r="D830" s="14" t="n">
        <v>33248</v>
      </c>
      <c r="E830" s="2" t="s">
        <v>50</v>
      </c>
      <c r="F830" s="15" t="n">
        <v>173</v>
      </c>
      <c r="G830" s="15" t="n">
        <v>65</v>
      </c>
      <c r="H830" s="15" t="s">
        <v>43</v>
      </c>
      <c r="I830" s="9" t="str">
        <f aca="false">TRIM(F830)</f>
        <v>173</v>
      </c>
      <c r="J830" s="9" t="str">
        <f aca="false">TRIM(G830)</f>
        <v>65</v>
      </c>
      <c r="K830" s="5" t="n">
        <f aca="false">IF(I830="NA",VALUE(AVERAGEIF($E$3:$E$1520,"&lt;&gt;NA")),VALUE(I830))</f>
        <v>173</v>
      </c>
      <c r="L830" s="9" t="n">
        <f aca="false">IF(J830="NA",VALUE(AVERAGEIF($F$3:$F$1520,"&lt;&gt;NA")),VALUE(J830))</f>
        <v>65</v>
      </c>
      <c r="M830" s="16" t="n">
        <f aca="false">IF((AND(J830&gt;=R836, J830&lt;R835)),TRUE())</f>
        <v>0</v>
      </c>
      <c r="P830" s="7"/>
    </row>
    <row r="831" customFormat="false" ht="15" hidden="false" customHeight="false" outlineLevel="0" collapsed="false">
      <c r="A831" s="0" t="n">
        <f aca="false">RANDBETWEEN(0,1)</f>
        <v>1</v>
      </c>
      <c r="B831" s="13" t="n">
        <v>176</v>
      </c>
      <c r="C831" s="2" t="s">
        <v>888</v>
      </c>
      <c r="D831" s="14" t="n">
        <v>33769</v>
      </c>
      <c r="E831" s="2" t="s">
        <v>98</v>
      </c>
      <c r="F831" s="15" t="n">
        <v>156</v>
      </c>
      <c r="G831" s="15" t="n">
        <v>60</v>
      </c>
      <c r="H831" s="15" t="s">
        <v>47</v>
      </c>
      <c r="I831" s="9" t="str">
        <f aca="false">TRIM(F831)</f>
        <v>156</v>
      </c>
      <c r="J831" s="9" t="str">
        <f aca="false">TRIM(G831)</f>
        <v>60</v>
      </c>
      <c r="K831" s="5" t="n">
        <f aca="false">IF(I831="NA",VALUE(AVERAGEIF($E$3:$E$1520,"&lt;&gt;NA")),VALUE(I831))</f>
        <v>156</v>
      </c>
      <c r="L831" s="9" t="n">
        <f aca="false">IF(J831="NA",VALUE(AVERAGEIF($F$3:$F$1520,"&lt;&gt;NA")),VALUE(J831))</f>
        <v>60</v>
      </c>
      <c r="M831" s="16" t="n">
        <f aca="false">IF((AND(J831&gt;=R837, J831&lt;R836)),TRUE())</f>
        <v>0</v>
      </c>
      <c r="P831" s="7"/>
    </row>
    <row r="832" customFormat="false" ht="15" hidden="true" customHeight="false" outlineLevel="0" collapsed="false">
      <c r="A832" s="0" t="n">
        <f aca="false">RANDBETWEEN(0,1)</f>
        <v>0</v>
      </c>
      <c r="B832" s="13" t="n">
        <v>1213</v>
      </c>
      <c r="C832" s="2" t="s">
        <v>889</v>
      </c>
      <c r="D832" s="14" t="n">
        <v>33733</v>
      </c>
      <c r="E832" s="2" t="s">
        <v>74</v>
      </c>
      <c r="F832" s="15" t="n">
        <v>163</v>
      </c>
      <c r="G832" s="15" t="n">
        <v>74</v>
      </c>
      <c r="H832" s="15" t="s">
        <v>43</v>
      </c>
      <c r="I832" s="9" t="str">
        <f aca="false">TRIM(F832)</f>
        <v>163</v>
      </c>
      <c r="J832" s="9" t="str">
        <f aca="false">TRIM(G832)</f>
        <v>74</v>
      </c>
      <c r="K832" s="5" t="n">
        <f aca="false">IF(I832="NA",VALUE(AVERAGEIF($E$3:$E$1520,"&lt;&gt;NA")),VALUE(I832))</f>
        <v>163</v>
      </c>
      <c r="L832" s="9" t="n">
        <f aca="false">IF(J832="NA",VALUE(AVERAGEIF($F$3:$F$1520,"&lt;&gt;NA")),VALUE(J832))</f>
        <v>74</v>
      </c>
      <c r="M832" s="16" t="n">
        <f aca="false">IF((AND(J832&gt;=R838, J832&lt;R837)),TRUE())</f>
        <v>0</v>
      </c>
      <c r="P832" s="7"/>
    </row>
    <row r="833" customFormat="false" ht="15" hidden="true" customHeight="false" outlineLevel="0" collapsed="false">
      <c r="A833" s="0" t="n">
        <f aca="false">RANDBETWEEN(0,1)</f>
        <v>0</v>
      </c>
      <c r="B833" s="13" t="n">
        <v>1274</v>
      </c>
      <c r="C833" s="2" t="s">
        <v>890</v>
      </c>
      <c r="D833" s="14" t="n">
        <v>33208</v>
      </c>
      <c r="E833" s="2" t="s">
        <v>45</v>
      </c>
      <c r="F833" s="15" t="n">
        <v>180</v>
      </c>
      <c r="G833" s="15" t="n">
        <v>82</v>
      </c>
      <c r="H833" s="15" t="s">
        <v>43</v>
      </c>
      <c r="I833" s="9" t="str">
        <f aca="false">TRIM(F833)</f>
        <v>180</v>
      </c>
      <c r="J833" s="9" t="str">
        <f aca="false">TRIM(G833)</f>
        <v>82</v>
      </c>
      <c r="K833" s="5" t="n">
        <f aca="false">IF(I833="NA",VALUE(AVERAGEIF($E$3:$E$1520,"&lt;&gt;NA")),VALUE(I833))</f>
        <v>180</v>
      </c>
      <c r="L833" s="9" t="n">
        <f aca="false">IF(J833="NA",VALUE(AVERAGEIF($F$3:$F$1520,"&lt;&gt;NA")),VALUE(J833))</f>
        <v>82</v>
      </c>
      <c r="M833" s="16" t="n">
        <f aca="false">IF((AND(J833&gt;=R839, J833&lt;R838)),TRUE())</f>
        <v>0</v>
      </c>
      <c r="P833" s="7"/>
    </row>
    <row r="834" customFormat="false" ht="15" hidden="false" customHeight="false" outlineLevel="0" collapsed="false">
      <c r="A834" s="0" t="n">
        <f aca="false">RANDBETWEEN(0,1)</f>
        <v>1</v>
      </c>
      <c r="B834" s="13" t="n">
        <v>1334</v>
      </c>
      <c r="C834" s="2" t="s">
        <v>891</v>
      </c>
      <c r="D834" s="14" t="n">
        <v>32121</v>
      </c>
      <c r="E834" s="2" t="s">
        <v>56</v>
      </c>
      <c r="F834" s="15" t="n">
        <v>183</v>
      </c>
      <c r="G834" s="15" t="n">
        <v>90</v>
      </c>
      <c r="H834" s="15" t="s">
        <v>43</v>
      </c>
      <c r="I834" s="9" t="str">
        <f aca="false">TRIM(F834)</f>
        <v>183</v>
      </c>
      <c r="J834" s="9" t="str">
        <f aca="false">TRIM(G834)</f>
        <v>90</v>
      </c>
      <c r="K834" s="5" t="n">
        <f aca="false">IF(I834="NA",VALUE(AVERAGEIF($E$3:$E$1520,"&lt;&gt;NA")),VALUE(I834))</f>
        <v>183</v>
      </c>
      <c r="L834" s="9" t="n">
        <f aca="false">IF(J834="NA",VALUE(AVERAGEIF($F$3:$F$1520,"&lt;&gt;NA")),VALUE(J834))</f>
        <v>90</v>
      </c>
      <c r="M834" s="16" t="n">
        <f aca="false">IF((AND(J834&gt;=R840, J834&lt;R839)),TRUE())</f>
        <v>0</v>
      </c>
      <c r="P834" s="7"/>
    </row>
    <row r="835" customFormat="false" ht="15" hidden="false" customHeight="false" outlineLevel="0" collapsed="false">
      <c r="A835" s="0" t="n">
        <f aca="false">RANDBETWEEN(0,1)</f>
        <v>1</v>
      </c>
      <c r="B835" s="13" t="n">
        <v>76</v>
      </c>
      <c r="C835" s="2" t="s">
        <v>892</v>
      </c>
      <c r="D835" s="14" t="n">
        <v>32754</v>
      </c>
      <c r="E835" s="2" t="s">
        <v>45</v>
      </c>
      <c r="F835" s="15" t="n">
        <v>161.5</v>
      </c>
      <c r="G835" s="15" t="n">
        <v>54</v>
      </c>
      <c r="H835" s="15" t="s">
        <v>47</v>
      </c>
      <c r="I835" s="9" t="str">
        <f aca="false">TRIM(F835)</f>
        <v>161.5</v>
      </c>
      <c r="J835" s="9" t="str">
        <f aca="false">TRIM(G835)</f>
        <v>54</v>
      </c>
      <c r="K835" s="5" t="n">
        <f aca="false">IF(I835="NA",VALUE(AVERAGEIF($E$3:$E$1520,"&lt;&gt;NA")),VALUE(I835))</f>
        <v>161.5</v>
      </c>
      <c r="L835" s="9" t="n">
        <f aca="false">IF(J835="NA",VALUE(AVERAGEIF($F$3:$F$1520,"&lt;&gt;NA")),VALUE(J835))</f>
        <v>54</v>
      </c>
      <c r="M835" s="16" t="n">
        <f aca="false">IF((AND(J835&gt;=R841, J835&lt;R840)),TRUE())</f>
        <v>0</v>
      </c>
      <c r="P835" s="7"/>
    </row>
    <row r="836" customFormat="false" ht="15" hidden="false" customHeight="false" outlineLevel="0" collapsed="false">
      <c r="A836" s="0" t="n">
        <f aca="false">RANDBETWEEN(0,1)</f>
        <v>1</v>
      </c>
      <c r="B836" s="13" t="n">
        <v>1118</v>
      </c>
      <c r="C836" s="2" t="s">
        <v>893</v>
      </c>
      <c r="D836" s="14" t="n">
        <v>33756</v>
      </c>
      <c r="E836" s="2" t="s">
        <v>77</v>
      </c>
      <c r="F836" s="15" t="n">
        <v>176</v>
      </c>
      <c r="G836" s="15" t="n">
        <v>99</v>
      </c>
      <c r="H836" s="15" t="s">
        <v>43</v>
      </c>
      <c r="I836" s="9" t="str">
        <f aca="false">TRIM(F836)</f>
        <v>176</v>
      </c>
      <c r="J836" s="9" t="str">
        <f aca="false">TRIM(G836)</f>
        <v>99</v>
      </c>
      <c r="K836" s="5" t="n">
        <f aca="false">IF(I836="NA",VALUE(AVERAGEIF($E$3:$E$1520,"&lt;&gt;NA")),VALUE(I836))</f>
        <v>176</v>
      </c>
      <c r="L836" s="9" t="n">
        <f aca="false">IF(J836="NA",VALUE(AVERAGEIF($F$3:$F$1520,"&lt;&gt;NA")),VALUE(J836))</f>
        <v>99</v>
      </c>
      <c r="M836" s="16" t="n">
        <f aca="false">IF((AND(J836&gt;=R842, J836&lt;R841)),TRUE())</f>
        <v>0</v>
      </c>
      <c r="P836" s="7"/>
    </row>
    <row r="837" customFormat="false" ht="15" hidden="false" customHeight="false" outlineLevel="0" collapsed="false">
      <c r="A837" s="0" t="n">
        <f aca="false">RANDBETWEEN(0,1)</f>
        <v>1</v>
      </c>
      <c r="B837" s="13" t="n">
        <v>693</v>
      </c>
      <c r="C837" s="2" t="s">
        <v>894</v>
      </c>
      <c r="D837" s="14" t="n">
        <v>33343</v>
      </c>
      <c r="E837" s="2" t="s">
        <v>50</v>
      </c>
      <c r="F837" s="15" t="n">
        <v>158</v>
      </c>
      <c r="G837" s="15" t="n">
        <v>45</v>
      </c>
      <c r="H837" s="15" t="s">
        <v>47</v>
      </c>
      <c r="I837" s="9" t="str">
        <f aca="false">TRIM(F837)</f>
        <v>158</v>
      </c>
      <c r="J837" s="9" t="str">
        <f aca="false">TRIM(G837)</f>
        <v>45</v>
      </c>
      <c r="K837" s="5" t="n">
        <f aca="false">IF(I837="NA",VALUE(AVERAGEIF($E$3:$E$1520,"&lt;&gt;NA")),VALUE(I837))</f>
        <v>158</v>
      </c>
      <c r="L837" s="9" t="n">
        <f aca="false">IF(J837="NA",VALUE(AVERAGEIF($F$3:$F$1520,"&lt;&gt;NA")),VALUE(J837))</f>
        <v>45</v>
      </c>
      <c r="M837" s="16" t="n">
        <f aca="false">IF((AND(J837&gt;=R843, J837&lt;R842)),TRUE())</f>
        <v>0</v>
      </c>
      <c r="P837" s="7"/>
    </row>
    <row r="838" customFormat="false" ht="15" hidden="true" customHeight="false" outlineLevel="0" collapsed="false">
      <c r="A838" s="0" t="n">
        <f aca="false">RANDBETWEEN(0,1)</f>
        <v>0</v>
      </c>
      <c r="B838" s="13" t="n">
        <v>980</v>
      </c>
      <c r="C838" s="2" t="s">
        <v>895</v>
      </c>
      <c r="D838" s="14" t="n">
        <v>33372</v>
      </c>
      <c r="E838" s="2" t="s">
        <v>74</v>
      </c>
      <c r="F838" s="15" t="n">
        <v>179</v>
      </c>
      <c r="G838" s="15" t="n">
        <v>50</v>
      </c>
      <c r="H838" s="15" t="s">
        <v>43</v>
      </c>
      <c r="I838" s="9" t="str">
        <f aca="false">TRIM(F838)</f>
        <v>179</v>
      </c>
      <c r="J838" s="9" t="str">
        <f aca="false">TRIM(G838)</f>
        <v>50</v>
      </c>
      <c r="K838" s="5" t="n">
        <f aca="false">IF(I838="NA",VALUE(AVERAGEIF($E$3:$E$1520,"&lt;&gt;NA")),VALUE(I838))</f>
        <v>179</v>
      </c>
      <c r="L838" s="9" t="n">
        <f aca="false">IF(J838="NA",VALUE(AVERAGEIF($F$3:$F$1520,"&lt;&gt;NA")),VALUE(J838))</f>
        <v>50</v>
      </c>
      <c r="M838" s="16" t="n">
        <f aca="false">IF((AND(J838&gt;=R844, J838&lt;R843)),TRUE())</f>
        <v>0</v>
      </c>
      <c r="P838" s="7"/>
    </row>
    <row r="839" customFormat="false" ht="15" hidden="false" customHeight="false" outlineLevel="0" collapsed="false">
      <c r="A839" s="0" t="n">
        <f aca="false">RANDBETWEEN(0,1)</f>
        <v>1</v>
      </c>
      <c r="B839" s="13" t="n">
        <v>1405</v>
      </c>
      <c r="C839" s="2" t="s">
        <v>896</v>
      </c>
      <c r="D839" s="14" t="n">
        <v>33436</v>
      </c>
      <c r="E839" s="2" t="s">
        <v>87</v>
      </c>
      <c r="F839" s="15" t="n">
        <v>170</v>
      </c>
      <c r="G839" s="15" t="n">
        <v>61</v>
      </c>
      <c r="H839" s="15" t="s">
        <v>43</v>
      </c>
      <c r="I839" s="9" t="str">
        <f aca="false">TRIM(F839)</f>
        <v>170</v>
      </c>
      <c r="J839" s="9" t="str">
        <f aca="false">TRIM(G839)</f>
        <v>61</v>
      </c>
      <c r="K839" s="5" t="n">
        <f aca="false">IF(I839="NA",VALUE(AVERAGEIF($E$3:$E$1520,"&lt;&gt;NA")),VALUE(I839))</f>
        <v>170</v>
      </c>
      <c r="L839" s="9" t="n">
        <f aca="false">IF(J839="NA",VALUE(AVERAGEIF($F$3:$F$1520,"&lt;&gt;NA")),VALUE(J839))</f>
        <v>61</v>
      </c>
      <c r="M839" s="16" t="n">
        <f aca="false">IF((AND(J839&gt;=R845, J839&lt;R844)),TRUE())</f>
        <v>0</v>
      </c>
      <c r="P839" s="7"/>
    </row>
    <row r="840" customFormat="false" ht="15" hidden="true" customHeight="false" outlineLevel="0" collapsed="false">
      <c r="A840" s="0" t="n">
        <f aca="false">RANDBETWEEN(0,1)</f>
        <v>0</v>
      </c>
      <c r="B840" s="13" t="n">
        <v>1339</v>
      </c>
      <c r="C840" s="2" t="s">
        <v>897</v>
      </c>
      <c r="D840" s="14" t="n">
        <v>33310</v>
      </c>
      <c r="E840" s="2" t="s">
        <v>74</v>
      </c>
      <c r="F840" s="15" t="n">
        <v>185</v>
      </c>
      <c r="G840" s="15" t="n">
        <v>53</v>
      </c>
      <c r="H840" s="15" t="s">
        <v>43</v>
      </c>
      <c r="I840" s="9" t="str">
        <f aca="false">TRIM(F840)</f>
        <v>185</v>
      </c>
      <c r="J840" s="9" t="str">
        <f aca="false">TRIM(G840)</f>
        <v>53</v>
      </c>
      <c r="K840" s="5" t="n">
        <f aca="false">IF(I840="NA",VALUE(AVERAGEIF($E$3:$E$1520,"&lt;&gt;NA")),VALUE(I840))</f>
        <v>185</v>
      </c>
      <c r="L840" s="9" t="n">
        <f aca="false">IF(J840="NA",VALUE(AVERAGEIF($F$3:$F$1520,"&lt;&gt;NA")),VALUE(J840))</f>
        <v>53</v>
      </c>
      <c r="M840" s="16" t="n">
        <f aca="false">IF((AND(J840&gt;=R846, J840&lt;R845)),TRUE())</f>
        <v>0</v>
      </c>
      <c r="P840" s="7"/>
    </row>
    <row r="841" customFormat="false" ht="15" hidden="false" customHeight="false" outlineLevel="0" collapsed="false">
      <c r="A841" s="0" t="n">
        <f aca="false">RANDBETWEEN(0,1)</f>
        <v>1</v>
      </c>
      <c r="B841" s="13" t="n">
        <v>262</v>
      </c>
      <c r="C841" s="2" t="s">
        <v>898</v>
      </c>
      <c r="D841" s="14" t="n">
        <v>33848</v>
      </c>
      <c r="E841" s="2" t="s">
        <v>61</v>
      </c>
      <c r="F841" s="15" t="s">
        <v>46</v>
      </c>
      <c r="G841" s="15" t="s">
        <v>46</v>
      </c>
      <c r="H841" s="15" t="s">
        <v>47</v>
      </c>
      <c r="I841" s="9" t="str">
        <f aca="false">TRIM(F841)</f>
        <v>NA</v>
      </c>
      <c r="J841" s="9" t="str">
        <f aca="false">TRIM(G841)</f>
        <v>NA</v>
      </c>
      <c r="K841" s="5" t="e">
        <f aca="false">IF(I841="NA",VALUE(AVERAGEIF($E$3:$E$1520,"&lt;&gt;NA")),VALUE(I841))</f>
        <v>#DIV/0!</v>
      </c>
      <c r="L841" s="9" t="n">
        <f aca="false">IF(J841="NA",VALUE(AVERAGEIF($F$3:$F$1520,"&lt;&gt;NA")),VALUE(J841))</f>
        <v>164.344585511576</v>
      </c>
      <c r="M841" s="16" t="n">
        <f aca="false">IF((AND(J841&gt;=R847, J841&lt;R846)),TRUE())</f>
        <v>0</v>
      </c>
      <c r="P841" s="7"/>
    </row>
    <row r="842" customFormat="false" ht="15" hidden="true" customHeight="false" outlineLevel="0" collapsed="false">
      <c r="A842" s="0" t="n">
        <f aca="false">RANDBETWEEN(0,1)</f>
        <v>0</v>
      </c>
      <c r="B842" s="13" t="n">
        <v>764</v>
      </c>
      <c r="C842" s="2" t="s">
        <v>899</v>
      </c>
      <c r="D842" s="14" t="n">
        <v>33760</v>
      </c>
      <c r="E842" s="2" t="s">
        <v>50</v>
      </c>
      <c r="F842" s="15" t="n">
        <v>163</v>
      </c>
      <c r="G842" s="15" t="n">
        <v>50.4</v>
      </c>
      <c r="H842" s="15" t="s">
        <v>47</v>
      </c>
      <c r="I842" s="9" t="str">
        <f aca="false">TRIM(F842)</f>
        <v>163</v>
      </c>
      <c r="J842" s="9" t="str">
        <f aca="false">TRIM(G842)</f>
        <v>50.4</v>
      </c>
      <c r="K842" s="5" t="n">
        <f aca="false">IF(I842="NA",VALUE(AVERAGEIF($E$3:$E$1520,"&lt;&gt;NA")),VALUE(I842))</f>
        <v>163</v>
      </c>
      <c r="L842" s="9" t="n">
        <f aca="false">IF(J842="NA",VALUE(AVERAGEIF($F$3:$F$1520,"&lt;&gt;NA")),VALUE(J842))</f>
        <v>50.4</v>
      </c>
      <c r="M842" s="16" t="n">
        <f aca="false">IF((AND(J842&gt;=R848, J842&lt;R847)),TRUE())</f>
        <v>0</v>
      </c>
      <c r="P842" s="7"/>
    </row>
    <row r="843" customFormat="false" ht="15" hidden="false" customHeight="false" outlineLevel="0" collapsed="false">
      <c r="A843" s="0" t="n">
        <f aca="false">RANDBETWEEN(0,1)</f>
        <v>1</v>
      </c>
      <c r="B843" s="13" t="n">
        <v>1075</v>
      </c>
      <c r="C843" s="2" t="s">
        <v>900</v>
      </c>
      <c r="D843" s="14" t="n">
        <v>33425</v>
      </c>
      <c r="E843" s="2" t="s">
        <v>53</v>
      </c>
      <c r="F843" s="15" t="n">
        <v>168</v>
      </c>
      <c r="G843" s="15" t="n">
        <v>56</v>
      </c>
      <c r="H843" s="15" t="s">
        <v>43</v>
      </c>
      <c r="I843" s="9" t="str">
        <f aca="false">TRIM(F843)</f>
        <v>168</v>
      </c>
      <c r="J843" s="9" t="str">
        <f aca="false">TRIM(G843)</f>
        <v>56</v>
      </c>
      <c r="K843" s="5" t="n">
        <f aca="false">IF(I843="NA",VALUE(AVERAGEIF($E$3:$E$1520,"&lt;&gt;NA")),VALUE(I843))</f>
        <v>168</v>
      </c>
      <c r="L843" s="9" t="n">
        <f aca="false">IF(J843="NA",VALUE(AVERAGEIF($F$3:$F$1520,"&lt;&gt;NA")),VALUE(J843))</f>
        <v>56</v>
      </c>
      <c r="M843" s="16" t="n">
        <f aca="false">IF((AND(J843&gt;=R849, J843&lt;R848)),TRUE())</f>
        <v>0</v>
      </c>
      <c r="P843" s="7"/>
    </row>
    <row r="844" customFormat="false" ht="15" hidden="false" customHeight="false" outlineLevel="0" collapsed="false">
      <c r="A844" s="0" t="n">
        <f aca="false">RANDBETWEEN(0,1)</f>
        <v>1</v>
      </c>
      <c r="B844" s="13" t="n">
        <v>101</v>
      </c>
      <c r="C844" s="2" t="s">
        <v>901</v>
      </c>
      <c r="D844" s="14" t="n">
        <v>33520</v>
      </c>
      <c r="E844" s="2" t="s">
        <v>50</v>
      </c>
      <c r="F844" s="15" t="n">
        <v>153</v>
      </c>
      <c r="G844" s="15" t="n">
        <v>38</v>
      </c>
      <c r="H844" s="15" t="s">
        <v>47</v>
      </c>
      <c r="I844" s="9" t="str">
        <f aca="false">TRIM(F844)</f>
        <v>153</v>
      </c>
      <c r="J844" s="9" t="str">
        <f aca="false">TRIM(G844)</f>
        <v>38</v>
      </c>
      <c r="K844" s="5" t="n">
        <f aca="false">IF(I844="NA",VALUE(AVERAGEIF($E$3:$E$1520,"&lt;&gt;NA")),VALUE(I844))</f>
        <v>153</v>
      </c>
      <c r="L844" s="9" t="n">
        <f aca="false">IF(J844="NA",VALUE(AVERAGEIF($F$3:$F$1520,"&lt;&gt;NA")),VALUE(J844))</f>
        <v>38</v>
      </c>
      <c r="M844" s="16" t="n">
        <f aca="false">IF((AND(J844&gt;=R850, J844&lt;R849)),TRUE())</f>
        <v>0</v>
      </c>
      <c r="P844" s="7"/>
    </row>
    <row r="845" customFormat="false" ht="15" hidden="false" customHeight="false" outlineLevel="0" collapsed="false">
      <c r="A845" s="0" t="n">
        <f aca="false">RANDBETWEEN(0,1)</f>
        <v>1</v>
      </c>
      <c r="B845" s="13" t="n">
        <v>215</v>
      </c>
      <c r="C845" s="2" t="s">
        <v>902</v>
      </c>
      <c r="D845" s="14" t="n">
        <v>33409</v>
      </c>
      <c r="E845" s="2" t="s">
        <v>45</v>
      </c>
      <c r="F845" s="15" t="n">
        <v>144</v>
      </c>
      <c r="G845" s="15" t="n">
        <v>45</v>
      </c>
      <c r="H845" s="15" t="s">
        <v>47</v>
      </c>
      <c r="I845" s="9" t="str">
        <f aca="false">TRIM(F845)</f>
        <v>144</v>
      </c>
      <c r="J845" s="9" t="str">
        <f aca="false">TRIM(G845)</f>
        <v>45</v>
      </c>
      <c r="K845" s="5" t="n">
        <f aca="false">IF(I845="NA",VALUE(AVERAGEIF($E$3:$E$1520,"&lt;&gt;NA")),VALUE(I845))</f>
        <v>144</v>
      </c>
      <c r="L845" s="9" t="n">
        <f aca="false">IF(J845="NA",VALUE(AVERAGEIF($F$3:$F$1520,"&lt;&gt;NA")),VALUE(J845))</f>
        <v>45</v>
      </c>
      <c r="M845" s="16" t="n">
        <f aca="false">IF((AND(J845&gt;=R851, J845&lt;R850)),TRUE())</f>
        <v>0</v>
      </c>
      <c r="P845" s="7"/>
    </row>
    <row r="846" customFormat="false" ht="15" hidden="true" customHeight="false" outlineLevel="0" collapsed="false">
      <c r="A846" s="0" t="n">
        <f aca="false">RANDBETWEEN(0,1)</f>
        <v>0</v>
      </c>
      <c r="B846" s="13" t="n">
        <v>608</v>
      </c>
      <c r="C846" s="2" t="s">
        <v>903</v>
      </c>
      <c r="D846" s="14" t="n">
        <v>33263</v>
      </c>
      <c r="E846" s="2" t="s">
        <v>45</v>
      </c>
      <c r="F846" s="15" t="n">
        <v>142.5</v>
      </c>
      <c r="G846" s="15" t="n">
        <v>36.2</v>
      </c>
      <c r="H846" s="15" t="s">
        <v>47</v>
      </c>
      <c r="I846" s="9" t="str">
        <f aca="false">TRIM(F846)</f>
        <v>142.5</v>
      </c>
      <c r="J846" s="9" t="str">
        <f aca="false">TRIM(G846)</f>
        <v>36.2</v>
      </c>
      <c r="K846" s="5" t="n">
        <f aca="false">IF(I846="NA",VALUE(AVERAGEIF($E$3:$E$1520,"&lt;&gt;NA")),VALUE(I846))</f>
        <v>142.5</v>
      </c>
      <c r="L846" s="9" t="n">
        <f aca="false">IF(J846="NA",VALUE(AVERAGEIF($F$3:$F$1520,"&lt;&gt;NA")),VALUE(J846))</f>
        <v>36.2</v>
      </c>
      <c r="M846" s="16" t="n">
        <f aca="false">IF((AND(J846&gt;=R852, J846&lt;R851)),TRUE())</f>
        <v>0</v>
      </c>
      <c r="P846" s="7"/>
    </row>
    <row r="847" customFormat="false" ht="15" hidden="true" customHeight="false" outlineLevel="0" collapsed="false">
      <c r="A847" s="0" t="n">
        <f aca="false">RANDBETWEEN(0,1)</f>
        <v>0</v>
      </c>
      <c r="B847" s="13" t="n">
        <v>570</v>
      </c>
      <c r="C847" s="2" t="s">
        <v>904</v>
      </c>
      <c r="D847" s="14" t="n">
        <v>33740</v>
      </c>
      <c r="E847" s="2" t="s">
        <v>98</v>
      </c>
      <c r="F847" s="15" t="n">
        <v>158</v>
      </c>
      <c r="G847" s="15" t="n">
        <v>47</v>
      </c>
      <c r="H847" s="15" t="s">
        <v>47</v>
      </c>
      <c r="I847" s="9" t="str">
        <f aca="false">TRIM(F847)</f>
        <v>158</v>
      </c>
      <c r="J847" s="9" t="str">
        <f aca="false">TRIM(G847)</f>
        <v>47</v>
      </c>
      <c r="K847" s="5" t="n">
        <f aca="false">IF(I847="NA",VALUE(AVERAGEIF($E$3:$E$1520,"&lt;&gt;NA")),VALUE(I847))</f>
        <v>158</v>
      </c>
      <c r="L847" s="9" t="n">
        <f aca="false">IF(J847="NA",VALUE(AVERAGEIF($F$3:$F$1520,"&lt;&gt;NA")),VALUE(J847))</f>
        <v>47</v>
      </c>
      <c r="M847" s="16" t="n">
        <f aca="false">IF((AND(J847&gt;=R853, J847&lt;R852)),TRUE())</f>
        <v>0</v>
      </c>
      <c r="P847" s="7"/>
    </row>
    <row r="848" customFormat="false" ht="15" hidden="false" customHeight="false" outlineLevel="0" collapsed="false">
      <c r="A848" s="0" t="n">
        <f aca="false">RANDBETWEEN(0,1)</f>
        <v>1</v>
      </c>
      <c r="B848" s="13" t="n">
        <v>415</v>
      </c>
      <c r="C848" s="2" t="s">
        <v>905</v>
      </c>
      <c r="D848" s="14" t="n">
        <v>33334</v>
      </c>
      <c r="E848" s="2" t="s">
        <v>53</v>
      </c>
      <c r="F848" s="15" t="n">
        <v>153</v>
      </c>
      <c r="G848" s="15" t="n">
        <v>56</v>
      </c>
      <c r="H848" s="15" t="s">
        <v>47</v>
      </c>
      <c r="I848" s="9" t="str">
        <f aca="false">TRIM(F848)</f>
        <v>153</v>
      </c>
      <c r="J848" s="9" t="str">
        <f aca="false">TRIM(G848)</f>
        <v>56</v>
      </c>
      <c r="K848" s="5" t="n">
        <f aca="false">IF(I848="NA",VALUE(AVERAGEIF($E$3:$E$1520,"&lt;&gt;NA")),VALUE(I848))</f>
        <v>153</v>
      </c>
      <c r="L848" s="9" t="n">
        <f aca="false">IF(J848="NA",VALUE(AVERAGEIF($F$3:$F$1520,"&lt;&gt;NA")),VALUE(J848))</f>
        <v>56</v>
      </c>
      <c r="M848" s="16" t="n">
        <f aca="false">IF((AND(J848&gt;=R854, J848&lt;R853)),TRUE())</f>
        <v>0</v>
      </c>
      <c r="P848" s="7"/>
    </row>
    <row r="849" customFormat="false" ht="15" hidden="false" customHeight="false" outlineLevel="0" collapsed="false">
      <c r="A849" s="0" t="n">
        <f aca="false">RANDBETWEEN(0,1)</f>
        <v>1</v>
      </c>
      <c r="B849" s="13" t="n">
        <v>1470</v>
      </c>
      <c r="C849" s="2" t="s">
        <v>906</v>
      </c>
      <c r="D849" s="14" t="n">
        <v>33543</v>
      </c>
      <c r="E849" s="2" t="s">
        <v>50</v>
      </c>
      <c r="F849" s="15" t="n">
        <v>170</v>
      </c>
      <c r="G849" s="15" t="n">
        <v>70</v>
      </c>
      <c r="H849" s="15" t="s">
        <v>43</v>
      </c>
      <c r="I849" s="9" t="str">
        <f aca="false">TRIM(F849)</f>
        <v>170</v>
      </c>
      <c r="J849" s="9" t="str">
        <f aca="false">TRIM(G849)</f>
        <v>70</v>
      </c>
      <c r="K849" s="5" t="n">
        <f aca="false">IF(I849="NA",VALUE(AVERAGEIF($E$3:$E$1520,"&lt;&gt;NA")),VALUE(I849))</f>
        <v>170</v>
      </c>
      <c r="L849" s="9" t="n">
        <f aca="false">IF(J849="NA",VALUE(AVERAGEIF($F$3:$F$1520,"&lt;&gt;NA")),VALUE(J849))</f>
        <v>70</v>
      </c>
      <c r="M849" s="16" t="n">
        <f aca="false">IF((AND(J849&gt;=R855, J849&lt;R854)),TRUE())</f>
        <v>0</v>
      </c>
      <c r="P849" s="7"/>
    </row>
    <row r="850" customFormat="false" ht="15" hidden="true" customHeight="false" outlineLevel="0" collapsed="false">
      <c r="A850" s="0" t="n">
        <f aca="false">RANDBETWEEN(0,1)</f>
        <v>0</v>
      </c>
      <c r="B850" s="13" t="n">
        <v>236</v>
      </c>
      <c r="C850" s="2" t="s">
        <v>907</v>
      </c>
      <c r="D850" s="14" t="n">
        <v>33691</v>
      </c>
      <c r="E850" s="2" t="s">
        <v>50</v>
      </c>
      <c r="F850" s="15" t="n">
        <v>153.4</v>
      </c>
      <c r="G850" s="15" t="n">
        <v>53</v>
      </c>
      <c r="H850" s="15" t="s">
        <v>47</v>
      </c>
      <c r="I850" s="9" t="str">
        <f aca="false">TRIM(F850)</f>
        <v>153.4</v>
      </c>
      <c r="J850" s="9" t="str">
        <f aca="false">TRIM(G850)</f>
        <v>53</v>
      </c>
      <c r="K850" s="5" t="n">
        <f aca="false">IF(I850="NA",VALUE(AVERAGEIF($E$3:$E$1520,"&lt;&gt;NA")),VALUE(I850))</f>
        <v>153.4</v>
      </c>
      <c r="L850" s="9" t="n">
        <f aca="false">IF(J850="NA",VALUE(AVERAGEIF($F$3:$F$1520,"&lt;&gt;NA")),VALUE(J850))</f>
        <v>53</v>
      </c>
      <c r="M850" s="16" t="n">
        <f aca="false">IF((AND(J850&gt;=R856, J850&lt;R855)),TRUE())</f>
        <v>0</v>
      </c>
      <c r="P850" s="7"/>
    </row>
    <row r="851" customFormat="false" ht="15" hidden="false" customHeight="false" outlineLevel="0" collapsed="false">
      <c r="A851" s="0" t="n">
        <f aca="false">RANDBETWEEN(0,1)</f>
        <v>1</v>
      </c>
      <c r="B851" s="13" t="n">
        <v>989</v>
      </c>
      <c r="C851" s="2" t="s">
        <v>908</v>
      </c>
      <c r="D851" s="14" t="n">
        <v>33595</v>
      </c>
      <c r="E851" s="2" t="s">
        <v>53</v>
      </c>
      <c r="F851" s="15" t="n">
        <v>175</v>
      </c>
      <c r="G851" s="15" t="n">
        <v>78</v>
      </c>
      <c r="H851" s="15" t="s">
        <v>43</v>
      </c>
      <c r="I851" s="9" t="str">
        <f aca="false">TRIM(F851)</f>
        <v>175</v>
      </c>
      <c r="J851" s="9" t="str">
        <f aca="false">TRIM(G851)</f>
        <v>78</v>
      </c>
      <c r="K851" s="5" t="n">
        <f aca="false">IF(I851="NA",VALUE(AVERAGEIF($E$3:$E$1520,"&lt;&gt;NA")),VALUE(I851))</f>
        <v>175</v>
      </c>
      <c r="L851" s="9" t="n">
        <f aca="false">IF(J851="NA",VALUE(AVERAGEIF($F$3:$F$1520,"&lt;&gt;NA")),VALUE(J851))</f>
        <v>78</v>
      </c>
      <c r="M851" s="16" t="n">
        <f aca="false">IF((AND(J851&gt;=R857, J851&lt;R856)),TRUE())</f>
        <v>0</v>
      </c>
      <c r="P851" s="7"/>
    </row>
    <row r="852" customFormat="false" ht="15" hidden="false" customHeight="false" outlineLevel="0" collapsed="false">
      <c r="A852" s="0" t="n">
        <f aca="false">RANDBETWEEN(0,1)</f>
        <v>1</v>
      </c>
      <c r="B852" s="13" t="n">
        <v>1256</v>
      </c>
      <c r="C852" s="2" t="s">
        <v>909</v>
      </c>
      <c r="D852" s="14" t="n">
        <v>33705</v>
      </c>
      <c r="E852" s="2" t="s">
        <v>98</v>
      </c>
      <c r="F852" s="15" t="n">
        <v>173</v>
      </c>
      <c r="G852" s="15" t="n">
        <v>72</v>
      </c>
      <c r="H852" s="15" t="s">
        <v>43</v>
      </c>
      <c r="I852" s="9" t="str">
        <f aca="false">TRIM(F852)</f>
        <v>173</v>
      </c>
      <c r="J852" s="9" t="str">
        <f aca="false">TRIM(G852)</f>
        <v>72</v>
      </c>
      <c r="K852" s="5" t="n">
        <f aca="false">IF(I852="NA",VALUE(AVERAGEIF($E$3:$E$1520,"&lt;&gt;NA")),VALUE(I852))</f>
        <v>173</v>
      </c>
      <c r="L852" s="9" t="n">
        <f aca="false">IF(J852="NA",VALUE(AVERAGEIF($F$3:$F$1520,"&lt;&gt;NA")),VALUE(J852))</f>
        <v>72</v>
      </c>
      <c r="M852" s="16" t="n">
        <f aca="false">IF((AND(J852&gt;=R858, J852&lt;R857)),TRUE())</f>
        <v>0</v>
      </c>
      <c r="P852" s="7"/>
    </row>
    <row r="853" customFormat="false" ht="15" hidden="true" customHeight="false" outlineLevel="0" collapsed="false">
      <c r="A853" s="0" t="n">
        <f aca="false">RANDBETWEEN(0,1)</f>
        <v>0</v>
      </c>
      <c r="B853" s="13" t="n">
        <v>9</v>
      </c>
      <c r="C853" s="2" t="s">
        <v>910</v>
      </c>
      <c r="D853" s="14" t="n">
        <v>33352</v>
      </c>
      <c r="E853" s="2" t="s">
        <v>53</v>
      </c>
      <c r="F853" s="15" t="n">
        <v>163</v>
      </c>
      <c r="G853" s="15" t="n">
        <v>53</v>
      </c>
      <c r="H853" s="15" t="s">
        <v>47</v>
      </c>
      <c r="I853" s="9" t="str">
        <f aca="false">TRIM(F853)</f>
        <v>163</v>
      </c>
      <c r="J853" s="9" t="str">
        <f aca="false">TRIM(G853)</f>
        <v>53</v>
      </c>
      <c r="K853" s="5" t="n">
        <f aca="false">IF(I853="NA",VALUE(AVERAGEIF($E$3:$E$1520,"&lt;&gt;NA")),VALUE(I853))</f>
        <v>163</v>
      </c>
      <c r="L853" s="9" t="n">
        <f aca="false">IF(J853="NA",VALUE(AVERAGEIF($F$3:$F$1520,"&lt;&gt;NA")),VALUE(J853))</f>
        <v>53</v>
      </c>
      <c r="M853" s="16" t="n">
        <f aca="false">IF((AND(J853&gt;=R859, J853&lt;R858)),TRUE())</f>
        <v>0</v>
      </c>
      <c r="P853" s="7"/>
    </row>
    <row r="854" customFormat="false" ht="15" hidden="false" customHeight="false" outlineLevel="0" collapsed="false">
      <c r="A854" s="0" t="n">
        <f aca="false">RANDBETWEEN(0,1)</f>
        <v>1</v>
      </c>
      <c r="B854" s="13" t="n">
        <v>1125</v>
      </c>
      <c r="C854" s="2" t="s">
        <v>911</v>
      </c>
      <c r="D854" s="14" t="n">
        <v>33412</v>
      </c>
      <c r="E854" s="2" t="s">
        <v>50</v>
      </c>
      <c r="F854" s="15" t="n">
        <v>167</v>
      </c>
      <c r="G854" s="15" t="n">
        <v>64</v>
      </c>
      <c r="H854" s="15" t="s">
        <v>43</v>
      </c>
      <c r="I854" s="9" t="str">
        <f aca="false">TRIM(F854)</f>
        <v>167</v>
      </c>
      <c r="J854" s="9" t="str">
        <f aca="false">TRIM(G854)</f>
        <v>64</v>
      </c>
      <c r="K854" s="5" t="n">
        <f aca="false">IF(I854="NA",VALUE(AVERAGEIF($E$3:$E$1520,"&lt;&gt;NA")),VALUE(I854))</f>
        <v>167</v>
      </c>
      <c r="L854" s="9" t="n">
        <f aca="false">IF(J854="NA",VALUE(AVERAGEIF($F$3:$F$1520,"&lt;&gt;NA")),VALUE(J854))</f>
        <v>64</v>
      </c>
      <c r="M854" s="16" t="n">
        <f aca="false">IF((AND(J854&gt;=R860, J854&lt;R859)),TRUE())</f>
        <v>0</v>
      </c>
      <c r="P854" s="7"/>
    </row>
    <row r="855" customFormat="false" ht="15" hidden="false" customHeight="false" outlineLevel="0" collapsed="false">
      <c r="A855" s="0" t="n">
        <f aca="false">RANDBETWEEN(0,1)</f>
        <v>1</v>
      </c>
      <c r="B855" s="13" t="n">
        <v>482</v>
      </c>
      <c r="C855" s="2" t="s">
        <v>912</v>
      </c>
      <c r="D855" s="14" t="n">
        <v>33731</v>
      </c>
      <c r="E855" s="2" t="s">
        <v>77</v>
      </c>
      <c r="F855" s="15" t="n">
        <v>156.5</v>
      </c>
      <c r="G855" s="15" t="n">
        <v>43</v>
      </c>
      <c r="H855" s="15" t="s">
        <v>47</v>
      </c>
      <c r="I855" s="9" t="str">
        <f aca="false">TRIM(F855)</f>
        <v>156.5</v>
      </c>
      <c r="J855" s="9" t="str">
        <f aca="false">TRIM(G855)</f>
        <v>43</v>
      </c>
      <c r="K855" s="5" t="n">
        <f aca="false">IF(I855="NA",VALUE(AVERAGEIF($E$3:$E$1520,"&lt;&gt;NA")),VALUE(I855))</f>
        <v>156.5</v>
      </c>
      <c r="L855" s="9" t="n">
        <f aca="false">IF(J855="NA",VALUE(AVERAGEIF($F$3:$F$1520,"&lt;&gt;NA")),VALUE(J855))</f>
        <v>43</v>
      </c>
      <c r="M855" s="16" t="n">
        <f aca="false">IF((AND(J855&gt;=R861, J855&lt;R860)),TRUE())</f>
        <v>0</v>
      </c>
      <c r="P855" s="7"/>
    </row>
    <row r="856" customFormat="false" ht="15" hidden="false" customHeight="false" outlineLevel="0" collapsed="false">
      <c r="A856" s="0" t="n">
        <f aca="false">RANDBETWEEN(0,1)</f>
        <v>1</v>
      </c>
      <c r="B856" s="13" t="n">
        <v>657</v>
      </c>
      <c r="C856" s="2" t="s">
        <v>913</v>
      </c>
      <c r="D856" s="14" t="n">
        <v>33802</v>
      </c>
      <c r="E856" s="2" t="s">
        <v>77</v>
      </c>
      <c r="F856" s="15" t="n">
        <v>154</v>
      </c>
      <c r="G856" s="15" t="n">
        <v>49.7</v>
      </c>
      <c r="H856" s="15" t="s">
        <v>47</v>
      </c>
      <c r="I856" s="9" t="str">
        <f aca="false">TRIM(F856)</f>
        <v>154</v>
      </c>
      <c r="J856" s="9" t="str">
        <f aca="false">TRIM(G856)</f>
        <v>49.7</v>
      </c>
      <c r="K856" s="5" t="n">
        <f aca="false">IF(I856="NA",VALUE(AVERAGEIF($E$3:$E$1520,"&lt;&gt;NA")),VALUE(I856))</f>
        <v>154</v>
      </c>
      <c r="L856" s="9" t="n">
        <f aca="false">IF(J856="NA",VALUE(AVERAGEIF($F$3:$F$1520,"&lt;&gt;NA")),VALUE(J856))</f>
        <v>49.7</v>
      </c>
      <c r="M856" s="16" t="n">
        <f aca="false">IF((AND(J856&gt;=R862, J856&lt;R861)),TRUE())</f>
        <v>0</v>
      </c>
      <c r="P856" s="7"/>
    </row>
    <row r="857" customFormat="false" ht="15" hidden="true" customHeight="false" outlineLevel="0" collapsed="false">
      <c r="A857" s="0" t="n">
        <f aca="false">RANDBETWEEN(0,1)</f>
        <v>0</v>
      </c>
      <c r="B857" s="13" t="n">
        <v>627</v>
      </c>
      <c r="C857" s="2" t="s">
        <v>914</v>
      </c>
      <c r="D857" s="14" t="n">
        <v>33132</v>
      </c>
      <c r="E857" s="2" t="s">
        <v>87</v>
      </c>
      <c r="F857" s="15" t="n">
        <v>163</v>
      </c>
      <c r="G857" s="15" t="n">
        <v>93.5</v>
      </c>
      <c r="H857" s="15" t="s">
        <v>47</v>
      </c>
      <c r="I857" s="9" t="str">
        <f aca="false">TRIM(F857)</f>
        <v>163</v>
      </c>
      <c r="J857" s="9" t="str">
        <f aca="false">TRIM(G857)</f>
        <v>93.5</v>
      </c>
      <c r="K857" s="5" t="n">
        <f aca="false">IF(I857="NA",VALUE(AVERAGEIF($E$3:$E$1520,"&lt;&gt;NA")),VALUE(I857))</f>
        <v>163</v>
      </c>
      <c r="L857" s="9" t="n">
        <f aca="false">IF(J857="NA",VALUE(AVERAGEIF($F$3:$F$1520,"&lt;&gt;NA")),VALUE(J857))</f>
        <v>93.5</v>
      </c>
      <c r="M857" s="16" t="n">
        <f aca="false">IF((AND(J857&gt;=R863, J857&lt;R862)),TRUE())</f>
        <v>0</v>
      </c>
      <c r="P857" s="7"/>
    </row>
    <row r="858" customFormat="false" ht="15" hidden="true" customHeight="false" outlineLevel="0" collapsed="false">
      <c r="A858" s="0" t="n">
        <f aca="false">RANDBETWEEN(0,1)</f>
        <v>0</v>
      </c>
      <c r="B858" s="13" t="n">
        <v>1103</v>
      </c>
      <c r="C858" s="2" t="s">
        <v>915</v>
      </c>
      <c r="D858" s="14" t="n">
        <v>33476</v>
      </c>
      <c r="E858" s="2" t="s">
        <v>93</v>
      </c>
      <c r="F858" s="15" t="n">
        <v>162</v>
      </c>
      <c r="G858" s="15" t="n">
        <v>55</v>
      </c>
      <c r="H858" s="15" t="s">
        <v>43</v>
      </c>
      <c r="I858" s="9" t="str">
        <f aca="false">TRIM(F858)</f>
        <v>162</v>
      </c>
      <c r="J858" s="9" t="str">
        <f aca="false">TRIM(G858)</f>
        <v>55</v>
      </c>
      <c r="K858" s="5" t="n">
        <f aca="false">IF(I858="NA",VALUE(AVERAGEIF($E$3:$E$1520,"&lt;&gt;NA")),VALUE(I858))</f>
        <v>162</v>
      </c>
      <c r="L858" s="9" t="n">
        <f aca="false">IF(J858="NA",VALUE(AVERAGEIF($F$3:$F$1520,"&lt;&gt;NA")),VALUE(J858))</f>
        <v>55</v>
      </c>
      <c r="M858" s="16" t="n">
        <f aca="false">IF((AND(J858&gt;=R864, J858&lt;R863)),TRUE())</f>
        <v>0</v>
      </c>
      <c r="P858" s="7"/>
    </row>
    <row r="859" customFormat="false" ht="15" hidden="false" customHeight="false" outlineLevel="0" collapsed="false">
      <c r="A859" s="0" t="n">
        <f aca="false">RANDBETWEEN(0,1)</f>
        <v>1</v>
      </c>
      <c r="B859" s="13" t="n">
        <v>967</v>
      </c>
      <c r="C859" s="2" t="s">
        <v>916</v>
      </c>
      <c r="D859" s="14" t="n">
        <v>32984</v>
      </c>
      <c r="E859" s="2" t="s">
        <v>45</v>
      </c>
      <c r="F859" s="15" t="n">
        <v>182</v>
      </c>
      <c r="G859" s="15" t="n">
        <v>93</v>
      </c>
      <c r="H859" s="15" t="s">
        <v>43</v>
      </c>
      <c r="I859" s="9" t="str">
        <f aca="false">TRIM(F859)</f>
        <v>182</v>
      </c>
      <c r="J859" s="9" t="str">
        <f aca="false">TRIM(G859)</f>
        <v>93</v>
      </c>
      <c r="K859" s="5" t="n">
        <f aca="false">IF(I859="NA",VALUE(AVERAGEIF($E$3:$E$1520,"&lt;&gt;NA")),VALUE(I859))</f>
        <v>182</v>
      </c>
      <c r="L859" s="9" t="n">
        <f aca="false">IF(J859="NA",VALUE(AVERAGEIF($F$3:$F$1520,"&lt;&gt;NA")),VALUE(J859))</f>
        <v>93</v>
      </c>
      <c r="M859" s="16" t="n">
        <f aca="false">IF((AND(J859&gt;=R865, J859&lt;R864)),TRUE())</f>
        <v>0</v>
      </c>
      <c r="P859" s="7"/>
    </row>
    <row r="860" customFormat="false" ht="15" hidden="false" customHeight="false" outlineLevel="0" collapsed="false">
      <c r="A860" s="0" t="n">
        <f aca="false">RANDBETWEEN(0,1)</f>
        <v>1</v>
      </c>
      <c r="B860" s="13" t="n">
        <v>977</v>
      </c>
      <c r="C860" s="2" t="s">
        <v>917</v>
      </c>
      <c r="D860" s="14" t="n">
        <v>33087</v>
      </c>
      <c r="E860" s="2" t="s">
        <v>45</v>
      </c>
      <c r="F860" s="15" t="n">
        <v>166</v>
      </c>
      <c r="G860" s="15" t="n">
        <v>52</v>
      </c>
      <c r="H860" s="15" t="s">
        <v>43</v>
      </c>
      <c r="I860" s="9" t="str">
        <f aca="false">TRIM(F860)</f>
        <v>166</v>
      </c>
      <c r="J860" s="9" t="str">
        <f aca="false">TRIM(G860)</f>
        <v>52</v>
      </c>
      <c r="K860" s="5" t="n">
        <f aca="false">IF(I860="NA",VALUE(AVERAGEIF($E$3:$E$1520,"&lt;&gt;NA")),VALUE(I860))</f>
        <v>166</v>
      </c>
      <c r="L860" s="9" t="n">
        <f aca="false">IF(J860="NA",VALUE(AVERAGEIF($F$3:$F$1520,"&lt;&gt;NA")),VALUE(J860))</f>
        <v>52</v>
      </c>
      <c r="M860" s="16" t="n">
        <f aca="false">IF((AND(J860&gt;=R866, J860&lt;R865)),TRUE())</f>
        <v>0</v>
      </c>
      <c r="P860" s="7"/>
    </row>
    <row r="861" customFormat="false" ht="15" hidden="false" customHeight="false" outlineLevel="0" collapsed="false">
      <c r="A861" s="0" t="n">
        <f aca="false">RANDBETWEEN(0,1)</f>
        <v>1</v>
      </c>
      <c r="B861" s="13" t="n">
        <v>866</v>
      </c>
      <c r="C861" s="2" t="s">
        <v>918</v>
      </c>
      <c r="D861" s="14" t="n">
        <v>32890</v>
      </c>
      <c r="E861" s="2" t="s">
        <v>74</v>
      </c>
      <c r="F861" s="15" t="n">
        <v>183</v>
      </c>
      <c r="G861" s="15" t="n">
        <v>64</v>
      </c>
      <c r="H861" s="15" t="s">
        <v>43</v>
      </c>
      <c r="I861" s="9" t="str">
        <f aca="false">TRIM(F861)</f>
        <v>183</v>
      </c>
      <c r="J861" s="9" t="str">
        <f aca="false">TRIM(G861)</f>
        <v>64</v>
      </c>
      <c r="K861" s="5" t="n">
        <f aca="false">IF(I861="NA",VALUE(AVERAGEIF($E$3:$E$1520,"&lt;&gt;NA")),VALUE(I861))</f>
        <v>183</v>
      </c>
      <c r="L861" s="9" t="n">
        <f aca="false">IF(J861="NA",VALUE(AVERAGEIF($F$3:$F$1520,"&lt;&gt;NA")),VALUE(J861))</f>
        <v>64</v>
      </c>
      <c r="M861" s="16" t="n">
        <f aca="false">IF((AND(J861&gt;=R867, J861&lt;R866)),TRUE())</f>
        <v>0</v>
      </c>
      <c r="P861" s="7"/>
    </row>
    <row r="862" customFormat="false" ht="15" hidden="false" customHeight="false" outlineLevel="0" collapsed="false">
      <c r="A862" s="0" t="n">
        <f aca="false">RANDBETWEEN(0,1)</f>
        <v>1</v>
      </c>
      <c r="B862" s="13" t="n">
        <v>539</v>
      </c>
      <c r="C862" s="2" t="s">
        <v>919</v>
      </c>
      <c r="D862" s="14" t="n">
        <v>33642</v>
      </c>
      <c r="E862" s="2" t="s">
        <v>87</v>
      </c>
      <c r="F862" s="15" t="n">
        <v>154</v>
      </c>
      <c r="G862" s="15" t="n">
        <v>48</v>
      </c>
      <c r="H862" s="15" t="s">
        <v>47</v>
      </c>
      <c r="I862" s="9" t="str">
        <f aca="false">TRIM(F862)</f>
        <v>154</v>
      </c>
      <c r="J862" s="9" t="str">
        <f aca="false">TRIM(G862)</f>
        <v>48</v>
      </c>
      <c r="K862" s="5" t="n">
        <f aca="false">IF(I862="NA",VALUE(AVERAGEIF($E$3:$E$1520,"&lt;&gt;NA")),VALUE(I862))</f>
        <v>154</v>
      </c>
      <c r="L862" s="9" t="n">
        <f aca="false">IF(J862="NA",VALUE(AVERAGEIF($F$3:$F$1520,"&lt;&gt;NA")),VALUE(J862))</f>
        <v>48</v>
      </c>
      <c r="M862" s="16" t="n">
        <f aca="false">IF((AND(J862&gt;=R868, J862&lt;R867)),TRUE())</f>
        <v>0</v>
      </c>
      <c r="P862" s="7"/>
    </row>
    <row r="863" customFormat="false" ht="15" hidden="true" customHeight="false" outlineLevel="0" collapsed="false">
      <c r="A863" s="0" t="n">
        <f aca="false">RANDBETWEEN(0,1)</f>
        <v>0</v>
      </c>
      <c r="B863" s="13" t="n">
        <v>382</v>
      </c>
      <c r="C863" s="2" t="s">
        <v>920</v>
      </c>
      <c r="D863" s="14" t="n">
        <v>33103</v>
      </c>
      <c r="E863" s="2" t="s">
        <v>45</v>
      </c>
      <c r="F863" s="15" t="n">
        <v>160</v>
      </c>
      <c r="G863" s="15" t="n">
        <v>54.8</v>
      </c>
      <c r="H863" s="15" t="s">
        <v>47</v>
      </c>
      <c r="I863" s="9" t="str">
        <f aca="false">TRIM(F863)</f>
        <v>160</v>
      </c>
      <c r="J863" s="9" t="str">
        <f aca="false">TRIM(G863)</f>
        <v>54.8</v>
      </c>
      <c r="K863" s="5" t="n">
        <f aca="false">IF(I863="NA",VALUE(AVERAGEIF($E$3:$E$1520,"&lt;&gt;NA")),VALUE(I863))</f>
        <v>160</v>
      </c>
      <c r="L863" s="9" t="n">
        <f aca="false">IF(J863="NA",VALUE(AVERAGEIF($F$3:$F$1520,"&lt;&gt;NA")),VALUE(J863))</f>
        <v>54.8</v>
      </c>
      <c r="M863" s="16" t="n">
        <f aca="false">IF((AND(J863&gt;=R869, J863&lt;R868)),TRUE())</f>
        <v>0</v>
      </c>
      <c r="P863" s="7"/>
    </row>
    <row r="864" customFormat="false" ht="15" hidden="false" customHeight="false" outlineLevel="0" collapsed="false">
      <c r="A864" s="0" t="n">
        <f aca="false">RANDBETWEEN(0,1)</f>
        <v>1</v>
      </c>
      <c r="B864" s="13" t="n">
        <v>445</v>
      </c>
      <c r="C864" s="2" t="s">
        <v>921</v>
      </c>
      <c r="D864" s="14" t="n">
        <v>33560</v>
      </c>
      <c r="E864" s="2" t="s">
        <v>74</v>
      </c>
      <c r="F864" s="15" t="s">
        <v>46</v>
      </c>
      <c r="G864" s="15" t="s">
        <v>46</v>
      </c>
      <c r="H864" s="15" t="s">
        <v>47</v>
      </c>
      <c r="I864" s="9" t="str">
        <f aca="false">TRIM(F864)</f>
        <v>NA</v>
      </c>
      <c r="J864" s="9" t="str">
        <f aca="false">TRIM(G864)</f>
        <v>NA</v>
      </c>
      <c r="K864" s="5" t="e">
        <f aca="false">IF(I864="NA",VALUE(AVERAGEIF($E$3:$E$1520,"&lt;&gt;NA")),VALUE(I864))</f>
        <v>#DIV/0!</v>
      </c>
      <c r="L864" s="9" t="n">
        <f aca="false">IF(J864="NA",VALUE(AVERAGEIF($F$3:$F$1520,"&lt;&gt;NA")),VALUE(J864))</f>
        <v>164.344585511576</v>
      </c>
      <c r="M864" s="16" t="n">
        <f aca="false">IF((AND(J864&gt;=R870, J864&lt;R869)),TRUE())</f>
        <v>0</v>
      </c>
      <c r="P864" s="7"/>
    </row>
    <row r="865" customFormat="false" ht="15" hidden="true" customHeight="false" outlineLevel="0" collapsed="false">
      <c r="A865" s="0" t="n">
        <f aca="false">RANDBETWEEN(0,1)</f>
        <v>0</v>
      </c>
      <c r="B865" s="13" t="n">
        <v>6</v>
      </c>
      <c r="C865" s="2" t="s">
        <v>922</v>
      </c>
      <c r="D865" s="14" t="n">
        <v>33296</v>
      </c>
      <c r="E865" s="2" t="s">
        <v>71</v>
      </c>
      <c r="F865" s="15" t="n">
        <v>160</v>
      </c>
      <c r="G865" s="15" t="n">
        <v>43</v>
      </c>
      <c r="H865" s="15" t="s">
        <v>47</v>
      </c>
      <c r="I865" s="9" t="str">
        <f aca="false">TRIM(F865)</f>
        <v>160</v>
      </c>
      <c r="J865" s="9" t="str">
        <f aca="false">TRIM(G865)</f>
        <v>43</v>
      </c>
      <c r="K865" s="5" t="n">
        <f aca="false">IF(I865="NA",VALUE(AVERAGEIF($E$3:$E$1520,"&lt;&gt;NA")),VALUE(I865))</f>
        <v>160</v>
      </c>
      <c r="L865" s="9" t="n">
        <f aca="false">IF(J865="NA",VALUE(AVERAGEIF($F$3:$F$1520,"&lt;&gt;NA")),VALUE(J865))</f>
        <v>43</v>
      </c>
      <c r="M865" s="16" t="n">
        <f aca="false">IF((AND(J865&gt;=R871, J865&lt;R870)),TRUE())</f>
        <v>0</v>
      </c>
      <c r="P865" s="7"/>
    </row>
    <row r="866" customFormat="false" ht="15" hidden="false" customHeight="false" outlineLevel="0" collapsed="false">
      <c r="A866" s="0" t="n">
        <f aca="false">RANDBETWEEN(0,1)</f>
        <v>1</v>
      </c>
      <c r="B866" s="13" t="n">
        <v>1361</v>
      </c>
      <c r="C866" s="2" t="s">
        <v>923</v>
      </c>
      <c r="D866" s="14" t="n">
        <v>33292</v>
      </c>
      <c r="E866" s="2" t="s">
        <v>53</v>
      </c>
      <c r="F866" s="15" t="n">
        <v>174</v>
      </c>
      <c r="G866" s="15" t="n">
        <v>66</v>
      </c>
      <c r="H866" s="15" t="s">
        <v>43</v>
      </c>
      <c r="I866" s="9" t="str">
        <f aca="false">TRIM(F866)</f>
        <v>174</v>
      </c>
      <c r="J866" s="9" t="str">
        <f aca="false">TRIM(G866)</f>
        <v>66</v>
      </c>
      <c r="K866" s="5" t="n">
        <f aca="false">IF(I866="NA",VALUE(AVERAGEIF($E$3:$E$1520,"&lt;&gt;NA")),VALUE(I866))</f>
        <v>174</v>
      </c>
      <c r="L866" s="9" t="n">
        <f aca="false">IF(J866="NA",VALUE(AVERAGEIF($F$3:$F$1520,"&lt;&gt;NA")),VALUE(J866))</f>
        <v>66</v>
      </c>
      <c r="M866" s="16" t="n">
        <f aca="false">IF((AND(J866&gt;=R872, J866&lt;R871)),TRUE())</f>
        <v>0</v>
      </c>
      <c r="P866" s="7"/>
    </row>
    <row r="867" customFormat="false" ht="15" hidden="false" customHeight="false" outlineLevel="0" collapsed="false">
      <c r="A867" s="0" t="n">
        <f aca="false">RANDBETWEEN(0,1)</f>
        <v>1</v>
      </c>
      <c r="B867" s="13" t="n">
        <v>290</v>
      </c>
      <c r="C867" s="2" t="s">
        <v>924</v>
      </c>
      <c r="D867" s="14" t="n">
        <v>33542</v>
      </c>
      <c r="E867" s="2" t="s">
        <v>87</v>
      </c>
      <c r="F867" s="15" t="s">
        <v>46</v>
      </c>
      <c r="G867" s="15" t="s">
        <v>46</v>
      </c>
      <c r="H867" s="15" t="s">
        <v>47</v>
      </c>
      <c r="I867" s="9" t="str">
        <f aca="false">TRIM(F867)</f>
        <v>NA</v>
      </c>
      <c r="J867" s="9" t="str">
        <f aca="false">TRIM(G867)</f>
        <v>NA</v>
      </c>
      <c r="K867" s="5" t="e">
        <f aca="false">IF(I867="NA",VALUE(AVERAGEIF($E$3:$E$1520,"&lt;&gt;NA")),VALUE(I867))</f>
        <v>#DIV/0!</v>
      </c>
      <c r="L867" s="9" t="n">
        <f aca="false">IF(J867="NA",VALUE(AVERAGEIF($F$3:$F$1520,"&lt;&gt;NA")),VALUE(J867))</f>
        <v>164.344585511576</v>
      </c>
      <c r="M867" s="16" t="n">
        <f aca="false">IF((AND(J867&gt;=R873, J867&lt;R872)),TRUE())</f>
        <v>0</v>
      </c>
      <c r="P867" s="7"/>
    </row>
    <row r="868" customFormat="false" ht="15" hidden="true" customHeight="false" outlineLevel="0" collapsed="false">
      <c r="A868" s="0" t="n">
        <f aca="false">RANDBETWEEN(0,1)</f>
        <v>0</v>
      </c>
      <c r="B868" s="13" t="n">
        <v>1381</v>
      </c>
      <c r="C868" s="2" t="s">
        <v>925</v>
      </c>
      <c r="D868" s="14" t="n">
        <v>33609</v>
      </c>
      <c r="E868" s="2" t="s">
        <v>61</v>
      </c>
      <c r="F868" s="15" t="n">
        <v>174</v>
      </c>
      <c r="G868" s="15" t="n">
        <v>78</v>
      </c>
      <c r="H868" s="15" t="s">
        <v>43</v>
      </c>
      <c r="I868" s="9" t="str">
        <f aca="false">TRIM(F868)</f>
        <v>174</v>
      </c>
      <c r="J868" s="9" t="str">
        <f aca="false">TRIM(G868)</f>
        <v>78</v>
      </c>
      <c r="K868" s="5" t="n">
        <f aca="false">IF(I868="NA",VALUE(AVERAGEIF($E$3:$E$1520,"&lt;&gt;NA")),VALUE(I868))</f>
        <v>174</v>
      </c>
      <c r="L868" s="9" t="n">
        <f aca="false">IF(J868="NA",VALUE(AVERAGEIF($F$3:$F$1520,"&lt;&gt;NA")),VALUE(J868))</f>
        <v>78</v>
      </c>
      <c r="M868" s="16" t="n">
        <f aca="false">IF((AND(J868&gt;=R874, J868&lt;R873)),TRUE())</f>
        <v>0</v>
      </c>
      <c r="P868" s="7"/>
    </row>
    <row r="869" customFormat="false" ht="15" hidden="false" customHeight="false" outlineLevel="0" collapsed="false">
      <c r="A869" s="0" t="n">
        <f aca="false">RANDBETWEEN(0,1)</f>
        <v>1</v>
      </c>
      <c r="B869" s="13" t="n">
        <v>1485</v>
      </c>
      <c r="C869" s="2" t="s">
        <v>926</v>
      </c>
      <c r="D869" s="14" t="n">
        <v>32627</v>
      </c>
      <c r="E869" s="2" t="s">
        <v>45</v>
      </c>
      <c r="F869" s="15" t="n">
        <v>173</v>
      </c>
      <c r="G869" s="15" t="n">
        <v>73</v>
      </c>
      <c r="H869" s="15" t="s">
        <v>43</v>
      </c>
      <c r="I869" s="9" t="str">
        <f aca="false">TRIM(F869)</f>
        <v>173</v>
      </c>
      <c r="J869" s="9" t="str">
        <f aca="false">TRIM(G869)</f>
        <v>73</v>
      </c>
      <c r="K869" s="5" t="n">
        <f aca="false">IF(I869="NA",VALUE(AVERAGEIF($E$3:$E$1520,"&lt;&gt;NA")),VALUE(I869))</f>
        <v>173</v>
      </c>
      <c r="L869" s="9" t="n">
        <f aca="false">IF(J869="NA",VALUE(AVERAGEIF($F$3:$F$1520,"&lt;&gt;NA")),VALUE(J869))</f>
        <v>73</v>
      </c>
      <c r="M869" s="16" t="n">
        <f aca="false">IF((AND(J869&gt;=R875, J869&lt;R874)),TRUE())</f>
        <v>0</v>
      </c>
      <c r="P869" s="7"/>
    </row>
    <row r="870" customFormat="false" ht="15" hidden="false" customHeight="false" outlineLevel="0" collapsed="false">
      <c r="A870" s="0" t="n">
        <f aca="false">RANDBETWEEN(0,1)</f>
        <v>1</v>
      </c>
      <c r="B870" s="13" t="n">
        <v>1324</v>
      </c>
      <c r="C870" s="2" t="s">
        <v>927</v>
      </c>
      <c r="D870" s="14" t="n">
        <v>33472</v>
      </c>
      <c r="E870" s="2" t="s">
        <v>74</v>
      </c>
      <c r="F870" s="15" t="n">
        <v>180</v>
      </c>
      <c r="G870" s="15" t="n">
        <v>77</v>
      </c>
      <c r="H870" s="15" t="s">
        <v>43</v>
      </c>
      <c r="I870" s="9" t="str">
        <f aca="false">TRIM(F870)</f>
        <v>180</v>
      </c>
      <c r="J870" s="9" t="str">
        <f aca="false">TRIM(G870)</f>
        <v>77</v>
      </c>
      <c r="K870" s="5" t="n">
        <f aca="false">IF(I870="NA",VALUE(AVERAGEIF($E$3:$E$1520,"&lt;&gt;NA")),VALUE(I870))</f>
        <v>180</v>
      </c>
      <c r="L870" s="9" t="n">
        <f aca="false">IF(J870="NA",VALUE(AVERAGEIF($F$3:$F$1520,"&lt;&gt;NA")),VALUE(J870))</f>
        <v>77</v>
      </c>
      <c r="M870" s="16" t="n">
        <f aca="false">IF((AND(J870&gt;=R876, J870&lt;R875)),TRUE())</f>
        <v>0</v>
      </c>
      <c r="P870" s="7"/>
    </row>
    <row r="871" customFormat="false" ht="15" hidden="false" customHeight="false" outlineLevel="0" collapsed="false">
      <c r="A871" s="0" t="n">
        <f aca="false">RANDBETWEEN(0,1)</f>
        <v>1</v>
      </c>
      <c r="B871" s="13" t="n">
        <v>969</v>
      </c>
      <c r="C871" s="2" t="s">
        <v>928</v>
      </c>
      <c r="D871" s="14" t="n">
        <v>33096</v>
      </c>
      <c r="E871" s="2" t="s">
        <v>74</v>
      </c>
      <c r="F871" s="15" t="n">
        <v>170</v>
      </c>
      <c r="G871" s="15" t="n">
        <v>62</v>
      </c>
      <c r="H871" s="15" t="s">
        <v>43</v>
      </c>
      <c r="I871" s="9" t="str">
        <f aca="false">TRIM(F871)</f>
        <v>170</v>
      </c>
      <c r="J871" s="9" t="str">
        <f aca="false">TRIM(G871)</f>
        <v>62</v>
      </c>
      <c r="K871" s="5" t="n">
        <f aca="false">IF(I871="NA",VALUE(AVERAGEIF($E$3:$E$1520,"&lt;&gt;NA")),VALUE(I871))</f>
        <v>170</v>
      </c>
      <c r="L871" s="9" t="n">
        <f aca="false">IF(J871="NA",VALUE(AVERAGEIF($F$3:$F$1520,"&lt;&gt;NA")),VALUE(J871))</f>
        <v>62</v>
      </c>
      <c r="M871" s="16" t="n">
        <f aca="false">IF((AND(J871&gt;=R877, J871&lt;R876)),TRUE())</f>
        <v>0</v>
      </c>
      <c r="P871" s="7"/>
    </row>
    <row r="872" customFormat="false" ht="15" hidden="false" customHeight="false" outlineLevel="0" collapsed="false">
      <c r="A872" s="0" t="n">
        <f aca="false">RANDBETWEEN(0,1)</f>
        <v>1</v>
      </c>
      <c r="B872" s="13" t="n">
        <v>925</v>
      </c>
      <c r="C872" s="2" t="s">
        <v>929</v>
      </c>
      <c r="D872" s="14" t="n">
        <v>33168</v>
      </c>
      <c r="E872" s="2" t="s">
        <v>45</v>
      </c>
      <c r="F872" s="15" t="n">
        <v>170</v>
      </c>
      <c r="G872" s="15" t="n">
        <v>46</v>
      </c>
      <c r="H872" s="15" t="s">
        <v>43</v>
      </c>
      <c r="I872" s="9" t="str">
        <f aca="false">TRIM(F872)</f>
        <v>170</v>
      </c>
      <c r="J872" s="9" t="str">
        <f aca="false">TRIM(G872)</f>
        <v>46</v>
      </c>
      <c r="K872" s="5" t="n">
        <f aca="false">IF(I872="NA",VALUE(AVERAGEIF($E$3:$E$1520,"&lt;&gt;NA")),VALUE(I872))</f>
        <v>170</v>
      </c>
      <c r="L872" s="9" t="n">
        <f aca="false">IF(J872="NA",VALUE(AVERAGEIF($F$3:$F$1520,"&lt;&gt;NA")),VALUE(J872))</f>
        <v>46</v>
      </c>
      <c r="M872" s="16" t="n">
        <f aca="false">IF((AND(J872&gt;=R878, J872&lt;R877)),TRUE())</f>
        <v>0</v>
      </c>
      <c r="P872" s="7"/>
    </row>
    <row r="873" customFormat="false" ht="15" hidden="true" customHeight="false" outlineLevel="0" collapsed="false">
      <c r="A873" s="0" t="n">
        <f aca="false">RANDBETWEEN(0,1)</f>
        <v>0</v>
      </c>
      <c r="B873" s="13" t="n">
        <v>909</v>
      </c>
      <c r="C873" s="2" t="s">
        <v>930</v>
      </c>
      <c r="D873" s="14" t="n">
        <v>32990</v>
      </c>
      <c r="E873" s="2" t="s">
        <v>45</v>
      </c>
      <c r="F873" s="15" t="n">
        <v>165</v>
      </c>
      <c r="G873" s="15" t="n">
        <v>56</v>
      </c>
      <c r="H873" s="15" t="s">
        <v>43</v>
      </c>
      <c r="I873" s="9" t="str">
        <f aca="false">TRIM(F873)</f>
        <v>165</v>
      </c>
      <c r="J873" s="9" t="str">
        <f aca="false">TRIM(G873)</f>
        <v>56</v>
      </c>
      <c r="K873" s="5" t="n">
        <f aca="false">IF(I873="NA",VALUE(AVERAGEIF($E$3:$E$1520,"&lt;&gt;NA")),VALUE(I873))</f>
        <v>165</v>
      </c>
      <c r="L873" s="9" t="n">
        <f aca="false">IF(J873="NA",VALUE(AVERAGEIF($F$3:$F$1520,"&lt;&gt;NA")),VALUE(J873))</f>
        <v>56</v>
      </c>
      <c r="M873" s="16" t="n">
        <f aca="false">IF((AND(J873&gt;=R879, J873&lt;R878)),TRUE())</f>
        <v>0</v>
      </c>
      <c r="P873" s="7"/>
    </row>
    <row r="874" customFormat="false" ht="15" hidden="false" customHeight="false" outlineLevel="0" collapsed="false">
      <c r="A874" s="0" t="n">
        <f aca="false">RANDBETWEEN(0,1)</f>
        <v>1</v>
      </c>
      <c r="B874" s="13" t="n">
        <v>1263</v>
      </c>
      <c r="C874" s="2" t="s">
        <v>931</v>
      </c>
      <c r="D874" s="14" t="n">
        <v>33753</v>
      </c>
      <c r="E874" s="2" t="s">
        <v>77</v>
      </c>
      <c r="F874" s="15" t="n">
        <v>164</v>
      </c>
      <c r="G874" s="15" t="n">
        <v>55</v>
      </c>
      <c r="H874" s="15" t="s">
        <v>43</v>
      </c>
      <c r="I874" s="9" t="str">
        <f aca="false">TRIM(F874)</f>
        <v>164</v>
      </c>
      <c r="J874" s="9" t="str">
        <f aca="false">TRIM(G874)</f>
        <v>55</v>
      </c>
      <c r="K874" s="5" t="n">
        <f aca="false">IF(I874="NA",VALUE(AVERAGEIF($E$3:$E$1520,"&lt;&gt;NA")),VALUE(I874))</f>
        <v>164</v>
      </c>
      <c r="L874" s="9" t="n">
        <f aca="false">IF(J874="NA",VALUE(AVERAGEIF($F$3:$F$1520,"&lt;&gt;NA")),VALUE(J874))</f>
        <v>55</v>
      </c>
      <c r="M874" s="16" t="n">
        <f aca="false">IF((AND(J874&gt;=R880, J874&lt;R879)),TRUE())</f>
        <v>0</v>
      </c>
      <c r="P874" s="7"/>
    </row>
    <row r="875" customFormat="false" ht="15" hidden="true" customHeight="false" outlineLevel="0" collapsed="false">
      <c r="A875" s="0" t="n">
        <f aca="false">RANDBETWEEN(0,1)</f>
        <v>0</v>
      </c>
      <c r="B875" s="13" t="n">
        <v>1483</v>
      </c>
      <c r="C875" s="2" t="s">
        <v>932</v>
      </c>
      <c r="D875" s="14" t="n">
        <v>33360</v>
      </c>
      <c r="E875" s="2" t="s">
        <v>45</v>
      </c>
      <c r="F875" s="15" t="n">
        <v>172</v>
      </c>
      <c r="G875" s="15" t="n">
        <v>71</v>
      </c>
      <c r="H875" s="15" t="s">
        <v>43</v>
      </c>
      <c r="I875" s="9" t="str">
        <f aca="false">TRIM(F875)</f>
        <v>172</v>
      </c>
      <c r="J875" s="9" t="str">
        <f aca="false">TRIM(G875)</f>
        <v>71</v>
      </c>
      <c r="K875" s="5" t="n">
        <f aca="false">IF(I875="NA",VALUE(AVERAGEIF($E$3:$E$1520,"&lt;&gt;NA")),VALUE(I875))</f>
        <v>172</v>
      </c>
      <c r="L875" s="9" t="n">
        <f aca="false">IF(J875="NA",VALUE(AVERAGEIF($F$3:$F$1520,"&lt;&gt;NA")),VALUE(J875))</f>
        <v>71</v>
      </c>
      <c r="M875" s="16" t="n">
        <f aca="false">IF((AND(J875&gt;=R881, J875&lt;R880)),TRUE())</f>
        <v>0</v>
      </c>
      <c r="P875" s="7"/>
    </row>
    <row r="876" customFormat="false" ht="15" hidden="false" customHeight="false" outlineLevel="0" collapsed="false">
      <c r="A876" s="0" t="n">
        <f aca="false">RANDBETWEEN(0,1)</f>
        <v>1</v>
      </c>
      <c r="B876" s="13" t="n">
        <v>626</v>
      </c>
      <c r="C876" s="2" t="s">
        <v>933</v>
      </c>
      <c r="D876" s="14" t="n">
        <v>33922</v>
      </c>
      <c r="E876" s="2" t="s">
        <v>61</v>
      </c>
      <c r="F876" s="15" t="n">
        <v>151</v>
      </c>
      <c r="G876" s="15" t="n">
        <v>43.8</v>
      </c>
      <c r="H876" s="15" t="s">
        <v>47</v>
      </c>
      <c r="I876" s="9" t="str">
        <f aca="false">TRIM(F876)</f>
        <v>151</v>
      </c>
      <c r="J876" s="9" t="str">
        <f aca="false">TRIM(G876)</f>
        <v>43.8</v>
      </c>
      <c r="K876" s="5" t="n">
        <f aca="false">IF(I876="NA",VALUE(AVERAGEIF($E$3:$E$1520,"&lt;&gt;NA")),VALUE(I876))</f>
        <v>151</v>
      </c>
      <c r="L876" s="9" t="n">
        <f aca="false">IF(J876="NA",VALUE(AVERAGEIF($F$3:$F$1520,"&lt;&gt;NA")),VALUE(J876))</f>
        <v>43.8</v>
      </c>
      <c r="M876" s="16" t="n">
        <f aca="false">IF((AND(J876&gt;=R882, J876&lt;R881)),TRUE())</f>
        <v>0</v>
      </c>
      <c r="P876" s="7"/>
    </row>
    <row r="877" customFormat="false" ht="15" hidden="true" customHeight="false" outlineLevel="0" collapsed="false">
      <c r="A877" s="0" t="n">
        <f aca="false">RANDBETWEEN(0,1)</f>
        <v>0</v>
      </c>
      <c r="B877" s="13" t="n">
        <v>257</v>
      </c>
      <c r="C877" s="2" t="s">
        <v>934</v>
      </c>
      <c r="D877" s="14" t="n">
        <v>33472</v>
      </c>
      <c r="E877" s="2" t="s">
        <v>74</v>
      </c>
      <c r="F877" s="15" t="s">
        <v>46</v>
      </c>
      <c r="G877" s="15" t="s">
        <v>46</v>
      </c>
      <c r="H877" s="15" t="s">
        <v>47</v>
      </c>
      <c r="I877" s="9" t="str">
        <f aca="false">TRIM(F877)</f>
        <v>NA</v>
      </c>
      <c r="J877" s="9" t="str">
        <f aca="false">TRIM(G877)</f>
        <v>NA</v>
      </c>
      <c r="K877" s="5" t="e">
        <f aca="false">IF(I877="NA",VALUE(AVERAGEIF($E$3:$E$1520,"&lt;&gt;NA")),VALUE(I877))</f>
        <v>#DIV/0!</v>
      </c>
      <c r="L877" s="9" t="n">
        <f aca="false">IF(J877="NA",VALUE(AVERAGEIF($F$3:$F$1520,"&lt;&gt;NA")),VALUE(J877))</f>
        <v>164.344585511576</v>
      </c>
      <c r="M877" s="16" t="n">
        <f aca="false">IF((AND(J877&gt;=R883, J877&lt;R882)),TRUE())</f>
        <v>0</v>
      </c>
      <c r="P877" s="7"/>
    </row>
    <row r="878" customFormat="false" ht="15" hidden="false" customHeight="false" outlineLevel="0" collapsed="false">
      <c r="A878" s="0" t="n">
        <f aca="false">RANDBETWEEN(0,1)</f>
        <v>1</v>
      </c>
      <c r="B878" s="13" t="n">
        <v>277</v>
      </c>
      <c r="C878" s="2" t="s">
        <v>935</v>
      </c>
      <c r="D878" s="14" t="n">
        <v>33243</v>
      </c>
      <c r="E878" s="2" t="s">
        <v>53</v>
      </c>
      <c r="F878" s="15" t="s">
        <v>46</v>
      </c>
      <c r="G878" s="15" t="s">
        <v>46</v>
      </c>
      <c r="H878" s="15" t="s">
        <v>47</v>
      </c>
      <c r="I878" s="9" t="str">
        <f aca="false">TRIM(F878)</f>
        <v>NA</v>
      </c>
      <c r="J878" s="9" t="str">
        <f aca="false">TRIM(G878)</f>
        <v>NA</v>
      </c>
      <c r="K878" s="5" t="e">
        <f aca="false">IF(I878="NA",VALUE(AVERAGEIF($E$3:$E$1520,"&lt;&gt;NA")),VALUE(I878))</f>
        <v>#DIV/0!</v>
      </c>
      <c r="L878" s="9" t="n">
        <f aca="false">IF(J878="NA",VALUE(AVERAGEIF($F$3:$F$1520,"&lt;&gt;NA")),VALUE(J878))</f>
        <v>164.344585511576</v>
      </c>
      <c r="M878" s="16" t="n">
        <f aca="false">IF((AND(J878&gt;=R884, J878&lt;R883)),TRUE())</f>
        <v>0</v>
      </c>
      <c r="P878" s="7"/>
    </row>
    <row r="879" customFormat="false" ht="15" hidden="true" customHeight="false" outlineLevel="0" collapsed="false">
      <c r="A879" s="0" t="n">
        <f aca="false">RANDBETWEEN(0,1)</f>
        <v>0</v>
      </c>
      <c r="B879" s="13" t="n">
        <v>337</v>
      </c>
      <c r="C879" s="2" t="s">
        <v>936</v>
      </c>
      <c r="D879" s="14" t="n">
        <v>33390</v>
      </c>
      <c r="E879" s="2" t="s">
        <v>50</v>
      </c>
      <c r="F879" s="15" t="n">
        <v>169</v>
      </c>
      <c r="G879" s="15" t="n">
        <v>64.7</v>
      </c>
      <c r="H879" s="15" t="s">
        <v>47</v>
      </c>
      <c r="I879" s="9" t="str">
        <f aca="false">TRIM(F879)</f>
        <v>169</v>
      </c>
      <c r="J879" s="9" t="str">
        <f aca="false">TRIM(G879)</f>
        <v>64.7</v>
      </c>
      <c r="K879" s="5" t="n">
        <f aca="false">IF(I879="NA",VALUE(AVERAGEIF($E$3:$E$1520,"&lt;&gt;NA")),VALUE(I879))</f>
        <v>169</v>
      </c>
      <c r="L879" s="9" t="n">
        <f aca="false">IF(J879="NA",VALUE(AVERAGEIF($F$3:$F$1520,"&lt;&gt;NA")),VALUE(J879))</f>
        <v>64.7</v>
      </c>
      <c r="M879" s="16" t="n">
        <f aca="false">IF((AND(J879&gt;=R885, J879&lt;R884)),TRUE())</f>
        <v>0</v>
      </c>
      <c r="P879" s="7"/>
    </row>
    <row r="880" customFormat="false" ht="15" hidden="true" customHeight="false" outlineLevel="0" collapsed="false">
      <c r="A880" s="0" t="n">
        <f aca="false">RANDBETWEEN(0,1)</f>
        <v>0</v>
      </c>
      <c r="B880" s="13" t="n">
        <v>424</v>
      </c>
      <c r="C880" s="2" t="s">
        <v>937</v>
      </c>
      <c r="D880" s="14" t="n">
        <v>33288</v>
      </c>
      <c r="E880" s="2" t="s">
        <v>87</v>
      </c>
      <c r="F880" s="15" t="n">
        <v>152</v>
      </c>
      <c r="G880" s="15" t="n">
        <v>56.2</v>
      </c>
      <c r="H880" s="15" t="s">
        <v>47</v>
      </c>
      <c r="I880" s="9" t="str">
        <f aca="false">TRIM(F880)</f>
        <v>152</v>
      </c>
      <c r="J880" s="9" t="str">
        <f aca="false">TRIM(G880)</f>
        <v>56.2</v>
      </c>
      <c r="K880" s="5" t="n">
        <f aca="false">IF(I880="NA",VALUE(AVERAGEIF($E$3:$E$1520,"&lt;&gt;NA")),VALUE(I880))</f>
        <v>152</v>
      </c>
      <c r="L880" s="9" t="n">
        <f aca="false">IF(J880="NA",VALUE(AVERAGEIF($F$3:$F$1520,"&lt;&gt;NA")),VALUE(J880))</f>
        <v>56.2</v>
      </c>
      <c r="M880" s="16" t="n">
        <f aca="false">IF((AND(J880&gt;=R886, J880&lt;R885)),TRUE())</f>
        <v>0</v>
      </c>
      <c r="P880" s="7"/>
    </row>
    <row r="881" customFormat="false" ht="15" hidden="true" customHeight="false" outlineLevel="0" collapsed="false">
      <c r="A881" s="0" t="n">
        <f aca="false">RANDBETWEEN(0,1)</f>
        <v>0</v>
      </c>
      <c r="B881" s="13" t="n">
        <v>13</v>
      </c>
      <c r="C881" s="2" t="s">
        <v>938</v>
      </c>
      <c r="D881" s="14" t="n">
        <v>33522</v>
      </c>
      <c r="E881" s="2" t="s">
        <v>71</v>
      </c>
      <c r="F881" s="15" t="n">
        <v>149</v>
      </c>
      <c r="G881" s="15" t="n">
        <v>45</v>
      </c>
      <c r="H881" s="15" t="s">
        <v>47</v>
      </c>
      <c r="I881" s="9" t="str">
        <f aca="false">TRIM(F881)</f>
        <v>149</v>
      </c>
      <c r="J881" s="9" t="str">
        <f aca="false">TRIM(G881)</f>
        <v>45</v>
      </c>
      <c r="K881" s="5" t="n">
        <f aca="false">IF(I881="NA",VALUE(AVERAGEIF($E$3:$E$1520,"&lt;&gt;NA")),VALUE(I881))</f>
        <v>149</v>
      </c>
      <c r="L881" s="9" t="n">
        <f aca="false">IF(J881="NA",VALUE(AVERAGEIF($F$3:$F$1520,"&lt;&gt;NA")),VALUE(J881))</f>
        <v>45</v>
      </c>
      <c r="M881" s="16" t="n">
        <f aca="false">IF((AND(J881&gt;=R887, J881&lt;R886)),TRUE())</f>
        <v>0</v>
      </c>
      <c r="P881" s="7"/>
    </row>
    <row r="882" customFormat="false" ht="15" hidden="false" customHeight="false" outlineLevel="0" collapsed="false">
      <c r="A882" s="0" t="n">
        <f aca="false">RANDBETWEEN(0,1)</f>
        <v>1</v>
      </c>
      <c r="B882" s="13" t="n">
        <v>1340</v>
      </c>
      <c r="C882" s="2" t="s">
        <v>939</v>
      </c>
      <c r="D882" s="14" t="n">
        <v>33427</v>
      </c>
      <c r="E882" s="2" t="s">
        <v>87</v>
      </c>
      <c r="F882" s="15" t="n">
        <v>174</v>
      </c>
      <c r="G882" s="15" t="n">
        <v>90</v>
      </c>
      <c r="H882" s="15" t="s">
        <v>43</v>
      </c>
      <c r="I882" s="9" t="str">
        <f aca="false">TRIM(F882)</f>
        <v>174</v>
      </c>
      <c r="J882" s="9" t="str">
        <f aca="false">TRIM(G882)</f>
        <v>90</v>
      </c>
      <c r="K882" s="5" t="n">
        <f aca="false">IF(I882="NA",VALUE(AVERAGEIF($E$3:$E$1520,"&lt;&gt;NA")),VALUE(I882))</f>
        <v>174</v>
      </c>
      <c r="L882" s="9" t="n">
        <f aca="false">IF(J882="NA",VALUE(AVERAGEIF($F$3:$F$1520,"&lt;&gt;NA")),VALUE(J882))</f>
        <v>90</v>
      </c>
      <c r="M882" s="16" t="n">
        <f aca="false">IF((AND(J882&gt;=R888, J882&lt;R887)),TRUE())</f>
        <v>0</v>
      </c>
      <c r="P882" s="7"/>
    </row>
    <row r="883" customFormat="false" ht="15" hidden="true" customHeight="false" outlineLevel="0" collapsed="false">
      <c r="A883" s="0" t="n">
        <f aca="false">RANDBETWEEN(0,1)</f>
        <v>0</v>
      </c>
      <c r="B883" s="13" t="n">
        <v>1435</v>
      </c>
      <c r="C883" s="2" t="s">
        <v>940</v>
      </c>
      <c r="D883" s="14" t="n">
        <v>32537</v>
      </c>
      <c r="E883" s="2" t="s">
        <v>45</v>
      </c>
      <c r="F883" s="15" t="n">
        <v>162</v>
      </c>
      <c r="G883" s="15" t="n">
        <v>42</v>
      </c>
      <c r="H883" s="15" t="s">
        <v>43</v>
      </c>
      <c r="I883" s="9" t="str">
        <f aca="false">TRIM(F883)</f>
        <v>162</v>
      </c>
      <c r="J883" s="9" t="str">
        <f aca="false">TRIM(G883)</f>
        <v>42</v>
      </c>
      <c r="K883" s="5" t="n">
        <f aca="false">IF(I883="NA",VALUE(AVERAGEIF($E$3:$E$1520,"&lt;&gt;NA")),VALUE(I883))</f>
        <v>162</v>
      </c>
      <c r="L883" s="9" t="n">
        <f aca="false">IF(J883="NA",VALUE(AVERAGEIF($F$3:$F$1520,"&lt;&gt;NA")),VALUE(J883))</f>
        <v>42</v>
      </c>
      <c r="M883" s="16" t="n">
        <f aca="false">IF((AND(J883&gt;=R889, J883&lt;R888)),TRUE())</f>
        <v>0</v>
      </c>
      <c r="P883" s="7"/>
    </row>
    <row r="884" customFormat="false" ht="15" hidden="false" customHeight="false" outlineLevel="0" collapsed="false">
      <c r="A884" s="0" t="n">
        <f aca="false">RANDBETWEEN(0,1)</f>
        <v>1</v>
      </c>
      <c r="B884" s="13" t="n">
        <v>89</v>
      </c>
      <c r="C884" s="2" t="s">
        <v>941</v>
      </c>
      <c r="D884" s="14" t="n">
        <v>33784</v>
      </c>
      <c r="E884" s="2" t="s">
        <v>71</v>
      </c>
      <c r="F884" s="15" t="n">
        <v>156.5</v>
      </c>
      <c r="G884" s="15" t="n">
        <v>45</v>
      </c>
      <c r="H884" s="15" t="s">
        <v>47</v>
      </c>
      <c r="I884" s="9" t="str">
        <f aca="false">TRIM(F884)</f>
        <v>156.5</v>
      </c>
      <c r="J884" s="9" t="str">
        <f aca="false">TRIM(G884)</f>
        <v>45</v>
      </c>
      <c r="K884" s="5" t="n">
        <f aca="false">IF(I884="NA",VALUE(AVERAGEIF($E$3:$E$1520,"&lt;&gt;NA")),VALUE(I884))</f>
        <v>156.5</v>
      </c>
      <c r="L884" s="9" t="n">
        <f aca="false">IF(J884="NA",VALUE(AVERAGEIF($F$3:$F$1520,"&lt;&gt;NA")),VALUE(J884))</f>
        <v>45</v>
      </c>
      <c r="M884" s="16" t="n">
        <f aca="false">IF((AND(J884&gt;=R890, J884&lt;R889)),TRUE())</f>
        <v>0</v>
      </c>
      <c r="P884" s="7"/>
    </row>
    <row r="885" customFormat="false" ht="15" hidden="true" customHeight="false" outlineLevel="0" collapsed="false">
      <c r="A885" s="0" t="n">
        <f aca="false">RANDBETWEEN(0,1)</f>
        <v>0</v>
      </c>
      <c r="B885" s="13" t="n">
        <v>179</v>
      </c>
      <c r="C885" s="2" t="s">
        <v>942</v>
      </c>
      <c r="D885" s="14" t="n">
        <v>33526</v>
      </c>
      <c r="E885" s="2" t="s">
        <v>74</v>
      </c>
      <c r="F885" s="15" t="n">
        <v>148.5</v>
      </c>
      <c r="G885" s="15" t="n">
        <v>46</v>
      </c>
      <c r="H885" s="15" t="s">
        <v>47</v>
      </c>
      <c r="I885" s="9" t="str">
        <f aca="false">TRIM(F885)</f>
        <v>148.5</v>
      </c>
      <c r="J885" s="9" t="str">
        <f aca="false">TRIM(G885)</f>
        <v>46</v>
      </c>
      <c r="K885" s="5" t="n">
        <f aca="false">IF(I885="NA",VALUE(AVERAGEIF($E$3:$E$1520,"&lt;&gt;NA")),VALUE(I885))</f>
        <v>148.5</v>
      </c>
      <c r="L885" s="9" t="n">
        <f aca="false">IF(J885="NA",VALUE(AVERAGEIF($F$3:$F$1520,"&lt;&gt;NA")),VALUE(J885))</f>
        <v>46</v>
      </c>
      <c r="M885" s="16" t="n">
        <f aca="false">IF((AND(J885&gt;=R891, J885&lt;R890)),TRUE())</f>
        <v>0</v>
      </c>
      <c r="P885" s="7"/>
    </row>
    <row r="886" customFormat="false" ht="15" hidden="true" customHeight="false" outlineLevel="0" collapsed="false">
      <c r="A886" s="0" t="n">
        <f aca="false">RANDBETWEEN(0,1)</f>
        <v>0</v>
      </c>
      <c r="B886" s="13" t="n">
        <v>1099</v>
      </c>
      <c r="C886" s="2" t="s">
        <v>943</v>
      </c>
      <c r="D886" s="14" t="n">
        <v>32876</v>
      </c>
      <c r="E886" s="2" t="s">
        <v>107</v>
      </c>
      <c r="F886" s="15" t="n">
        <v>171</v>
      </c>
      <c r="G886" s="15" t="n">
        <v>54</v>
      </c>
      <c r="H886" s="15" t="s">
        <v>43</v>
      </c>
      <c r="I886" s="9" t="str">
        <f aca="false">TRIM(F886)</f>
        <v>171</v>
      </c>
      <c r="J886" s="9" t="str">
        <f aca="false">TRIM(G886)</f>
        <v>54</v>
      </c>
      <c r="K886" s="5" t="n">
        <f aca="false">IF(I886="NA",VALUE(AVERAGEIF($E$3:$E$1520,"&lt;&gt;NA")),VALUE(I886))</f>
        <v>171</v>
      </c>
      <c r="L886" s="9" t="n">
        <f aca="false">IF(J886="NA",VALUE(AVERAGEIF($F$3:$F$1520,"&lt;&gt;NA")),VALUE(J886))</f>
        <v>54</v>
      </c>
      <c r="M886" s="16" t="n">
        <f aca="false">IF((AND(J886&gt;=R892, J886&lt;R891)),TRUE())</f>
        <v>0</v>
      </c>
      <c r="P886" s="7"/>
    </row>
    <row r="887" customFormat="false" ht="15" hidden="false" customHeight="false" outlineLevel="0" collapsed="false">
      <c r="A887" s="0" t="n">
        <f aca="false">RANDBETWEEN(0,1)</f>
        <v>1</v>
      </c>
      <c r="B887" s="13" t="n">
        <v>1164</v>
      </c>
      <c r="C887" s="2" t="s">
        <v>944</v>
      </c>
      <c r="D887" s="14" t="n">
        <v>33359</v>
      </c>
      <c r="E887" s="2" t="s">
        <v>50</v>
      </c>
      <c r="F887" s="15" t="n">
        <v>165</v>
      </c>
      <c r="G887" s="15" t="n">
        <v>63</v>
      </c>
      <c r="H887" s="15" t="s">
        <v>43</v>
      </c>
      <c r="I887" s="9" t="str">
        <f aca="false">TRIM(F887)</f>
        <v>165</v>
      </c>
      <c r="J887" s="9" t="str">
        <f aca="false">TRIM(G887)</f>
        <v>63</v>
      </c>
      <c r="K887" s="5" t="n">
        <f aca="false">IF(I887="NA",VALUE(AVERAGEIF($E$3:$E$1520,"&lt;&gt;NA")),VALUE(I887))</f>
        <v>165</v>
      </c>
      <c r="L887" s="9" t="n">
        <f aca="false">IF(J887="NA",VALUE(AVERAGEIF($F$3:$F$1520,"&lt;&gt;NA")),VALUE(J887))</f>
        <v>63</v>
      </c>
      <c r="M887" s="16" t="n">
        <f aca="false">IF((AND(J887&gt;=R893, J887&lt;R892)),TRUE())</f>
        <v>0</v>
      </c>
      <c r="P887" s="7"/>
    </row>
    <row r="888" customFormat="false" ht="15" hidden="false" customHeight="false" outlineLevel="0" collapsed="false">
      <c r="A888" s="0" t="n">
        <f aca="false">RANDBETWEEN(0,1)</f>
        <v>1</v>
      </c>
      <c r="B888" s="13" t="n">
        <v>824</v>
      </c>
      <c r="C888" s="2" t="s">
        <v>945</v>
      </c>
      <c r="D888" s="14" t="n">
        <v>33571</v>
      </c>
      <c r="E888" s="2" t="s">
        <v>87</v>
      </c>
      <c r="F888" s="15" t="n">
        <v>171</v>
      </c>
      <c r="G888" s="15" t="n">
        <v>55.4</v>
      </c>
      <c r="H888" s="15" t="s">
        <v>47</v>
      </c>
      <c r="I888" s="9" t="str">
        <f aca="false">TRIM(F888)</f>
        <v>171</v>
      </c>
      <c r="J888" s="9" t="str">
        <f aca="false">TRIM(G888)</f>
        <v>55.4</v>
      </c>
      <c r="K888" s="5" t="n">
        <f aca="false">IF(I888="NA",VALUE(AVERAGEIF($E$3:$E$1520,"&lt;&gt;NA")),VALUE(I888))</f>
        <v>171</v>
      </c>
      <c r="L888" s="9" t="n">
        <f aca="false">IF(J888="NA",VALUE(AVERAGEIF($F$3:$F$1520,"&lt;&gt;NA")),VALUE(J888))</f>
        <v>55.4</v>
      </c>
      <c r="M888" s="16" t="n">
        <f aca="false">IF((AND(J888&gt;=R894, J888&lt;R893)),TRUE())</f>
        <v>0</v>
      </c>
      <c r="P888" s="7"/>
    </row>
    <row r="889" customFormat="false" ht="15" hidden="false" customHeight="false" outlineLevel="0" collapsed="false">
      <c r="A889" s="0" t="n">
        <f aca="false">RANDBETWEEN(0,1)</f>
        <v>1</v>
      </c>
      <c r="B889" s="13" t="n">
        <v>1318</v>
      </c>
      <c r="C889" s="2" t="s">
        <v>946</v>
      </c>
      <c r="D889" s="14" t="n">
        <v>33553</v>
      </c>
      <c r="E889" s="2" t="s">
        <v>87</v>
      </c>
      <c r="F889" s="15" t="n">
        <v>184</v>
      </c>
      <c r="G889" s="15" t="n">
        <v>65</v>
      </c>
      <c r="H889" s="15" t="s">
        <v>43</v>
      </c>
      <c r="I889" s="9" t="str">
        <f aca="false">TRIM(F889)</f>
        <v>184</v>
      </c>
      <c r="J889" s="9" t="str">
        <f aca="false">TRIM(G889)</f>
        <v>65</v>
      </c>
      <c r="K889" s="5" t="n">
        <f aca="false">IF(I889="NA",VALUE(AVERAGEIF($E$3:$E$1520,"&lt;&gt;NA")),VALUE(I889))</f>
        <v>184</v>
      </c>
      <c r="L889" s="9" t="n">
        <f aca="false">IF(J889="NA",VALUE(AVERAGEIF($F$3:$F$1520,"&lt;&gt;NA")),VALUE(J889))</f>
        <v>65</v>
      </c>
      <c r="M889" s="16" t="n">
        <f aca="false">IF((AND(J889&gt;=R895, J889&lt;R894)),TRUE())</f>
        <v>0</v>
      </c>
      <c r="P889" s="7"/>
    </row>
    <row r="890" customFormat="false" ht="15" hidden="true" customHeight="false" outlineLevel="0" collapsed="false">
      <c r="A890" s="0" t="n">
        <f aca="false">RANDBETWEEN(0,1)</f>
        <v>0</v>
      </c>
      <c r="B890" s="13" t="n">
        <v>908</v>
      </c>
      <c r="C890" s="2" t="s">
        <v>947</v>
      </c>
      <c r="D890" s="14" t="n">
        <v>33155</v>
      </c>
      <c r="E890" s="2" t="s">
        <v>45</v>
      </c>
      <c r="F890" s="15" t="n">
        <v>164</v>
      </c>
      <c r="G890" s="15" t="n">
        <v>73</v>
      </c>
      <c r="H890" s="15" t="s">
        <v>43</v>
      </c>
      <c r="I890" s="9" t="str">
        <f aca="false">TRIM(F890)</f>
        <v>164</v>
      </c>
      <c r="J890" s="9" t="str">
        <f aca="false">TRIM(G890)</f>
        <v>73</v>
      </c>
      <c r="K890" s="5" t="n">
        <f aca="false">IF(I890="NA",VALUE(AVERAGEIF($E$3:$E$1520,"&lt;&gt;NA")),VALUE(I890))</f>
        <v>164</v>
      </c>
      <c r="L890" s="9" t="n">
        <f aca="false">IF(J890="NA",VALUE(AVERAGEIF($F$3:$F$1520,"&lt;&gt;NA")),VALUE(J890))</f>
        <v>73</v>
      </c>
      <c r="M890" s="16" t="n">
        <f aca="false">IF((AND(J890&gt;=R896, J890&lt;R895)),TRUE())</f>
        <v>0</v>
      </c>
      <c r="P890" s="7"/>
    </row>
    <row r="891" customFormat="false" ht="15" hidden="true" customHeight="false" outlineLevel="0" collapsed="false">
      <c r="A891" s="0" t="n">
        <f aca="false">RANDBETWEEN(0,1)</f>
        <v>0</v>
      </c>
      <c r="B891" s="13" t="n">
        <v>1374</v>
      </c>
      <c r="C891" s="2" t="s">
        <v>948</v>
      </c>
      <c r="D891" s="14" t="n">
        <v>33145</v>
      </c>
      <c r="E891" s="2" t="s">
        <v>107</v>
      </c>
      <c r="F891" s="15" t="n">
        <v>172</v>
      </c>
      <c r="G891" s="15" t="n">
        <v>67</v>
      </c>
      <c r="H891" s="15" t="s">
        <v>43</v>
      </c>
      <c r="I891" s="9" t="str">
        <f aca="false">TRIM(F891)</f>
        <v>172</v>
      </c>
      <c r="J891" s="9" t="str">
        <f aca="false">TRIM(G891)</f>
        <v>67</v>
      </c>
      <c r="K891" s="5" t="n">
        <f aca="false">IF(I891="NA",VALUE(AVERAGEIF($E$3:$E$1520,"&lt;&gt;NA")),VALUE(I891))</f>
        <v>172</v>
      </c>
      <c r="L891" s="9" t="n">
        <f aca="false">IF(J891="NA",VALUE(AVERAGEIF($F$3:$F$1520,"&lt;&gt;NA")),VALUE(J891))</f>
        <v>67</v>
      </c>
      <c r="M891" s="16" t="n">
        <f aca="false">IF((AND(J891&gt;=R897, J891&lt;R896)),TRUE())</f>
        <v>0</v>
      </c>
      <c r="P891" s="7"/>
    </row>
    <row r="892" customFormat="false" ht="15" hidden="false" customHeight="false" outlineLevel="0" collapsed="false">
      <c r="A892" s="0" t="n">
        <f aca="false">RANDBETWEEN(0,1)</f>
        <v>1</v>
      </c>
      <c r="B892" s="13" t="n">
        <v>884</v>
      </c>
      <c r="C892" s="2" t="s">
        <v>949</v>
      </c>
      <c r="D892" s="14" t="n">
        <v>33204</v>
      </c>
      <c r="E892" s="2" t="s">
        <v>50</v>
      </c>
      <c r="F892" s="15" t="n">
        <v>170</v>
      </c>
      <c r="G892" s="15" t="n">
        <v>82</v>
      </c>
      <c r="H892" s="15" t="s">
        <v>43</v>
      </c>
      <c r="I892" s="9" t="str">
        <f aca="false">TRIM(F892)</f>
        <v>170</v>
      </c>
      <c r="J892" s="9" t="str">
        <f aca="false">TRIM(G892)</f>
        <v>82</v>
      </c>
      <c r="K892" s="5" t="n">
        <f aca="false">IF(I892="NA",VALUE(AVERAGEIF($E$3:$E$1520,"&lt;&gt;NA")),VALUE(I892))</f>
        <v>170</v>
      </c>
      <c r="L892" s="9" t="n">
        <f aca="false">IF(J892="NA",VALUE(AVERAGEIF($F$3:$F$1520,"&lt;&gt;NA")),VALUE(J892))</f>
        <v>82</v>
      </c>
      <c r="M892" s="16" t="n">
        <f aca="false">IF((AND(J892&gt;=R898, J892&lt;R897)),TRUE())</f>
        <v>0</v>
      </c>
      <c r="P892" s="7"/>
    </row>
    <row r="893" customFormat="false" ht="15" hidden="false" customHeight="false" outlineLevel="0" collapsed="false">
      <c r="A893" s="0" t="n">
        <f aca="false">RANDBETWEEN(0,1)</f>
        <v>1</v>
      </c>
      <c r="B893" s="13" t="n">
        <v>1246</v>
      </c>
      <c r="C893" s="2" t="s">
        <v>950</v>
      </c>
      <c r="D893" s="14" t="n">
        <v>33483</v>
      </c>
      <c r="E893" s="2" t="s">
        <v>77</v>
      </c>
      <c r="F893" s="15" t="n">
        <v>170</v>
      </c>
      <c r="G893" s="15" t="n">
        <v>68</v>
      </c>
      <c r="H893" s="15" t="s">
        <v>43</v>
      </c>
      <c r="I893" s="9" t="str">
        <f aca="false">TRIM(F893)</f>
        <v>170</v>
      </c>
      <c r="J893" s="9" t="str">
        <f aca="false">TRIM(G893)</f>
        <v>68</v>
      </c>
      <c r="K893" s="5" t="n">
        <f aca="false">IF(I893="NA",VALUE(AVERAGEIF($E$3:$E$1520,"&lt;&gt;NA")),VALUE(I893))</f>
        <v>170</v>
      </c>
      <c r="L893" s="9" t="n">
        <f aca="false">IF(J893="NA",VALUE(AVERAGEIF($F$3:$F$1520,"&lt;&gt;NA")),VALUE(J893))</f>
        <v>68</v>
      </c>
      <c r="M893" s="16" t="n">
        <f aca="false">IF((AND(J893&gt;=R899, J893&lt;R898)),TRUE())</f>
        <v>0</v>
      </c>
      <c r="P893" s="7"/>
    </row>
    <row r="894" customFormat="false" ht="15" hidden="true" customHeight="false" outlineLevel="0" collapsed="false">
      <c r="A894" s="0" t="n">
        <f aca="false">RANDBETWEEN(0,1)</f>
        <v>0</v>
      </c>
      <c r="B894" s="13" t="n">
        <v>52</v>
      </c>
      <c r="C894" s="2" t="s">
        <v>951</v>
      </c>
      <c r="D894" s="14" t="n">
        <v>33265</v>
      </c>
      <c r="E894" s="2" t="s">
        <v>93</v>
      </c>
      <c r="F894" s="15" t="n">
        <v>153</v>
      </c>
      <c r="G894" s="15" t="n">
        <v>45</v>
      </c>
      <c r="H894" s="15" t="s">
        <v>47</v>
      </c>
      <c r="I894" s="9" t="str">
        <f aca="false">TRIM(F894)</f>
        <v>153</v>
      </c>
      <c r="J894" s="9" t="str">
        <f aca="false">TRIM(G894)</f>
        <v>45</v>
      </c>
      <c r="K894" s="5" t="n">
        <f aca="false">IF(I894="NA",VALUE(AVERAGEIF($E$3:$E$1520,"&lt;&gt;NA")),VALUE(I894))</f>
        <v>153</v>
      </c>
      <c r="L894" s="9" t="n">
        <f aca="false">IF(J894="NA",VALUE(AVERAGEIF($F$3:$F$1520,"&lt;&gt;NA")),VALUE(J894))</f>
        <v>45</v>
      </c>
      <c r="M894" s="16" t="n">
        <f aca="false">IF((AND(J894&gt;=R900, J894&lt;R899)),TRUE())</f>
        <v>0</v>
      </c>
      <c r="P894" s="7"/>
    </row>
    <row r="895" customFormat="false" ht="15" hidden="true" customHeight="false" outlineLevel="0" collapsed="false">
      <c r="A895" s="0" t="n">
        <f aca="false">RANDBETWEEN(0,1)</f>
        <v>0</v>
      </c>
      <c r="B895" s="13" t="n">
        <v>299</v>
      </c>
      <c r="C895" s="2" t="s">
        <v>952</v>
      </c>
      <c r="D895" s="14" t="n">
        <v>33171</v>
      </c>
      <c r="E895" s="2" t="s">
        <v>45</v>
      </c>
      <c r="F895" s="15" t="s">
        <v>46</v>
      </c>
      <c r="G895" s="15" t="s">
        <v>46</v>
      </c>
      <c r="H895" s="15" t="s">
        <v>47</v>
      </c>
      <c r="I895" s="9" t="str">
        <f aca="false">TRIM(F895)</f>
        <v>NA</v>
      </c>
      <c r="J895" s="9" t="str">
        <f aca="false">TRIM(G895)</f>
        <v>NA</v>
      </c>
      <c r="K895" s="5" t="e">
        <f aca="false">IF(I895="NA",VALUE(AVERAGEIF($E$3:$E$1520,"&lt;&gt;NA")),VALUE(I895))</f>
        <v>#DIV/0!</v>
      </c>
      <c r="L895" s="9" t="n">
        <f aca="false">IF(J895="NA",VALUE(AVERAGEIF($F$3:$F$1520,"&lt;&gt;NA")),VALUE(J895))</f>
        <v>164.344585511576</v>
      </c>
      <c r="M895" s="16" t="n">
        <f aca="false">IF((AND(J895&gt;=R901, J895&lt;R900)),TRUE())</f>
        <v>0</v>
      </c>
      <c r="P895" s="7"/>
    </row>
    <row r="896" customFormat="false" ht="15" hidden="true" customHeight="false" outlineLevel="0" collapsed="false">
      <c r="A896" s="0" t="n">
        <f aca="false">RANDBETWEEN(0,1)</f>
        <v>0</v>
      </c>
      <c r="B896" s="13" t="n">
        <v>1110</v>
      </c>
      <c r="C896" s="2" t="s">
        <v>953</v>
      </c>
      <c r="D896" s="14" t="n">
        <v>32783</v>
      </c>
      <c r="E896" s="2" t="s">
        <v>53</v>
      </c>
      <c r="F896" s="15" t="n">
        <v>179</v>
      </c>
      <c r="G896" s="15" t="n">
        <v>70</v>
      </c>
      <c r="H896" s="15" t="s">
        <v>43</v>
      </c>
      <c r="I896" s="9" t="str">
        <f aca="false">TRIM(F896)</f>
        <v>179</v>
      </c>
      <c r="J896" s="9" t="str">
        <f aca="false">TRIM(G896)</f>
        <v>70</v>
      </c>
      <c r="K896" s="5" t="n">
        <f aca="false">IF(I896="NA",VALUE(AVERAGEIF($E$3:$E$1520,"&lt;&gt;NA")),VALUE(I896))</f>
        <v>179</v>
      </c>
      <c r="L896" s="9" t="n">
        <f aca="false">IF(J896="NA",VALUE(AVERAGEIF($F$3:$F$1520,"&lt;&gt;NA")),VALUE(J896))</f>
        <v>70</v>
      </c>
      <c r="M896" s="16" t="n">
        <f aca="false">IF((AND(J896&gt;=R902, J896&lt;R901)),TRUE())</f>
        <v>0</v>
      </c>
      <c r="P896" s="7"/>
    </row>
    <row r="897" customFormat="false" ht="15" hidden="true" customHeight="false" outlineLevel="0" collapsed="false">
      <c r="A897" s="0" t="n">
        <f aca="false">RANDBETWEEN(0,1)</f>
        <v>0</v>
      </c>
      <c r="B897" s="13" t="n">
        <v>898</v>
      </c>
      <c r="C897" s="2" t="s">
        <v>954</v>
      </c>
      <c r="D897" s="14" t="n">
        <v>33426</v>
      </c>
      <c r="E897" s="2" t="s">
        <v>45</v>
      </c>
      <c r="F897" s="15" t="n">
        <v>173</v>
      </c>
      <c r="G897" s="15" t="n">
        <v>67</v>
      </c>
      <c r="H897" s="15" t="s">
        <v>43</v>
      </c>
      <c r="I897" s="9" t="str">
        <f aca="false">TRIM(F897)</f>
        <v>173</v>
      </c>
      <c r="J897" s="9" t="str">
        <f aca="false">TRIM(G897)</f>
        <v>67</v>
      </c>
      <c r="K897" s="5" t="n">
        <f aca="false">IF(I897="NA",VALUE(AVERAGEIF($E$3:$E$1520,"&lt;&gt;NA")),VALUE(I897))</f>
        <v>173</v>
      </c>
      <c r="L897" s="9" t="n">
        <f aca="false">IF(J897="NA",VALUE(AVERAGEIF($F$3:$F$1520,"&lt;&gt;NA")),VALUE(J897))</f>
        <v>67</v>
      </c>
      <c r="M897" s="16" t="n">
        <f aca="false">IF((AND(J897&gt;=R903, J897&lt;R902)),TRUE())</f>
        <v>0</v>
      </c>
      <c r="P897" s="7"/>
    </row>
    <row r="898" customFormat="false" ht="15" hidden="true" customHeight="false" outlineLevel="0" collapsed="false">
      <c r="A898" s="0" t="n">
        <f aca="false">RANDBETWEEN(0,1)</f>
        <v>0</v>
      </c>
      <c r="B898" s="13" t="n">
        <v>610</v>
      </c>
      <c r="C898" s="2" t="s">
        <v>955</v>
      </c>
      <c r="D898" s="14" t="n">
        <v>33547</v>
      </c>
      <c r="E898" s="2" t="s">
        <v>87</v>
      </c>
      <c r="F898" s="15" t="n">
        <v>152</v>
      </c>
      <c r="G898" s="15" t="n">
        <v>44.2</v>
      </c>
      <c r="H898" s="15" t="s">
        <v>47</v>
      </c>
      <c r="I898" s="9" t="str">
        <f aca="false">TRIM(F898)</f>
        <v>152</v>
      </c>
      <c r="J898" s="9" t="str">
        <f aca="false">TRIM(G898)</f>
        <v>44.2</v>
      </c>
      <c r="K898" s="5" t="n">
        <f aca="false">IF(I898="NA",VALUE(AVERAGEIF($E$3:$E$1520,"&lt;&gt;NA")),VALUE(I898))</f>
        <v>152</v>
      </c>
      <c r="L898" s="9" t="n">
        <f aca="false">IF(J898="NA",VALUE(AVERAGEIF($F$3:$F$1520,"&lt;&gt;NA")),VALUE(J898))</f>
        <v>44.2</v>
      </c>
      <c r="M898" s="16" t="n">
        <f aca="false">IF((AND(J898&gt;=R904, J898&lt;R903)),TRUE())</f>
        <v>0</v>
      </c>
      <c r="P898" s="7"/>
    </row>
    <row r="899" customFormat="false" ht="15" hidden="false" customHeight="false" outlineLevel="0" collapsed="false">
      <c r="A899" s="0" t="n">
        <f aca="false">RANDBETWEEN(0,1)</f>
        <v>1</v>
      </c>
      <c r="B899" s="13" t="n">
        <v>1050</v>
      </c>
      <c r="C899" s="2" t="s">
        <v>956</v>
      </c>
      <c r="D899" s="14" t="n">
        <v>33402</v>
      </c>
      <c r="E899" s="2" t="s">
        <v>50</v>
      </c>
      <c r="F899" s="15" t="n">
        <v>161</v>
      </c>
      <c r="G899" s="15" t="n">
        <v>52</v>
      </c>
      <c r="H899" s="15" t="s">
        <v>43</v>
      </c>
      <c r="I899" s="9" t="str">
        <f aca="false">TRIM(F899)</f>
        <v>161</v>
      </c>
      <c r="J899" s="9" t="str">
        <f aca="false">TRIM(G899)</f>
        <v>52</v>
      </c>
      <c r="K899" s="5" t="n">
        <f aca="false">IF(I899="NA",VALUE(AVERAGEIF($E$3:$E$1520,"&lt;&gt;NA")),VALUE(I899))</f>
        <v>161</v>
      </c>
      <c r="L899" s="9" t="n">
        <f aca="false">IF(J899="NA",VALUE(AVERAGEIF($F$3:$F$1520,"&lt;&gt;NA")),VALUE(J899))</f>
        <v>52</v>
      </c>
      <c r="M899" s="16" t="n">
        <f aca="false">IF((AND(J899&gt;=R905, J899&lt;R904)),TRUE())</f>
        <v>0</v>
      </c>
      <c r="P899" s="7"/>
    </row>
    <row r="900" customFormat="false" ht="15" hidden="false" customHeight="false" outlineLevel="0" collapsed="false">
      <c r="A900" s="0" t="n">
        <f aca="false">RANDBETWEEN(0,1)</f>
        <v>1</v>
      </c>
      <c r="B900" s="13" t="n">
        <v>126</v>
      </c>
      <c r="C900" s="2" t="s">
        <v>957</v>
      </c>
      <c r="D900" s="14" t="n">
        <v>33308</v>
      </c>
      <c r="E900" s="2" t="s">
        <v>74</v>
      </c>
      <c r="F900" s="15" t="n">
        <v>151.5</v>
      </c>
      <c r="G900" s="15" t="n">
        <v>51</v>
      </c>
      <c r="H900" s="15" t="s">
        <v>47</v>
      </c>
      <c r="I900" s="9" t="str">
        <f aca="false">TRIM(F900)</f>
        <v>151.5</v>
      </c>
      <c r="J900" s="9" t="str">
        <f aca="false">TRIM(G900)</f>
        <v>51</v>
      </c>
      <c r="K900" s="5" t="n">
        <f aca="false">IF(I900="NA",VALUE(AVERAGEIF($E$3:$E$1520,"&lt;&gt;NA")),VALUE(I900))</f>
        <v>151.5</v>
      </c>
      <c r="L900" s="9" t="n">
        <f aca="false">IF(J900="NA",VALUE(AVERAGEIF($F$3:$F$1520,"&lt;&gt;NA")),VALUE(J900))</f>
        <v>51</v>
      </c>
      <c r="M900" s="16" t="n">
        <f aca="false">IF((AND(J900&gt;=R906, J900&lt;R905)),TRUE())</f>
        <v>0</v>
      </c>
      <c r="P900" s="7"/>
    </row>
    <row r="901" customFormat="false" ht="15" hidden="false" customHeight="false" outlineLevel="0" collapsed="false">
      <c r="A901" s="0" t="n">
        <f aca="false">RANDBETWEEN(0,1)</f>
        <v>1</v>
      </c>
      <c r="B901" s="13" t="n">
        <v>867</v>
      </c>
      <c r="C901" s="2" t="s">
        <v>958</v>
      </c>
      <c r="D901" s="14" t="n">
        <v>33783</v>
      </c>
      <c r="E901" s="2" t="s">
        <v>77</v>
      </c>
      <c r="F901" s="15" t="n">
        <v>173</v>
      </c>
      <c r="G901" s="15" t="n">
        <v>92</v>
      </c>
      <c r="H901" s="15" t="s">
        <v>43</v>
      </c>
      <c r="I901" s="9" t="str">
        <f aca="false">TRIM(F901)</f>
        <v>173</v>
      </c>
      <c r="J901" s="9" t="str">
        <f aca="false">TRIM(G901)</f>
        <v>92</v>
      </c>
      <c r="K901" s="5" t="n">
        <f aca="false">IF(I901="NA",VALUE(AVERAGEIF($E$3:$E$1520,"&lt;&gt;NA")),VALUE(I901))</f>
        <v>173</v>
      </c>
      <c r="L901" s="9" t="n">
        <f aca="false">IF(J901="NA",VALUE(AVERAGEIF($F$3:$F$1520,"&lt;&gt;NA")),VALUE(J901))</f>
        <v>92</v>
      </c>
      <c r="M901" s="16" t="n">
        <f aca="false">IF((AND(J901&gt;=R907, J901&lt;R906)),TRUE())</f>
        <v>0</v>
      </c>
      <c r="P901" s="7"/>
    </row>
    <row r="902" customFormat="false" ht="15" hidden="false" customHeight="false" outlineLevel="0" collapsed="false">
      <c r="A902" s="0" t="n">
        <f aca="false">RANDBETWEEN(0,1)</f>
        <v>1</v>
      </c>
      <c r="B902" s="13" t="n">
        <v>1126</v>
      </c>
      <c r="C902" s="2" t="s">
        <v>959</v>
      </c>
      <c r="D902" s="14" t="n">
        <v>33474</v>
      </c>
      <c r="E902" s="2" t="s">
        <v>45</v>
      </c>
      <c r="F902" s="15" t="n">
        <v>175</v>
      </c>
      <c r="G902" s="15" t="n">
        <v>71</v>
      </c>
      <c r="H902" s="15" t="s">
        <v>43</v>
      </c>
      <c r="I902" s="9" t="str">
        <f aca="false">TRIM(F902)</f>
        <v>175</v>
      </c>
      <c r="J902" s="9" t="str">
        <f aca="false">TRIM(G902)</f>
        <v>71</v>
      </c>
      <c r="K902" s="5" t="n">
        <f aca="false">IF(I902="NA",VALUE(AVERAGEIF($E$3:$E$1520,"&lt;&gt;NA")),VALUE(I902))</f>
        <v>175</v>
      </c>
      <c r="L902" s="9" t="n">
        <f aca="false">IF(J902="NA",VALUE(AVERAGEIF($F$3:$F$1520,"&lt;&gt;NA")),VALUE(J902))</f>
        <v>71</v>
      </c>
      <c r="M902" s="16" t="n">
        <f aca="false">IF((AND(J902&gt;=R908, J902&lt;R907)),TRUE())</f>
        <v>0</v>
      </c>
      <c r="P902" s="7"/>
    </row>
    <row r="903" customFormat="false" ht="15" hidden="true" customHeight="false" outlineLevel="0" collapsed="false">
      <c r="A903" s="0" t="n">
        <f aca="false">RANDBETWEEN(0,1)</f>
        <v>0</v>
      </c>
      <c r="B903" s="13" t="n">
        <v>759</v>
      </c>
      <c r="C903" s="2" t="s">
        <v>960</v>
      </c>
      <c r="D903" s="14" t="n">
        <v>33365</v>
      </c>
      <c r="E903" s="2" t="s">
        <v>176</v>
      </c>
      <c r="F903" s="15" t="n">
        <v>157</v>
      </c>
      <c r="G903" s="15" t="n">
        <v>51.6</v>
      </c>
      <c r="H903" s="15" t="s">
        <v>47</v>
      </c>
      <c r="I903" s="9" t="str">
        <f aca="false">TRIM(F903)</f>
        <v>157</v>
      </c>
      <c r="J903" s="9" t="str">
        <f aca="false">TRIM(G903)</f>
        <v>51.6</v>
      </c>
      <c r="K903" s="5" t="n">
        <f aca="false">IF(I903="NA",VALUE(AVERAGEIF($E$3:$E$1520,"&lt;&gt;NA")),VALUE(I903))</f>
        <v>157</v>
      </c>
      <c r="L903" s="9" t="n">
        <f aca="false">IF(J903="NA",VALUE(AVERAGEIF($F$3:$F$1520,"&lt;&gt;NA")),VALUE(J903))</f>
        <v>51.6</v>
      </c>
      <c r="M903" s="16" t="n">
        <f aca="false">IF((AND(J903&gt;=R909, J903&lt;R908)),TRUE())</f>
        <v>0</v>
      </c>
      <c r="P903" s="7"/>
    </row>
    <row r="904" customFormat="false" ht="15" hidden="true" customHeight="false" outlineLevel="0" collapsed="false">
      <c r="A904" s="0" t="n">
        <f aca="false">RANDBETWEEN(0,1)</f>
        <v>0</v>
      </c>
      <c r="B904" s="13" t="n">
        <v>344</v>
      </c>
      <c r="C904" s="2" t="s">
        <v>961</v>
      </c>
      <c r="D904" s="14" t="n">
        <v>33404</v>
      </c>
      <c r="E904" s="2" t="s">
        <v>87</v>
      </c>
      <c r="F904" s="15" t="n">
        <v>152</v>
      </c>
      <c r="G904" s="15" t="n">
        <v>59</v>
      </c>
      <c r="H904" s="15" t="s">
        <v>47</v>
      </c>
      <c r="I904" s="9" t="str">
        <f aca="false">TRIM(F904)</f>
        <v>152</v>
      </c>
      <c r="J904" s="9" t="str">
        <f aca="false">TRIM(G904)</f>
        <v>59</v>
      </c>
      <c r="K904" s="5" t="n">
        <f aca="false">IF(I904="NA",VALUE(AVERAGEIF($E$3:$E$1520,"&lt;&gt;NA")),VALUE(I904))</f>
        <v>152</v>
      </c>
      <c r="L904" s="9" t="n">
        <f aca="false">IF(J904="NA",VALUE(AVERAGEIF($F$3:$F$1520,"&lt;&gt;NA")),VALUE(J904))</f>
        <v>59</v>
      </c>
      <c r="M904" s="16" t="n">
        <f aca="false">IF((AND(J904&gt;=R910, J904&lt;R909)),TRUE())</f>
        <v>0</v>
      </c>
      <c r="P904" s="7"/>
    </row>
    <row r="905" customFormat="false" ht="15" hidden="false" customHeight="false" outlineLevel="0" collapsed="false">
      <c r="A905" s="0" t="n">
        <f aca="false">RANDBETWEEN(0,1)</f>
        <v>1</v>
      </c>
      <c r="B905" s="13" t="n">
        <v>1364</v>
      </c>
      <c r="C905" s="2" t="s">
        <v>962</v>
      </c>
      <c r="D905" s="14" t="n">
        <v>33701</v>
      </c>
      <c r="E905" s="2" t="s">
        <v>87</v>
      </c>
      <c r="F905" s="15" t="n">
        <v>171</v>
      </c>
      <c r="G905" s="15" t="n">
        <v>91</v>
      </c>
      <c r="H905" s="15" t="s">
        <v>43</v>
      </c>
      <c r="I905" s="9" t="str">
        <f aca="false">TRIM(F905)</f>
        <v>171</v>
      </c>
      <c r="J905" s="9" t="str">
        <f aca="false">TRIM(G905)</f>
        <v>91</v>
      </c>
      <c r="K905" s="5" t="n">
        <f aca="false">IF(I905="NA",VALUE(AVERAGEIF($E$3:$E$1520,"&lt;&gt;NA")),VALUE(I905))</f>
        <v>171</v>
      </c>
      <c r="L905" s="9" t="n">
        <f aca="false">IF(J905="NA",VALUE(AVERAGEIF($F$3:$F$1520,"&lt;&gt;NA")),VALUE(J905))</f>
        <v>91</v>
      </c>
      <c r="M905" s="16" t="n">
        <f aca="false">IF((AND(J905&gt;=R911, J905&lt;R910)),TRUE())</f>
        <v>0</v>
      </c>
      <c r="P905" s="7"/>
    </row>
    <row r="906" customFormat="false" ht="15" hidden="true" customHeight="false" outlineLevel="0" collapsed="false">
      <c r="A906" s="0" t="n">
        <f aca="false">RANDBETWEEN(0,1)</f>
        <v>0</v>
      </c>
      <c r="B906" s="13" t="n">
        <v>670</v>
      </c>
      <c r="C906" s="2" t="s">
        <v>963</v>
      </c>
      <c r="D906" s="14" t="n">
        <v>33389</v>
      </c>
      <c r="E906" s="2" t="s">
        <v>74</v>
      </c>
      <c r="F906" s="15" t="n">
        <v>168</v>
      </c>
      <c r="G906" s="15" t="n">
        <v>52</v>
      </c>
      <c r="H906" s="15" t="s">
        <v>47</v>
      </c>
      <c r="I906" s="9" t="str">
        <f aca="false">TRIM(F906)</f>
        <v>168</v>
      </c>
      <c r="J906" s="9" t="str">
        <f aca="false">TRIM(G906)</f>
        <v>52</v>
      </c>
      <c r="K906" s="5" t="n">
        <f aca="false">IF(I906="NA",VALUE(AVERAGEIF($E$3:$E$1520,"&lt;&gt;NA")),VALUE(I906))</f>
        <v>168</v>
      </c>
      <c r="L906" s="9" t="n">
        <f aca="false">IF(J906="NA",VALUE(AVERAGEIF($F$3:$F$1520,"&lt;&gt;NA")),VALUE(J906))</f>
        <v>52</v>
      </c>
      <c r="M906" s="16" t="n">
        <f aca="false">IF((AND(J906&gt;=R912, J906&lt;R911)),TRUE())</f>
        <v>0</v>
      </c>
      <c r="P906" s="7"/>
    </row>
    <row r="907" customFormat="false" ht="15" hidden="false" customHeight="false" outlineLevel="0" collapsed="false">
      <c r="A907" s="0" t="n">
        <f aca="false">RANDBETWEEN(0,1)</f>
        <v>1</v>
      </c>
      <c r="B907" s="13" t="n">
        <v>702</v>
      </c>
      <c r="C907" s="2" t="s">
        <v>964</v>
      </c>
      <c r="D907" s="14" t="n">
        <v>33040</v>
      </c>
      <c r="E907" s="2" t="s">
        <v>50</v>
      </c>
      <c r="F907" s="15" t="n">
        <v>157</v>
      </c>
      <c r="G907" s="15" t="n">
        <v>44.7</v>
      </c>
      <c r="H907" s="15" t="s">
        <v>47</v>
      </c>
      <c r="I907" s="9" t="str">
        <f aca="false">TRIM(F907)</f>
        <v>157</v>
      </c>
      <c r="J907" s="9" t="str">
        <f aca="false">TRIM(G907)</f>
        <v>44.7</v>
      </c>
      <c r="K907" s="5" t="n">
        <f aca="false">IF(I907="NA",VALUE(AVERAGEIF($E$3:$E$1520,"&lt;&gt;NA")),VALUE(I907))</f>
        <v>157</v>
      </c>
      <c r="L907" s="9" t="n">
        <f aca="false">IF(J907="NA",VALUE(AVERAGEIF($F$3:$F$1520,"&lt;&gt;NA")),VALUE(J907))</f>
        <v>44.7</v>
      </c>
      <c r="M907" s="16" t="n">
        <f aca="false">IF((AND(J907&gt;=R913, J907&lt;R912)),TRUE())</f>
        <v>0</v>
      </c>
      <c r="P907" s="7"/>
    </row>
    <row r="908" customFormat="false" ht="15" hidden="false" customHeight="false" outlineLevel="0" collapsed="false">
      <c r="A908" s="0" t="n">
        <f aca="false">RANDBETWEEN(0,1)</f>
        <v>1</v>
      </c>
      <c r="B908" s="13" t="n">
        <v>845</v>
      </c>
      <c r="C908" s="2" t="s">
        <v>965</v>
      </c>
      <c r="D908" s="14" t="n">
        <v>33192</v>
      </c>
      <c r="E908" s="2" t="s">
        <v>56</v>
      </c>
      <c r="F908" s="15" t="n">
        <v>173</v>
      </c>
      <c r="G908" s="15" t="n">
        <v>72</v>
      </c>
      <c r="H908" s="15" t="s">
        <v>43</v>
      </c>
      <c r="I908" s="9" t="str">
        <f aca="false">TRIM(F908)</f>
        <v>173</v>
      </c>
      <c r="J908" s="9" t="str">
        <f aca="false">TRIM(G908)</f>
        <v>72</v>
      </c>
      <c r="K908" s="5" t="n">
        <f aca="false">IF(I908="NA",VALUE(AVERAGEIF($E$3:$E$1520,"&lt;&gt;NA")),VALUE(I908))</f>
        <v>173</v>
      </c>
      <c r="L908" s="9" t="n">
        <f aca="false">IF(J908="NA",VALUE(AVERAGEIF($F$3:$F$1520,"&lt;&gt;NA")),VALUE(J908))</f>
        <v>72</v>
      </c>
      <c r="M908" s="16" t="n">
        <f aca="false">IF((AND(J908&gt;=R914, J908&lt;R913)),TRUE())</f>
        <v>0</v>
      </c>
      <c r="P908" s="7"/>
    </row>
    <row r="909" customFormat="false" ht="15" hidden="false" customHeight="false" outlineLevel="0" collapsed="false">
      <c r="A909" s="0" t="n">
        <f aca="false">RANDBETWEEN(0,1)</f>
        <v>1</v>
      </c>
      <c r="B909" s="13" t="n">
        <v>161</v>
      </c>
      <c r="C909" s="2" t="s">
        <v>966</v>
      </c>
      <c r="D909" s="14" t="n">
        <v>33491</v>
      </c>
      <c r="E909" s="2" t="s">
        <v>53</v>
      </c>
      <c r="F909" s="15" t="n">
        <v>155</v>
      </c>
      <c r="G909" s="15" t="n">
        <v>62</v>
      </c>
      <c r="H909" s="15" t="s">
        <v>47</v>
      </c>
      <c r="I909" s="9" t="str">
        <f aca="false">TRIM(F909)</f>
        <v>155</v>
      </c>
      <c r="J909" s="9" t="str">
        <f aca="false">TRIM(G909)</f>
        <v>62</v>
      </c>
      <c r="K909" s="5" t="n">
        <f aca="false">IF(I909="NA",VALUE(AVERAGEIF($E$3:$E$1520,"&lt;&gt;NA")),VALUE(I909))</f>
        <v>155</v>
      </c>
      <c r="L909" s="9" t="n">
        <f aca="false">IF(J909="NA",VALUE(AVERAGEIF($F$3:$F$1520,"&lt;&gt;NA")),VALUE(J909))</f>
        <v>62</v>
      </c>
      <c r="M909" s="16" t="n">
        <f aca="false">IF((AND(J909&gt;=R915, J909&lt;R914)),TRUE())</f>
        <v>0</v>
      </c>
      <c r="P909" s="7"/>
    </row>
    <row r="910" customFormat="false" ht="15" hidden="true" customHeight="false" outlineLevel="0" collapsed="false">
      <c r="A910" s="0" t="n">
        <f aca="false">RANDBETWEEN(0,1)</f>
        <v>0</v>
      </c>
      <c r="B910" s="13" t="n">
        <v>520</v>
      </c>
      <c r="C910" s="2" t="s">
        <v>967</v>
      </c>
      <c r="D910" s="14" t="n">
        <v>33051</v>
      </c>
      <c r="E910" s="2" t="s">
        <v>74</v>
      </c>
      <c r="F910" s="15" t="n">
        <v>163</v>
      </c>
      <c r="G910" s="15" t="n">
        <v>46.3</v>
      </c>
      <c r="H910" s="15" t="s">
        <v>47</v>
      </c>
      <c r="I910" s="9" t="str">
        <f aca="false">TRIM(F910)</f>
        <v>163</v>
      </c>
      <c r="J910" s="9" t="str">
        <f aca="false">TRIM(G910)</f>
        <v>46.3</v>
      </c>
      <c r="K910" s="5" t="n">
        <f aca="false">IF(I910="NA",VALUE(AVERAGEIF($E$3:$E$1520,"&lt;&gt;NA")),VALUE(I910))</f>
        <v>163</v>
      </c>
      <c r="L910" s="9" t="n">
        <f aca="false">IF(J910="NA",VALUE(AVERAGEIF($F$3:$F$1520,"&lt;&gt;NA")),VALUE(J910))</f>
        <v>46.3</v>
      </c>
      <c r="M910" s="16" t="n">
        <f aca="false">IF((AND(J910&gt;=R916, J910&lt;R915)),TRUE())</f>
        <v>0</v>
      </c>
      <c r="P910" s="7"/>
    </row>
    <row r="911" customFormat="false" ht="15" hidden="false" customHeight="false" outlineLevel="0" collapsed="false">
      <c r="A911" s="0" t="n">
        <f aca="false">RANDBETWEEN(0,1)</f>
        <v>1</v>
      </c>
      <c r="B911" s="13" t="n">
        <v>1117</v>
      </c>
      <c r="C911" s="2" t="s">
        <v>968</v>
      </c>
      <c r="D911" s="14" t="n">
        <v>33547</v>
      </c>
      <c r="E911" s="2" t="s">
        <v>87</v>
      </c>
      <c r="F911" s="15" t="n">
        <v>177</v>
      </c>
      <c r="G911" s="15" t="n">
        <v>45</v>
      </c>
      <c r="H911" s="15" t="s">
        <v>43</v>
      </c>
      <c r="I911" s="9" t="str">
        <f aca="false">TRIM(F911)</f>
        <v>177</v>
      </c>
      <c r="J911" s="9" t="str">
        <f aca="false">TRIM(G911)</f>
        <v>45</v>
      </c>
      <c r="K911" s="5" t="n">
        <f aca="false">IF(I911="NA",VALUE(AVERAGEIF($E$3:$E$1520,"&lt;&gt;NA")),VALUE(I911))</f>
        <v>177</v>
      </c>
      <c r="L911" s="9" t="n">
        <f aca="false">IF(J911="NA",VALUE(AVERAGEIF($F$3:$F$1520,"&lt;&gt;NA")),VALUE(J911))</f>
        <v>45</v>
      </c>
      <c r="M911" s="16" t="n">
        <f aca="false">IF((AND(J911&gt;=R917, J911&lt;R916)),TRUE())</f>
        <v>0</v>
      </c>
      <c r="P911" s="7"/>
    </row>
    <row r="912" customFormat="false" ht="15" hidden="true" customHeight="false" outlineLevel="0" collapsed="false">
      <c r="A912" s="0" t="n">
        <f aca="false">RANDBETWEEN(0,1)</f>
        <v>0</v>
      </c>
      <c r="B912" s="13" t="n">
        <v>986</v>
      </c>
      <c r="C912" s="2" t="s">
        <v>969</v>
      </c>
      <c r="D912" s="14" t="n">
        <v>33413</v>
      </c>
      <c r="E912" s="2" t="s">
        <v>87</v>
      </c>
      <c r="F912" s="15" t="n">
        <v>168</v>
      </c>
      <c r="G912" s="15" t="n">
        <v>60</v>
      </c>
      <c r="H912" s="15" t="s">
        <v>43</v>
      </c>
      <c r="I912" s="9" t="str">
        <f aca="false">TRIM(F912)</f>
        <v>168</v>
      </c>
      <c r="J912" s="9" t="str">
        <f aca="false">TRIM(G912)</f>
        <v>60</v>
      </c>
      <c r="K912" s="5" t="n">
        <f aca="false">IF(I912="NA",VALUE(AVERAGEIF($E$3:$E$1520,"&lt;&gt;NA")),VALUE(I912))</f>
        <v>168</v>
      </c>
      <c r="L912" s="9" t="n">
        <f aca="false">IF(J912="NA",VALUE(AVERAGEIF($F$3:$F$1520,"&lt;&gt;NA")),VALUE(J912))</f>
        <v>60</v>
      </c>
      <c r="M912" s="16" t="n">
        <f aca="false">IF((AND(J912&gt;=R918, J912&lt;R917)),TRUE())</f>
        <v>0</v>
      </c>
      <c r="P912" s="7"/>
    </row>
    <row r="913" customFormat="false" ht="15" hidden="true" customHeight="false" outlineLevel="0" collapsed="false">
      <c r="A913" s="0" t="n">
        <f aca="false">RANDBETWEEN(0,1)</f>
        <v>0</v>
      </c>
      <c r="B913" s="13" t="n">
        <v>327</v>
      </c>
      <c r="C913" s="2" t="s">
        <v>970</v>
      </c>
      <c r="D913" s="14" t="n">
        <v>33756</v>
      </c>
      <c r="E913" s="2" t="s">
        <v>50</v>
      </c>
      <c r="F913" s="15" t="n">
        <v>163</v>
      </c>
      <c r="G913" s="15" t="n">
        <v>55</v>
      </c>
      <c r="H913" s="15" t="s">
        <v>47</v>
      </c>
      <c r="I913" s="9" t="str">
        <f aca="false">TRIM(F913)</f>
        <v>163</v>
      </c>
      <c r="J913" s="9" t="str">
        <f aca="false">TRIM(G913)</f>
        <v>55</v>
      </c>
      <c r="K913" s="5" t="n">
        <f aca="false">IF(I913="NA",VALUE(AVERAGEIF($E$3:$E$1520,"&lt;&gt;NA")),VALUE(I913))</f>
        <v>163</v>
      </c>
      <c r="L913" s="9" t="n">
        <f aca="false">IF(J913="NA",VALUE(AVERAGEIF($F$3:$F$1520,"&lt;&gt;NA")),VALUE(J913))</f>
        <v>55</v>
      </c>
      <c r="M913" s="16" t="n">
        <f aca="false">IF((AND(J913&gt;=R919, J913&lt;R918)),TRUE())</f>
        <v>0</v>
      </c>
      <c r="P913" s="7"/>
    </row>
    <row r="914" customFormat="false" ht="15" hidden="false" customHeight="false" outlineLevel="0" collapsed="false">
      <c r="A914" s="0" t="n">
        <f aca="false">RANDBETWEEN(0,1)</f>
        <v>1</v>
      </c>
      <c r="B914" s="13" t="n">
        <v>888</v>
      </c>
      <c r="C914" s="2" t="s">
        <v>971</v>
      </c>
      <c r="D914" s="14" t="n">
        <v>33359</v>
      </c>
      <c r="E914" s="2" t="s">
        <v>77</v>
      </c>
      <c r="F914" s="15" t="n">
        <v>172</v>
      </c>
      <c r="G914" s="15" t="n">
        <v>57</v>
      </c>
      <c r="H914" s="15" t="s">
        <v>43</v>
      </c>
      <c r="I914" s="9" t="str">
        <f aca="false">TRIM(F914)</f>
        <v>172</v>
      </c>
      <c r="J914" s="9" t="str">
        <f aca="false">TRIM(G914)</f>
        <v>57</v>
      </c>
      <c r="K914" s="5" t="n">
        <f aca="false">IF(I914="NA",VALUE(AVERAGEIF($E$3:$E$1520,"&lt;&gt;NA")),VALUE(I914))</f>
        <v>172</v>
      </c>
      <c r="L914" s="9" t="n">
        <f aca="false">IF(J914="NA",VALUE(AVERAGEIF($F$3:$F$1520,"&lt;&gt;NA")),VALUE(J914))</f>
        <v>57</v>
      </c>
      <c r="M914" s="16" t="n">
        <f aca="false">IF((AND(J914&gt;=R920, J914&lt;R919)),TRUE())</f>
        <v>0</v>
      </c>
      <c r="P914" s="7"/>
    </row>
    <row r="915" customFormat="false" ht="15" hidden="true" customHeight="false" outlineLevel="0" collapsed="false">
      <c r="A915" s="0" t="n">
        <f aca="false">RANDBETWEEN(0,1)</f>
        <v>0</v>
      </c>
      <c r="B915" s="13" t="n">
        <v>419</v>
      </c>
      <c r="C915" s="2" t="s">
        <v>972</v>
      </c>
      <c r="D915" s="14" t="n">
        <v>33335</v>
      </c>
      <c r="E915" s="2" t="s">
        <v>77</v>
      </c>
      <c r="F915" s="15" t="n">
        <v>155</v>
      </c>
      <c r="G915" s="15" t="n">
        <v>53.1</v>
      </c>
      <c r="H915" s="15" t="s">
        <v>47</v>
      </c>
      <c r="I915" s="9" t="str">
        <f aca="false">TRIM(F915)</f>
        <v>155</v>
      </c>
      <c r="J915" s="9" t="str">
        <f aca="false">TRIM(G915)</f>
        <v>53.1</v>
      </c>
      <c r="K915" s="5" t="n">
        <f aca="false">IF(I915="NA",VALUE(AVERAGEIF($E$3:$E$1520,"&lt;&gt;NA")),VALUE(I915))</f>
        <v>155</v>
      </c>
      <c r="L915" s="9" t="n">
        <f aca="false">IF(J915="NA",VALUE(AVERAGEIF($F$3:$F$1520,"&lt;&gt;NA")),VALUE(J915))</f>
        <v>53.1</v>
      </c>
      <c r="M915" s="16" t="n">
        <f aca="false">IF((AND(J915&gt;=R921, J915&lt;R920)),TRUE())</f>
        <v>0</v>
      </c>
      <c r="P915" s="7"/>
    </row>
    <row r="916" customFormat="false" ht="15" hidden="true" customHeight="false" outlineLevel="0" collapsed="false">
      <c r="A916" s="0" t="n">
        <f aca="false">RANDBETWEEN(0,1)</f>
        <v>0</v>
      </c>
      <c r="B916" s="13" t="n">
        <v>1024</v>
      </c>
      <c r="C916" s="2" t="s">
        <v>973</v>
      </c>
      <c r="D916" s="14" t="n">
        <v>32399</v>
      </c>
      <c r="E916" s="2" t="s">
        <v>45</v>
      </c>
      <c r="F916" s="15" t="n">
        <v>175</v>
      </c>
      <c r="G916" s="15" t="n">
        <v>115</v>
      </c>
      <c r="H916" s="15" t="s">
        <v>43</v>
      </c>
      <c r="I916" s="9" t="str">
        <f aca="false">TRIM(F916)</f>
        <v>175</v>
      </c>
      <c r="J916" s="9" t="str">
        <f aca="false">TRIM(G916)</f>
        <v>115</v>
      </c>
      <c r="K916" s="5" t="n">
        <f aca="false">IF(I916="NA",VALUE(AVERAGEIF($E$3:$E$1520,"&lt;&gt;NA")),VALUE(I916))</f>
        <v>175</v>
      </c>
      <c r="L916" s="9" t="n">
        <f aca="false">IF(J916="NA",VALUE(AVERAGEIF($F$3:$F$1520,"&lt;&gt;NA")),VALUE(J916))</f>
        <v>115</v>
      </c>
      <c r="M916" s="16" t="n">
        <f aca="false">IF((AND(J916&gt;=R922, J916&lt;R921)),TRUE())</f>
        <v>0</v>
      </c>
      <c r="P916" s="7"/>
    </row>
    <row r="917" customFormat="false" ht="15" hidden="true" customHeight="false" outlineLevel="0" collapsed="false">
      <c r="A917" s="0" t="n">
        <f aca="false">RANDBETWEEN(0,1)</f>
        <v>0</v>
      </c>
      <c r="B917" s="13" t="n">
        <v>334</v>
      </c>
      <c r="C917" s="2" t="s">
        <v>974</v>
      </c>
      <c r="D917" s="14" t="n">
        <v>33571</v>
      </c>
      <c r="E917" s="2" t="s">
        <v>87</v>
      </c>
      <c r="F917" s="15" t="n">
        <v>160</v>
      </c>
      <c r="G917" s="15" t="n">
        <v>68</v>
      </c>
      <c r="H917" s="15" t="s">
        <v>47</v>
      </c>
      <c r="I917" s="9" t="str">
        <f aca="false">TRIM(F917)</f>
        <v>160</v>
      </c>
      <c r="J917" s="9" t="str">
        <f aca="false">TRIM(G917)</f>
        <v>68</v>
      </c>
      <c r="K917" s="5" t="n">
        <f aca="false">IF(I917="NA",VALUE(AVERAGEIF($E$3:$E$1520,"&lt;&gt;NA")),VALUE(I917))</f>
        <v>160</v>
      </c>
      <c r="L917" s="9" t="n">
        <f aca="false">IF(J917="NA",VALUE(AVERAGEIF($F$3:$F$1520,"&lt;&gt;NA")),VALUE(J917))</f>
        <v>68</v>
      </c>
      <c r="M917" s="16" t="n">
        <f aca="false">IF((AND(J917&gt;=R923, J917&lt;R922)),TRUE())</f>
        <v>0</v>
      </c>
      <c r="P917" s="7"/>
    </row>
    <row r="918" customFormat="false" ht="15" hidden="false" customHeight="false" outlineLevel="0" collapsed="false">
      <c r="A918" s="0" t="n">
        <f aca="false">RANDBETWEEN(0,1)</f>
        <v>1</v>
      </c>
      <c r="B918" s="13" t="n">
        <v>1115</v>
      </c>
      <c r="C918" s="2" t="s">
        <v>975</v>
      </c>
      <c r="D918" s="14" t="n">
        <v>33593</v>
      </c>
      <c r="E918" s="2" t="s">
        <v>50</v>
      </c>
      <c r="F918" s="15" t="n">
        <v>165</v>
      </c>
      <c r="G918" s="15" t="n">
        <v>56</v>
      </c>
      <c r="H918" s="15" t="s">
        <v>43</v>
      </c>
      <c r="I918" s="9" t="str">
        <f aca="false">TRIM(F918)</f>
        <v>165</v>
      </c>
      <c r="J918" s="9" t="str">
        <f aca="false">TRIM(G918)</f>
        <v>56</v>
      </c>
      <c r="K918" s="5" t="n">
        <f aca="false">IF(I918="NA",VALUE(AVERAGEIF($E$3:$E$1520,"&lt;&gt;NA")),VALUE(I918))</f>
        <v>165</v>
      </c>
      <c r="L918" s="9" t="n">
        <f aca="false">IF(J918="NA",VALUE(AVERAGEIF($F$3:$F$1520,"&lt;&gt;NA")),VALUE(J918))</f>
        <v>56</v>
      </c>
      <c r="M918" s="16" t="n">
        <f aca="false">IF((AND(J918&gt;=R924, J918&lt;R923)),TRUE())</f>
        <v>0</v>
      </c>
      <c r="P918" s="7"/>
    </row>
    <row r="919" customFormat="false" ht="15" hidden="true" customHeight="false" outlineLevel="0" collapsed="false">
      <c r="A919" s="0" t="n">
        <f aca="false">RANDBETWEEN(0,1)</f>
        <v>0</v>
      </c>
      <c r="B919" s="13" t="n">
        <v>1167</v>
      </c>
      <c r="C919" s="2" t="s">
        <v>976</v>
      </c>
      <c r="D919" s="14" t="n">
        <v>33245</v>
      </c>
      <c r="E919" s="2" t="s">
        <v>50</v>
      </c>
      <c r="F919" s="15" t="n">
        <v>170</v>
      </c>
      <c r="G919" s="15" t="n">
        <v>59</v>
      </c>
      <c r="H919" s="15" t="s">
        <v>43</v>
      </c>
      <c r="I919" s="9" t="str">
        <f aca="false">TRIM(F919)</f>
        <v>170</v>
      </c>
      <c r="J919" s="9" t="str">
        <f aca="false">TRIM(G919)</f>
        <v>59</v>
      </c>
      <c r="K919" s="5" t="n">
        <f aca="false">IF(I919="NA",VALUE(AVERAGEIF($E$3:$E$1520,"&lt;&gt;NA")),VALUE(I919))</f>
        <v>170</v>
      </c>
      <c r="L919" s="9" t="n">
        <f aca="false">IF(J919="NA",VALUE(AVERAGEIF($F$3:$F$1520,"&lt;&gt;NA")),VALUE(J919))</f>
        <v>59</v>
      </c>
      <c r="M919" s="16" t="n">
        <f aca="false">IF((AND(J919&gt;=R925, J919&lt;R924)),TRUE())</f>
        <v>0</v>
      </c>
      <c r="P919" s="7"/>
    </row>
    <row r="920" customFormat="false" ht="15" hidden="true" customHeight="false" outlineLevel="0" collapsed="false">
      <c r="A920" s="0" t="n">
        <f aca="false">RANDBETWEEN(0,1)</f>
        <v>0</v>
      </c>
      <c r="B920" s="13" t="n">
        <v>186</v>
      </c>
      <c r="C920" s="2" t="s">
        <v>977</v>
      </c>
      <c r="D920" s="14" t="n">
        <v>33721</v>
      </c>
      <c r="E920" s="2" t="s">
        <v>238</v>
      </c>
      <c r="F920" s="15" t="n">
        <v>160</v>
      </c>
      <c r="G920" s="15" t="n">
        <v>60</v>
      </c>
      <c r="H920" s="15" t="s">
        <v>47</v>
      </c>
      <c r="I920" s="9" t="str">
        <f aca="false">TRIM(F920)</f>
        <v>160</v>
      </c>
      <c r="J920" s="9" t="str">
        <f aca="false">TRIM(G920)</f>
        <v>60</v>
      </c>
      <c r="K920" s="5" t="n">
        <f aca="false">IF(I920="NA",VALUE(AVERAGEIF($E$3:$E$1520,"&lt;&gt;NA")),VALUE(I920))</f>
        <v>160</v>
      </c>
      <c r="L920" s="9" t="n">
        <f aca="false">IF(J920="NA",VALUE(AVERAGEIF($F$3:$F$1520,"&lt;&gt;NA")),VALUE(J920))</f>
        <v>60</v>
      </c>
      <c r="M920" s="16" t="n">
        <f aca="false">IF((AND(J920&gt;=R926, J920&lt;R925)),TRUE())</f>
        <v>0</v>
      </c>
      <c r="P920" s="7"/>
    </row>
    <row r="921" customFormat="false" ht="15" hidden="true" customHeight="false" outlineLevel="0" collapsed="false">
      <c r="A921" s="0" t="n">
        <f aca="false">RANDBETWEEN(0,1)</f>
        <v>0</v>
      </c>
      <c r="B921" s="13" t="n">
        <v>394</v>
      </c>
      <c r="C921" s="2" t="s">
        <v>978</v>
      </c>
      <c r="D921" s="14" t="n">
        <v>32664</v>
      </c>
      <c r="E921" s="2" t="s">
        <v>61</v>
      </c>
      <c r="F921" s="15" t="n">
        <v>153.2</v>
      </c>
      <c r="G921" s="15" t="n">
        <v>65</v>
      </c>
      <c r="H921" s="15" t="s">
        <v>47</v>
      </c>
      <c r="I921" s="9" t="str">
        <f aca="false">TRIM(F921)</f>
        <v>153.2</v>
      </c>
      <c r="J921" s="9" t="str">
        <f aca="false">TRIM(G921)</f>
        <v>65</v>
      </c>
      <c r="K921" s="5" t="n">
        <f aca="false">IF(I921="NA",VALUE(AVERAGEIF($E$3:$E$1520,"&lt;&gt;NA")),VALUE(I921))</f>
        <v>153.2</v>
      </c>
      <c r="L921" s="9" t="n">
        <f aca="false">IF(J921="NA",VALUE(AVERAGEIF($F$3:$F$1520,"&lt;&gt;NA")),VALUE(J921))</f>
        <v>65</v>
      </c>
      <c r="M921" s="16" t="n">
        <f aca="false">IF((AND(J921&gt;=R927, J921&lt;R926)),TRUE())</f>
        <v>0</v>
      </c>
      <c r="P921" s="7"/>
    </row>
    <row r="922" customFormat="false" ht="15" hidden="true" customHeight="false" outlineLevel="0" collapsed="false">
      <c r="A922" s="0" t="n">
        <f aca="false">RANDBETWEEN(0,1)</f>
        <v>0</v>
      </c>
      <c r="B922" s="13" t="n">
        <v>957</v>
      </c>
      <c r="C922" s="2" t="s">
        <v>979</v>
      </c>
      <c r="D922" s="14" t="n">
        <v>32677</v>
      </c>
      <c r="E922" s="2" t="s">
        <v>87</v>
      </c>
      <c r="F922" s="15" t="n">
        <v>173</v>
      </c>
      <c r="G922" s="15" t="n">
        <v>56</v>
      </c>
      <c r="H922" s="15" t="s">
        <v>43</v>
      </c>
      <c r="I922" s="9" t="str">
        <f aca="false">TRIM(F922)</f>
        <v>173</v>
      </c>
      <c r="J922" s="9" t="str">
        <f aca="false">TRIM(G922)</f>
        <v>56</v>
      </c>
      <c r="K922" s="5" t="n">
        <f aca="false">IF(I922="NA",VALUE(AVERAGEIF($E$3:$E$1520,"&lt;&gt;NA")),VALUE(I922))</f>
        <v>173</v>
      </c>
      <c r="L922" s="9" t="n">
        <f aca="false">IF(J922="NA",VALUE(AVERAGEIF($F$3:$F$1520,"&lt;&gt;NA")),VALUE(J922))</f>
        <v>56</v>
      </c>
      <c r="M922" s="16" t="n">
        <f aca="false">IF((AND(J922&gt;=R928, J922&lt;R927)),TRUE())</f>
        <v>0</v>
      </c>
      <c r="P922" s="7"/>
    </row>
    <row r="923" customFormat="false" ht="15" hidden="false" customHeight="false" outlineLevel="0" collapsed="false">
      <c r="A923" s="0" t="n">
        <f aca="false">RANDBETWEEN(0,1)</f>
        <v>1</v>
      </c>
      <c r="B923" s="13" t="n">
        <v>1491</v>
      </c>
      <c r="C923" s="2" t="s">
        <v>980</v>
      </c>
      <c r="D923" s="14" t="n">
        <v>33738</v>
      </c>
      <c r="E923" s="2" t="s">
        <v>45</v>
      </c>
      <c r="F923" s="15" t="n">
        <v>173</v>
      </c>
      <c r="G923" s="15" t="n">
        <v>49</v>
      </c>
      <c r="H923" s="15" t="s">
        <v>43</v>
      </c>
      <c r="I923" s="9" t="str">
        <f aca="false">TRIM(F923)</f>
        <v>173</v>
      </c>
      <c r="J923" s="9" t="str">
        <f aca="false">TRIM(G923)</f>
        <v>49</v>
      </c>
      <c r="K923" s="5" t="n">
        <f aca="false">IF(I923="NA",VALUE(AVERAGEIF($E$3:$E$1520,"&lt;&gt;NA")),VALUE(I923))</f>
        <v>173</v>
      </c>
      <c r="L923" s="9" t="n">
        <f aca="false">IF(J923="NA",VALUE(AVERAGEIF($F$3:$F$1520,"&lt;&gt;NA")),VALUE(J923))</f>
        <v>49</v>
      </c>
      <c r="M923" s="16" t="n">
        <f aca="false">IF((AND(J923&gt;=R929, J923&lt;R928)),TRUE())</f>
        <v>0</v>
      </c>
      <c r="P923" s="7"/>
    </row>
    <row r="924" customFormat="false" ht="15" hidden="true" customHeight="false" outlineLevel="0" collapsed="false">
      <c r="A924" s="0" t="n">
        <f aca="false">RANDBETWEEN(0,1)</f>
        <v>0</v>
      </c>
      <c r="B924" s="13" t="n">
        <v>462</v>
      </c>
      <c r="C924" s="2" t="s">
        <v>981</v>
      </c>
      <c r="D924" s="14" t="n">
        <v>32759</v>
      </c>
      <c r="E924" s="2" t="s">
        <v>45</v>
      </c>
      <c r="F924" s="15" t="n">
        <v>153</v>
      </c>
      <c r="G924" s="15" t="n">
        <v>45</v>
      </c>
      <c r="H924" s="15" t="s">
        <v>47</v>
      </c>
      <c r="I924" s="9" t="str">
        <f aca="false">TRIM(F924)</f>
        <v>153</v>
      </c>
      <c r="J924" s="9" t="str">
        <f aca="false">TRIM(G924)</f>
        <v>45</v>
      </c>
      <c r="K924" s="5" t="n">
        <f aca="false">IF(I924="NA",VALUE(AVERAGEIF($E$3:$E$1520,"&lt;&gt;NA")),VALUE(I924))</f>
        <v>153</v>
      </c>
      <c r="L924" s="9" t="n">
        <f aca="false">IF(J924="NA",VALUE(AVERAGEIF($F$3:$F$1520,"&lt;&gt;NA")),VALUE(J924))</f>
        <v>45</v>
      </c>
      <c r="M924" s="16" t="n">
        <f aca="false">IF((AND(J924&gt;=R930, J924&lt;R929)),TRUE())</f>
        <v>0</v>
      </c>
      <c r="P924" s="7"/>
    </row>
    <row r="925" customFormat="false" ht="15" hidden="true" customHeight="false" outlineLevel="0" collapsed="false">
      <c r="A925" s="0" t="n">
        <f aca="false">RANDBETWEEN(0,1)</f>
        <v>0</v>
      </c>
      <c r="B925" s="13" t="n">
        <v>806</v>
      </c>
      <c r="C925" s="2" t="s">
        <v>982</v>
      </c>
      <c r="D925" s="14" t="n">
        <v>33600</v>
      </c>
      <c r="E925" s="2" t="s">
        <v>77</v>
      </c>
      <c r="F925" s="15" t="n">
        <v>154</v>
      </c>
      <c r="G925" s="15" t="n">
        <v>44</v>
      </c>
      <c r="H925" s="15" t="s">
        <v>47</v>
      </c>
      <c r="I925" s="9" t="str">
        <f aca="false">TRIM(F925)</f>
        <v>154</v>
      </c>
      <c r="J925" s="9" t="str">
        <f aca="false">TRIM(G925)</f>
        <v>44</v>
      </c>
      <c r="K925" s="5" t="n">
        <f aca="false">IF(I925="NA",VALUE(AVERAGEIF($E$3:$E$1520,"&lt;&gt;NA")),VALUE(I925))</f>
        <v>154</v>
      </c>
      <c r="L925" s="9" t="n">
        <f aca="false">IF(J925="NA",VALUE(AVERAGEIF($F$3:$F$1520,"&lt;&gt;NA")),VALUE(J925))</f>
        <v>44</v>
      </c>
      <c r="M925" s="16" t="n">
        <f aca="false">IF((AND(J925&gt;=R931, J925&lt;R930)),TRUE())</f>
        <v>0</v>
      </c>
      <c r="P925" s="7"/>
    </row>
    <row r="926" customFormat="false" ht="15" hidden="true" customHeight="false" outlineLevel="0" collapsed="false">
      <c r="A926" s="0" t="n">
        <f aca="false">RANDBETWEEN(0,1)</f>
        <v>0</v>
      </c>
      <c r="B926" s="13" t="n">
        <v>567</v>
      </c>
      <c r="C926" s="2" t="s">
        <v>983</v>
      </c>
      <c r="D926" s="14" t="n">
        <v>33659</v>
      </c>
      <c r="E926" s="2" t="s">
        <v>67</v>
      </c>
      <c r="F926" s="15" t="n">
        <v>162</v>
      </c>
      <c r="G926" s="15" t="n">
        <v>49.8</v>
      </c>
      <c r="H926" s="15" t="s">
        <v>47</v>
      </c>
      <c r="I926" s="9" t="str">
        <f aca="false">TRIM(F926)</f>
        <v>162</v>
      </c>
      <c r="J926" s="9" t="str">
        <f aca="false">TRIM(G926)</f>
        <v>49.8</v>
      </c>
      <c r="K926" s="5" t="n">
        <f aca="false">IF(I926="NA",VALUE(AVERAGEIF($E$3:$E$1520,"&lt;&gt;NA")),VALUE(I926))</f>
        <v>162</v>
      </c>
      <c r="L926" s="9" t="n">
        <f aca="false">IF(J926="NA",VALUE(AVERAGEIF($F$3:$F$1520,"&lt;&gt;NA")),VALUE(J926))</f>
        <v>49.8</v>
      </c>
      <c r="M926" s="16" t="n">
        <f aca="false">IF((AND(J926&gt;=R932, J926&lt;R931)),TRUE())</f>
        <v>0</v>
      </c>
      <c r="P926" s="7"/>
    </row>
    <row r="927" customFormat="false" ht="15" hidden="true" customHeight="false" outlineLevel="0" collapsed="false">
      <c r="A927" s="0" t="n">
        <f aca="false">RANDBETWEEN(0,1)</f>
        <v>0</v>
      </c>
      <c r="B927" s="13" t="n">
        <v>1064</v>
      </c>
      <c r="C927" s="2" t="s">
        <v>984</v>
      </c>
      <c r="D927" s="14" t="n">
        <v>33355</v>
      </c>
      <c r="E927" s="2" t="s">
        <v>77</v>
      </c>
      <c r="F927" s="15" t="n">
        <v>169</v>
      </c>
      <c r="G927" s="15" t="n">
        <v>47</v>
      </c>
      <c r="H927" s="15" t="s">
        <v>43</v>
      </c>
      <c r="I927" s="9" t="str">
        <f aca="false">TRIM(F927)</f>
        <v>169</v>
      </c>
      <c r="J927" s="9" t="str">
        <f aca="false">TRIM(G927)</f>
        <v>47</v>
      </c>
      <c r="K927" s="5" t="n">
        <f aca="false">IF(I927="NA",VALUE(AVERAGEIF($E$3:$E$1520,"&lt;&gt;NA")),VALUE(I927))</f>
        <v>169</v>
      </c>
      <c r="L927" s="9" t="n">
        <f aca="false">IF(J927="NA",VALUE(AVERAGEIF($F$3:$F$1520,"&lt;&gt;NA")),VALUE(J927))</f>
        <v>47</v>
      </c>
      <c r="M927" s="16" t="n">
        <f aca="false">IF((AND(J927&gt;=R933, J927&lt;R932)),TRUE())</f>
        <v>0</v>
      </c>
      <c r="P927" s="7"/>
    </row>
    <row r="928" customFormat="false" ht="15" hidden="true" customHeight="false" outlineLevel="0" collapsed="false">
      <c r="A928" s="0" t="n">
        <f aca="false">RANDBETWEEN(0,1)</f>
        <v>0</v>
      </c>
      <c r="B928" s="13" t="n">
        <v>48</v>
      </c>
      <c r="C928" s="2" t="s">
        <v>985</v>
      </c>
      <c r="D928" s="14" t="n">
        <v>33498</v>
      </c>
      <c r="E928" s="2" t="s">
        <v>74</v>
      </c>
      <c r="F928" s="15" t="n">
        <v>160.2</v>
      </c>
      <c r="G928" s="15" t="n">
        <v>55</v>
      </c>
      <c r="H928" s="15" t="s">
        <v>47</v>
      </c>
      <c r="I928" s="9" t="str">
        <f aca="false">TRIM(F928)</f>
        <v>160.2</v>
      </c>
      <c r="J928" s="9" t="str">
        <f aca="false">TRIM(G928)</f>
        <v>55</v>
      </c>
      <c r="K928" s="5" t="n">
        <f aca="false">IF(I928="NA",VALUE(AVERAGEIF($E$3:$E$1520,"&lt;&gt;NA")),VALUE(I928))</f>
        <v>160.2</v>
      </c>
      <c r="L928" s="9" t="n">
        <f aca="false">IF(J928="NA",VALUE(AVERAGEIF($F$3:$F$1520,"&lt;&gt;NA")),VALUE(J928))</f>
        <v>55</v>
      </c>
      <c r="M928" s="16" t="n">
        <f aca="false">IF((AND(J928&gt;=R934, J928&lt;R933)),TRUE())</f>
        <v>0</v>
      </c>
      <c r="P928" s="7"/>
    </row>
    <row r="929" customFormat="false" ht="15" hidden="false" customHeight="false" outlineLevel="0" collapsed="false">
      <c r="A929" s="0" t="n">
        <f aca="false">RANDBETWEEN(0,1)</f>
        <v>1</v>
      </c>
      <c r="B929" s="13" t="n">
        <v>655</v>
      </c>
      <c r="C929" s="2" t="s">
        <v>986</v>
      </c>
      <c r="D929" s="14" t="n">
        <v>33949</v>
      </c>
      <c r="E929" s="2" t="s">
        <v>176</v>
      </c>
      <c r="F929" s="15" t="n">
        <v>162</v>
      </c>
      <c r="G929" s="15" t="n">
        <v>48.8</v>
      </c>
      <c r="H929" s="15" t="s">
        <v>47</v>
      </c>
      <c r="I929" s="9" t="str">
        <f aca="false">TRIM(F929)</f>
        <v>162</v>
      </c>
      <c r="J929" s="9" t="str">
        <f aca="false">TRIM(G929)</f>
        <v>48.8</v>
      </c>
      <c r="K929" s="5" t="n">
        <f aca="false">IF(I929="NA",VALUE(AVERAGEIF($E$3:$E$1520,"&lt;&gt;NA")),VALUE(I929))</f>
        <v>162</v>
      </c>
      <c r="L929" s="9" t="n">
        <f aca="false">IF(J929="NA",VALUE(AVERAGEIF($F$3:$F$1520,"&lt;&gt;NA")),VALUE(J929))</f>
        <v>48.8</v>
      </c>
      <c r="M929" s="16" t="n">
        <f aca="false">IF((AND(J929&gt;=R935, J929&lt;R934)),TRUE())</f>
        <v>0</v>
      </c>
      <c r="P929" s="7"/>
    </row>
    <row r="930" customFormat="false" ht="15" hidden="true" customHeight="false" outlineLevel="0" collapsed="false">
      <c r="A930" s="0" t="n">
        <f aca="false">RANDBETWEEN(0,1)</f>
        <v>0</v>
      </c>
      <c r="B930" s="13" t="n">
        <v>1350</v>
      </c>
      <c r="C930" s="2" t="s">
        <v>987</v>
      </c>
      <c r="D930" s="14" t="n">
        <v>33034</v>
      </c>
      <c r="E930" s="2" t="s">
        <v>50</v>
      </c>
      <c r="F930" s="15" t="n">
        <v>173</v>
      </c>
      <c r="G930" s="15" t="n">
        <v>69</v>
      </c>
      <c r="H930" s="15" t="s">
        <v>43</v>
      </c>
      <c r="I930" s="9" t="str">
        <f aca="false">TRIM(F930)</f>
        <v>173</v>
      </c>
      <c r="J930" s="9" t="str">
        <f aca="false">TRIM(G930)</f>
        <v>69</v>
      </c>
      <c r="K930" s="5" t="n">
        <f aca="false">IF(I930="NA",VALUE(AVERAGEIF($E$3:$E$1520,"&lt;&gt;NA")),VALUE(I930))</f>
        <v>173</v>
      </c>
      <c r="L930" s="9" t="n">
        <f aca="false">IF(J930="NA",VALUE(AVERAGEIF($F$3:$F$1520,"&lt;&gt;NA")),VALUE(J930))</f>
        <v>69</v>
      </c>
      <c r="M930" s="16" t="n">
        <f aca="false">IF((AND(J930&gt;=R936, J930&lt;R935)),TRUE())</f>
        <v>0</v>
      </c>
      <c r="P930" s="7"/>
    </row>
    <row r="931" customFormat="false" ht="15" hidden="true" customHeight="false" outlineLevel="0" collapsed="false">
      <c r="A931" s="0" t="n">
        <f aca="false">RANDBETWEEN(0,1)</f>
        <v>0</v>
      </c>
      <c r="B931" s="13" t="n">
        <v>292</v>
      </c>
      <c r="C931" s="2" t="s">
        <v>736</v>
      </c>
      <c r="D931" s="14" t="n">
        <v>33525</v>
      </c>
      <c r="E931" s="2" t="s">
        <v>61</v>
      </c>
      <c r="F931" s="15" t="s">
        <v>46</v>
      </c>
      <c r="G931" s="15" t="s">
        <v>46</v>
      </c>
      <c r="H931" s="15" t="s">
        <v>47</v>
      </c>
      <c r="I931" s="9" t="str">
        <f aca="false">TRIM(F931)</f>
        <v>NA</v>
      </c>
      <c r="J931" s="9" t="str">
        <f aca="false">TRIM(G931)</f>
        <v>NA</v>
      </c>
      <c r="K931" s="5" t="e">
        <f aca="false">IF(I931="NA",VALUE(AVERAGEIF($E$3:$E$1520,"&lt;&gt;NA")),VALUE(I931))</f>
        <v>#DIV/0!</v>
      </c>
      <c r="L931" s="9" t="n">
        <f aca="false">IF(J931="NA",VALUE(AVERAGEIF($F$3:$F$1520,"&lt;&gt;NA")),VALUE(J931))</f>
        <v>164.344585511576</v>
      </c>
      <c r="M931" s="16" t="n">
        <f aca="false">IF((AND(J931&gt;=R937, J931&lt;R936)),TRUE())</f>
        <v>0</v>
      </c>
      <c r="P931" s="7"/>
    </row>
    <row r="932" customFormat="false" ht="15" hidden="false" customHeight="false" outlineLevel="0" collapsed="false">
      <c r="A932" s="0" t="n">
        <f aca="false">RANDBETWEEN(0,1)</f>
        <v>1</v>
      </c>
      <c r="B932" s="13" t="n">
        <v>193</v>
      </c>
      <c r="C932" s="2" t="s">
        <v>988</v>
      </c>
      <c r="D932" s="14" t="n">
        <v>33735</v>
      </c>
      <c r="E932" s="2" t="s">
        <v>74</v>
      </c>
      <c r="F932" s="15" t="s">
        <v>46</v>
      </c>
      <c r="G932" s="15" t="s">
        <v>46</v>
      </c>
      <c r="H932" s="15" t="s">
        <v>47</v>
      </c>
      <c r="I932" s="9" t="str">
        <f aca="false">TRIM(F932)</f>
        <v>NA</v>
      </c>
      <c r="J932" s="9" t="str">
        <f aca="false">TRIM(G932)</f>
        <v>NA</v>
      </c>
      <c r="K932" s="5" t="e">
        <f aca="false">IF(I932="NA",VALUE(AVERAGEIF($E$3:$E$1520,"&lt;&gt;NA")),VALUE(I932))</f>
        <v>#DIV/0!</v>
      </c>
      <c r="L932" s="9" t="n">
        <f aca="false">IF(J932="NA",VALUE(AVERAGEIF($F$3:$F$1520,"&lt;&gt;NA")),VALUE(J932))</f>
        <v>164.344585511576</v>
      </c>
      <c r="M932" s="16" t="n">
        <f aca="false">IF((AND(J932&gt;=R938, J932&lt;R937)),TRUE())</f>
        <v>0</v>
      </c>
      <c r="P932" s="7"/>
    </row>
    <row r="933" customFormat="false" ht="15" hidden="false" customHeight="false" outlineLevel="0" collapsed="false">
      <c r="A933" s="0" t="n">
        <f aca="false">RANDBETWEEN(0,1)</f>
        <v>1</v>
      </c>
      <c r="B933" s="13" t="n">
        <v>585</v>
      </c>
      <c r="C933" s="2" t="s">
        <v>989</v>
      </c>
      <c r="D933" s="14" t="n">
        <v>33486</v>
      </c>
      <c r="E933" s="2" t="s">
        <v>45</v>
      </c>
      <c r="F933" s="15" t="n">
        <v>163</v>
      </c>
      <c r="G933" s="15" t="n">
        <v>52.9</v>
      </c>
      <c r="H933" s="15" t="s">
        <v>47</v>
      </c>
      <c r="I933" s="9" t="str">
        <f aca="false">TRIM(F933)</f>
        <v>163</v>
      </c>
      <c r="J933" s="9" t="str">
        <f aca="false">TRIM(G933)</f>
        <v>52.9</v>
      </c>
      <c r="K933" s="5" t="n">
        <f aca="false">IF(I933="NA",VALUE(AVERAGEIF($E$3:$E$1520,"&lt;&gt;NA")),VALUE(I933))</f>
        <v>163</v>
      </c>
      <c r="L933" s="9" t="n">
        <f aca="false">IF(J933="NA",VALUE(AVERAGEIF($F$3:$F$1520,"&lt;&gt;NA")),VALUE(J933))</f>
        <v>52.9</v>
      </c>
      <c r="M933" s="16" t="n">
        <f aca="false">IF((AND(J933&gt;=R939, J933&lt;R938)),TRUE())</f>
        <v>0</v>
      </c>
      <c r="P933" s="7"/>
    </row>
    <row r="934" customFormat="false" ht="15" hidden="true" customHeight="false" outlineLevel="0" collapsed="false">
      <c r="A934" s="0" t="n">
        <f aca="false">RANDBETWEEN(0,1)</f>
        <v>0</v>
      </c>
      <c r="B934" s="13" t="n">
        <v>359</v>
      </c>
      <c r="C934" s="2" t="s">
        <v>990</v>
      </c>
      <c r="D934" s="14" t="n">
        <v>33842</v>
      </c>
      <c r="E934" s="2" t="s">
        <v>87</v>
      </c>
      <c r="F934" s="15" t="s">
        <v>46</v>
      </c>
      <c r="G934" s="15" t="s">
        <v>46</v>
      </c>
      <c r="H934" s="15" t="s">
        <v>47</v>
      </c>
      <c r="I934" s="9" t="str">
        <f aca="false">TRIM(F934)</f>
        <v>NA</v>
      </c>
      <c r="J934" s="9" t="str">
        <f aca="false">TRIM(G934)</f>
        <v>NA</v>
      </c>
      <c r="K934" s="5" t="e">
        <f aca="false">IF(I934="NA",VALUE(AVERAGEIF($E$3:$E$1520,"&lt;&gt;NA")),VALUE(I934))</f>
        <v>#DIV/0!</v>
      </c>
      <c r="L934" s="9" t="n">
        <f aca="false">IF(J934="NA",VALUE(AVERAGEIF($F$3:$F$1520,"&lt;&gt;NA")),VALUE(J934))</f>
        <v>164.344585511576</v>
      </c>
      <c r="M934" s="16" t="n">
        <f aca="false">IF((AND(J934&gt;=R940, J934&lt;R939)),TRUE())</f>
        <v>0</v>
      </c>
      <c r="P934" s="7"/>
    </row>
    <row r="935" customFormat="false" ht="15" hidden="false" customHeight="false" outlineLevel="0" collapsed="false">
      <c r="A935" s="0" t="n">
        <f aca="false">RANDBETWEEN(0,1)</f>
        <v>1</v>
      </c>
      <c r="B935" s="13" t="n">
        <v>155</v>
      </c>
      <c r="C935" s="2" t="s">
        <v>991</v>
      </c>
      <c r="D935" s="14" t="n">
        <v>33512</v>
      </c>
      <c r="E935" s="2" t="s">
        <v>45</v>
      </c>
      <c r="F935" s="15" t="n">
        <v>143.5</v>
      </c>
      <c r="G935" s="15" t="n">
        <v>63</v>
      </c>
      <c r="H935" s="15" t="s">
        <v>47</v>
      </c>
      <c r="I935" s="9" t="str">
        <f aca="false">TRIM(F935)</f>
        <v>143.5</v>
      </c>
      <c r="J935" s="9" t="str">
        <f aca="false">TRIM(G935)</f>
        <v>63</v>
      </c>
      <c r="K935" s="5" t="n">
        <f aca="false">IF(I935="NA",VALUE(AVERAGEIF($E$3:$E$1520,"&lt;&gt;NA")),VALUE(I935))</f>
        <v>143.5</v>
      </c>
      <c r="L935" s="9" t="n">
        <f aca="false">IF(J935="NA",VALUE(AVERAGEIF($F$3:$F$1520,"&lt;&gt;NA")),VALUE(J935))</f>
        <v>63</v>
      </c>
      <c r="M935" s="16" t="n">
        <f aca="false">IF((AND(J935&gt;=R941, J935&lt;R940)),TRUE())</f>
        <v>0</v>
      </c>
      <c r="P935" s="7"/>
    </row>
    <row r="936" customFormat="false" ht="15" hidden="false" customHeight="false" outlineLevel="0" collapsed="false">
      <c r="A936" s="0" t="n">
        <f aca="false">RANDBETWEEN(0,1)</f>
        <v>1</v>
      </c>
      <c r="B936" s="13" t="n">
        <v>436</v>
      </c>
      <c r="C936" s="2" t="s">
        <v>992</v>
      </c>
      <c r="D936" s="14" t="n">
        <v>33898</v>
      </c>
      <c r="E936" s="2" t="s">
        <v>67</v>
      </c>
      <c r="F936" s="15" t="n">
        <v>158</v>
      </c>
      <c r="G936" s="15" t="n">
        <v>51</v>
      </c>
      <c r="H936" s="15" t="s">
        <v>47</v>
      </c>
      <c r="I936" s="9" t="str">
        <f aca="false">TRIM(F936)</f>
        <v>158</v>
      </c>
      <c r="J936" s="9" t="str">
        <f aca="false">TRIM(G936)</f>
        <v>51</v>
      </c>
      <c r="K936" s="5" t="n">
        <f aca="false">IF(I936="NA",VALUE(AVERAGEIF($E$3:$E$1520,"&lt;&gt;NA")),VALUE(I936))</f>
        <v>158</v>
      </c>
      <c r="L936" s="9" t="n">
        <f aca="false">IF(J936="NA",VALUE(AVERAGEIF($F$3:$F$1520,"&lt;&gt;NA")),VALUE(J936))</f>
        <v>51</v>
      </c>
      <c r="M936" s="16" t="n">
        <f aca="false">IF((AND(J936&gt;=R942, J936&lt;R941)),TRUE())</f>
        <v>0</v>
      </c>
      <c r="P936" s="7"/>
    </row>
    <row r="937" customFormat="false" ht="15" hidden="true" customHeight="false" outlineLevel="0" collapsed="false">
      <c r="A937" s="0" t="n">
        <f aca="false">RANDBETWEEN(0,1)</f>
        <v>0</v>
      </c>
      <c r="B937" s="13" t="n">
        <v>900</v>
      </c>
      <c r="C937" s="2" t="s">
        <v>993</v>
      </c>
      <c r="D937" s="14" t="n">
        <v>32848</v>
      </c>
      <c r="E937" s="2" t="s">
        <v>45</v>
      </c>
      <c r="F937" s="15" t="n">
        <v>166</v>
      </c>
      <c r="G937" s="15" t="n">
        <v>62</v>
      </c>
      <c r="H937" s="15" t="s">
        <v>43</v>
      </c>
      <c r="I937" s="9" t="str">
        <f aca="false">TRIM(F937)</f>
        <v>166</v>
      </c>
      <c r="J937" s="9" t="str">
        <f aca="false">TRIM(G937)</f>
        <v>62</v>
      </c>
      <c r="K937" s="5" t="n">
        <f aca="false">IF(I937="NA",VALUE(AVERAGEIF($E$3:$E$1520,"&lt;&gt;NA")),VALUE(I937))</f>
        <v>166</v>
      </c>
      <c r="L937" s="9" t="n">
        <f aca="false">IF(J937="NA",VALUE(AVERAGEIF($F$3:$F$1520,"&lt;&gt;NA")),VALUE(J937))</f>
        <v>62</v>
      </c>
      <c r="M937" s="16" t="n">
        <f aca="false">IF((AND(J937&gt;=R943, J937&lt;R942)),TRUE())</f>
        <v>0</v>
      </c>
      <c r="P937" s="7"/>
    </row>
    <row r="938" customFormat="false" ht="15" hidden="false" customHeight="false" outlineLevel="0" collapsed="false">
      <c r="A938" s="0" t="n">
        <f aca="false">RANDBETWEEN(0,1)</f>
        <v>1</v>
      </c>
      <c r="B938" s="13" t="n">
        <v>343</v>
      </c>
      <c r="C938" s="2" t="s">
        <v>736</v>
      </c>
      <c r="D938" s="14" t="n">
        <v>33583</v>
      </c>
      <c r="E938" s="2" t="s">
        <v>61</v>
      </c>
      <c r="F938" s="15" t="s">
        <v>46</v>
      </c>
      <c r="G938" s="15" t="s">
        <v>46</v>
      </c>
      <c r="H938" s="15" t="s">
        <v>47</v>
      </c>
      <c r="I938" s="9" t="str">
        <f aca="false">TRIM(F938)</f>
        <v>NA</v>
      </c>
      <c r="J938" s="9" t="str">
        <f aca="false">TRIM(G938)</f>
        <v>NA</v>
      </c>
      <c r="K938" s="5" t="e">
        <f aca="false">IF(I938="NA",VALUE(AVERAGEIF($E$3:$E$1520,"&lt;&gt;NA")),VALUE(I938))</f>
        <v>#DIV/0!</v>
      </c>
      <c r="L938" s="9" t="n">
        <f aca="false">IF(J938="NA",VALUE(AVERAGEIF($F$3:$F$1520,"&lt;&gt;NA")),VALUE(J938))</f>
        <v>164.344585511576</v>
      </c>
      <c r="M938" s="16" t="n">
        <f aca="false">IF((AND(J938&gt;=R944, J938&lt;R943)),TRUE())</f>
        <v>0</v>
      </c>
      <c r="P938" s="7"/>
    </row>
    <row r="939" customFormat="false" ht="15" hidden="false" customHeight="false" outlineLevel="0" collapsed="false">
      <c r="A939" s="0" t="n">
        <f aca="false">RANDBETWEEN(0,1)</f>
        <v>1</v>
      </c>
      <c r="B939" s="13" t="n">
        <v>638</v>
      </c>
      <c r="C939" s="2" t="s">
        <v>994</v>
      </c>
      <c r="D939" s="14" t="n">
        <v>33365</v>
      </c>
      <c r="E939" s="2" t="s">
        <v>45</v>
      </c>
      <c r="F939" s="15" t="n">
        <v>178</v>
      </c>
      <c r="G939" s="15" t="n">
        <v>52.2</v>
      </c>
      <c r="H939" s="15" t="s">
        <v>47</v>
      </c>
      <c r="I939" s="9" t="str">
        <f aca="false">TRIM(F939)</f>
        <v>178</v>
      </c>
      <c r="J939" s="9" t="str">
        <f aca="false">TRIM(G939)</f>
        <v>52.2</v>
      </c>
      <c r="K939" s="5" t="n">
        <f aca="false">IF(I939="NA",VALUE(AVERAGEIF($E$3:$E$1520,"&lt;&gt;NA")),VALUE(I939))</f>
        <v>178</v>
      </c>
      <c r="L939" s="9" t="n">
        <f aca="false">IF(J939="NA",VALUE(AVERAGEIF($F$3:$F$1520,"&lt;&gt;NA")),VALUE(J939))</f>
        <v>52.2</v>
      </c>
      <c r="M939" s="16" t="n">
        <f aca="false">IF((AND(J939&gt;=R945, J939&lt;R944)),TRUE())</f>
        <v>0</v>
      </c>
      <c r="P939" s="7"/>
    </row>
    <row r="940" customFormat="false" ht="15" hidden="true" customHeight="false" outlineLevel="0" collapsed="false">
      <c r="A940" s="0" t="n">
        <f aca="false">RANDBETWEEN(0,1)</f>
        <v>0</v>
      </c>
      <c r="B940" s="13" t="n">
        <v>770</v>
      </c>
      <c r="C940" s="2" t="s">
        <v>995</v>
      </c>
      <c r="D940" s="14" t="n">
        <v>33592</v>
      </c>
      <c r="E940" s="2" t="s">
        <v>77</v>
      </c>
      <c r="F940" s="15" t="n">
        <v>159</v>
      </c>
      <c r="G940" s="15" t="n">
        <v>55</v>
      </c>
      <c r="H940" s="15" t="s">
        <v>47</v>
      </c>
      <c r="I940" s="9" t="str">
        <f aca="false">TRIM(F940)</f>
        <v>159</v>
      </c>
      <c r="J940" s="9" t="str">
        <f aca="false">TRIM(G940)</f>
        <v>55</v>
      </c>
      <c r="K940" s="5" t="n">
        <f aca="false">IF(I940="NA",VALUE(AVERAGEIF($E$3:$E$1520,"&lt;&gt;NA")),VALUE(I940))</f>
        <v>159</v>
      </c>
      <c r="L940" s="9" t="n">
        <f aca="false">IF(J940="NA",VALUE(AVERAGEIF($F$3:$F$1520,"&lt;&gt;NA")),VALUE(J940))</f>
        <v>55</v>
      </c>
      <c r="M940" s="16" t="n">
        <f aca="false">IF((AND(J940&gt;=R946, J940&lt;R945)),TRUE())</f>
        <v>0</v>
      </c>
      <c r="P940" s="7"/>
    </row>
    <row r="941" customFormat="false" ht="15" hidden="false" customHeight="false" outlineLevel="0" collapsed="false">
      <c r="A941" s="0" t="n">
        <f aca="false">RANDBETWEEN(0,1)</f>
        <v>1</v>
      </c>
      <c r="B941" s="13" t="n">
        <v>750</v>
      </c>
      <c r="C941" s="2" t="s">
        <v>996</v>
      </c>
      <c r="D941" s="14" t="n">
        <v>33655</v>
      </c>
      <c r="E941" s="2" t="s">
        <v>87</v>
      </c>
      <c r="F941" s="15" t="n">
        <v>154</v>
      </c>
      <c r="G941" s="15" t="n">
        <v>55</v>
      </c>
      <c r="H941" s="15" t="s">
        <v>47</v>
      </c>
      <c r="I941" s="9" t="str">
        <f aca="false">TRIM(F941)</f>
        <v>154</v>
      </c>
      <c r="J941" s="9" t="str">
        <f aca="false">TRIM(G941)</f>
        <v>55</v>
      </c>
      <c r="K941" s="5" t="n">
        <f aca="false">IF(I941="NA",VALUE(AVERAGEIF($E$3:$E$1520,"&lt;&gt;NA")),VALUE(I941))</f>
        <v>154</v>
      </c>
      <c r="L941" s="9" t="n">
        <f aca="false">IF(J941="NA",VALUE(AVERAGEIF($F$3:$F$1520,"&lt;&gt;NA")),VALUE(J941))</f>
        <v>55</v>
      </c>
      <c r="M941" s="16" t="n">
        <f aca="false">IF((AND(J941&gt;=R947, J941&lt;R946)),TRUE())</f>
        <v>0</v>
      </c>
      <c r="P941" s="7"/>
    </row>
    <row r="942" customFormat="false" ht="15" hidden="false" customHeight="false" outlineLevel="0" collapsed="false">
      <c r="A942" s="0" t="n">
        <f aca="false">RANDBETWEEN(0,1)</f>
        <v>1</v>
      </c>
      <c r="B942" s="13" t="n">
        <v>874</v>
      </c>
      <c r="C942" s="2" t="s">
        <v>997</v>
      </c>
      <c r="D942" s="14" t="n">
        <v>33331</v>
      </c>
      <c r="E942" s="2" t="s">
        <v>50</v>
      </c>
      <c r="F942" s="15" t="n">
        <v>162</v>
      </c>
      <c r="G942" s="15" t="n">
        <v>60</v>
      </c>
      <c r="H942" s="15" t="s">
        <v>43</v>
      </c>
      <c r="I942" s="9" t="str">
        <f aca="false">TRIM(F942)</f>
        <v>162</v>
      </c>
      <c r="J942" s="9" t="str">
        <f aca="false">TRIM(G942)</f>
        <v>60</v>
      </c>
      <c r="K942" s="5" t="n">
        <f aca="false">IF(I942="NA",VALUE(AVERAGEIF($E$3:$E$1520,"&lt;&gt;NA")),VALUE(I942))</f>
        <v>162</v>
      </c>
      <c r="L942" s="9" t="n">
        <f aca="false">IF(J942="NA",VALUE(AVERAGEIF($F$3:$F$1520,"&lt;&gt;NA")),VALUE(J942))</f>
        <v>60</v>
      </c>
      <c r="M942" s="16" t="n">
        <f aca="false">IF((AND(J942&gt;=R948, J942&lt;R947)),TRUE())</f>
        <v>0</v>
      </c>
      <c r="P942" s="7"/>
    </row>
    <row r="943" customFormat="false" ht="15" hidden="false" customHeight="false" outlineLevel="0" collapsed="false">
      <c r="A943" s="0" t="n">
        <f aca="false">RANDBETWEEN(0,1)</f>
        <v>1</v>
      </c>
      <c r="B943" s="13" t="n">
        <v>540</v>
      </c>
      <c r="C943" s="2" t="s">
        <v>998</v>
      </c>
      <c r="D943" s="14" t="n">
        <v>32575</v>
      </c>
      <c r="E943" s="2" t="s">
        <v>299</v>
      </c>
      <c r="F943" s="15" t="n">
        <v>163</v>
      </c>
      <c r="G943" s="15" t="n">
        <v>60.2</v>
      </c>
      <c r="H943" s="15" t="s">
        <v>47</v>
      </c>
      <c r="I943" s="9" t="str">
        <f aca="false">TRIM(F943)</f>
        <v>163</v>
      </c>
      <c r="J943" s="9" t="str">
        <f aca="false">TRIM(G943)</f>
        <v>60.2</v>
      </c>
      <c r="K943" s="5" t="n">
        <f aca="false">IF(I943="NA",VALUE(AVERAGEIF($E$3:$E$1520,"&lt;&gt;NA")),VALUE(I943))</f>
        <v>163</v>
      </c>
      <c r="L943" s="9" t="n">
        <f aca="false">IF(J943="NA",VALUE(AVERAGEIF($F$3:$F$1520,"&lt;&gt;NA")),VALUE(J943))</f>
        <v>60.2</v>
      </c>
      <c r="M943" s="16" t="n">
        <f aca="false">IF((AND(J943&gt;=R949, J943&lt;R948)),TRUE())</f>
        <v>0</v>
      </c>
      <c r="P943" s="7"/>
    </row>
    <row r="944" customFormat="false" ht="15" hidden="false" customHeight="false" outlineLevel="0" collapsed="false">
      <c r="A944" s="0" t="n">
        <f aca="false">RANDBETWEEN(0,1)</f>
        <v>1</v>
      </c>
      <c r="B944" s="13" t="n">
        <v>581</v>
      </c>
      <c r="C944" s="2" t="s">
        <v>999</v>
      </c>
      <c r="D944" s="14" t="n">
        <v>33409</v>
      </c>
      <c r="E944" s="2" t="s">
        <v>245</v>
      </c>
      <c r="F944" s="15" t="n">
        <v>149.5</v>
      </c>
      <c r="G944" s="15" t="n">
        <v>49</v>
      </c>
      <c r="H944" s="15" t="s">
        <v>47</v>
      </c>
      <c r="I944" s="9" t="str">
        <f aca="false">TRIM(F944)</f>
        <v>149.5</v>
      </c>
      <c r="J944" s="9" t="str">
        <f aca="false">TRIM(G944)</f>
        <v>49</v>
      </c>
      <c r="K944" s="5" t="n">
        <f aca="false">IF(I944="NA",VALUE(AVERAGEIF($E$3:$E$1520,"&lt;&gt;NA")),VALUE(I944))</f>
        <v>149.5</v>
      </c>
      <c r="L944" s="9" t="n">
        <f aca="false">IF(J944="NA",VALUE(AVERAGEIF($F$3:$F$1520,"&lt;&gt;NA")),VALUE(J944))</f>
        <v>49</v>
      </c>
      <c r="M944" s="16" t="n">
        <f aca="false">IF((AND(J944&gt;=R950, J944&lt;R949)),TRUE())</f>
        <v>0</v>
      </c>
      <c r="P944" s="7"/>
    </row>
    <row r="945" customFormat="false" ht="15" hidden="false" customHeight="false" outlineLevel="0" collapsed="false">
      <c r="A945" s="0" t="n">
        <f aca="false">RANDBETWEEN(0,1)</f>
        <v>1</v>
      </c>
      <c r="B945" s="13" t="n">
        <v>791</v>
      </c>
      <c r="C945" s="2" t="s">
        <v>1000</v>
      </c>
      <c r="D945" s="14" t="n">
        <v>33571</v>
      </c>
      <c r="E945" s="2" t="s">
        <v>74</v>
      </c>
      <c r="F945" s="15" t="n">
        <v>157</v>
      </c>
      <c r="G945" s="15" t="n">
        <v>59</v>
      </c>
      <c r="H945" s="15" t="s">
        <v>47</v>
      </c>
      <c r="I945" s="9" t="str">
        <f aca="false">TRIM(F945)</f>
        <v>157</v>
      </c>
      <c r="J945" s="9" t="str">
        <f aca="false">TRIM(G945)</f>
        <v>59</v>
      </c>
      <c r="K945" s="5" t="n">
        <f aca="false">IF(I945="NA",VALUE(AVERAGEIF($E$3:$E$1520,"&lt;&gt;NA")),VALUE(I945))</f>
        <v>157</v>
      </c>
      <c r="L945" s="9" t="n">
        <f aca="false">IF(J945="NA",VALUE(AVERAGEIF($F$3:$F$1520,"&lt;&gt;NA")),VALUE(J945))</f>
        <v>59</v>
      </c>
      <c r="M945" s="16" t="n">
        <f aca="false">IF((AND(J945&gt;=R951, J945&lt;R950)),TRUE())</f>
        <v>0</v>
      </c>
      <c r="P945" s="7"/>
    </row>
    <row r="946" customFormat="false" ht="15" hidden="false" customHeight="false" outlineLevel="0" collapsed="false">
      <c r="A946" s="0" t="n">
        <f aca="false">RANDBETWEEN(0,1)</f>
        <v>1</v>
      </c>
      <c r="B946" s="13" t="n">
        <v>996</v>
      </c>
      <c r="C946" s="2" t="s">
        <v>1001</v>
      </c>
      <c r="D946" s="14" t="n">
        <v>33442</v>
      </c>
      <c r="E946" s="2" t="s">
        <v>45</v>
      </c>
      <c r="F946" s="15" t="n">
        <v>177</v>
      </c>
      <c r="G946" s="15" t="n">
        <v>69</v>
      </c>
      <c r="H946" s="15" t="s">
        <v>43</v>
      </c>
      <c r="I946" s="9" t="str">
        <f aca="false">TRIM(F946)</f>
        <v>177</v>
      </c>
      <c r="J946" s="9" t="str">
        <f aca="false">TRIM(G946)</f>
        <v>69</v>
      </c>
      <c r="K946" s="5" t="n">
        <f aca="false">IF(I946="NA",VALUE(AVERAGEIF($E$3:$E$1520,"&lt;&gt;NA")),VALUE(I946))</f>
        <v>177</v>
      </c>
      <c r="L946" s="9" t="n">
        <f aca="false">IF(J946="NA",VALUE(AVERAGEIF($F$3:$F$1520,"&lt;&gt;NA")),VALUE(J946))</f>
        <v>69</v>
      </c>
      <c r="M946" s="16" t="n">
        <f aca="false">IF((AND(J946&gt;=R952, J946&lt;R951)),TRUE())</f>
        <v>0</v>
      </c>
      <c r="P946" s="7"/>
    </row>
    <row r="947" customFormat="false" ht="15" hidden="false" customHeight="false" outlineLevel="0" collapsed="false">
      <c r="A947" s="0" t="n">
        <f aca="false">RANDBETWEEN(0,1)</f>
        <v>1</v>
      </c>
      <c r="B947" s="13" t="n">
        <v>622</v>
      </c>
      <c r="C947" s="2" t="s">
        <v>1002</v>
      </c>
      <c r="D947" s="14" t="n">
        <v>33419</v>
      </c>
      <c r="E947" s="2" t="s">
        <v>98</v>
      </c>
      <c r="F947" s="15" t="n">
        <v>170</v>
      </c>
      <c r="G947" s="15" t="n">
        <v>41</v>
      </c>
      <c r="H947" s="15" t="s">
        <v>47</v>
      </c>
      <c r="I947" s="9" t="str">
        <f aca="false">TRIM(F947)</f>
        <v>170</v>
      </c>
      <c r="J947" s="9" t="str">
        <f aca="false">TRIM(G947)</f>
        <v>41</v>
      </c>
      <c r="K947" s="5" t="n">
        <f aca="false">IF(I947="NA",VALUE(AVERAGEIF($E$3:$E$1520,"&lt;&gt;NA")),VALUE(I947))</f>
        <v>170</v>
      </c>
      <c r="L947" s="9" t="n">
        <f aca="false">IF(J947="NA",VALUE(AVERAGEIF($F$3:$F$1520,"&lt;&gt;NA")),VALUE(J947))</f>
        <v>41</v>
      </c>
      <c r="M947" s="16" t="n">
        <f aca="false">IF((AND(J947&gt;=R953, J947&lt;R952)),TRUE())</f>
        <v>0</v>
      </c>
      <c r="P947" s="7"/>
    </row>
    <row r="948" customFormat="false" ht="15" hidden="false" customHeight="false" outlineLevel="0" collapsed="false">
      <c r="A948" s="0" t="n">
        <f aca="false">RANDBETWEEN(0,1)</f>
        <v>1</v>
      </c>
      <c r="B948" s="13" t="n">
        <v>747</v>
      </c>
      <c r="C948" s="2" t="s">
        <v>1003</v>
      </c>
      <c r="D948" s="14" t="n">
        <v>33824</v>
      </c>
      <c r="E948" s="2" t="s">
        <v>77</v>
      </c>
      <c r="F948" s="15" t="n">
        <v>156</v>
      </c>
      <c r="G948" s="15" t="n">
        <v>55</v>
      </c>
      <c r="H948" s="15" t="s">
        <v>47</v>
      </c>
      <c r="I948" s="9" t="str">
        <f aca="false">TRIM(F948)</f>
        <v>156</v>
      </c>
      <c r="J948" s="9" t="str">
        <f aca="false">TRIM(G948)</f>
        <v>55</v>
      </c>
      <c r="K948" s="5" t="n">
        <f aca="false">IF(I948="NA",VALUE(AVERAGEIF($E$3:$E$1520,"&lt;&gt;NA")),VALUE(I948))</f>
        <v>156</v>
      </c>
      <c r="L948" s="9" t="n">
        <f aca="false">IF(J948="NA",VALUE(AVERAGEIF($F$3:$F$1520,"&lt;&gt;NA")),VALUE(J948))</f>
        <v>55</v>
      </c>
      <c r="M948" s="16" t="n">
        <f aca="false">IF((AND(J948&gt;=R954, J948&lt;R953)),TRUE())</f>
        <v>0</v>
      </c>
      <c r="P948" s="7"/>
    </row>
    <row r="949" customFormat="false" ht="15" hidden="false" customHeight="false" outlineLevel="0" collapsed="false">
      <c r="A949" s="0" t="n">
        <f aca="false">RANDBETWEEN(0,1)</f>
        <v>1</v>
      </c>
      <c r="B949" s="13" t="n">
        <v>1144</v>
      </c>
      <c r="C949" s="2" t="s">
        <v>1004</v>
      </c>
      <c r="D949" s="14" t="n">
        <v>33391</v>
      </c>
      <c r="E949" s="2" t="s">
        <v>87</v>
      </c>
      <c r="F949" s="15" t="n">
        <v>158</v>
      </c>
      <c r="G949" s="15" t="n">
        <v>45</v>
      </c>
      <c r="H949" s="15" t="s">
        <v>43</v>
      </c>
      <c r="I949" s="9" t="str">
        <f aca="false">TRIM(F949)</f>
        <v>158</v>
      </c>
      <c r="J949" s="9" t="str">
        <f aca="false">TRIM(G949)</f>
        <v>45</v>
      </c>
      <c r="K949" s="5" t="n">
        <f aca="false">IF(I949="NA",VALUE(AVERAGEIF($E$3:$E$1520,"&lt;&gt;NA")),VALUE(I949))</f>
        <v>158</v>
      </c>
      <c r="L949" s="9" t="n">
        <f aca="false">IF(J949="NA",VALUE(AVERAGEIF($F$3:$F$1520,"&lt;&gt;NA")),VALUE(J949))</f>
        <v>45</v>
      </c>
      <c r="M949" s="16" t="n">
        <f aca="false">IF((AND(J949&gt;=R955, J949&lt;R954)),TRUE())</f>
        <v>0</v>
      </c>
      <c r="P949" s="7"/>
    </row>
    <row r="950" customFormat="false" ht="15" hidden="false" customHeight="false" outlineLevel="0" collapsed="false">
      <c r="A950" s="0" t="n">
        <f aca="false">RANDBETWEEN(0,1)</f>
        <v>1</v>
      </c>
      <c r="B950" s="13" t="n">
        <v>1282</v>
      </c>
      <c r="C950" s="2" t="s">
        <v>1005</v>
      </c>
      <c r="D950" s="14" t="n">
        <v>33510</v>
      </c>
      <c r="E950" s="2" t="s">
        <v>53</v>
      </c>
      <c r="F950" s="15" t="n">
        <v>176</v>
      </c>
      <c r="G950" s="15" t="n">
        <v>71</v>
      </c>
      <c r="H950" s="15" t="s">
        <v>43</v>
      </c>
      <c r="I950" s="9" t="str">
        <f aca="false">TRIM(F950)</f>
        <v>176</v>
      </c>
      <c r="J950" s="9" t="str">
        <f aca="false">TRIM(G950)</f>
        <v>71</v>
      </c>
      <c r="K950" s="5" t="n">
        <f aca="false">IF(I950="NA",VALUE(AVERAGEIF($E$3:$E$1520,"&lt;&gt;NA")),VALUE(I950))</f>
        <v>176</v>
      </c>
      <c r="L950" s="9" t="n">
        <f aca="false">IF(J950="NA",VALUE(AVERAGEIF($F$3:$F$1520,"&lt;&gt;NA")),VALUE(J950))</f>
        <v>71</v>
      </c>
      <c r="M950" s="16" t="n">
        <f aca="false">IF((AND(J950&gt;=R956, J950&lt;R955)),TRUE())</f>
        <v>0</v>
      </c>
      <c r="P950" s="7"/>
    </row>
    <row r="951" customFormat="false" ht="15" hidden="false" customHeight="false" outlineLevel="0" collapsed="false">
      <c r="A951" s="0" t="n">
        <f aca="false">RANDBETWEEN(0,1)</f>
        <v>1</v>
      </c>
      <c r="B951" s="13" t="n">
        <v>988</v>
      </c>
      <c r="C951" s="2" t="s">
        <v>1006</v>
      </c>
      <c r="D951" s="14" t="n">
        <v>33307</v>
      </c>
      <c r="E951" s="2" t="s">
        <v>74</v>
      </c>
      <c r="F951" s="15" t="n">
        <v>170</v>
      </c>
      <c r="G951" s="15" t="n">
        <v>83</v>
      </c>
      <c r="H951" s="15" t="s">
        <v>43</v>
      </c>
      <c r="I951" s="9" t="str">
        <f aca="false">TRIM(F951)</f>
        <v>170</v>
      </c>
      <c r="J951" s="9" t="str">
        <f aca="false">TRIM(G951)</f>
        <v>83</v>
      </c>
      <c r="K951" s="5" t="n">
        <f aca="false">IF(I951="NA",VALUE(AVERAGEIF($E$3:$E$1520,"&lt;&gt;NA")),VALUE(I951))</f>
        <v>170</v>
      </c>
      <c r="L951" s="9" t="n">
        <f aca="false">IF(J951="NA",VALUE(AVERAGEIF($F$3:$F$1520,"&lt;&gt;NA")),VALUE(J951))</f>
        <v>83</v>
      </c>
      <c r="M951" s="16" t="n">
        <f aca="false">IF((AND(J951&gt;=R957, J951&lt;R956)),TRUE())</f>
        <v>0</v>
      </c>
      <c r="P951" s="7"/>
    </row>
    <row r="952" customFormat="false" ht="15" hidden="false" customHeight="false" outlineLevel="0" collapsed="false">
      <c r="A952" s="0" t="n">
        <f aca="false">RANDBETWEEN(0,1)</f>
        <v>1</v>
      </c>
      <c r="B952" s="13" t="n">
        <v>697</v>
      </c>
      <c r="C952" s="2" t="s">
        <v>1007</v>
      </c>
      <c r="D952" s="14" t="n">
        <v>33506</v>
      </c>
      <c r="E952" s="2" t="s">
        <v>74</v>
      </c>
      <c r="F952" s="15" t="n">
        <v>151</v>
      </c>
      <c r="G952" s="15" t="n">
        <v>37.8</v>
      </c>
      <c r="H952" s="15" t="s">
        <v>47</v>
      </c>
      <c r="I952" s="9" t="str">
        <f aca="false">TRIM(F952)</f>
        <v>151</v>
      </c>
      <c r="J952" s="9" t="str">
        <f aca="false">TRIM(G952)</f>
        <v>37.8</v>
      </c>
      <c r="K952" s="5" t="n">
        <f aca="false">IF(I952="NA",VALUE(AVERAGEIF($E$3:$E$1520,"&lt;&gt;NA")),VALUE(I952))</f>
        <v>151</v>
      </c>
      <c r="L952" s="9" t="n">
        <f aca="false">IF(J952="NA",VALUE(AVERAGEIF($F$3:$F$1520,"&lt;&gt;NA")),VALUE(J952))</f>
        <v>37.8</v>
      </c>
      <c r="M952" s="16" t="n">
        <f aca="false">IF((AND(J952&gt;=R958, J952&lt;R957)),TRUE())</f>
        <v>0</v>
      </c>
      <c r="P952" s="7"/>
    </row>
    <row r="953" customFormat="false" ht="15" hidden="true" customHeight="false" outlineLevel="0" collapsed="false">
      <c r="A953" s="0" t="n">
        <f aca="false">RANDBETWEEN(0,1)</f>
        <v>0</v>
      </c>
      <c r="B953" s="13" t="n">
        <v>476</v>
      </c>
      <c r="C953" s="2" t="s">
        <v>1008</v>
      </c>
      <c r="D953" s="14" t="n">
        <v>33741</v>
      </c>
      <c r="E953" s="2" t="s">
        <v>74</v>
      </c>
      <c r="F953" s="15" t="n">
        <v>157</v>
      </c>
      <c r="G953" s="15" t="n">
        <v>57</v>
      </c>
      <c r="H953" s="15" t="s">
        <v>47</v>
      </c>
      <c r="I953" s="9" t="str">
        <f aca="false">TRIM(F953)</f>
        <v>157</v>
      </c>
      <c r="J953" s="9" t="str">
        <f aca="false">TRIM(G953)</f>
        <v>57</v>
      </c>
      <c r="K953" s="5" t="n">
        <f aca="false">IF(I953="NA",VALUE(AVERAGEIF($E$3:$E$1520,"&lt;&gt;NA")),VALUE(I953))</f>
        <v>157</v>
      </c>
      <c r="L953" s="9" t="n">
        <f aca="false">IF(J953="NA",VALUE(AVERAGEIF($F$3:$F$1520,"&lt;&gt;NA")),VALUE(J953))</f>
        <v>57</v>
      </c>
      <c r="M953" s="16" t="n">
        <f aca="false">IF((AND(J953&gt;=R959, J953&lt;R958)),TRUE())</f>
        <v>0</v>
      </c>
      <c r="P953" s="7"/>
    </row>
    <row r="954" customFormat="false" ht="15" hidden="true" customHeight="false" outlineLevel="0" collapsed="false">
      <c r="A954" s="0" t="n">
        <f aca="false">RANDBETWEEN(0,1)</f>
        <v>0</v>
      </c>
      <c r="B954" s="13" t="n">
        <v>511</v>
      </c>
      <c r="C954" s="2" t="s">
        <v>1009</v>
      </c>
      <c r="D954" s="14" t="n">
        <v>33480</v>
      </c>
      <c r="E954" s="2" t="s">
        <v>45</v>
      </c>
      <c r="F954" s="15" t="n">
        <v>164</v>
      </c>
      <c r="G954" s="15" t="n">
        <v>54</v>
      </c>
      <c r="H954" s="15" t="s">
        <v>47</v>
      </c>
      <c r="I954" s="9" t="str">
        <f aca="false">TRIM(F954)</f>
        <v>164</v>
      </c>
      <c r="J954" s="9" t="str">
        <f aca="false">TRIM(G954)</f>
        <v>54</v>
      </c>
      <c r="K954" s="5" t="n">
        <f aca="false">IF(I954="NA",VALUE(AVERAGEIF($E$3:$E$1520,"&lt;&gt;NA")),VALUE(I954))</f>
        <v>164</v>
      </c>
      <c r="L954" s="9" t="n">
        <f aca="false">IF(J954="NA",VALUE(AVERAGEIF($F$3:$F$1520,"&lt;&gt;NA")),VALUE(J954))</f>
        <v>54</v>
      </c>
      <c r="M954" s="16" t="n">
        <f aca="false">IF((AND(J954&gt;=R960, J954&lt;R959)),TRUE())</f>
        <v>0</v>
      </c>
      <c r="P954" s="7"/>
    </row>
    <row r="955" customFormat="false" ht="15" hidden="false" customHeight="false" outlineLevel="0" collapsed="false">
      <c r="A955" s="0" t="n">
        <f aca="false">RANDBETWEEN(0,1)</f>
        <v>1</v>
      </c>
      <c r="B955" s="13" t="n">
        <v>695</v>
      </c>
      <c r="C955" s="2" t="s">
        <v>924</v>
      </c>
      <c r="D955" s="14" t="n">
        <v>33567</v>
      </c>
      <c r="E955" s="2" t="s">
        <v>87</v>
      </c>
      <c r="F955" s="15" t="n">
        <v>156</v>
      </c>
      <c r="G955" s="15" t="n">
        <v>51.8</v>
      </c>
      <c r="H955" s="15" t="s">
        <v>47</v>
      </c>
      <c r="I955" s="9" t="str">
        <f aca="false">TRIM(F955)</f>
        <v>156</v>
      </c>
      <c r="J955" s="9" t="str">
        <f aca="false">TRIM(G955)</f>
        <v>51.8</v>
      </c>
      <c r="K955" s="5" t="n">
        <f aca="false">IF(I955="NA",VALUE(AVERAGEIF($E$3:$E$1520,"&lt;&gt;NA")),VALUE(I955))</f>
        <v>156</v>
      </c>
      <c r="L955" s="9" t="n">
        <f aca="false">IF(J955="NA",VALUE(AVERAGEIF($F$3:$F$1520,"&lt;&gt;NA")),VALUE(J955))</f>
        <v>51.8</v>
      </c>
      <c r="M955" s="16" t="n">
        <f aca="false">IF((AND(J955&gt;=R961, J955&lt;R960)),TRUE())</f>
        <v>0</v>
      </c>
      <c r="P955" s="7"/>
    </row>
    <row r="956" customFormat="false" ht="15" hidden="true" customHeight="false" outlineLevel="0" collapsed="false">
      <c r="A956" s="0" t="n">
        <f aca="false">RANDBETWEEN(0,1)</f>
        <v>0</v>
      </c>
      <c r="B956" s="13" t="n">
        <v>1332</v>
      </c>
      <c r="C956" s="2" t="s">
        <v>1010</v>
      </c>
      <c r="D956" s="14" t="n">
        <v>33773</v>
      </c>
      <c r="E956" s="2" t="s">
        <v>61</v>
      </c>
      <c r="F956" s="15" t="n">
        <v>167</v>
      </c>
      <c r="G956" s="15" t="n">
        <v>48</v>
      </c>
      <c r="H956" s="15" t="s">
        <v>43</v>
      </c>
      <c r="I956" s="9" t="str">
        <f aca="false">TRIM(F956)</f>
        <v>167</v>
      </c>
      <c r="J956" s="9" t="str">
        <f aca="false">TRIM(G956)</f>
        <v>48</v>
      </c>
      <c r="K956" s="5" t="n">
        <f aca="false">IF(I956="NA",VALUE(AVERAGEIF($E$3:$E$1520,"&lt;&gt;NA")),VALUE(I956))</f>
        <v>167</v>
      </c>
      <c r="L956" s="9" t="n">
        <f aca="false">IF(J956="NA",VALUE(AVERAGEIF($F$3:$F$1520,"&lt;&gt;NA")),VALUE(J956))</f>
        <v>48</v>
      </c>
      <c r="M956" s="16" t="n">
        <f aca="false">IF((AND(J956&gt;=R962, J956&lt;R961)),TRUE())</f>
        <v>0</v>
      </c>
      <c r="P956" s="7"/>
    </row>
    <row r="957" customFormat="false" ht="15" hidden="false" customHeight="false" outlineLevel="0" collapsed="false">
      <c r="A957" s="0" t="n">
        <f aca="false">RANDBETWEEN(0,1)</f>
        <v>1</v>
      </c>
      <c r="B957" s="13" t="n">
        <v>502</v>
      </c>
      <c r="C957" s="2" t="s">
        <v>1011</v>
      </c>
      <c r="D957" s="14" t="n">
        <v>33178</v>
      </c>
      <c r="E957" s="2" t="s">
        <v>61</v>
      </c>
      <c r="F957" s="15" t="s">
        <v>46</v>
      </c>
      <c r="G957" s="15" t="s">
        <v>46</v>
      </c>
      <c r="H957" s="15" t="s">
        <v>47</v>
      </c>
      <c r="I957" s="9" t="str">
        <f aca="false">TRIM(F957)</f>
        <v>NA</v>
      </c>
      <c r="J957" s="9" t="str">
        <f aca="false">TRIM(G957)</f>
        <v>NA</v>
      </c>
      <c r="K957" s="5" t="e">
        <f aca="false">IF(I957="NA",VALUE(AVERAGEIF($E$3:$E$1520,"&lt;&gt;NA")),VALUE(I957))</f>
        <v>#DIV/0!</v>
      </c>
      <c r="L957" s="9" t="n">
        <f aca="false">IF(J957="NA",VALUE(AVERAGEIF($F$3:$F$1520,"&lt;&gt;NA")),VALUE(J957))</f>
        <v>164.344585511576</v>
      </c>
      <c r="M957" s="16" t="n">
        <f aca="false">IF((AND(J957&gt;=R963, J957&lt;R962)),TRUE())</f>
        <v>0</v>
      </c>
      <c r="P957" s="7"/>
    </row>
    <row r="958" customFormat="false" ht="15" hidden="false" customHeight="false" outlineLevel="0" collapsed="false">
      <c r="A958" s="0" t="n">
        <f aca="false">RANDBETWEEN(0,1)</f>
        <v>1</v>
      </c>
      <c r="B958" s="13" t="n">
        <v>593</v>
      </c>
      <c r="C958" s="2" t="s">
        <v>1012</v>
      </c>
      <c r="D958" s="14" t="n">
        <v>33539</v>
      </c>
      <c r="E958" s="2" t="s">
        <v>74</v>
      </c>
      <c r="F958" s="15" t="n">
        <v>155</v>
      </c>
      <c r="G958" s="15" t="n">
        <v>37</v>
      </c>
      <c r="H958" s="15" t="s">
        <v>47</v>
      </c>
      <c r="I958" s="9" t="str">
        <f aca="false">TRIM(F958)</f>
        <v>155</v>
      </c>
      <c r="J958" s="9" t="str">
        <f aca="false">TRIM(G958)</f>
        <v>37</v>
      </c>
      <c r="K958" s="5" t="n">
        <f aca="false">IF(I958="NA",VALUE(AVERAGEIF($E$3:$E$1520,"&lt;&gt;NA")),VALUE(I958))</f>
        <v>155</v>
      </c>
      <c r="L958" s="9" t="n">
        <f aca="false">IF(J958="NA",VALUE(AVERAGEIF($F$3:$F$1520,"&lt;&gt;NA")),VALUE(J958))</f>
        <v>37</v>
      </c>
      <c r="M958" s="16" t="n">
        <f aca="false">IF((AND(J958&gt;=R964, J958&lt;R963)),TRUE())</f>
        <v>0</v>
      </c>
      <c r="P958" s="7"/>
    </row>
    <row r="959" customFormat="false" ht="15" hidden="true" customHeight="false" outlineLevel="0" collapsed="false">
      <c r="A959" s="0" t="n">
        <f aca="false">RANDBETWEEN(0,1)</f>
        <v>0</v>
      </c>
      <c r="B959" s="13" t="n">
        <v>958</v>
      </c>
      <c r="C959" s="2" t="s">
        <v>1013</v>
      </c>
      <c r="D959" s="14" t="n">
        <v>34002</v>
      </c>
      <c r="E959" s="2" t="s">
        <v>53</v>
      </c>
      <c r="F959" s="15" t="n">
        <v>175</v>
      </c>
      <c r="G959" s="15" t="n">
        <v>75</v>
      </c>
      <c r="H959" s="15" t="s">
        <v>43</v>
      </c>
      <c r="I959" s="9" t="str">
        <f aca="false">TRIM(F959)</f>
        <v>175</v>
      </c>
      <c r="J959" s="9" t="str">
        <f aca="false">TRIM(G959)</f>
        <v>75</v>
      </c>
      <c r="K959" s="5" t="n">
        <f aca="false">IF(I959="NA",VALUE(AVERAGEIF($E$3:$E$1520,"&lt;&gt;NA")),VALUE(I959))</f>
        <v>175</v>
      </c>
      <c r="L959" s="9" t="n">
        <f aca="false">IF(J959="NA",VALUE(AVERAGEIF($F$3:$F$1520,"&lt;&gt;NA")),VALUE(J959))</f>
        <v>75</v>
      </c>
      <c r="M959" s="16" t="n">
        <f aca="false">IF((AND(J959&gt;=R965, J959&lt;R964)),TRUE())</f>
        <v>0</v>
      </c>
      <c r="P959" s="7"/>
    </row>
    <row r="960" customFormat="false" ht="15" hidden="true" customHeight="false" outlineLevel="0" collapsed="false">
      <c r="A960" s="0" t="n">
        <f aca="false">RANDBETWEEN(0,1)</f>
        <v>0</v>
      </c>
      <c r="B960" s="13" t="n">
        <v>850</v>
      </c>
      <c r="C960" s="2" t="s">
        <v>1014</v>
      </c>
      <c r="D960" s="14" t="n">
        <v>33447</v>
      </c>
      <c r="E960" s="2" t="s">
        <v>45</v>
      </c>
      <c r="F960" s="15" t="n">
        <v>173</v>
      </c>
      <c r="G960" s="15" t="n">
        <v>55</v>
      </c>
      <c r="H960" s="15" t="s">
        <v>43</v>
      </c>
      <c r="I960" s="9" t="str">
        <f aca="false">TRIM(F960)</f>
        <v>173</v>
      </c>
      <c r="J960" s="9" t="str">
        <f aca="false">TRIM(G960)</f>
        <v>55</v>
      </c>
      <c r="K960" s="5" t="n">
        <f aca="false">IF(I960="NA",VALUE(AVERAGEIF($E$3:$E$1520,"&lt;&gt;NA")),VALUE(I960))</f>
        <v>173</v>
      </c>
      <c r="L960" s="9" t="n">
        <f aca="false">IF(J960="NA",VALUE(AVERAGEIF($F$3:$F$1520,"&lt;&gt;NA")),VALUE(J960))</f>
        <v>55</v>
      </c>
      <c r="M960" s="16" t="n">
        <f aca="false">IF((AND(J960&gt;=R966, J960&lt;R965)),TRUE())</f>
        <v>0</v>
      </c>
      <c r="P960" s="7"/>
    </row>
    <row r="961" customFormat="false" ht="15" hidden="true" customHeight="false" outlineLevel="0" collapsed="false">
      <c r="A961" s="0" t="n">
        <f aca="false">RANDBETWEEN(0,1)</f>
        <v>0</v>
      </c>
      <c r="B961" s="13" t="n">
        <v>849</v>
      </c>
      <c r="C961" s="2" t="s">
        <v>1015</v>
      </c>
      <c r="D961" s="14" t="n">
        <v>33554</v>
      </c>
      <c r="E961" s="2" t="s">
        <v>56</v>
      </c>
      <c r="F961" s="15" t="n">
        <v>180</v>
      </c>
      <c r="G961" s="15" t="n">
        <v>47</v>
      </c>
      <c r="H961" s="15" t="s">
        <v>43</v>
      </c>
      <c r="I961" s="9" t="str">
        <f aca="false">TRIM(F961)</f>
        <v>180</v>
      </c>
      <c r="J961" s="9" t="str">
        <f aca="false">TRIM(G961)</f>
        <v>47</v>
      </c>
      <c r="K961" s="5" t="n">
        <f aca="false">IF(I961="NA",VALUE(AVERAGEIF($E$3:$E$1520,"&lt;&gt;NA")),VALUE(I961))</f>
        <v>180</v>
      </c>
      <c r="L961" s="9" t="n">
        <f aca="false">IF(J961="NA",VALUE(AVERAGEIF($F$3:$F$1520,"&lt;&gt;NA")),VALUE(J961))</f>
        <v>47</v>
      </c>
      <c r="M961" s="16" t="n">
        <f aca="false">IF((AND(J961&gt;=R967, J961&lt;R966)),TRUE())</f>
        <v>0</v>
      </c>
      <c r="P961" s="7"/>
    </row>
    <row r="962" customFormat="false" ht="15" hidden="true" customHeight="false" outlineLevel="0" collapsed="false">
      <c r="A962" s="0" t="n">
        <f aca="false">RANDBETWEEN(0,1)</f>
        <v>0</v>
      </c>
      <c r="B962" s="13" t="n">
        <v>615</v>
      </c>
      <c r="C962" s="2" t="s">
        <v>1016</v>
      </c>
      <c r="D962" s="14" t="n">
        <v>33114</v>
      </c>
      <c r="E962" s="2" t="s">
        <v>77</v>
      </c>
      <c r="F962" s="15" t="n">
        <v>159.2</v>
      </c>
      <c r="G962" s="15" t="n">
        <v>65</v>
      </c>
      <c r="H962" s="15" t="s">
        <v>47</v>
      </c>
      <c r="I962" s="9" t="str">
        <f aca="false">TRIM(F962)</f>
        <v>159.2</v>
      </c>
      <c r="J962" s="9" t="str">
        <f aca="false">TRIM(G962)</f>
        <v>65</v>
      </c>
      <c r="K962" s="5" t="n">
        <f aca="false">IF(I962="NA",VALUE(AVERAGEIF($E$3:$E$1520,"&lt;&gt;NA")),VALUE(I962))</f>
        <v>159.2</v>
      </c>
      <c r="L962" s="9" t="n">
        <f aca="false">IF(J962="NA",VALUE(AVERAGEIF($F$3:$F$1520,"&lt;&gt;NA")),VALUE(J962))</f>
        <v>65</v>
      </c>
      <c r="M962" s="16" t="n">
        <f aca="false">IF((AND(J962&gt;=R968, J962&lt;R967)),TRUE())</f>
        <v>0</v>
      </c>
      <c r="P962" s="7"/>
    </row>
    <row r="963" customFormat="false" ht="15" hidden="true" customHeight="false" outlineLevel="0" collapsed="false">
      <c r="A963" s="0" t="n">
        <f aca="false">RANDBETWEEN(0,1)</f>
        <v>0</v>
      </c>
      <c r="B963" s="13" t="n">
        <v>1278</v>
      </c>
      <c r="C963" s="2" t="s">
        <v>1017</v>
      </c>
      <c r="D963" s="14" t="n">
        <v>33277</v>
      </c>
      <c r="E963" s="2" t="s">
        <v>42</v>
      </c>
      <c r="F963" s="15" t="n">
        <v>164</v>
      </c>
      <c r="G963" s="15" t="n">
        <v>64</v>
      </c>
      <c r="H963" s="15" t="s">
        <v>43</v>
      </c>
      <c r="I963" s="9" t="str">
        <f aca="false">TRIM(F963)</f>
        <v>164</v>
      </c>
      <c r="J963" s="9" t="str">
        <f aca="false">TRIM(G963)</f>
        <v>64</v>
      </c>
      <c r="K963" s="5" t="n">
        <f aca="false">IF(I963="NA",VALUE(AVERAGEIF($E$3:$E$1520,"&lt;&gt;NA")),VALUE(I963))</f>
        <v>164</v>
      </c>
      <c r="L963" s="9" t="n">
        <f aca="false">IF(J963="NA",VALUE(AVERAGEIF($F$3:$F$1520,"&lt;&gt;NA")),VALUE(J963))</f>
        <v>64</v>
      </c>
      <c r="M963" s="16" t="n">
        <f aca="false">IF((AND(J963&gt;=R969, J963&lt;R968)),TRUE())</f>
        <v>0</v>
      </c>
      <c r="P963" s="7"/>
    </row>
    <row r="964" customFormat="false" ht="15" hidden="true" customHeight="false" outlineLevel="0" collapsed="false">
      <c r="A964" s="0" t="n">
        <f aca="false">RANDBETWEEN(0,1)</f>
        <v>0</v>
      </c>
      <c r="B964" s="13" t="n">
        <v>1140</v>
      </c>
      <c r="C964" s="2" t="s">
        <v>1018</v>
      </c>
      <c r="D964" s="14" t="n">
        <v>33567</v>
      </c>
      <c r="E964" s="2" t="s">
        <v>77</v>
      </c>
      <c r="F964" s="15" t="n">
        <v>169</v>
      </c>
      <c r="G964" s="15" t="n">
        <v>49</v>
      </c>
      <c r="H964" s="15" t="s">
        <v>43</v>
      </c>
      <c r="I964" s="9" t="str">
        <f aca="false">TRIM(F964)</f>
        <v>169</v>
      </c>
      <c r="J964" s="9" t="str">
        <f aca="false">TRIM(G964)</f>
        <v>49</v>
      </c>
      <c r="K964" s="5" t="n">
        <f aca="false">IF(I964="NA",VALUE(AVERAGEIF($E$3:$E$1520,"&lt;&gt;NA")),VALUE(I964))</f>
        <v>169</v>
      </c>
      <c r="L964" s="9" t="n">
        <f aca="false">IF(J964="NA",VALUE(AVERAGEIF($F$3:$F$1520,"&lt;&gt;NA")),VALUE(J964))</f>
        <v>49</v>
      </c>
      <c r="M964" s="16" t="n">
        <f aca="false">IF((AND(J964&gt;=R970, J964&lt;R969)),TRUE())</f>
        <v>0</v>
      </c>
      <c r="P964" s="7"/>
    </row>
    <row r="965" customFormat="false" ht="15" hidden="true" customHeight="false" outlineLevel="0" collapsed="false">
      <c r="A965" s="0" t="n">
        <f aca="false">RANDBETWEEN(0,1)</f>
        <v>0</v>
      </c>
      <c r="B965" s="13" t="n">
        <v>170</v>
      </c>
      <c r="C965" s="2" t="s">
        <v>1019</v>
      </c>
      <c r="D965" s="14" t="n">
        <v>33248</v>
      </c>
      <c r="E965" s="2" t="s">
        <v>50</v>
      </c>
      <c r="F965" s="15" t="n">
        <v>166.8</v>
      </c>
      <c r="G965" s="15" t="n">
        <v>59</v>
      </c>
      <c r="H965" s="15" t="s">
        <v>47</v>
      </c>
      <c r="I965" s="9" t="str">
        <f aca="false">TRIM(F965)</f>
        <v>166.8</v>
      </c>
      <c r="J965" s="9" t="str">
        <f aca="false">TRIM(G965)</f>
        <v>59</v>
      </c>
      <c r="K965" s="5" t="n">
        <f aca="false">IF(I965="NA",VALUE(AVERAGEIF($E$3:$E$1520,"&lt;&gt;NA")),VALUE(I965))</f>
        <v>166.8</v>
      </c>
      <c r="L965" s="9" t="n">
        <f aca="false">IF(J965="NA",VALUE(AVERAGEIF($F$3:$F$1520,"&lt;&gt;NA")),VALUE(J965))</f>
        <v>59</v>
      </c>
      <c r="M965" s="16" t="n">
        <f aca="false">IF((AND(J965&gt;=R971, J965&lt;R970)),TRUE())</f>
        <v>0</v>
      </c>
      <c r="P965" s="7"/>
    </row>
    <row r="966" customFormat="false" ht="15" hidden="false" customHeight="false" outlineLevel="0" collapsed="false">
      <c r="A966" s="0" t="n">
        <f aca="false">RANDBETWEEN(0,1)</f>
        <v>1</v>
      </c>
      <c r="B966" s="13" t="n">
        <v>294</v>
      </c>
      <c r="C966" s="2" t="s">
        <v>1020</v>
      </c>
      <c r="D966" s="14" t="n">
        <v>33490</v>
      </c>
      <c r="E966" s="2" t="s">
        <v>67</v>
      </c>
      <c r="F966" s="15" t="s">
        <v>46</v>
      </c>
      <c r="G966" s="15" t="s">
        <v>46</v>
      </c>
      <c r="H966" s="15" t="s">
        <v>47</v>
      </c>
      <c r="I966" s="9" t="str">
        <f aca="false">TRIM(F966)</f>
        <v>NA</v>
      </c>
      <c r="J966" s="9" t="str">
        <f aca="false">TRIM(G966)</f>
        <v>NA</v>
      </c>
      <c r="K966" s="5" t="e">
        <f aca="false">IF(I966="NA",VALUE(AVERAGEIF($E$3:$E$1520,"&lt;&gt;NA")),VALUE(I966))</f>
        <v>#DIV/0!</v>
      </c>
      <c r="L966" s="9" t="n">
        <f aca="false">IF(J966="NA",VALUE(AVERAGEIF($F$3:$F$1520,"&lt;&gt;NA")),VALUE(J966))</f>
        <v>164.344585511576</v>
      </c>
      <c r="M966" s="16" t="n">
        <f aca="false">IF((AND(J966&gt;=R972, J966&lt;R971)),TRUE())</f>
        <v>0</v>
      </c>
      <c r="P966" s="7"/>
    </row>
    <row r="967" customFormat="false" ht="15" hidden="false" customHeight="false" outlineLevel="0" collapsed="false">
      <c r="A967" s="0" t="n">
        <f aca="false">RANDBETWEEN(0,1)</f>
        <v>1</v>
      </c>
      <c r="B967" s="13" t="n">
        <v>1388</v>
      </c>
      <c r="C967" s="2" t="s">
        <v>1021</v>
      </c>
      <c r="D967" s="14" t="n">
        <v>33762</v>
      </c>
      <c r="E967" s="2" t="s">
        <v>93</v>
      </c>
      <c r="F967" s="15" t="n">
        <v>169</v>
      </c>
      <c r="G967" s="15" t="n">
        <v>54</v>
      </c>
      <c r="H967" s="15" t="s">
        <v>43</v>
      </c>
      <c r="I967" s="9" t="str">
        <f aca="false">TRIM(F967)</f>
        <v>169</v>
      </c>
      <c r="J967" s="9" t="str">
        <f aca="false">TRIM(G967)</f>
        <v>54</v>
      </c>
      <c r="K967" s="5" t="n">
        <f aca="false">IF(I967="NA",VALUE(AVERAGEIF($E$3:$E$1520,"&lt;&gt;NA")),VALUE(I967))</f>
        <v>169</v>
      </c>
      <c r="L967" s="9" t="n">
        <f aca="false">IF(J967="NA",VALUE(AVERAGEIF($F$3:$F$1520,"&lt;&gt;NA")),VALUE(J967))</f>
        <v>54</v>
      </c>
      <c r="M967" s="16" t="n">
        <f aca="false">IF((AND(J967&gt;=R973, J967&lt;R972)),TRUE())</f>
        <v>0</v>
      </c>
      <c r="P967" s="7"/>
    </row>
    <row r="968" customFormat="false" ht="15" hidden="false" customHeight="false" outlineLevel="0" collapsed="false">
      <c r="A968" s="0" t="n">
        <f aca="false">RANDBETWEEN(0,1)</f>
        <v>1</v>
      </c>
      <c r="B968" s="13" t="n">
        <v>1023</v>
      </c>
      <c r="C968" s="2" t="s">
        <v>1022</v>
      </c>
      <c r="D968" s="14" t="n">
        <v>33209</v>
      </c>
      <c r="E968" s="2" t="s">
        <v>45</v>
      </c>
      <c r="F968" s="15" t="n">
        <v>174</v>
      </c>
      <c r="G968" s="15" t="n">
        <v>64</v>
      </c>
      <c r="H968" s="15" t="s">
        <v>43</v>
      </c>
      <c r="I968" s="9" t="str">
        <f aca="false">TRIM(F968)</f>
        <v>174</v>
      </c>
      <c r="J968" s="9" t="str">
        <f aca="false">TRIM(G968)</f>
        <v>64</v>
      </c>
      <c r="K968" s="5" t="n">
        <f aca="false">IF(I968="NA",VALUE(AVERAGEIF($E$3:$E$1520,"&lt;&gt;NA")),VALUE(I968))</f>
        <v>174</v>
      </c>
      <c r="L968" s="9" t="n">
        <f aca="false">IF(J968="NA",VALUE(AVERAGEIF($F$3:$F$1520,"&lt;&gt;NA")),VALUE(J968))</f>
        <v>64</v>
      </c>
      <c r="M968" s="16" t="n">
        <f aca="false">IF((AND(J968&gt;=R974, J968&lt;R973)),TRUE())</f>
        <v>0</v>
      </c>
      <c r="P968" s="7"/>
    </row>
    <row r="969" customFormat="false" ht="15" hidden="true" customHeight="false" outlineLevel="0" collapsed="false">
      <c r="A969" s="0" t="n">
        <f aca="false">RANDBETWEEN(0,1)</f>
        <v>0</v>
      </c>
      <c r="B969" s="13" t="n">
        <v>599</v>
      </c>
      <c r="C969" s="2" t="s">
        <v>1023</v>
      </c>
      <c r="D969" s="14" t="n">
        <v>33791</v>
      </c>
      <c r="E969" s="2" t="s">
        <v>93</v>
      </c>
      <c r="F969" s="15" t="n">
        <v>159</v>
      </c>
      <c r="G969" s="15" t="n">
        <v>72</v>
      </c>
      <c r="H969" s="15" t="s">
        <v>47</v>
      </c>
      <c r="I969" s="9" t="str">
        <f aca="false">TRIM(F969)</f>
        <v>159</v>
      </c>
      <c r="J969" s="9" t="str">
        <f aca="false">TRIM(G969)</f>
        <v>72</v>
      </c>
      <c r="K969" s="5" t="n">
        <f aca="false">IF(I969="NA",VALUE(AVERAGEIF($E$3:$E$1520,"&lt;&gt;NA")),VALUE(I969))</f>
        <v>159</v>
      </c>
      <c r="L969" s="9" t="n">
        <f aca="false">IF(J969="NA",VALUE(AVERAGEIF($F$3:$F$1520,"&lt;&gt;NA")),VALUE(J969))</f>
        <v>72</v>
      </c>
      <c r="M969" s="16" t="n">
        <f aca="false">IF((AND(J969&gt;=R975, J969&lt;R974)),TRUE())</f>
        <v>0</v>
      </c>
      <c r="P969" s="7"/>
    </row>
    <row r="970" customFormat="false" ht="15" hidden="true" customHeight="false" outlineLevel="0" collapsed="false">
      <c r="A970" s="0" t="n">
        <f aca="false">RANDBETWEEN(0,1)</f>
        <v>0</v>
      </c>
      <c r="B970" s="13" t="n">
        <v>1443</v>
      </c>
      <c r="C970" s="2" t="s">
        <v>1024</v>
      </c>
      <c r="D970" s="14" t="n">
        <v>33133</v>
      </c>
      <c r="E970" s="2" t="s">
        <v>107</v>
      </c>
      <c r="F970" s="15" t="n">
        <v>181</v>
      </c>
      <c r="G970" s="15" t="n">
        <v>85</v>
      </c>
      <c r="H970" s="15" t="s">
        <v>43</v>
      </c>
      <c r="I970" s="9" t="str">
        <f aca="false">TRIM(F970)</f>
        <v>181</v>
      </c>
      <c r="J970" s="9" t="str">
        <f aca="false">TRIM(G970)</f>
        <v>85</v>
      </c>
      <c r="K970" s="5" t="n">
        <f aca="false">IF(I970="NA",VALUE(AVERAGEIF($E$3:$E$1520,"&lt;&gt;NA")),VALUE(I970))</f>
        <v>181</v>
      </c>
      <c r="L970" s="9" t="n">
        <f aca="false">IF(J970="NA",VALUE(AVERAGEIF($F$3:$F$1520,"&lt;&gt;NA")),VALUE(J970))</f>
        <v>85</v>
      </c>
      <c r="M970" s="16" t="n">
        <f aca="false">IF((AND(J970&gt;=R976, J970&lt;R975)),TRUE())</f>
        <v>0</v>
      </c>
      <c r="P970" s="7"/>
    </row>
    <row r="971" customFormat="false" ht="15" hidden="false" customHeight="false" outlineLevel="0" collapsed="false">
      <c r="A971" s="0" t="n">
        <f aca="false">RANDBETWEEN(0,1)</f>
        <v>1</v>
      </c>
      <c r="B971" s="13" t="n">
        <v>580</v>
      </c>
      <c r="C971" s="2" t="s">
        <v>1025</v>
      </c>
      <c r="D971" s="14" t="n">
        <v>33517</v>
      </c>
      <c r="E971" s="2" t="s">
        <v>50</v>
      </c>
      <c r="F971" s="15" t="n">
        <v>156</v>
      </c>
      <c r="G971" s="15" t="n">
        <v>46.6</v>
      </c>
      <c r="H971" s="15" t="s">
        <v>47</v>
      </c>
      <c r="I971" s="9" t="str">
        <f aca="false">TRIM(F971)</f>
        <v>156</v>
      </c>
      <c r="J971" s="9" t="str">
        <f aca="false">TRIM(G971)</f>
        <v>46.6</v>
      </c>
      <c r="K971" s="5" t="n">
        <f aca="false">IF(I971="NA",VALUE(AVERAGEIF($E$3:$E$1520,"&lt;&gt;NA")),VALUE(I971))</f>
        <v>156</v>
      </c>
      <c r="L971" s="9" t="n">
        <f aca="false">IF(J971="NA",VALUE(AVERAGEIF($F$3:$F$1520,"&lt;&gt;NA")),VALUE(J971))</f>
        <v>46.6</v>
      </c>
      <c r="M971" s="16" t="n">
        <f aca="false">IF((AND(J971&gt;=R977, J971&lt;R976)),TRUE())</f>
        <v>0</v>
      </c>
      <c r="P971" s="7"/>
    </row>
    <row r="972" customFormat="false" ht="15" hidden="false" customHeight="false" outlineLevel="0" collapsed="false">
      <c r="A972" s="0" t="n">
        <f aca="false">RANDBETWEEN(0,1)</f>
        <v>1</v>
      </c>
      <c r="B972" s="13" t="n">
        <v>938</v>
      </c>
      <c r="C972" s="2" t="s">
        <v>1026</v>
      </c>
      <c r="D972" s="14" t="n">
        <v>32965</v>
      </c>
      <c r="E972" s="2" t="s">
        <v>93</v>
      </c>
      <c r="F972" s="15" t="n">
        <v>173</v>
      </c>
      <c r="G972" s="15" t="n">
        <v>65</v>
      </c>
      <c r="H972" s="15" t="s">
        <v>43</v>
      </c>
      <c r="I972" s="9" t="str">
        <f aca="false">TRIM(F972)</f>
        <v>173</v>
      </c>
      <c r="J972" s="9" t="str">
        <f aca="false">TRIM(G972)</f>
        <v>65</v>
      </c>
      <c r="K972" s="5" t="n">
        <f aca="false">IF(I972="NA",VALUE(AVERAGEIF($E$3:$E$1520,"&lt;&gt;NA")),VALUE(I972))</f>
        <v>173</v>
      </c>
      <c r="L972" s="9" t="n">
        <f aca="false">IF(J972="NA",VALUE(AVERAGEIF($F$3:$F$1520,"&lt;&gt;NA")),VALUE(J972))</f>
        <v>65</v>
      </c>
      <c r="M972" s="16" t="n">
        <f aca="false">IF((AND(J972&gt;=R978, J972&lt;R977)),TRUE())</f>
        <v>0</v>
      </c>
      <c r="P972" s="7"/>
    </row>
    <row r="973" customFormat="false" ht="15" hidden="false" customHeight="false" outlineLevel="0" collapsed="false">
      <c r="A973" s="0" t="n">
        <f aca="false">RANDBETWEEN(0,1)</f>
        <v>1</v>
      </c>
      <c r="B973" s="13" t="n">
        <v>767</v>
      </c>
      <c r="C973" s="2" t="s">
        <v>1027</v>
      </c>
      <c r="D973" s="14" t="n">
        <v>33584</v>
      </c>
      <c r="E973" s="2" t="s">
        <v>50</v>
      </c>
      <c r="F973" s="15" t="n">
        <v>154.5</v>
      </c>
      <c r="G973" s="15" t="n">
        <v>45</v>
      </c>
      <c r="H973" s="15" t="s">
        <v>47</v>
      </c>
      <c r="I973" s="9" t="str">
        <f aca="false">TRIM(F973)</f>
        <v>154.5</v>
      </c>
      <c r="J973" s="9" t="str">
        <f aca="false">TRIM(G973)</f>
        <v>45</v>
      </c>
      <c r="K973" s="5" t="n">
        <f aca="false">IF(I973="NA",VALUE(AVERAGEIF($E$3:$E$1520,"&lt;&gt;NA")),VALUE(I973))</f>
        <v>154.5</v>
      </c>
      <c r="L973" s="9" t="n">
        <f aca="false">IF(J973="NA",VALUE(AVERAGEIF($F$3:$F$1520,"&lt;&gt;NA")),VALUE(J973))</f>
        <v>45</v>
      </c>
      <c r="M973" s="16" t="n">
        <f aca="false">IF((AND(J973&gt;=R979, J973&lt;R978)),TRUE())</f>
        <v>0</v>
      </c>
      <c r="P973" s="7"/>
    </row>
    <row r="974" customFormat="false" ht="15" hidden="true" customHeight="false" outlineLevel="0" collapsed="false">
      <c r="A974" s="0" t="n">
        <f aca="false">RANDBETWEEN(0,1)</f>
        <v>0</v>
      </c>
      <c r="B974" s="13" t="n">
        <v>1077</v>
      </c>
      <c r="C974" s="2" t="s">
        <v>1028</v>
      </c>
      <c r="D974" s="14" t="n">
        <v>33492</v>
      </c>
      <c r="E974" s="2" t="s">
        <v>77</v>
      </c>
      <c r="F974" s="15" t="n">
        <v>163</v>
      </c>
      <c r="G974" s="15" t="n">
        <v>69</v>
      </c>
      <c r="H974" s="15" t="s">
        <v>43</v>
      </c>
      <c r="I974" s="9" t="str">
        <f aca="false">TRIM(F974)</f>
        <v>163</v>
      </c>
      <c r="J974" s="9" t="str">
        <f aca="false">TRIM(G974)</f>
        <v>69</v>
      </c>
      <c r="K974" s="5" t="n">
        <f aca="false">IF(I974="NA",VALUE(AVERAGEIF($E$3:$E$1520,"&lt;&gt;NA")),VALUE(I974))</f>
        <v>163</v>
      </c>
      <c r="L974" s="9" t="n">
        <f aca="false">IF(J974="NA",VALUE(AVERAGEIF($F$3:$F$1520,"&lt;&gt;NA")),VALUE(J974))</f>
        <v>69</v>
      </c>
      <c r="M974" s="16" t="n">
        <f aca="false">IF((AND(J974&gt;=R980, J974&lt;R979)),TRUE())</f>
        <v>0</v>
      </c>
      <c r="P974" s="7"/>
    </row>
    <row r="975" customFormat="false" ht="15" hidden="false" customHeight="false" outlineLevel="0" collapsed="false">
      <c r="A975" s="0" t="n">
        <f aca="false">RANDBETWEEN(0,1)</f>
        <v>1</v>
      </c>
      <c r="B975" s="13" t="n">
        <v>452</v>
      </c>
      <c r="C975" s="2" t="s">
        <v>1029</v>
      </c>
      <c r="D975" s="14" t="n">
        <v>33319</v>
      </c>
      <c r="E975" s="2" t="s">
        <v>71</v>
      </c>
      <c r="F975" s="15" t="s">
        <v>46</v>
      </c>
      <c r="G975" s="15" t="s">
        <v>46</v>
      </c>
      <c r="H975" s="15" t="s">
        <v>47</v>
      </c>
      <c r="I975" s="9" t="str">
        <f aca="false">TRIM(F975)</f>
        <v>NA</v>
      </c>
      <c r="J975" s="9" t="str">
        <f aca="false">TRIM(G975)</f>
        <v>NA</v>
      </c>
      <c r="K975" s="5" t="e">
        <f aca="false">IF(I975="NA",VALUE(AVERAGEIF($E$3:$E$1520,"&lt;&gt;NA")),VALUE(I975))</f>
        <v>#DIV/0!</v>
      </c>
      <c r="L975" s="9" t="n">
        <f aca="false">IF(J975="NA",VALUE(AVERAGEIF($F$3:$F$1520,"&lt;&gt;NA")),VALUE(J975))</f>
        <v>164.344585511576</v>
      </c>
      <c r="M975" s="16" t="n">
        <f aca="false">IF((AND(J975&gt;=R981, J975&lt;R980)),TRUE())</f>
        <v>0</v>
      </c>
      <c r="P975" s="7"/>
    </row>
    <row r="976" customFormat="false" ht="15" hidden="false" customHeight="false" outlineLevel="0" collapsed="false">
      <c r="A976" s="0" t="n">
        <f aca="false">RANDBETWEEN(0,1)</f>
        <v>1</v>
      </c>
      <c r="B976" s="13" t="n">
        <v>418</v>
      </c>
      <c r="C976" s="2" t="s">
        <v>1030</v>
      </c>
      <c r="D976" s="14" t="n">
        <v>33052</v>
      </c>
      <c r="E976" s="2" t="s">
        <v>71</v>
      </c>
      <c r="F976" s="15" t="n">
        <v>164.5</v>
      </c>
      <c r="G976" s="15" t="n">
        <v>60</v>
      </c>
      <c r="H976" s="15" t="s">
        <v>47</v>
      </c>
      <c r="I976" s="9" t="str">
        <f aca="false">TRIM(F976)</f>
        <v>164.5</v>
      </c>
      <c r="J976" s="9" t="str">
        <f aca="false">TRIM(G976)</f>
        <v>60</v>
      </c>
      <c r="K976" s="5" t="n">
        <f aca="false">IF(I976="NA",VALUE(AVERAGEIF($E$3:$E$1520,"&lt;&gt;NA")),VALUE(I976))</f>
        <v>164.5</v>
      </c>
      <c r="L976" s="9" t="n">
        <f aca="false">IF(J976="NA",VALUE(AVERAGEIF($F$3:$F$1520,"&lt;&gt;NA")),VALUE(J976))</f>
        <v>60</v>
      </c>
      <c r="M976" s="16" t="n">
        <f aca="false">IF((AND(J976&gt;=R982, J976&lt;R981)),TRUE())</f>
        <v>0</v>
      </c>
      <c r="P976" s="7"/>
    </row>
    <row r="977" customFormat="false" ht="15" hidden="true" customHeight="false" outlineLevel="0" collapsed="false">
      <c r="A977" s="0" t="n">
        <f aca="false">RANDBETWEEN(0,1)</f>
        <v>0</v>
      </c>
      <c r="B977" s="13" t="n">
        <v>1441</v>
      </c>
      <c r="C977" s="2" t="s">
        <v>1031</v>
      </c>
      <c r="D977" s="14" t="n">
        <v>33546</v>
      </c>
      <c r="E977" s="2" t="s">
        <v>77</v>
      </c>
      <c r="F977" s="15" t="n">
        <v>164</v>
      </c>
      <c r="G977" s="15" t="n">
        <v>69</v>
      </c>
      <c r="H977" s="15" t="s">
        <v>43</v>
      </c>
      <c r="I977" s="9" t="str">
        <f aca="false">TRIM(F977)</f>
        <v>164</v>
      </c>
      <c r="J977" s="9" t="str">
        <f aca="false">TRIM(G977)</f>
        <v>69</v>
      </c>
      <c r="K977" s="5" t="n">
        <f aca="false">IF(I977="NA",VALUE(AVERAGEIF($E$3:$E$1520,"&lt;&gt;NA")),VALUE(I977))</f>
        <v>164</v>
      </c>
      <c r="L977" s="9" t="n">
        <f aca="false">IF(J977="NA",VALUE(AVERAGEIF($F$3:$F$1520,"&lt;&gt;NA")),VALUE(J977))</f>
        <v>69</v>
      </c>
      <c r="M977" s="16" t="n">
        <f aca="false">IF((AND(J977&gt;=R983, J977&lt;R982)),TRUE())</f>
        <v>0</v>
      </c>
      <c r="P977" s="7"/>
    </row>
    <row r="978" customFormat="false" ht="15" hidden="true" customHeight="false" outlineLevel="0" collapsed="false">
      <c r="A978" s="0" t="n">
        <f aca="false">RANDBETWEEN(0,1)</f>
        <v>0</v>
      </c>
      <c r="B978" s="13" t="n">
        <v>494</v>
      </c>
      <c r="C978" s="2" t="s">
        <v>1032</v>
      </c>
      <c r="D978" s="14" t="n">
        <v>34062</v>
      </c>
      <c r="E978" s="2" t="s">
        <v>42</v>
      </c>
      <c r="F978" s="15" t="n">
        <v>161</v>
      </c>
      <c r="G978" s="15" t="n">
        <v>65</v>
      </c>
      <c r="H978" s="15" t="s">
        <v>47</v>
      </c>
      <c r="I978" s="9" t="str">
        <f aca="false">TRIM(F978)</f>
        <v>161</v>
      </c>
      <c r="J978" s="9" t="str">
        <f aca="false">TRIM(G978)</f>
        <v>65</v>
      </c>
      <c r="K978" s="5" t="n">
        <f aca="false">IF(I978="NA",VALUE(AVERAGEIF($E$3:$E$1520,"&lt;&gt;NA")),VALUE(I978))</f>
        <v>161</v>
      </c>
      <c r="L978" s="9" t="n">
        <f aca="false">IF(J978="NA",VALUE(AVERAGEIF($F$3:$F$1520,"&lt;&gt;NA")),VALUE(J978))</f>
        <v>65</v>
      </c>
      <c r="M978" s="16" t="n">
        <f aca="false">IF((AND(J978&gt;=R984, J978&lt;R983)),TRUE())</f>
        <v>0</v>
      </c>
      <c r="P978" s="7"/>
    </row>
    <row r="979" customFormat="false" ht="15" hidden="true" customHeight="false" outlineLevel="0" collapsed="false">
      <c r="A979" s="0" t="n">
        <f aca="false">RANDBETWEEN(0,1)</f>
        <v>0</v>
      </c>
      <c r="B979" s="13" t="n">
        <v>65</v>
      </c>
      <c r="C979" s="2" t="s">
        <v>1033</v>
      </c>
      <c r="D979" s="14" t="n">
        <v>33458</v>
      </c>
      <c r="E979" s="2" t="s">
        <v>87</v>
      </c>
      <c r="F979" s="15" t="n">
        <v>157</v>
      </c>
      <c r="G979" s="15" t="n">
        <v>39</v>
      </c>
      <c r="H979" s="15" t="s">
        <v>47</v>
      </c>
      <c r="I979" s="9" t="str">
        <f aca="false">TRIM(F979)</f>
        <v>157</v>
      </c>
      <c r="J979" s="9" t="str">
        <f aca="false">TRIM(G979)</f>
        <v>39</v>
      </c>
      <c r="K979" s="5" t="n">
        <f aca="false">IF(I979="NA",VALUE(AVERAGEIF($E$3:$E$1520,"&lt;&gt;NA")),VALUE(I979))</f>
        <v>157</v>
      </c>
      <c r="L979" s="9" t="n">
        <f aca="false">IF(J979="NA",VALUE(AVERAGEIF($F$3:$F$1520,"&lt;&gt;NA")),VALUE(J979))</f>
        <v>39</v>
      </c>
      <c r="M979" s="16" t="n">
        <f aca="false">IF((AND(J979&gt;=R985, J979&lt;R984)),TRUE())</f>
        <v>0</v>
      </c>
      <c r="P979" s="7"/>
    </row>
    <row r="980" customFormat="false" ht="15" hidden="false" customHeight="false" outlineLevel="0" collapsed="false">
      <c r="A980" s="0" t="n">
        <f aca="false">RANDBETWEEN(0,1)</f>
        <v>1</v>
      </c>
      <c r="B980" s="13" t="n">
        <v>1038</v>
      </c>
      <c r="C980" s="2" t="s">
        <v>1034</v>
      </c>
      <c r="D980" s="14" t="n">
        <v>34137</v>
      </c>
      <c r="E980" s="2" t="s">
        <v>53</v>
      </c>
      <c r="F980" s="15" t="n">
        <v>178</v>
      </c>
      <c r="G980" s="15" t="n">
        <v>57</v>
      </c>
      <c r="H980" s="15" t="s">
        <v>43</v>
      </c>
      <c r="I980" s="9" t="str">
        <f aca="false">TRIM(F980)</f>
        <v>178</v>
      </c>
      <c r="J980" s="9" t="str">
        <f aca="false">TRIM(G980)</f>
        <v>57</v>
      </c>
      <c r="K980" s="5" t="n">
        <f aca="false">IF(I980="NA",VALUE(AVERAGEIF($E$3:$E$1520,"&lt;&gt;NA")),VALUE(I980))</f>
        <v>178</v>
      </c>
      <c r="L980" s="9" t="n">
        <f aca="false">IF(J980="NA",VALUE(AVERAGEIF($F$3:$F$1520,"&lt;&gt;NA")),VALUE(J980))</f>
        <v>57</v>
      </c>
      <c r="M980" s="16" t="n">
        <f aca="false">IF((AND(J980&gt;=R986, J980&lt;R985)),TRUE())</f>
        <v>0</v>
      </c>
      <c r="P980" s="7"/>
    </row>
    <row r="981" customFormat="false" ht="15" hidden="true" customHeight="false" outlineLevel="0" collapsed="false">
      <c r="A981" s="0" t="n">
        <f aca="false">RANDBETWEEN(0,1)</f>
        <v>0</v>
      </c>
      <c r="B981" s="13" t="n">
        <v>383</v>
      </c>
      <c r="C981" s="2" t="s">
        <v>1035</v>
      </c>
      <c r="D981" s="14" t="n">
        <v>33726</v>
      </c>
      <c r="E981" s="2" t="s">
        <v>77</v>
      </c>
      <c r="F981" s="15" t="n">
        <v>150</v>
      </c>
      <c r="G981" s="15" t="n">
        <v>48.5</v>
      </c>
      <c r="H981" s="15" t="s">
        <v>47</v>
      </c>
      <c r="I981" s="9" t="str">
        <f aca="false">TRIM(F981)</f>
        <v>150</v>
      </c>
      <c r="J981" s="9" t="str">
        <f aca="false">TRIM(G981)</f>
        <v>48.5</v>
      </c>
      <c r="K981" s="5" t="n">
        <f aca="false">IF(I981="NA",VALUE(AVERAGEIF($E$3:$E$1520,"&lt;&gt;NA")),VALUE(I981))</f>
        <v>150</v>
      </c>
      <c r="L981" s="9" t="n">
        <f aca="false">IF(J981="NA",VALUE(AVERAGEIF($F$3:$F$1520,"&lt;&gt;NA")),VALUE(J981))</f>
        <v>48.5</v>
      </c>
      <c r="M981" s="16" t="n">
        <f aca="false">IF((AND(J981&gt;=R987, J981&lt;R986)),TRUE())</f>
        <v>0</v>
      </c>
      <c r="P981" s="7"/>
    </row>
    <row r="982" customFormat="false" ht="15" hidden="false" customHeight="false" outlineLevel="0" collapsed="false">
      <c r="A982" s="0" t="n">
        <f aca="false">RANDBETWEEN(0,1)</f>
        <v>1</v>
      </c>
      <c r="B982" s="13" t="n">
        <v>614</v>
      </c>
      <c r="C982" s="2" t="s">
        <v>1036</v>
      </c>
      <c r="D982" s="14" t="n">
        <v>33840</v>
      </c>
      <c r="E982" s="2" t="s">
        <v>77</v>
      </c>
      <c r="F982" s="15" t="n">
        <v>160</v>
      </c>
      <c r="G982" s="15" t="n">
        <v>60</v>
      </c>
      <c r="H982" s="15" t="s">
        <v>47</v>
      </c>
      <c r="I982" s="9" t="str">
        <f aca="false">TRIM(F982)</f>
        <v>160</v>
      </c>
      <c r="J982" s="9" t="str">
        <f aca="false">TRIM(G982)</f>
        <v>60</v>
      </c>
      <c r="K982" s="5" t="n">
        <f aca="false">IF(I982="NA",VALUE(AVERAGEIF($E$3:$E$1520,"&lt;&gt;NA")),VALUE(I982))</f>
        <v>160</v>
      </c>
      <c r="L982" s="9" t="n">
        <f aca="false">IF(J982="NA",VALUE(AVERAGEIF($F$3:$F$1520,"&lt;&gt;NA")),VALUE(J982))</f>
        <v>60</v>
      </c>
      <c r="M982" s="16" t="n">
        <f aca="false">IF((AND(J982&gt;=R988, J982&lt;R987)),TRUE())</f>
        <v>0</v>
      </c>
      <c r="P982" s="7"/>
    </row>
    <row r="983" customFormat="false" ht="15" hidden="false" customHeight="false" outlineLevel="0" collapsed="false">
      <c r="A983" s="0" t="n">
        <f aca="false">RANDBETWEEN(0,1)</f>
        <v>1</v>
      </c>
      <c r="B983" s="13" t="n">
        <v>154</v>
      </c>
      <c r="C983" s="2" t="s">
        <v>1037</v>
      </c>
      <c r="D983" s="14" t="n">
        <v>33500</v>
      </c>
      <c r="E983" s="2" t="s">
        <v>74</v>
      </c>
      <c r="F983" s="15" t="n">
        <v>157</v>
      </c>
      <c r="G983" s="15" t="n">
        <v>45</v>
      </c>
      <c r="H983" s="15" t="s">
        <v>47</v>
      </c>
      <c r="I983" s="9" t="str">
        <f aca="false">TRIM(F983)</f>
        <v>157</v>
      </c>
      <c r="J983" s="9" t="str">
        <f aca="false">TRIM(G983)</f>
        <v>45</v>
      </c>
      <c r="K983" s="5" t="n">
        <f aca="false">IF(I983="NA",VALUE(AVERAGEIF($E$3:$E$1520,"&lt;&gt;NA")),VALUE(I983))</f>
        <v>157</v>
      </c>
      <c r="L983" s="9" t="n">
        <f aca="false">IF(J983="NA",VALUE(AVERAGEIF($F$3:$F$1520,"&lt;&gt;NA")),VALUE(J983))</f>
        <v>45</v>
      </c>
      <c r="M983" s="16" t="n">
        <f aca="false">IF((AND(J983&gt;=R989, J983&lt;R988)),TRUE())</f>
        <v>0</v>
      </c>
      <c r="P983" s="7"/>
    </row>
    <row r="984" customFormat="false" ht="15" hidden="false" customHeight="false" outlineLevel="0" collapsed="false">
      <c r="A984" s="0" t="n">
        <f aca="false">RANDBETWEEN(0,1)</f>
        <v>1</v>
      </c>
      <c r="B984" s="13" t="n">
        <v>304</v>
      </c>
      <c r="C984" s="2" t="s">
        <v>1038</v>
      </c>
      <c r="D984" s="14" t="n">
        <v>33549</v>
      </c>
      <c r="E984" s="2" t="s">
        <v>53</v>
      </c>
      <c r="F984" s="15" t="n">
        <v>160</v>
      </c>
      <c r="G984" s="15" t="n">
        <v>54</v>
      </c>
      <c r="H984" s="15" t="s">
        <v>47</v>
      </c>
      <c r="I984" s="9" t="str">
        <f aca="false">TRIM(F984)</f>
        <v>160</v>
      </c>
      <c r="J984" s="9" t="str">
        <f aca="false">TRIM(G984)</f>
        <v>54</v>
      </c>
      <c r="K984" s="5" t="n">
        <f aca="false">IF(I984="NA",VALUE(AVERAGEIF($E$3:$E$1520,"&lt;&gt;NA")),VALUE(I984))</f>
        <v>160</v>
      </c>
      <c r="L984" s="9" t="n">
        <f aca="false">IF(J984="NA",VALUE(AVERAGEIF($F$3:$F$1520,"&lt;&gt;NA")),VALUE(J984))</f>
        <v>54</v>
      </c>
      <c r="M984" s="16" t="n">
        <f aca="false">IF((AND(J984&gt;=R990, J984&lt;R989)),TRUE())</f>
        <v>0</v>
      </c>
      <c r="P984" s="7"/>
    </row>
    <row r="985" customFormat="false" ht="15" hidden="false" customHeight="false" outlineLevel="0" collapsed="false">
      <c r="A985" s="0" t="n">
        <f aca="false">RANDBETWEEN(0,1)</f>
        <v>1</v>
      </c>
      <c r="B985" s="13" t="n">
        <v>1195</v>
      </c>
      <c r="C985" s="2" t="s">
        <v>1039</v>
      </c>
      <c r="D985" s="14" t="n">
        <v>33515</v>
      </c>
      <c r="E985" s="2" t="s">
        <v>74</v>
      </c>
      <c r="F985" s="15" t="n">
        <v>162</v>
      </c>
      <c r="G985" s="15" t="n">
        <v>56</v>
      </c>
      <c r="H985" s="15" t="s">
        <v>43</v>
      </c>
      <c r="I985" s="9" t="str">
        <f aca="false">TRIM(F985)</f>
        <v>162</v>
      </c>
      <c r="J985" s="9" t="str">
        <f aca="false">TRIM(G985)</f>
        <v>56</v>
      </c>
      <c r="K985" s="5" t="n">
        <f aca="false">IF(I985="NA",VALUE(AVERAGEIF($E$3:$E$1520,"&lt;&gt;NA")),VALUE(I985))</f>
        <v>162</v>
      </c>
      <c r="L985" s="9" t="n">
        <f aca="false">IF(J985="NA",VALUE(AVERAGEIF($F$3:$F$1520,"&lt;&gt;NA")),VALUE(J985))</f>
        <v>56</v>
      </c>
      <c r="M985" s="16" t="n">
        <f aca="false">IF((AND(J985&gt;=R991, J985&lt;R990)),TRUE())</f>
        <v>0</v>
      </c>
      <c r="P985" s="7"/>
    </row>
    <row r="986" customFormat="false" ht="15" hidden="false" customHeight="false" outlineLevel="0" collapsed="false">
      <c r="A986" s="0" t="n">
        <f aca="false">RANDBETWEEN(0,1)</f>
        <v>1</v>
      </c>
      <c r="B986" s="13" t="n">
        <v>945</v>
      </c>
      <c r="C986" s="2" t="s">
        <v>1040</v>
      </c>
      <c r="D986" s="14" t="n">
        <v>33218</v>
      </c>
      <c r="E986" s="2" t="s">
        <v>87</v>
      </c>
      <c r="F986" s="15" t="n">
        <v>176</v>
      </c>
      <c r="G986" s="15" t="n">
        <v>84</v>
      </c>
      <c r="H986" s="15" t="s">
        <v>43</v>
      </c>
      <c r="I986" s="9" t="str">
        <f aca="false">TRIM(F986)</f>
        <v>176</v>
      </c>
      <c r="J986" s="9" t="str">
        <f aca="false">TRIM(G986)</f>
        <v>84</v>
      </c>
      <c r="K986" s="5" t="n">
        <f aca="false">IF(I986="NA",VALUE(AVERAGEIF($E$3:$E$1520,"&lt;&gt;NA")),VALUE(I986))</f>
        <v>176</v>
      </c>
      <c r="L986" s="9" t="n">
        <f aca="false">IF(J986="NA",VALUE(AVERAGEIF($F$3:$F$1520,"&lt;&gt;NA")),VALUE(J986))</f>
        <v>84</v>
      </c>
      <c r="M986" s="16" t="n">
        <f aca="false">IF((AND(J986&gt;=R992, J986&lt;R991)),TRUE())</f>
        <v>0</v>
      </c>
      <c r="P986" s="7"/>
    </row>
    <row r="987" customFormat="false" ht="15" hidden="false" customHeight="false" outlineLevel="0" collapsed="false">
      <c r="A987" s="0" t="n">
        <f aca="false">RANDBETWEEN(0,1)</f>
        <v>1</v>
      </c>
      <c r="B987" s="13" t="n">
        <v>1216</v>
      </c>
      <c r="C987" s="2" t="s">
        <v>1041</v>
      </c>
      <c r="D987" s="14" t="n">
        <v>33444</v>
      </c>
      <c r="E987" s="2" t="s">
        <v>77</v>
      </c>
      <c r="F987" s="15" t="n">
        <v>161</v>
      </c>
      <c r="G987" s="15" t="n">
        <v>59</v>
      </c>
      <c r="H987" s="15" t="s">
        <v>43</v>
      </c>
      <c r="I987" s="9" t="str">
        <f aca="false">TRIM(F987)</f>
        <v>161</v>
      </c>
      <c r="J987" s="9" t="str">
        <f aca="false">TRIM(G987)</f>
        <v>59</v>
      </c>
      <c r="K987" s="5" t="n">
        <f aca="false">IF(I987="NA",VALUE(AVERAGEIF($E$3:$E$1520,"&lt;&gt;NA")),VALUE(I987))</f>
        <v>161</v>
      </c>
      <c r="L987" s="9" t="n">
        <f aca="false">IF(J987="NA",VALUE(AVERAGEIF($F$3:$F$1520,"&lt;&gt;NA")),VALUE(J987))</f>
        <v>59</v>
      </c>
      <c r="M987" s="16" t="n">
        <f aca="false">IF((AND(J987&gt;=R993, J987&lt;R992)),TRUE())</f>
        <v>0</v>
      </c>
      <c r="P987" s="7"/>
    </row>
    <row r="988" customFormat="false" ht="15" hidden="true" customHeight="false" outlineLevel="0" collapsed="false">
      <c r="A988" s="0" t="n">
        <f aca="false">RANDBETWEEN(0,1)</f>
        <v>0</v>
      </c>
      <c r="B988" s="13" t="n">
        <v>761</v>
      </c>
      <c r="C988" s="2" t="s">
        <v>1042</v>
      </c>
      <c r="D988" s="14" t="n">
        <v>33702</v>
      </c>
      <c r="E988" s="2" t="s">
        <v>87</v>
      </c>
      <c r="F988" s="15" t="s">
        <v>46</v>
      </c>
      <c r="G988" s="15" t="s">
        <v>46</v>
      </c>
      <c r="H988" s="15" t="s">
        <v>47</v>
      </c>
      <c r="I988" s="9" t="str">
        <f aca="false">TRIM(F988)</f>
        <v>NA</v>
      </c>
      <c r="J988" s="9" t="str">
        <f aca="false">TRIM(G988)</f>
        <v>NA</v>
      </c>
      <c r="K988" s="5" t="e">
        <f aca="false">IF(I988="NA",VALUE(AVERAGEIF($E$3:$E$1520,"&lt;&gt;NA")),VALUE(I988))</f>
        <v>#DIV/0!</v>
      </c>
      <c r="L988" s="9" t="n">
        <f aca="false">IF(J988="NA",VALUE(AVERAGEIF($F$3:$F$1520,"&lt;&gt;NA")),VALUE(J988))</f>
        <v>164.344585511576</v>
      </c>
      <c r="M988" s="16" t="n">
        <f aca="false">IF((AND(J988&gt;=R994, J988&lt;R993)),TRUE())</f>
        <v>0</v>
      </c>
      <c r="P988" s="7"/>
    </row>
    <row r="989" customFormat="false" ht="15" hidden="true" customHeight="false" outlineLevel="0" collapsed="false">
      <c r="A989" s="0" t="n">
        <f aca="false">RANDBETWEEN(0,1)</f>
        <v>0</v>
      </c>
      <c r="B989" s="13" t="n">
        <v>183</v>
      </c>
      <c r="C989" s="2" t="s">
        <v>1043</v>
      </c>
      <c r="D989" s="14" t="n">
        <v>33416</v>
      </c>
      <c r="E989" s="2" t="s">
        <v>50</v>
      </c>
      <c r="F989" s="15" t="n">
        <v>154</v>
      </c>
      <c r="G989" s="15" t="n">
        <v>50</v>
      </c>
      <c r="H989" s="15" t="s">
        <v>47</v>
      </c>
      <c r="I989" s="9" t="str">
        <f aca="false">TRIM(F989)</f>
        <v>154</v>
      </c>
      <c r="J989" s="9" t="str">
        <f aca="false">TRIM(G989)</f>
        <v>50</v>
      </c>
      <c r="K989" s="5" t="n">
        <f aca="false">IF(I989="NA",VALUE(AVERAGEIF($E$3:$E$1520,"&lt;&gt;NA")),VALUE(I989))</f>
        <v>154</v>
      </c>
      <c r="L989" s="9" t="n">
        <f aca="false">IF(J989="NA",VALUE(AVERAGEIF($F$3:$F$1520,"&lt;&gt;NA")),VALUE(J989))</f>
        <v>50</v>
      </c>
      <c r="M989" s="16" t="n">
        <f aca="false">IF((AND(J989&gt;=R995, J989&lt;R994)),TRUE())</f>
        <v>0</v>
      </c>
      <c r="P989" s="7"/>
    </row>
    <row r="990" customFormat="false" ht="15" hidden="false" customHeight="false" outlineLevel="0" collapsed="false">
      <c r="A990" s="0" t="n">
        <f aca="false">RANDBETWEEN(0,1)</f>
        <v>1</v>
      </c>
      <c r="B990" s="13" t="n">
        <v>1130</v>
      </c>
      <c r="C990" s="2" t="s">
        <v>1044</v>
      </c>
      <c r="D990" s="14" t="n">
        <v>33380</v>
      </c>
      <c r="E990" s="2" t="s">
        <v>77</v>
      </c>
      <c r="F990" s="15" t="n">
        <v>175</v>
      </c>
      <c r="G990" s="15" t="n">
        <v>74</v>
      </c>
      <c r="H990" s="15" t="s">
        <v>43</v>
      </c>
      <c r="I990" s="9" t="str">
        <f aca="false">TRIM(F990)</f>
        <v>175</v>
      </c>
      <c r="J990" s="9" t="str">
        <f aca="false">TRIM(G990)</f>
        <v>74</v>
      </c>
      <c r="K990" s="5" t="n">
        <f aca="false">IF(I990="NA",VALUE(AVERAGEIF($E$3:$E$1520,"&lt;&gt;NA")),VALUE(I990))</f>
        <v>175</v>
      </c>
      <c r="L990" s="9" t="n">
        <f aca="false">IF(J990="NA",VALUE(AVERAGEIF($F$3:$F$1520,"&lt;&gt;NA")),VALUE(J990))</f>
        <v>74</v>
      </c>
      <c r="M990" s="16" t="n">
        <f aca="false">IF((AND(J990&gt;=R996, J990&lt;R995)),TRUE())</f>
        <v>0</v>
      </c>
      <c r="P990" s="7"/>
    </row>
    <row r="991" customFormat="false" ht="15" hidden="true" customHeight="false" outlineLevel="0" collapsed="false">
      <c r="A991" s="0" t="n">
        <f aca="false">RANDBETWEEN(0,1)</f>
        <v>0</v>
      </c>
      <c r="B991" s="13" t="n">
        <v>1174</v>
      </c>
      <c r="C991" s="2" t="s">
        <v>1045</v>
      </c>
      <c r="D991" s="14" t="n">
        <v>32428</v>
      </c>
      <c r="E991" s="2" t="s">
        <v>87</v>
      </c>
      <c r="F991" s="15" t="n">
        <v>186</v>
      </c>
      <c r="G991" s="15" t="n">
        <v>77</v>
      </c>
      <c r="H991" s="15" t="s">
        <v>43</v>
      </c>
      <c r="I991" s="9" t="str">
        <f aca="false">TRIM(F991)</f>
        <v>186</v>
      </c>
      <c r="J991" s="9" t="str">
        <f aca="false">TRIM(G991)</f>
        <v>77</v>
      </c>
      <c r="K991" s="5" t="n">
        <f aca="false">IF(I991="NA",VALUE(AVERAGEIF($E$3:$E$1520,"&lt;&gt;NA")),VALUE(I991))</f>
        <v>186</v>
      </c>
      <c r="L991" s="9" t="n">
        <f aca="false">IF(J991="NA",VALUE(AVERAGEIF($F$3:$F$1520,"&lt;&gt;NA")),VALUE(J991))</f>
        <v>77</v>
      </c>
      <c r="M991" s="16" t="n">
        <f aca="false">IF((AND(J991&gt;=R997, J991&lt;R996)),TRUE())</f>
        <v>0</v>
      </c>
      <c r="P991" s="7"/>
    </row>
    <row r="992" customFormat="false" ht="15" hidden="false" customHeight="false" outlineLevel="0" collapsed="false">
      <c r="A992" s="0" t="n">
        <f aca="false">RANDBETWEEN(0,1)</f>
        <v>1</v>
      </c>
      <c r="B992" s="13" t="n">
        <v>450</v>
      </c>
      <c r="C992" s="2" t="s">
        <v>1046</v>
      </c>
      <c r="D992" s="14" t="n">
        <v>33543</v>
      </c>
      <c r="E992" s="2" t="s">
        <v>87</v>
      </c>
      <c r="F992" s="15" t="s">
        <v>46</v>
      </c>
      <c r="G992" s="15" t="s">
        <v>46</v>
      </c>
      <c r="H992" s="15" t="s">
        <v>47</v>
      </c>
      <c r="I992" s="9" t="str">
        <f aca="false">TRIM(F992)</f>
        <v>NA</v>
      </c>
      <c r="J992" s="9" t="str">
        <f aca="false">TRIM(G992)</f>
        <v>NA</v>
      </c>
      <c r="K992" s="5" t="e">
        <f aca="false">IF(I992="NA",VALUE(AVERAGEIF($E$3:$E$1520,"&lt;&gt;NA")),VALUE(I992))</f>
        <v>#DIV/0!</v>
      </c>
      <c r="L992" s="9" t="n">
        <f aca="false">IF(J992="NA",VALUE(AVERAGEIF($F$3:$F$1520,"&lt;&gt;NA")),VALUE(J992))</f>
        <v>164.344585511576</v>
      </c>
      <c r="M992" s="16" t="n">
        <f aca="false">IF((AND(J992&gt;=R998, J992&lt;R997)),TRUE())</f>
        <v>0</v>
      </c>
      <c r="P992" s="7"/>
    </row>
    <row r="993" customFormat="false" ht="15" hidden="false" customHeight="false" outlineLevel="0" collapsed="false">
      <c r="A993" s="0" t="n">
        <f aca="false">RANDBETWEEN(0,1)</f>
        <v>1</v>
      </c>
      <c r="B993" s="13" t="n">
        <v>578</v>
      </c>
      <c r="C993" s="2" t="s">
        <v>1047</v>
      </c>
      <c r="D993" s="14" t="n">
        <v>33471</v>
      </c>
      <c r="E993" s="2" t="s">
        <v>50</v>
      </c>
      <c r="F993" s="15" t="n">
        <v>171</v>
      </c>
      <c r="G993" s="15" t="n">
        <v>68</v>
      </c>
      <c r="H993" s="15" t="s">
        <v>47</v>
      </c>
      <c r="I993" s="9" t="str">
        <f aca="false">TRIM(F993)</f>
        <v>171</v>
      </c>
      <c r="J993" s="9" t="str">
        <f aca="false">TRIM(G993)</f>
        <v>68</v>
      </c>
      <c r="K993" s="5" t="n">
        <f aca="false">IF(I993="NA",VALUE(AVERAGEIF($E$3:$E$1520,"&lt;&gt;NA")),VALUE(I993))</f>
        <v>171</v>
      </c>
      <c r="L993" s="9" t="n">
        <f aca="false">IF(J993="NA",VALUE(AVERAGEIF($F$3:$F$1520,"&lt;&gt;NA")),VALUE(J993))</f>
        <v>68</v>
      </c>
      <c r="M993" s="16" t="n">
        <f aca="false">IF((AND(J993&gt;=R999, J993&lt;R998)),TRUE())</f>
        <v>0</v>
      </c>
      <c r="P993" s="7"/>
    </row>
    <row r="994" customFormat="false" ht="15" hidden="false" customHeight="false" outlineLevel="0" collapsed="false">
      <c r="A994" s="0" t="n">
        <f aca="false">RANDBETWEEN(0,1)</f>
        <v>1</v>
      </c>
      <c r="B994" s="13" t="n">
        <v>428</v>
      </c>
      <c r="C994" s="2" t="s">
        <v>1048</v>
      </c>
      <c r="D994" s="14" t="n">
        <v>33681</v>
      </c>
      <c r="E994" s="2" t="s">
        <v>87</v>
      </c>
      <c r="F994" s="15" t="s">
        <v>46</v>
      </c>
      <c r="G994" s="15" t="s">
        <v>46</v>
      </c>
      <c r="H994" s="15" t="s">
        <v>47</v>
      </c>
      <c r="I994" s="9" t="str">
        <f aca="false">TRIM(F994)</f>
        <v>NA</v>
      </c>
      <c r="J994" s="9" t="str">
        <f aca="false">TRIM(G994)</f>
        <v>NA</v>
      </c>
      <c r="K994" s="5" t="e">
        <f aca="false">IF(I994="NA",VALUE(AVERAGEIF($E$3:$E$1520,"&lt;&gt;NA")),VALUE(I994))</f>
        <v>#DIV/0!</v>
      </c>
      <c r="L994" s="9" t="n">
        <f aca="false">IF(J994="NA",VALUE(AVERAGEIF($F$3:$F$1520,"&lt;&gt;NA")),VALUE(J994))</f>
        <v>164.344585511576</v>
      </c>
      <c r="M994" s="16" t="n">
        <f aca="false">IF((AND(J994&gt;=R1000, J994&lt;R999)),TRUE())</f>
        <v>0</v>
      </c>
      <c r="P994" s="7"/>
    </row>
    <row r="995" customFormat="false" ht="15" hidden="false" customHeight="false" outlineLevel="0" collapsed="false">
      <c r="A995" s="0" t="n">
        <f aca="false">RANDBETWEEN(0,1)</f>
        <v>1</v>
      </c>
      <c r="B995" s="13" t="n">
        <v>216</v>
      </c>
      <c r="C995" s="2" t="s">
        <v>1049</v>
      </c>
      <c r="D995" s="14" t="n">
        <v>33373</v>
      </c>
      <c r="E995" s="2" t="s">
        <v>42</v>
      </c>
      <c r="F995" s="15" t="n">
        <v>154.7</v>
      </c>
      <c r="G995" s="15" t="n">
        <v>47</v>
      </c>
      <c r="H995" s="15" t="s">
        <v>47</v>
      </c>
      <c r="I995" s="9" t="str">
        <f aca="false">TRIM(F995)</f>
        <v>154.7</v>
      </c>
      <c r="J995" s="9" t="str">
        <f aca="false">TRIM(G995)</f>
        <v>47</v>
      </c>
      <c r="K995" s="5" t="n">
        <f aca="false">IF(I995="NA",VALUE(AVERAGEIF($E$3:$E$1520,"&lt;&gt;NA")),VALUE(I995))</f>
        <v>154.7</v>
      </c>
      <c r="L995" s="9" t="n">
        <f aca="false">IF(J995="NA",VALUE(AVERAGEIF($F$3:$F$1520,"&lt;&gt;NA")),VALUE(J995))</f>
        <v>47</v>
      </c>
      <c r="M995" s="16" t="n">
        <f aca="false">IF((AND(J995&gt;=R1001, J995&lt;R1000)),TRUE())</f>
        <v>0</v>
      </c>
      <c r="P995" s="7"/>
    </row>
    <row r="996" customFormat="false" ht="15" hidden="false" customHeight="false" outlineLevel="0" collapsed="false">
      <c r="A996" s="0" t="n">
        <f aca="false">RANDBETWEEN(0,1)</f>
        <v>1</v>
      </c>
      <c r="B996" s="13" t="n">
        <v>654</v>
      </c>
      <c r="C996" s="2" t="s">
        <v>986</v>
      </c>
      <c r="D996" s="14" t="n">
        <v>33491</v>
      </c>
      <c r="E996" s="2" t="s">
        <v>176</v>
      </c>
      <c r="F996" s="15" t="n">
        <v>160.2</v>
      </c>
      <c r="G996" s="15" t="n">
        <v>58</v>
      </c>
      <c r="H996" s="15" t="s">
        <v>47</v>
      </c>
      <c r="I996" s="9" t="str">
        <f aca="false">TRIM(F996)</f>
        <v>160.2</v>
      </c>
      <c r="J996" s="9" t="str">
        <f aca="false">TRIM(G996)</f>
        <v>58</v>
      </c>
      <c r="K996" s="5" t="n">
        <f aca="false">IF(I996="NA",VALUE(AVERAGEIF($E$3:$E$1520,"&lt;&gt;NA")),VALUE(I996))</f>
        <v>160.2</v>
      </c>
      <c r="L996" s="9" t="n">
        <f aca="false">IF(J996="NA",VALUE(AVERAGEIF($F$3:$F$1520,"&lt;&gt;NA")),VALUE(J996))</f>
        <v>58</v>
      </c>
      <c r="M996" s="16" t="n">
        <f aca="false">IF((AND(J996&gt;=R1002, J996&lt;R1001)),TRUE())</f>
        <v>0</v>
      </c>
      <c r="P996" s="7"/>
    </row>
    <row r="997" customFormat="false" ht="15" hidden="false" customHeight="false" outlineLevel="0" collapsed="false">
      <c r="A997" s="0" t="n">
        <f aca="false">RANDBETWEEN(0,1)</f>
        <v>1</v>
      </c>
      <c r="B997" s="13" t="n">
        <v>242</v>
      </c>
      <c r="C997" s="2" t="s">
        <v>1050</v>
      </c>
      <c r="D997" s="14" t="n">
        <v>33701</v>
      </c>
      <c r="E997" s="2" t="s">
        <v>87</v>
      </c>
      <c r="F997" s="15" t="s">
        <v>46</v>
      </c>
      <c r="G997" s="15" t="s">
        <v>46</v>
      </c>
      <c r="H997" s="15" t="s">
        <v>47</v>
      </c>
      <c r="I997" s="9" t="str">
        <f aca="false">TRIM(F997)</f>
        <v>NA</v>
      </c>
      <c r="J997" s="9" t="str">
        <f aca="false">TRIM(G997)</f>
        <v>NA</v>
      </c>
      <c r="K997" s="5" t="e">
        <f aca="false">IF(I997="NA",VALUE(AVERAGEIF($E$3:$E$1520,"&lt;&gt;NA")),VALUE(I997))</f>
        <v>#DIV/0!</v>
      </c>
      <c r="L997" s="9" t="n">
        <f aca="false">IF(J997="NA",VALUE(AVERAGEIF($F$3:$F$1520,"&lt;&gt;NA")),VALUE(J997))</f>
        <v>164.344585511576</v>
      </c>
      <c r="M997" s="16" t="n">
        <f aca="false">IF((AND(J997&gt;=R1003, J997&lt;R1002)),TRUE())</f>
        <v>0</v>
      </c>
      <c r="P997" s="7"/>
    </row>
    <row r="998" customFormat="false" ht="15" hidden="true" customHeight="false" outlineLevel="0" collapsed="false">
      <c r="A998" s="0" t="n">
        <f aca="false">RANDBETWEEN(0,1)</f>
        <v>0</v>
      </c>
      <c r="B998" s="13" t="n">
        <v>285</v>
      </c>
      <c r="C998" s="2" t="s">
        <v>1051</v>
      </c>
      <c r="D998" s="14" t="n">
        <v>33642</v>
      </c>
      <c r="E998" s="2" t="s">
        <v>74</v>
      </c>
      <c r="F998" s="15" t="s">
        <v>46</v>
      </c>
      <c r="G998" s="15" t="s">
        <v>46</v>
      </c>
      <c r="H998" s="15" t="s">
        <v>47</v>
      </c>
      <c r="I998" s="9" t="str">
        <f aca="false">TRIM(F998)</f>
        <v>NA</v>
      </c>
      <c r="J998" s="9" t="str">
        <f aca="false">TRIM(G998)</f>
        <v>NA</v>
      </c>
      <c r="K998" s="5" t="e">
        <f aca="false">IF(I998="NA",VALUE(AVERAGEIF($E$3:$E$1520,"&lt;&gt;NA")),VALUE(I998))</f>
        <v>#DIV/0!</v>
      </c>
      <c r="L998" s="9" t="n">
        <f aca="false">IF(J998="NA",VALUE(AVERAGEIF($F$3:$F$1520,"&lt;&gt;NA")),VALUE(J998))</f>
        <v>164.344585511576</v>
      </c>
      <c r="M998" s="16" t="n">
        <f aca="false">IF((AND(J998&gt;=R1004, J998&lt;R1003)),TRUE())</f>
        <v>0</v>
      </c>
      <c r="P998" s="7"/>
    </row>
    <row r="999" customFormat="false" ht="15" hidden="true" customHeight="false" outlineLevel="0" collapsed="false">
      <c r="A999" s="0" t="n">
        <f aca="false">RANDBETWEEN(0,1)</f>
        <v>0</v>
      </c>
      <c r="B999" s="13" t="n">
        <v>1151</v>
      </c>
      <c r="C999" s="2" t="s">
        <v>1052</v>
      </c>
      <c r="D999" s="14" t="n">
        <v>33778</v>
      </c>
      <c r="E999" s="2" t="s">
        <v>74</v>
      </c>
      <c r="F999" s="15" t="n">
        <v>165</v>
      </c>
      <c r="G999" s="15" t="n">
        <v>59</v>
      </c>
      <c r="H999" s="15" t="s">
        <v>43</v>
      </c>
      <c r="I999" s="9" t="str">
        <f aca="false">TRIM(F999)</f>
        <v>165</v>
      </c>
      <c r="J999" s="9" t="str">
        <f aca="false">TRIM(G999)</f>
        <v>59</v>
      </c>
      <c r="K999" s="5" t="n">
        <f aca="false">IF(I999="NA",VALUE(AVERAGEIF($E$3:$E$1520,"&lt;&gt;NA")),VALUE(I999))</f>
        <v>165</v>
      </c>
      <c r="L999" s="9" t="n">
        <f aca="false">IF(J999="NA",VALUE(AVERAGEIF($F$3:$F$1520,"&lt;&gt;NA")),VALUE(J999))</f>
        <v>59</v>
      </c>
      <c r="M999" s="16" t="n">
        <f aca="false">IF((AND(J999&gt;=R1005, J999&lt;R1004)),TRUE())</f>
        <v>0</v>
      </c>
      <c r="P999" s="7"/>
    </row>
    <row r="1000" customFormat="false" ht="15" hidden="false" customHeight="false" outlineLevel="0" collapsed="false">
      <c r="A1000" s="0" t="n">
        <f aca="false">RANDBETWEEN(0,1)</f>
        <v>1</v>
      </c>
      <c r="B1000" s="13" t="n">
        <v>589</v>
      </c>
      <c r="C1000" s="2" t="s">
        <v>1053</v>
      </c>
      <c r="D1000" s="14" t="n">
        <v>33596</v>
      </c>
      <c r="E1000" s="2" t="s">
        <v>50</v>
      </c>
      <c r="F1000" s="15" t="n">
        <v>152</v>
      </c>
      <c r="G1000" s="15" t="n">
        <v>53.7</v>
      </c>
      <c r="H1000" s="15" t="s">
        <v>47</v>
      </c>
      <c r="I1000" s="9" t="str">
        <f aca="false">TRIM(F1000)</f>
        <v>152</v>
      </c>
      <c r="J1000" s="9" t="str">
        <f aca="false">TRIM(G1000)</f>
        <v>53.7</v>
      </c>
      <c r="K1000" s="5" t="n">
        <f aca="false">IF(I1000="NA",VALUE(AVERAGEIF($E$3:$E$1520,"&lt;&gt;NA")),VALUE(I1000))</f>
        <v>152</v>
      </c>
      <c r="L1000" s="9" t="n">
        <f aca="false">IF(J1000="NA",VALUE(AVERAGEIF($F$3:$F$1520,"&lt;&gt;NA")),VALUE(J1000))</f>
        <v>53.7</v>
      </c>
      <c r="M1000" s="16" t="n">
        <f aca="false">IF((AND(J1000&gt;=R1006, J1000&lt;R1005)),TRUE())</f>
        <v>0</v>
      </c>
      <c r="P1000" s="7"/>
    </row>
    <row r="1001" customFormat="false" ht="15" hidden="true" customHeight="false" outlineLevel="0" collapsed="false">
      <c r="A1001" s="0" t="n">
        <f aca="false">RANDBETWEEN(0,1)</f>
        <v>0</v>
      </c>
      <c r="B1001" s="13" t="n">
        <v>666</v>
      </c>
      <c r="C1001" s="2" t="s">
        <v>1054</v>
      </c>
      <c r="D1001" s="14" t="n">
        <v>33655</v>
      </c>
      <c r="E1001" s="2" t="s">
        <v>87</v>
      </c>
      <c r="F1001" s="15" t="n">
        <v>161.5</v>
      </c>
      <c r="G1001" s="15" t="n">
        <v>44</v>
      </c>
      <c r="H1001" s="15" t="s">
        <v>47</v>
      </c>
      <c r="I1001" s="9" t="str">
        <f aca="false">TRIM(F1001)</f>
        <v>161.5</v>
      </c>
      <c r="J1001" s="9" t="str">
        <f aca="false">TRIM(G1001)</f>
        <v>44</v>
      </c>
      <c r="K1001" s="5" t="n">
        <f aca="false">IF(I1001="NA",VALUE(AVERAGEIF($E$3:$E$1520,"&lt;&gt;NA")),VALUE(I1001))</f>
        <v>161.5</v>
      </c>
      <c r="L1001" s="9" t="n">
        <f aca="false">IF(J1001="NA",VALUE(AVERAGEIF($F$3:$F$1520,"&lt;&gt;NA")),VALUE(J1001))</f>
        <v>44</v>
      </c>
      <c r="M1001" s="16" t="n">
        <f aca="false">IF((AND(J1001&gt;=R1007, J1001&lt;R1006)),TRUE())</f>
        <v>0</v>
      </c>
      <c r="P1001" s="7"/>
    </row>
    <row r="1002" customFormat="false" ht="15" hidden="true" customHeight="false" outlineLevel="0" collapsed="false">
      <c r="A1002" s="0" t="n">
        <f aca="false">RANDBETWEEN(0,1)</f>
        <v>0</v>
      </c>
      <c r="B1002" s="13" t="n">
        <v>557</v>
      </c>
      <c r="C1002" s="2" t="s">
        <v>1055</v>
      </c>
      <c r="D1002" s="14" t="n">
        <v>32839</v>
      </c>
      <c r="E1002" s="2" t="s">
        <v>50</v>
      </c>
      <c r="F1002" s="15" t="n">
        <v>157</v>
      </c>
      <c r="G1002" s="15" t="n">
        <v>44.6</v>
      </c>
      <c r="H1002" s="15" t="s">
        <v>47</v>
      </c>
      <c r="I1002" s="9" t="str">
        <f aca="false">TRIM(F1002)</f>
        <v>157</v>
      </c>
      <c r="J1002" s="9" t="str">
        <f aca="false">TRIM(G1002)</f>
        <v>44.6</v>
      </c>
      <c r="K1002" s="5" t="n">
        <f aca="false">IF(I1002="NA",VALUE(AVERAGEIF($E$3:$E$1520,"&lt;&gt;NA")),VALUE(I1002))</f>
        <v>157</v>
      </c>
      <c r="L1002" s="9" t="n">
        <f aca="false">IF(J1002="NA",VALUE(AVERAGEIF($F$3:$F$1520,"&lt;&gt;NA")),VALUE(J1002))</f>
        <v>44.6</v>
      </c>
      <c r="M1002" s="16" t="n">
        <f aca="false">IF((AND(J1002&gt;=R1008, J1002&lt;R1007)),TRUE())</f>
        <v>0</v>
      </c>
      <c r="P1002" s="7"/>
    </row>
    <row r="1003" customFormat="false" ht="15" hidden="true" customHeight="false" outlineLevel="0" collapsed="false">
      <c r="A1003" s="0" t="n">
        <f aca="false">RANDBETWEEN(0,1)</f>
        <v>0</v>
      </c>
      <c r="B1003" s="13" t="n">
        <v>149</v>
      </c>
      <c r="C1003" s="2" t="s">
        <v>1056</v>
      </c>
      <c r="D1003" s="14" t="n">
        <v>33778</v>
      </c>
      <c r="E1003" s="2" t="s">
        <v>74</v>
      </c>
      <c r="F1003" s="15" t="n">
        <v>154.5</v>
      </c>
      <c r="G1003" s="15" t="n">
        <v>57</v>
      </c>
      <c r="H1003" s="15" t="s">
        <v>47</v>
      </c>
      <c r="I1003" s="9" t="str">
        <f aca="false">TRIM(F1003)</f>
        <v>154.5</v>
      </c>
      <c r="J1003" s="9" t="str">
        <f aca="false">TRIM(G1003)</f>
        <v>57</v>
      </c>
      <c r="K1003" s="5" t="n">
        <f aca="false">IF(I1003="NA",VALUE(AVERAGEIF($E$3:$E$1520,"&lt;&gt;NA")),VALUE(I1003))</f>
        <v>154.5</v>
      </c>
      <c r="L1003" s="9" t="n">
        <f aca="false">IF(J1003="NA",VALUE(AVERAGEIF($F$3:$F$1520,"&lt;&gt;NA")),VALUE(J1003))</f>
        <v>57</v>
      </c>
      <c r="M1003" s="16" t="n">
        <f aca="false">IF((AND(J1003&gt;=R1009, J1003&lt;R1008)),TRUE())</f>
        <v>0</v>
      </c>
      <c r="P1003" s="7"/>
    </row>
    <row r="1004" customFormat="false" ht="15" hidden="false" customHeight="false" outlineLevel="0" collapsed="false">
      <c r="A1004" s="0" t="n">
        <f aca="false">RANDBETWEEN(0,1)</f>
        <v>1</v>
      </c>
      <c r="B1004" s="13" t="n">
        <v>607</v>
      </c>
      <c r="C1004" s="2" t="s">
        <v>1057</v>
      </c>
      <c r="D1004" s="14" t="n">
        <v>33698</v>
      </c>
      <c r="E1004" s="2" t="s">
        <v>50</v>
      </c>
      <c r="F1004" s="15" t="n">
        <v>149.3</v>
      </c>
      <c r="G1004" s="15" t="n">
        <v>59</v>
      </c>
      <c r="H1004" s="15" t="s">
        <v>47</v>
      </c>
      <c r="I1004" s="9" t="str">
        <f aca="false">TRIM(F1004)</f>
        <v>149.3</v>
      </c>
      <c r="J1004" s="9" t="str">
        <f aca="false">TRIM(G1004)</f>
        <v>59</v>
      </c>
      <c r="K1004" s="5" t="n">
        <f aca="false">IF(I1004="NA",VALUE(AVERAGEIF($E$3:$E$1520,"&lt;&gt;NA")),VALUE(I1004))</f>
        <v>149.3</v>
      </c>
      <c r="L1004" s="9" t="n">
        <f aca="false">IF(J1004="NA",VALUE(AVERAGEIF($F$3:$F$1520,"&lt;&gt;NA")),VALUE(J1004))</f>
        <v>59</v>
      </c>
      <c r="M1004" s="16" t="n">
        <f aca="false">IF((AND(J1004&gt;=R1010, J1004&lt;R1009)),TRUE())</f>
        <v>0</v>
      </c>
      <c r="P1004" s="7"/>
    </row>
    <row r="1005" customFormat="false" ht="15" hidden="true" customHeight="false" outlineLevel="0" collapsed="false">
      <c r="A1005" s="0" t="n">
        <f aca="false">RANDBETWEEN(0,1)</f>
        <v>0</v>
      </c>
      <c r="B1005" s="13" t="n">
        <v>116</v>
      </c>
      <c r="C1005" s="2" t="s">
        <v>1058</v>
      </c>
      <c r="D1005" s="14" t="n">
        <v>33370</v>
      </c>
      <c r="E1005" s="2" t="s">
        <v>87</v>
      </c>
      <c r="F1005" s="15" t="s">
        <v>46</v>
      </c>
      <c r="G1005" s="15" t="s">
        <v>46</v>
      </c>
      <c r="H1005" s="15" t="s">
        <v>47</v>
      </c>
      <c r="I1005" s="9" t="str">
        <f aca="false">TRIM(F1005)</f>
        <v>NA</v>
      </c>
      <c r="J1005" s="9" t="str">
        <f aca="false">TRIM(G1005)</f>
        <v>NA</v>
      </c>
      <c r="K1005" s="5" t="e">
        <f aca="false">IF(I1005="NA",VALUE(AVERAGEIF($E$3:$E$1520,"&lt;&gt;NA")),VALUE(I1005))</f>
        <v>#DIV/0!</v>
      </c>
      <c r="L1005" s="9" t="n">
        <f aca="false">IF(J1005="NA",VALUE(AVERAGEIF($F$3:$F$1520,"&lt;&gt;NA")),VALUE(J1005))</f>
        <v>164.344585511576</v>
      </c>
      <c r="M1005" s="16" t="n">
        <f aca="false">IF((AND(J1005&gt;=R1011, J1005&lt;R1010)),TRUE())</f>
        <v>0</v>
      </c>
      <c r="P1005" s="7"/>
    </row>
    <row r="1006" customFormat="false" ht="15" hidden="true" customHeight="false" outlineLevel="0" collapsed="false">
      <c r="A1006" s="0" t="n">
        <f aca="false">RANDBETWEEN(0,1)</f>
        <v>0</v>
      </c>
      <c r="B1006" s="13" t="n">
        <v>97</v>
      </c>
      <c r="C1006" s="2" t="s">
        <v>1059</v>
      </c>
      <c r="D1006" s="14" t="n">
        <v>33700</v>
      </c>
      <c r="E1006" s="2" t="s">
        <v>50</v>
      </c>
      <c r="F1006" s="15" t="s">
        <v>46</v>
      </c>
      <c r="G1006" s="15" t="s">
        <v>46</v>
      </c>
      <c r="H1006" s="15" t="s">
        <v>47</v>
      </c>
      <c r="I1006" s="9" t="str">
        <f aca="false">TRIM(F1006)</f>
        <v>NA</v>
      </c>
      <c r="J1006" s="9" t="str">
        <f aca="false">TRIM(G1006)</f>
        <v>NA</v>
      </c>
      <c r="K1006" s="5" t="e">
        <f aca="false">IF(I1006="NA",VALUE(AVERAGEIF($E$3:$E$1520,"&lt;&gt;NA")),VALUE(I1006))</f>
        <v>#DIV/0!</v>
      </c>
      <c r="L1006" s="9" t="n">
        <f aca="false">IF(J1006="NA",VALUE(AVERAGEIF($F$3:$F$1520,"&lt;&gt;NA")),VALUE(J1006))</f>
        <v>164.344585511576</v>
      </c>
      <c r="M1006" s="16" t="n">
        <f aca="false">IF((AND(J1006&gt;=R1012, J1006&lt;R1011)),TRUE())</f>
        <v>0</v>
      </c>
      <c r="P1006" s="7"/>
    </row>
    <row r="1007" customFormat="false" ht="15" hidden="true" customHeight="false" outlineLevel="0" collapsed="false">
      <c r="A1007" s="0" t="n">
        <f aca="false">RANDBETWEEN(0,1)</f>
        <v>0</v>
      </c>
      <c r="B1007" s="13" t="n">
        <v>1093</v>
      </c>
      <c r="C1007" s="2" t="s">
        <v>1060</v>
      </c>
      <c r="D1007" s="14" t="n">
        <v>33237</v>
      </c>
      <c r="E1007" s="2" t="s">
        <v>74</v>
      </c>
      <c r="F1007" s="15" t="n">
        <v>184</v>
      </c>
      <c r="G1007" s="15" t="n">
        <v>68</v>
      </c>
      <c r="H1007" s="15" t="s">
        <v>43</v>
      </c>
      <c r="I1007" s="9" t="str">
        <f aca="false">TRIM(F1007)</f>
        <v>184</v>
      </c>
      <c r="J1007" s="9" t="str">
        <f aca="false">TRIM(G1007)</f>
        <v>68</v>
      </c>
      <c r="K1007" s="5" t="n">
        <f aca="false">IF(I1007="NA",VALUE(AVERAGEIF($E$3:$E$1520,"&lt;&gt;NA")),VALUE(I1007))</f>
        <v>184</v>
      </c>
      <c r="L1007" s="9" t="n">
        <f aca="false">IF(J1007="NA",VALUE(AVERAGEIF($F$3:$F$1520,"&lt;&gt;NA")),VALUE(J1007))</f>
        <v>68</v>
      </c>
      <c r="M1007" s="16" t="n">
        <f aca="false">IF((AND(J1007&gt;=R1013, J1007&lt;R1012)),TRUE())</f>
        <v>0</v>
      </c>
      <c r="P1007" s="7"/>
    </row>
    <row r="1008" customFormat="false" ht="15" hidden="false" customHeight="false" outlineLevel="0" collapsed="false">
      <c r="A1008" s="0" t="n">
        <f aca="false">RANDBETWEEN(0,1)</f>
        <v>1</v>
      </c>
      <c r="B1008" s="13" t="n">
        <v>374</v>
      </c>
      <c r="C1008" s="2" t="s">
        <v>1061</v>
      </c>
      <c r="D1008" s="14" t="n">
        <v>33365</v>
      </c>
      <c r="E1008" s="2" t="s">
        <v>176</v>
      </c>
      <c r="F1008" s="15" t="n">
        <v>145</v>
      </c>
      <c r="G1008" s="15" t="n">
        <v>35.1</v>
      </c>
      <c r="H1008" s="15" t="s">
        <v>47</v>
      </c>
      <c r="I1008" s="9" t="str">
        <f aca="false">TRIM(F1008)</f>
        <v>145</v>
      </c>
      <c r="J1008" s="9" t="str">
        <f aca="false">TRIM(G1008)</f>
        <v>35.1</v>
      </c>
      <c r="K1008" s="5" t="n">
        <f aca="false">IF(I1008="NA",VALUE(AVERAGEIF($E$3:$E$1520,"&lt;&gt;NA")),VALUE(I1008))</f>
        <v>145</v>
      </c>
      <c r="L1008" s="9" t="n">
        <f aca="false">IF(J1008="NA",VALUE(AVERAGEIF($F$3:$F$1520,"&lt;&gt;NA")),VALUE(J1008))</f>
        <v>35.1</v>
      </c>
      <c r="M1008" s="16" t="n">
        <f aca="false">IF((AND(J1008&gt;=R1014, J1008&lt;R1013)),TRUE())</f>
        <v>0</v>
      </c>
      <c r="P1008" s="7"/>
    </row>
    <row r="1009" customFormat="false" ht="15" hidden="true" customHeight="false" outlineLevel="0" collapsed="false">
      <c r="A1009" s="0" t="n">
        <f aca="false">RANDBETWEEN(0,1)</f>
        <v>0</v>
      </c>
      <c r="B1009" s="13" t="n">
        <v>1321</v>
      </c>
      <c r="C1009" s="2" t="s">
        <v>1062</v>
      </c>
      <c r="D1009" s="14" t="n">
        <v>33430</v>
      </c>
      <c r="E1009" s="2" t="s">
        <v>67</v>
      </c>
      <c r="F1009" s="15" t="n">
        <v>175</v>
      </c>
      <c r="G1009" s="15" t="n">
        <v>53</v>
      </c>
      <c r="H1009" s="15" t="s">
        <v>43</v>
      </c>
      <c r="I1009" s="9" t="str">
        <f aca="false">TRIM(F1009)</f>
        <v>175</v>
      </c>
      <c r="J1009" s="9" t="str">
        <f aca="false">TRIM(G1009)</f>
        <v>53</v>
      </c>
      <c r="K1009" s="5" t="n">
        <f aca="false">IF(I1009="NA",VALUE(AVERAGEIF($E$3:$E$1520,"&lt;&gt;NA")),VALUE(I1009))</f>
        <v>175</v>
      </c>
      <c r="L1009" s="9" t="n">
        <f aca="false">IF(J1009="NA",VALUE(AVERAGEIF($F$3:$F$1520,"&lt;&gt;NA")),VALUE(J1009))</f>
        <v>53</v>
      </c>
      <c r="M1009" s="16" t="n">
        <f aca="false">IF((AND(J1009&gt;=R1015, J1009&lt;R1014)),TRUE())</f>
        <v>0</v>
      </c>
      <c r="P1009" s="7"/>
    </row>
    <row r="1010" customFormat="false" ht="15" hidden="false" customHeight="false" outlineLevel="0" collapsed="false">
      <c r="A1010" s="0" t="n">
        <f aca="false">RANDBETWEEN(0,1)</f>
        <v>1</v>
      </c>
      <c r="B1010" s="13" t="n">
        <v>1484</v>
      </c>
      <c r="C1010" s="2" t="s">
        <v>1063</v>
      </c>
      <c r="D1010" s="14" t="n">
        <v>33734</v>
      </c>
      <c r="E1010" s="2" t="s">
        <v>50</v>
      </c>
      <c r="F1010" s="15" t="n">
        <v>163</v>
      </c>
      <c r="G1010" s="15" t="n">
        <v>50</v>
      </c>
      <c r="H1010" s="15" t="s">
        <v>43</v>
      </c>
      <c r="I1010" s="9" t="str">
        <f aca="false">TRIM(F1010)</f>
        <v>163</v>
      </c>
      <c r="J1010" s="9" t="str">
        <f aca="false">TRIM(G1010)</f>
        <v>50</v>
      </c>
      <c r="K1010" s="5" t="n">
        <f aca="false">IF(I1010="NA",VALUE(AVERAGEIF($E$3:$E$1520,"&lt;&gt;NA")),VALUE(I1010))</f>
        <v>163</v>
      </c>
      <c r="L1010" s="9" t="n">
        <f aca="false">IF(J1010="NA",VALUE(AVERAGEIF($F$3:$F$1520,"&lt;&gt;NA")),VALUE(J1010))</f>
        <v>50</v>
      </c>
      <c r="M1010" s="16" t="n">
        <f aca="false">IF((AND(J1010&gt;=R1016, J1010&lt;R1015)),TRUE())</f>
        <v>0</v>
      </c>
      <c r="P1010" s="7"/>
    </row>
    <row r="1011" customFormat="false" ht="15" hidden="true" customHeight="false" outlineLevel="0" collapsed="false">
      <c r="A1011" s="0" t="n">
        <f aca="false">RANDBETWEEN(0,1)</f>
        <v>0</v>
      </c>
      <c r="B1011" s="13" t="n">
        <v>836</v>
      </c>
      <c r="C1011" s="2" t="s">
        <v>1064</v>
      </c>
      <c r="D1011" s="14" t="n">
        <v>33036</v>
      </c>
      <c r="E1011" s="2" t="s">
        <v>93</v>
      </c>
      <c r="F1011" s="15" t="n">
        <v>170</v>
      </c>
      <c r="G1011" s="15" t="n">
        <v>47</v>
      </c>
      <c r="H1011" s="15" t="s">
        <v>43</v>
      </c>
      <c r="I1011" s="9" t="str">
        <f aca="false">TRIM(F1011)</f>
        <v>170</v>
      </c>
      <c r="J1011" s="9" t="str">
        <f aca="false">TRIM(G1011)</f>
        <v>47</v>
      </c>
      <c r="K1011" s="5" t="n">
        <f aca="false">IF(I1011="NA",VALUE(AVERAGEIF($E$3:$E$1520,"&lt;&gt;NA")),VALUE(I1011))</f>
        <v>170</v>
      </c>
      <c r="L1011" s="9" t="n">
        <f aca="false">IF(J1011="NA",VALUE(AVERAGEIF($F$3:$F$1520,"&lt;&gt;NA")),VALUE(J1011))</f>
        <v>47</v>
      </c>
      <c r="M1011" s="16" t="n">
        <f aca="false">IF((AND(J1011&gt;=R1017, J1011&lt;R1016)),TRUE())</f>
        <v>0</v>
      </c>
      <c r="P1011" s="7"/>
    </row>
    <row r="1012" customFormat="false" ht="15" hidden="true" customHeight="false" outlineLevel="0" collapsed="false">
      <c r="A1012" s="0" t="n">
        <f aca="false">RANDBETWEEN(0,1)</f>
        <v>0</v>
      </c>
      <c r="B1012" s="13" t="n">
        <v>63</v>
      </c>
      <c r="C1012" s="2" t="s">
        <v>1065</v>
      </c>
      <c r="D1012" s="14" t="n">
        <v>33680</v>
      </c>
      <c r="E1012" s="2" t="s">
        <v>74</v>
      </c>
      <c r="F1012" s="15" t="n">
        <v>162.5</v>
      </c>
      <c r="G1012" s="15" t="n">
        <v>59</v>
      </c>
      <c r="H1012" s="15" t="s">
        <v>47</v>
      </c>
      <c r="I1012" s="9" t="str">
        <f aca="false">TRIM(F1012)</f>
        <v>162.5</v>
      </c>
      <c r="J1012" s="9" t="str">
        <f aca="false">TRIM(G1012)</f>
        <v>59</v>
      </c>
      <c r="K1012" s="5" t="n">
        <f aca="false">IF(I1012="NA",VALUE(AVERAGEIF($E$3:$E$1520,"&lt;&gt;NA")),VALUE(I1012))</f>
        <v>162.5</v>
      </c>
      <c r="L1012" s="9" t="n">
        <f aca="false">IF(J1012="NA",VALUE(AVERAGEIF($F$3:$F$1520,"&lt;&gt;NA")),VALUE(J1012))</f>
        <v>59</v>
      </c>
      <c r="M1012" s="16" t="n">
        <f aca="false">IF((AND(J1012&gt;=R1018, J1012&lt;R1017)),TRUE())</f>
        <v>0</v>
      </c>
      <c r="P1012" s="7"/>
    </row>
    <row r="1013" customFormat="false" ht="15" hidden="true" customHeight="false" outlineLevel="0" collapsed="false">
      <c r="A1013" s="0" t="n">
        <f aca="false">RANDBETWEEN(0,1)</f>
        <v>0</v>
      </c>
      <c r="B1013" s="13" t="n">
        <v>742</v>
      </c>
      <c r="C1013" s="2" t="s">
        <v>1066</v>
      </c>
      <c r="D1013" s="14" t="n">
        <v>33694</v>
      </c>
      <c r="E1013" s="2" t="s">
        <v>77</v>
      </c>
      <c r="F1013" s="15" t="n">
        <v>166</v>
      </c>
      <c r="G1013" s="15" t="n">
        <v>53</v>
      </c>
      <c r="H1013" s="15" t="s">
        <v>47</v>
      </c>
      <c r="I1013" s="9" t="str">
        <f aca="false">TRIM(F1013)</f>
        <v>166</v>
      </c>
      <c r="J1013" s="9" t="str">
        <f aca="false">TRIM(G1013)</f>
        <v>53</v>
      </c>
      <c r="K1013" s="5" t="n">
        <f aca="false">IF(I1013="NA",VALUE(AVERAGEIF($E$3:$E$1520,"&lt;&gt;NA")),VALUE(I1013))</f>
        <v>166</v>
      </c>
      <c r="L1013" s="9" t="n">
        <f aca="false">IF(J1013="NA",VALUE(AVERAGEIF($F$3:$F$1520,"&lt;&gt;NA")),VALUE(J1013))</f>
        <v>53</v>
      </c>
      <c r="M1013" s="16" t="n">
        <f aca="false">IF((AND(J1013&gt;=R1019, J1013&lt;R1018)),TRUE())</f>
        <v>0</v>
      </c>
      <c r="P1013" s="7"/>
    </row>
    <row r="1014" customFormat="false" ht="15" hidden="false" customHeight="false" outlineLevel="0" collapsed="false">
      <c r="A1014" s="0" t="n">
        <f aca="false">RANDBETWEEN(0,1)</f>
        <v>1</v>
      </c>
      <c r="B1014" s="13" t="n">
        <v>1375</v>
      </c>
      <c r="C1014" s="2" t="s">
        <v>1067</v>
      </c>
      <c r="D1014" s="14" t="n">
        <v>33310</v>
      </c>
      <c r="E1014" s="2" t="s">
        <v>77</v>
      </c>
      <c r="F1014" s="15" t="n">
        <v>187</v>
      </c>
      <c r="G1014" s="15" t="n">
        <v>81</v>
      </c>
      <c r="H1014" s="15" t="s">
        <v>43</v>
      </c>
      <c r="I1014" s="9" t="str">
        <f aca="false">TRIM(F1014)</f>
        <v>187</v>
      </c>
      <c r="J1014" s="9" t="str">
        <f aca="false">TRIM(G1014)</f>
        <v>81</v>
      </c>
      <c r="K1014" s="5" t="n">
        <f aca="false">IF(I1014="NA",VALUE(AVERAGEIF($E$3:$E$1520,"&lt;&gt;NA")),VALUE(I1014))</f>
        <v>187</v>
      </c>
      <c r="L1014" s="9" t="n">
        <f aca="false">IF(J1014="NA",VALUE(AVERAGEIF($F$3:$F$1520,"&lt;&gt;NA")),VALUE(J1014))</f>
        <v>81</v>
      </c>
      <c r="M1014" s="16" t="n">
        <f aca="false">IF((AND(J1014&gt;=R1020, J1014&lt;R1019)),TRUE())</f>
        <v>0</v>
      </c>
      <c r="P1014" s="7"/>
    </row>
    <row r="1015" customFormat="false" ht="15" hidden="false" customHeight="false" outlineLevel="0" collapsed="false">
      <c r="A1015" s="0" t="n">
        <f aca="false">RANDBETWEEN(0,1)</f>
        <v>1</v>
      </c>
      <c r="B1015" s="13" t="n">
        <v>926</v>
      </c>
      <c r="C1015" s="2" t="s">
        <v>1068</v>
      </c>
      <c r="D1015" s="14" t="n">
        <v>34000</v>
      </c>
      <c r="E1015" s="2" t="s">
        <v>53</v>
      </c>
      <c r="F1015" s="15" t="n">
        <v>170</v>
      </c>
      <c r="G1015" s="15" t="n">
        <v>59</v>
      </c>
      <c r="H1015" s="15" t="s">
        <v>43</v>
      </c>
      <c r="I1015" s="9" t="str">
        <f aca="false">TRIM(F1015)</f>
        <v>170</v>
      </c>
      <c r="J1015" s="9" t="str">
        <f aca="false">TRIM(G1015)</f>
        <v>59</v>
      </c>
      <c r="K1015" s="5" t="n">
        <f aca="false">IF(I1015="NA",VALUE(AVERAGEIF($E$3:$E$1520,"&lt;&gt;NA")),VALUE(I1015))</f>
        <v>170</v>
      </c>
      <c r="L1015" s="9" t="n">
        <f aca="false">IF(J1015="NA",VALUE(AVERAGEIF($F$3:$F$1520,"&lt;&gt;NA")),VALUE(J1015))</f>
        <v>59</v>
      </c>
      <c r="M1015" s="16" t="n">
        <f aca="false">IF((AND(J1015&gt;=R1021, J1015&lt;R1020)),TRUE())</f>
        <v>0</v>
      </c>
      <c r="P1015" s="7"/>
    </row>
    <row r="1016" customFormat="false" ht="15" hidden="false" customHeight="false" outlineLevel="0" collapsed="false">
      <c r="A1016" s="0" t="n">
        <f aca="false">RANDBETWEEN(0,1)</f>
        <v>1</v>
      </c>
      <c r="B1016" s="13" t="n">
        <v>1450</v>
      </c>
      <c r="C1016" s="2" t="s">
        <v>1069</v>
      </c>
      <c r="D1016" s="14" t="n">
        <v>33197</v>
      </c>
      <c r="E1016" s="2" t="s">
        <v>42</v>
      </c>
      <c r="F1016" s="15" t="n">
        <v>170</v>
      </c>
      <c r="G1016" s="15" t="n">
        <v>53</v>
      </c>
      <c r="H1016" s="15" t="s">
        <v>43</v>
      </c>
      <c r="I1016" s="9" t="str">
        <f aca="false">TRIM(F1016)</f>
        <v>170</v>
      </c>
      <c r="J1016" s="9" t="str">
        <f aca="false">TRIM(G1016)</f>
        <v>53</v>
      </c>
      <c r="K1016" s="5" t="n">
        <f aca="false">IF(I1016="NA",VALUE(AVERAGEIF($E$3:$E$1520,"&lt;&gt;NA")),VALUE(I1016))</f>
        <v>170</v>
      </c>
      <c r="L1016" s="9" t="n">
        <f aca="false">IF(J1016="NA",VALUE(AVERAGEIF($F$3:$F$1520,"&lt;&gt;NA")),VALUE(J1016))</f>
        <v>53</v>
      </c>
      <c r="M1016" s="16" t="n">
        <f aca="false">IF((AND(J1016&gt;=R1022, J1016&lt;R1021)),TRUE())</f>
        <v>0</v>
      </c>
      <c r="P1016" s="7"/>
    </row>
    <row r="1017" customFormat="false" ht="15" hidden="true" customHeight="false" outlineLevel="0" collapsed="false">
      <c r="A1017" s="0" t="n">
        <f aca="false">RANDBETWEEN(0,1)</f>
        <v>0</v>
      </c>
      <c r="B1017" s="13" t="n">
        <v>340</v>
      </c>
      <c r="C1017" s="2" t="s">
        <v>1070</v>
      </c>
      <c r="D1017" s="14" t="n">
        <v>33701</v>
      </c>
      <c r="E1017" s="2" t="s">
        <v>74</v>
      </c>
      <c r="F1017" s="15" t="s">
        <v>46</v>
      </c>
      <c r="G1017" s="15" t="s">
        <v>46</v>
      </c>
      <c r="H1017" s="15" t="s">
        <v>47</v>
      </c>
      <c r="I1017" s="9" t="str">
        <f aca="false">TRIM(F1017)</f>
        <v>NA</v>
      </c>
      <c r="J1017" s="9" t="str">
        <f aca="false">TRIM(G1017)</f>
        <v>NA</v>
      </c>
      <c r="K1017" s="5" t="e">
        <f aca="false">IF(I1017="NA",VALUE(AVERAGEIF($E$3:$E$1520,"&lt;&gt;NA")),VALUE(I1017))</f>
        <v>#DIV/0!</v>
      </c>
      <c r="L1017" s="9" t="n">
        <f aca="false">IF(J1017="NA",VALUE(AVERAGEIF($F$3:$F$1520,"&lt;&gt;NA")),VALUE(J1017))</f>
        <v>164.344585511576</v>
      </c>
      <c r="M1017" s="16" t="n">
        <f aca="false">IF((AND(J1017&gt;=R1023, J1017&lt;R1022)),TRUE())</f>
        <v>0</v>
      </c>
      <c r="P1017" s="7"/>
    </row>
    <row r="1018" customFormat="false" ht="15" hidden="false" customHeight="false" outlineLevel="0" collapsed="false">
      <c r="A1018" s="0" t="n">
        <f aca="false">RANDBETWEEN(0,1)</f>
        <v>1</v>
      </c>
      <c r="B1018" s="13" t="n">
        <v>210</v>
      </c>
      <c r="C1018" s="2" t="s">
        <v>1071</v>
      </c>
      <c r="D1018" s="14" t="n">
        <v>33683</v>
      </c>
      <c r="E1018" s="2" t="s">
        <v>87</v>
      </c>
      <c r="F1018" s="15" t="n">
        <v>152.5</v>
      </c>
      <c r="G1018" s="15" t="n">
        <v>59</v>
      </c>
      <c r="H1018" s="15" t="s">
        <v>47</v>
      </c>
      <c r="I1018" s="9" t="str">
        <f aca="false">TRIM(F1018)</f>
        <v>152.5</v>
      </c>
      <c r="J1018" s="9" t="str">
        <f aca="false">TRIM(G1018)</f>
        <v>59</v>
      </c>
      <c r="K1018" s="5" t="n">
        <f aca="false">IF(I1018="NA",VALUE(AVERAGEIF($E$3:$E$1520,"&lt;&gt;NA")),VALUE(I1018))</f>
        <v>152.5</v>
      </c>
      <c r="L1018" s="9" t="n">
        <f aca="false">IF(J1018="NA",VALUE(AVERAGEIF($F$3:$F$1520,"&lt;&gt;NA")),VALUE(J1018))</f>
        <v>59</v>
      </c>
      <c r="M1018" s="16" t="n">
        <f aca="false">IF((AND(J1018&gt;=R1024, J1018&lt;R1023)),TRUE())</f>
        <v>0</v>
      </c>
      <c r="P1018" s="7"/>
    </row>
    <row r="1019" customFormat="false" ht="15" hidden="false" customHeight="false" outlineLevel="0" collapsed="false">
      <c r="A1019" s="0" t="n">
        <f aca="false">RANDBETWEEN(0,1)</f>
        <v>1</v>
      </c>
      <c r="B1019" s="13" t="n">
        <v>1294</v>
      </c>
      <c r="C1019" s="2" t="s">
        <v>1072</v>
      </c>
      <c r="D1019" s="14" t="n">
        <v>33375</v>
      </c>
      <c r="E1019" s="2" t="s">
        <v>45</v>
      </c>
      <c r="F1019" s="15" t="n">
        <v>170</v>
      </c>
      <c r="G1019" s="15" t="n">
        <v>76</v>
      </c>
      <c r="H1019" s="15" t="s">
        <v>43</v>
      </c>
      <c r="I1019" s="9" t="str">
        <f aca="false">TRIM(F1019)</f>
        <v>170</v>
      </c>
      <c r="J1019" s="9" t="str">
        <f aca="false">TRIM(G1019)</f>
        <v>76</v>
      </c>
      <c r="K1019" s="5" t="n">
        <f aca="false">IF(I1019="NA",VALUE(AVERAGEIF($E$3:$E$1520,"&lt;&gt;NA")),VALUE(I1019))</f>
        <v>170</v>
      </c>
      <c r="L1019" s="9" t="n">
        <f aca="false">IF(J1019="NA",VALUE(AVERAGEIF($F$3:$F$1520,"&lt;&gt;NA")),VALUE(J1019))</f>
        <v>76</v>
      </c>
      <c r="M1019" s="16" t="n">
        <f aca="false">IF((AND(J1019&gt;=R1025, J1019&lt;R1024)),TRUE())</f>
        <v>0</v>
      </c>
      <c r="P1019" s="7"/>
    </row>
    <row r="1020" customFormat="false" ht="15" hidden="false" customHeight="false" outlineLevel="0" collapsed="false">
      <c r="A1020" s="0" t="n">
        <f aca="false">RANDBETWEEN(0,1)</f>
        <v>1</v>
      </c>
      <c r="B1020" s="13" t="n">
        <v>231</v>
      </c>
      <c r="C1020" s="2" t="s">
        <v>1073</v>
      </c>
      <c r="D1020" s="14" t="n">
        <v>33729</v>
      </c>
      <c r="E1020" s="2" t="s">
        <v>50</v>
      </c>
      <c r="F1020" s="15" t="n">
        <v>159.8</v>
      </c>
      <c r="G1020" s="15" t="n">
        <v>44</v>
      </c>
      <c r="H1020" s="15" t="s">
        <v>47</v>
      </c>
      <c r="I1020" s="9" t="str">
        <f aca="false">TRIM(F1020)</f>
        <v>159.8</v>
      </c>
      <c r="J1020" s="9" t="str">
        <f aca="false">TRIM(G1020)</f>
        <v>44</v>
      </c>
      <c r="K1020" s="5" t="n">
        <f aca="false">IF(I1020="NA",VALUE(AVERAGEIF($E$3:$E$1520,"&lt;&gt;NA")),VALUE(I1020))</f>
        <v>159.8</v>
      </c>
      <c r="L1020" s="9" t="n">
        <f aca="false">IF(J1020="NA",VALUE(AVERAGEIF($F$3:$F$1520,"&lt;&gt;NA")),VALUE(J1020))</f>
        <v>44</v>
      </c>
      <c r="M1020" s="16" t="n">
        <f aca="false">IF((AND(J1020&gt;=R1026, J1020&lt;R1025)),TRUE())</f>
        <v>0</v>
      </c>
      <c r="P1020" s="7"/>
    </row>
    <row r="1021" customFormat="false" ht="15" hidden="false" customHeight="false" outlineLevel="0" collapsed="false">
      <c r="A1021" s="0" t="n">
        <f aca="false">RANDBETWEEN(0,1)</f>
        <v>1</v>
      </c>
      <c r="B1021" s="13" t="n">
        <v>319</v>
      </c>
      <c r="C1021" s="2" t="s">
        <v>1074</v>
      </c>
      <c r="D1021" s="14" t="n">
        <v>33659</v>
      </c>
      <c r="E1021" s="2" t="s">
        <v>87</v>
      </c>
      <c r="F1021" s="15" t="n">
        <v>161</v>
      </c>
      <c r="G1021" s="15" t="n">
        <v>51</v>
      </c>
      <c r="H1021" s="15" t="s">
        <v>47</v>
      </c>
      <c r="I1021" s="9" t="str">
        <f aca="false">TRIM(F1021)</f>
        <v>161</v>
      </c>
      <c r="J1021" s="9" t="str">
        <f aca="false">TRIM(G1021)</f>
        <v>51</v>
      </c>
      <c r="K1021" s="5" t="n">
        <f aca="false">IF(I1021="NA",VALUE(AVERAGEIF($E$3:$E$1520,"&lt;&gt;NA")),VALUE(I1021))</f>
        <v>161</v>
      </c>
      <c r="L1021" s="9" t="n">
        <f aca="false">IF(J1021="NA",VALUE(AVERAGEIF($F$3:$F$1520,"&lt;&gt;NA")),VALUE(J1021))</f>
        <v>51</v>
      </c>
      <c r="M1021" s="16" t="n">
        <f aca="false">IF((AND(J1021&gt;=R1027, J1021&lt;R1026)),TRUE())</f>
        <v>0</v>
      </c>
      <c r="P1021" s="7"/>
    </row>
    <row r="1022" customFormat="false" ht="15" hidden="false" customHeight="false" outlineLevel="0" collapsed="false">
      <c r="A1022" s="0" t="n">
        <f aca="false">RANDBETWEEN(0,1)</f>
        <v>1</v>
      </c>
      <c r="B1022" s="13" t="n">
        <v>1448</v>
      </c>
      <c r="C1022" s="2" t="s">
        <v>1075</v>
      </c>
      <c r="D1022" s="14" t="n">
        <v>33021</v>
      </c>
      <c r="E1022" s="2" t="s">
        <v>50</v>
      </c>
      <c r="F1022" s="15" t="n">
        <v>165</v>
      </c>
      <c r="G1022" s="15" t="n">
        <v>45</v>
      </c>
      <c r="H1022" s="15" t="s">
        <v>43</v>
      </c>
      <c r="I1022" s="9" t="str">
        <f aca="false">TRIM(F1022)</f>
        <v>165</v>
      </c>
      <c r="J1022" s="9" t="str">
        <f aca="false">TRIM(G1022)</f>
        <v>45</v>
      </c>
      <c r="K1022" s="5" t="n">
        <f aca="false">IF(I1022="NA",VALUE(AVERAGEIF($E$3:$E$1520,"&lt;&gt;NA")),VALUE(I1022))</f>
        <v>165</v>
      </c>
      <c r="L1022" s="9" t="n">
        <f aca="false">IF(J1022="NA",VALUE(AVERAGEIF($F$3:$F$1520,"&lt;&gt;NA")),VALUE(J1022))</f>
        <v>45</v>
      </c>
      <c r="M1022" s="16" t="n">
        <f aca="false">IF((AND(J1022&gt;=R1028, J1022&lt;R1027)),TRUE())</f>
        <v>0</v>
      </c>
      <c r="P1022" s="7"/>
    </row>
    <row r="1023" customFormat="false" ht="15" hidden="true" customHeight="false" outlineLevel="0" collapsed="false">
      <c r="A1023" s="0" t="n">
        <f aca="false">RANDBETWEEN(0,1)</f>
        <v>0</v>
      </c>
      <c r="B1023" s="13" t="n">
        <v>43</v>
      </c>
      <c r="C1023" s="2" t="s">
        <v>1076</v>
      </c>
      <c r="D1023" s="14" t="n">
        <v>33772</v>
      </c>
      <c r="E1023" s="2" t="s">
        <v>74</v>
      </c>
      <c r="F1023" s="15" t="n">
        <v>156</v>
      </c>
      <c r="G1023" s="15" t="n">
        <v>60</v>
      </c>
      <c r="H1023" s="15" t="s">
        <v>47</v>
      </c>
      <c r="I1023" s="9" t="str">
        <f aca="false">TRIM(F1023)</f>
        <v>156</v>
      </c>
      <c r="J1023" s="9" t="str">
        <f aca="false">TRIM(G1023)</f>
        <v>60</v>
      </c>
      <c r="K1023" s="5" t="n">
        <f aca="false">IF(I1023="NA",VALUE(AVERAGEIF($E$3:$E$1520,"&lt;&gt;NA")),VALUE(I1023))</f>
        <v>156</v>
      </c>
      <c r="L1023" s="9" t="n">
        <f aca="false">IF(J1023="NA",VALUE(AVERAGEIF($F$3:$F$1520,"&lt;&gt;NA")),VALUE(J1023))</f>
        <v>60</v>
      </c>
      <c r="M1023" s="16" t="n">
        <f aca="false">IF((AND(J1023&gt;=R1029, J1023&lt;R1028)),TRUE())</f>
        <v>0</v>
      </c>
      <c r="P1023" s="7"/>
    </row>
    <row r="1024" customFormat="false" ht="15" hidden="false" customHeight="false" outlineLevel="0" collapsed="false">
      <c r="A1024" s="0" t="n">
        <f aca="false">RANDBETWEEN(0,1)</f>
        <v>1</v>
      </c>
      <c r="B1024" s="13" t="n">
        <v>1191</v>
      </c>
      <c r="C1024" s="2" t="s">
        <v>1077</v>
      </c>
      <c r="D1024" s="14" t="n">
        <v>33327</v>
      </c>
      <c r="E1024" s="2" t="s">
        <v>87</v>
      </c>
      <c r="F1024" s="15" t="n">
        <v>184</v>
      </c>
      <c r="G1024" s="15" t="n">
        <v>61</v>
      </c>
      <c r="H1024" s="15" t="s">
        <v>43</v>
      </c>
      <c r="I1024" s="9" t="str">
        <f aca="false">TRIM(F1024)</f>
        <v>184</v>
      </c>
      <c r="J1024" s="9" t="str">
        <f aca="false">TRIM(G1024)</f>
        <v>61</v>
      </c>
      <c r="K1024" s="5" t="n">
        <f aca="false">IF(I1024="NA",VALUE(AVERAGEIF($E$3:$E$1520,"&lt;&gt;NA")),VALUE(I1024))</f>
        <v>184</v>
      </c>
      <c r="L1024" s="9" t="n">
        <f aca="false">IF(J1024="NA",VALUE(AVERAGEIF($F$3:$F$1520,"&lt;&gt;NA")),VALUE(J1024))</f>
        <v>61</v>
      </c>
      <c r="M1024" s="16" t="n">
        <f aca="false">IF((AND(J1024&gt;=R1030, J1024&lt;R1029)),TRUE())</f>
        <v>0</v>
      </c>
      <c r="P1024" s="7"/>
    </row>
    <row r="1025" customFormat="false" ht="15" hidden="true" customHeight="false" outlineLevel="0" collapsed="false">
      <c r="A1025" s="0" t="n">
        <f aca="false">RANDBETWEEN(0,1)</f>
        <v>0</v>
      </c>
      <c r="B1025" s="13" t="n">
        <v>11</v>
      </c>
      <c r="C1025" s="2" t="s">
        <v>1078</v>
      </c>
      <c r="D1025" s="14" t="n">
        <v>33667</v>
      </c>
      <c r="E1025" s="2" t="s">
        <v>74</v>
      </c>
      <c r="F1025" s="15" t="n">
        <v>164.5</v>
      </c>
      <c r="G1025" s="15" t="n">
        <v>46</v>
      </c>
      <c r="H1025" s="15" t="s">
        <v>47</v>
      </c>
      <c r="I1025" s="9" t="str">
        <f aca="false">TRIM(F1025)</f>
        <v>164.5</v>
      </c>
      <c r="J1025" s="9" t="str">
        <f aca="false">TRIM(G1025)</f>
        <v>46</v>
      </c>
      <c r="K1025" s="5" t="n">
        <f aca="false">IF(I1025="NA",VALUE(AVERAGEIF($E$3:$E$1520,"&lt;&gt;NA")),VALUE(I1025))</f>
        <v>164.5</v>
      </c>
      <c r="L1025" s="9" t="n">
        <f aca="false">IF(J1025="NA",VALUE(AVERAGEIF($F$3:$F$1520,"&lt;&gt;NA")),VALUE(J1025))</f>
        <v>46</v>
      </c>
      <c r="M1025" s="16" t="n">
        <f aca="false">IF((AND(J1025&gt;=R1031, J1025&lt;R1030)),TRUE())</f>
        <v>0</v>
      </c>
      <c r="P1025" s="7"/>
    </row>
    <row r="1026" customFormat="false" ht="15" hidden="false" customHeight="false" outlineLevel="0" collapsed="false">
      <c r="A1026" s="0" t="n">
        <f aca="false">RANDBETWEEN(0,1)</f>
        <v>1</v>
      </c>
      <c r="B1026" s="13" t="n">
        <v>1297</v>
      </c>
      <c r="C1026" s="2" t="s">
        <v>1079</v>
      </c>
      <c r="D1026" s="14" t="n">
        <v>33390</v>
      </c>
      <c r="E1026" s="2" t="s">
        <v>93</v>
      </c>
      <c r="F1026" s="15" t="n">
        <v>166</v>
      </c>
      <c r="G1026" s="15" t="n">
        <v>67</v>
      </c>
      <c r="H1026" s="15" t="s">
        <v>43</v>
      </c>
      <c r="I1026" s="9" t="str">
        <f aca="false">TRIM(F1026)</f>
        <v>166</v>
      </c>
      <c r="J1026" s="9" t="str">
        <f aca="false">TRIM(G1026)</f>
        <v>67</v>
      </c>
      <c r="K1026" s="5" t="n">
        <f aca="false">IF(I1026="NA",VALUE(AVERAGEIF($E$3:$E$1520,"&lt;&gt;NA")),VALUE(I1026))</f>
        <v>166</v>
      </c>
      <c r="L1026" s="9" t="n">
        <f aca="false">IF(J1026="NA",VALUE(AVERAGEIF($F$3:$F$1520,"&lt;&gt;NA")),VALUE(J1026))</f>
        <v>67</v>
      </c>
      <c r="M1026" s="16" t="n">
        <f aca="false">IF((AND(J1026&gt;=R1032, J1026&lt;R1031)),TRUE())</f>
        <v>0</v>
      </c>
      <c r="P1026" s="7"/>
    </row>
    <row r="1027" customFormat="false" ht="15" hidden="false" customHeight="false" outlineLevel="0" collapsed="false">
      <c r="A1027" s="0" t="n">
        <f aca="false">RANDBETWEEN(0,1)</f>
        <v>1</v>
      </c>
      <c r="B1027" s="13" t="n">
        <v>392</v>
      </c>
      <c r="C1027" s="2" t="s">
        <v>1080</v>
      </c>
      <c r="D1027" s="14" t="n">
        <v>33776</v>
      </c>
      <c r="E1027" s="2" t="s">
        <v>45</v>
      </c>
      <c r="F1027" s="15" t="s">
        <v>46</v>
      </c>
      <c r="G1027" s="15" t="s">
        <v>46</v>
      </c>
      <c r="H1027" s="15" t="s">
        <v>47</v>
      </c>
      <c r="I1027" s="9" t="str">
        <f aca="false">TRIM(F1027)</f>
        <v>NA</v>
      </c>
      <c r="J1027" s="9" t="str">
        <f aca="false">TRIM(G1027)</f>
        <v>NA</v>
      </c>
      <c r="K1027" s="5" t="e">
        <f aca="false">IF(I1027="NA",VALUE(AVERAGEIF($E$3:$E$1520,"&lt;&gt;NA")),VALUE(I1027))</f>
        <v>#DIV/0!</v>
      </c>
      <c r="L1027" s="9" t="n">
        <f aca="false">IF(J1027="NA",VALUE(AVERAGEIF($F$3:$F$1520,"&lt;&gt;NA")),VALUE(J1027))</f>
        <v>164.344585511576</v>
      </c>
      <c r="M1027" s="16" t="n">
        <f aca="false">IF((AND(J1027&gt;=R1033, J1027&lt;R1032)),TRUE())</f>
        <v>0</v>
      </c>
      <c r="P1027" s="7"/>
    </row>
    <row r="1028" customFormat="false" ht="15" hidden="false" customHeight="false" outlineLevel="0" collapsed="false">
      <c r="A1028" s="0" t="n">
        <f aca="false">RANDBETWEEN(0,1)</f>
        <v>1</v>
      </c>
      <c r="B1028" s="13" t="n">
        <v>1457</v>
      </c>
      <c r="C1028" s="2" t="s">
        <v>1081</v>
      </c>
      <c r="D1028" s="14" t="n">
        <v>33363</v>
      </c>
      <c r="E1028" s="2" t="s">
        <v>87</v>
      </c>
      <c r="F1028" s="15" t="n">
        <v>173</v>
      </c>
      <c r="G1028" s="15" t="n">
        <v>51</v>
      </c>
      <c r="H1028" s="15" t="s">
        <v>43</v>
      </c>
      <c r="I1028" s="9" t="str">
        <f aca="false">TRIM(F1028)</f>
        <v>173</v>
      </c>
      <c r="J1028" s="9" t="str">
        <f aca="false">TRIM(G1028)</f>
        <v>51</v>
      </c>
      <c r="K1028" s="5" t="n">
        <f aca="false">IF(I1028="NA",VALUE(AVERAGEIF($E$3:$E$1520,"&lt;&gt;NA")),VALUE(I1028))</f>
        <v>173</v>
      </c>
      <c r="L1028" s="9" t="n">
        <f aca="false">IF(J1028="NA",VALUE(AVERAGEIF($F$3:$F$1520,"&lt;&gt;NA")),VALUE(J1028))</f>
        <v>51</v>
      </c>
      <c r="M1028" s="16" t="n">
        <f aca="false">IF((AND(J1028&gt;=R1034, J1028&lt;R1033)),TRUE())</f>
        <v>0</v>
      </c>
      <c r="P1028" s="7"/>
    </row>
    <row r="1029" customFormat="false" ht="15" hidden="true" customHeight="false" outlineLevel="0" collapsed="false">
      <c r="A1029" s="0" t="n">
        <f aca="false">RANDBETWEEN(0,1)</f>
        <v>0</v>
      </c>
      <c r="B1029" s="13" t="n">
        <v>404</v>
      </c>
      <c r="C1029" s="2" t="s">
        <v>1082</v>
      </c>
      <c r="D1029" s="14" t="n">
        <v>33732</v>
      </c>
      <c r="E1029" s="2" t="s">
        <v>98</v>
      </c>
      <c r="F1029" s="15" t="s">
        <v>46</v>
      </c>
      <c r="G1029" s="15" t="s">
        <v>46</v>
      </c>
      <c r="H1029" s="15" t="s">
        <v>47</v>
      </c>
      <c r="I1029" s="9" t="str">
        <f aca="false">TRIM(F1029)</f>
        <v>NA</v>
      </c>
      <c r="J1029" s="9" t="str">
        <f aca="false">TRIM(G1029)</f>
        <v>NA</v>
      </c>
      <c r="K1029" s="5" t="e">
        <f aca="false">IF(I1029="NA",VALUE(AVERAGEIF($E$3:$E$1520,"&lt;&gt;NA")),VALUE(I1029))</f>
        <v>#DIV/0!</v>
      </c>
      <c r="L1029" s="9" t="n">
        <f aca="false">IF(J1029="NA",VALUE(AVERAGEIF($F$3:$F$1520,"&lt;&gt;NA")),VALUE(J1029))</f>
        <v>164.344585511576</v>
      </c>
      <c r="M1029" s="16" t="n">
        <f aca="false">IF((AND(J1029&gt;=R1035, J1029&lt;R1034)),TRUE())</f>
        <v>0</v>
      </c>
      <c r="P1029" s="7"/>
    </row>
    <row r="1030" customFormat="false" ht="15" hidden="true" customHeight="false" outlineLevel="0" collapsed="false">
      <c r="A1030" s="0" t="n">
        <f aca="false">RANDBETWEEN(0,1)</f>
        <v>0</v>
      </c>
      <c r="B1030" s="13" t="n">
        <v>1377</v>
      </c>
      <c r="C1030" s="2" t="s">
        <v>1083</v>
      </c>
      <c r="D1030" s="14" t="n">
        <v>33800</v>
      </c>
      <c r="E1030" s="2" t="s">
        <v>77</v>
      </c>
      <c r="F1030" s="15" t="n">
        <v>173</v>
      </c>
      <c r="G1030" s="15" t="n">
        <v>55</v>
      </c>
      <c r="H1030" s="15" t="s">
        <v>43</v>
      </c>
      <c r="I1030" s="9" t="str">
        <f aca="false">TRIM(F1030)</f>
        <v>173</v>
      </c>
      <c r="J1030" s="9" t="str">
        <f aca="false">TRIM(G1030)</f>
        <v>55</v>
      </c>
      <c r="K1030" s="5" t="n">
        <f aca="false">IF(I1030="NA",VALUE(AVERAGEIF($E$3:$E$1520,"&lt;&gt;NA")),VALUE(I1030))</f>
        <v>173</v>
      </c>
      <c r="L1030" s="9" t="n">
        <f aca="false">IF(J1030="NA",VALUE(AVERAGEIF($F$3:$F$1520,"&lt;&gt;NA")),VALUE(J1030))</f>
        <v>55</v>
      </c>
      <c r="M1030" s="16" t="n">
        <f aca="false">IF((AND(J1030&gt;=R1036, J1030&lt;R1035)),TRUE())</f>
        <v>0</v>
      </c>
      <c r="P1030" s="7"/>
    </row>
    <row r="1031" customFormat="false" ht="15" hidden="true" customHeight="false" outlineLevel="0" collapsed="false">
      <c r="A1031" s="0" t="n">
        <f aca="false">RANDBETWEEN(0,1)</f>
        <v>0</v>
      </c>
      <c r="B1031" s="13" t="n">
        <v>184</v>
      </c>
      <c r="C1031" s="2" t="s">
        <v>1084</v>
      </c>
      <c r="D1031" s="14" t="n">
        <v>33606</v>
      </c>
      <c r="E1031" s="2" t="s">
        <v>45</v>
      </c>
      <c r="F1031" s="15" t="s">
        <v>46</v>
      </c>
      <c r="G1031" s="15" t="s">
        <v>46</v>
      </c>
      <c r="H1031" s="15" t="s">
        <v>47</v>
      </c>
      <c r="I1031" s="9" t="str">
        <f aca="false">TRIM(F1031)</f>
        <v>NA</v>
      </c>
      <c r="J1031" s="9" t="str">
        <f aca="false">TRIM(G1031)</f>
        <v>NA</v>
      </c>
      <c r="K1031" s="5" t="e">
        <f aca="false">IF(I1031="NA",VALUE(AVERAGEIF($E$3:$E$1520,"&lt;&gt;NA")),VALUE(I1031))</f>
        <v>#DIV/0!</v>
      </c>
      <c r="L1031" s="9" t="n">
        <f aca="false">IF(J1031="NA",VALUE(AVERAGEIF($F$3:$F$1520,"&lt;&gt;NA")),VALUE(J1031))</f>
        <v>164.344585511576</v>
      </c>
      <c r="M1031" s="16" t="n">
        <f aca="false">IF((AND(J1031&gt;=R1037, J1031&lt;R1036)),TRUE())</f>
        <v>0</v>
      </c>
      <c r="P1031" s="7"/>
    </row>
    <row r="1032" customFormat="false" ht="15" hidden="false" customHeight="false" outlineLevel="0" collapsed="false">
      <c r="A1032" s="0" t="n">
        <f aca="false">RANDBETWEEN(0,1)</f>
        <v>1</v>
      </c>
      <c r="B1032" s="13" t="n">
        <v>358</v>
      </c>
      <c r="C1032" s="2" t="s">
        <v>1085</v>
      </c>
      <c r="D1032" s="14" t="n">
        <v>33623</v>
      </c>
      <c r="E1032" s="2" t="s">
        <v>87</v>
      </c>
      <c r="F1032" s="15" t="n">
        <v>157</v>
      </c>
      <c r="G1032" s="15" t="n">
        <v>54</v>
      </c>
      <c r="H1032" s="15" t="s">
        <v>47</v>
      </c>
      <c r="I1032" s="9" t="str">
        <f aca="false">TRIM(F1032)</f>
        <v>157</v>
      </c>
      <c r="J1032" s="9" t="str">
        <f aca="false">TRIM(G1032)</f>
        <v>54</v>
      </c>
      <c r="K1032" s="5" t="n">
        <f aca="false">IF(I1032="NA",VALUE(AVERAGEIF($E$3:$E$1520,"&lt;&gt;NA")),VALUE(I1032))</f>
        <v>157</v>
      </c>
      <c r="L1032" s="9" t="n">
        <f aca="false">IF(J1032="NA",VALUE(AVERAGEIF($F$3:$F$1520,"&lt;&gt;NA")),VALUE(J1032))</f>
        <v>54</v>
      </c>
      <c r="M1032" s="16" t="n">
        <f aca="false">IF((AND(J1032&gt;=R1038, J1032&lt;R1037)),TRUE())</f>
        <v>0</v>
      </c>
      <c r="P1032" s="7"/>
    </row>
    <row r="1033" customFormat="false" ht="15" hidden="true" customHeight="false" outlineLevel="0" collapsed="false">
      <c r="A1033" s="0" t="n">
        <f aca="false">RANDBETWEEN(0,1)</f>
        <v>0</v>
      </c>
      <c r="B1033" s="13" t="n">
        <v>1442</v>
      </c>
      <c r="C1033" s="2" t="s">
        <v>1086</v>
      </c>
      <c r="D1033" s="14" t="n">
        <v>33830</v>
      </c>
      <c r="E1033" s="2" t="s">
        <v>77</v>
      </c>
      <c r="F1033" s="15" t="n">
        <v>165</v>
      </c>
      <c r="G1033" s="15" t="n">
        <v>62</v>
      </c>
      <c r="H1033" s="15" t="s">
        <v>43</v>
      </c>
      <c r="I1033" s="9" t="str">
        <f aca="false">TRIM(F1033)</f>
        <v>165</v>
      </c>
      <c r="J1033" s="9" t="str">
        <f aca="false">TRIM(G1033)</f>
        <v>62</v>
      </c>
      <c r="K1033" s="5" t="n">
        <f aca="false">IF(I1033="NA",VALUE(AVERAGEIF($E$3:$E$1520,"&lt;&gt;NA")),VALUE(I1033))</f>
        <v>165</v>
      </c>
      <c r="L1033" s="9" t="n">
        <f aca="false">IF(J1033="NA",VALUE(AVERAGEIF($F$3:$F$1520,"&lt;&gt;NA")),VALUE(J1033))</f>
        <v>62</v>
      </c>
      <c r="M1033" s="16" t="n">
        <f aca="false">IF((AND(J1033&gt;=R1039, J1033&lt;R1038)),TRUE())</f>
        <v>0</v>
      </c>
      <c r="P1033" s="7"/>
    </row>
    <row r="1034" customFormat="false" ht="15" hidden="true" customHeight="false" outlineLevel="0" collapsed="false">
      <c r="A1034" s="0" t="n">
        <f aca="false">RANDBETWEEN(0,1)</f>
        <v>0</v>
      </c>
      <c r="B1034" s="13" t="n">
        <v>328</v>
      </c>
      <c r="C1034" s="2" t="s">
        <v>1087</v>
      </c>
      <c r="D1034" s="14" t="n">
        <v>33743</v>
      </c>
      <c r="E1034" s="2" t="s">
        <v>87</v>
      </c>
      <c r="F1034" s="15" t="n">
        <v>155.5</v>
      </c>
      <c r="G1034" s="15" t="n">
        <v>48.3</v>
      </c>
      <c r="H1034" s="15" t="s">
        <v>47</v>
      </c>
      <c r="I1034" s="9" t="str">
        <f aca="false">TRIM(F1034)</f>
        <v>155.5</v>
      </c>
      <c r="J1034" s="9" t="str">
        <f aca="false">TRIM(G1034)</f>
        <v>48.3</v>
      </c>
      <c r="K1034" s="5" t="n">
        <f aca="false">IF(I1034="NA",VALUE(AVERAGEIF($E$3:$E$1520,"&lt;&gt;NA")),VALUE(I1034))</f>
        <v>155.5</v>
      </c>
      <c r="L1034" s="9" t="n">
        <f aca="false">IF(J1034="NA",VALUE(AVERAGEIF($F$3:$F$1520,"&lt;&gt;NA")),VALUE(J1034))</f>
        <v>48.3</v>
      </c>
      <c r="M1034" s="16" t="n">
        <f aca="false">IF((AND(J1034&gt;=R1040, J1034&lt;R1039)),TRUE())</f>
        <v>0</v>
      </c>
      <c r="P1034" s="7"/>
    </row>
    <row r="1035" customFormat="false" ht="15" hidden="true" customHeight="false" outlineLevel="0" collapsed="false">
      <c r="A1035" s="0" t="n">
        <f aca="false">RANDBETWEEN(0,1)</f>
        <v>0</v>
      </c>
      <c r="B1035" s="13" t="n">
        <v>1214</v>
      </c>
      <c r="C1035" s="2" t="s">
        <v>1088</v>
      </c>
      <c r="D1035" s="14" t="n">
        <v>33610</v>
      </c>
      <c r="E1035" s="2" t="s">
        <v>50</v>
      </c>
      <c r="F1035" s="15" t="n">
        <v>170</v>
      </c>
      <c r="G1035" s="15" t="n">
        <v>54</v>
      </c>
      <c r="H1035" s="15" t="s">
        <v>43</v>
      </c>
      <c r="I1035" s="9" t="str">
        <f aca="false">TRIM(F1035)</f>
        <v>170</v>
      </c>
      <c r="J1035" s="9" t="str">
        <f aca="false">TRIM(G1035)</f>
        <v>54</v>
      </c>
      <c r="K1035" s="5" t="n">
        <f aca="false">IF(I1035="NA",VALUE(AVERAGEIF($E$3:$E$1520,"&lt;&gt;NA")),VALUE(I1035))</f>
        <v>170</v>
      </c>
      <c r="L1035" s="9" t="n">
        <f aca="false">IF(J1035="NA",VALUE(AVERAGEIF($F$3:$F$1520,"&lt;&gt;NA")),VALUE(J1035))</f>
        <v>54</v>
      </c>
      <c r="M1035" s="16" t="n">
        <f aca="false">IF((AND(J1035&gt;=R1041, J1035&lt;R1040)),TRUE())</f>
        <v>0</v>
      </c>
      <c r="P1035" s="7"/>
    </row>
    <row r="1036" customFormat="false" ht="15" hidden="true" customHeight="false" outlineLevel="0" collapsed="false">
      <c r="A1036" s="0" t="n">
        <f aca="false">RANDBETWEEN(0,1)</f>
        <v>0</v>
      </c>
      <c r="B1036" s="13" t="n">
        <v>1333</v>
      </c>
      <c r="C1036" s="2" t="s">
        <v>1089</v>
      </c>
      <c r="D1036" s="14" t="n">
        <v>33357</v>
      </c>
      <c r="E1036" s="2" t="s">
        <v>45</v>
      </c>
      <c r="F1036" s="15" t="n">
        <v>174</v>
      </c>
      <c r="G1036" s="15" t="n">
        <v>69</v>
      </c>
      <c r="H1036" s="15" t="s">
        <v>43</v>
      </c>
      <c r="I1036" s="9" t="str">
        <f aca="false">TRIM(F1036)</f>
        <v>174</v>
      </c>
      <c r="J1036" s="9" t="str">
        <f aca="false">TRIM(G1036)</f>
        <v>69</v>
      </c>
      <c r="K1036" s="5" t="n">
        <f aca="false">IF(I1036="NA",VALUE(AVERAGEIF($E$3:$E$1520,"&lt;&gt;NA")),VALUE(I1036))</f>
        <v>174</v>
      </c>
      <c r="L1036" s="9" t="n">
        <f aca="false">IF(J1036="NA",VALUE(AVERAGEIF($F$3:$F$1520,"&lt;&gt;NA")),VALUE(J1036))</f>
        <v>69</v>
      </c>
      <c r="M1036" s="16" t="n">
        <f aca="false">IF((AND(J1036&gt;=R1042, J1036&lt;R1041)),TRUE())</f>
        <v>0</v>
      </c>
      <c r="P1036" s="7"/>
    </row>
    <row r="1037" customFormat="false" ht="15" hidden="false" customHeight="false" outlineLevel="0" collapsed="false">
      <c r="A1037" s="0" t="n">
        <f aca="false">RANDBETWEEN(0,1)</f>
        <v>1</v>
      </c>
      <c r="B1037" s="13" t="n">
        <v>801</v>
      </c>
      <c r="C1037" s="2" t="s">
        <v>152</v>
      </c>
      <c r="D1037" s="14" t="n">
        <v>33235</v>
      </c>
      <c r="E1037" s="2" t="s">
        <v>176</v>
      </c>
      <c r="F1037" s="15" t="n">
        <v>159</v>
      </c>
      <c r="G1037" s="15" t="n">
        <v>51</v>
      </c>
      <c r="H1037" s="15" t="s">
        <v>47</v>
      </c>
      <c r="I1037" s="9" t="str">
        <f aca="false">TRIM(F1037)</f>
        <v>159</v>
      </c>
      <c r="J1037" s="9" t="str">
        <f aca="false">TRIM(G1037)</f>
        <v>51</v>
      </c>
      <c r="K1037" s="5" t="n">
        <f aca="false">IF(I1037="NA",VALUE(AVERAGEIF($E$3:$E$1520,"&lt;&gt;NA")),VALUE(I1037))</f>
        <v>159</v>
      </c>
      <c r="L1037" s="9" t="n">
        <f aca="false">IF(J1037="NA",VALUE(AVERAGEIF($F$3:$F$1520,"&lt;&gt;NA")),VALUE(J1037))</f>
        <v>51</v>
      </c>
      <c r="M1037" s="16" t="n">
        <f aca="false">IF((AND(J1037&gt;=R1043, J1037&lt;R1042)),TRUE())</f>
        <v>0</v>
      </c>
      <c r="P1037" s="7"/>
    </row>
    <row r="1038" customFormat="false" ht="15" hidden="false" customHeight="false" outlineLevel="0" collapsed="false">
      <c r="A1038" s="0" t="n">
        <f aca="false">RANDBETWEEN(0,1)</f>
        <v>1</v>
      </c>
      <c r="B1038" s="13" t="n">
        <v>72</v>
      </c>
      <c r="C1038" s="2" t="s">
        <v>1090</v>
      </c>
      <c r="D1038" s="14" t="n">
        <v>33251</v>
      </c>
      <c r="E1038" s="2" t="s">
        <v>45</v>
      </c>
      <c r="F1038" s="15" t="n">
        <v>161.5</v>
      </c>
      <c r="G1038" s="15" t="n">
        <v>60</v>
      </c>
      <c r="H1038" s="15" t="s">
        <v>47</v>
      </c>
      <c r="I1038" s="9" t="str">
        <f aca="false">TRIM(F1038)</f>
        <v>161.5</v>
      </c>
      <c r="J1038" s="9" t="str">
        <f aca="false">TRIM(G1038)</f>
        <v>60</v>
      </c>
      <c r="K1038" s="5" t="n">
        <f aca="false">IF(I1038="NA",VALUE(AVERAGEIF($E$3:$E$1520,"&lt;&gt;NA")),VALUE(I1038))</f>
        <v>161.5</v>
      </c>
      <c r="L1038" s="9" t="n">
        <f aca="false">IF(J1038="NA",VALUE(AVERAGEIF($F$3:$F$1520,"&lt;&gt;NA")),VALUE(J1038))</f>
        <v>60</v>
      </c>
      <c r="M1038" s="16" t="n">
        <f aca="false">IF((AND(J1038&gt;=R1044, J1038&lt;R1043)),TRUE())</f>
        <v>0</v>
      </c>
      <c r="P1038" s="7"/>
    </row>
    <row r="1039" customFormat="false" ht="15" hidden="true" customHeight="false" outlineLevel="0" collapsed="false">
      <c r="A1039" s="0" t="n">
        <f aca="false">RANDBETWEEN(0,1)</f>
        <v>0</v>
      </c>
      <c r="B1039" s="13" t="n">
        <v>674</v>
      </c>
      <c r="C1039" s="2" t="s">
        <v>1091</v>
      </c>
      <c r="D1039" s="14" t="n">
        <v>33747</v>
      </c>
      <c r="E1039" s="2" t="s">
        <v>50</v>
      </c>
      <c r="F1039" s="15" t="n">
        <v>150.5</v>
      </c>
      <c r="G1039" s="15" t="n">
        <v>51.7</v>
      </c>
      <c r="H1039" s="15" t="s">
        <v>47</v>
      </c>
      <c r="I1039" s="9" t="str">
        <f aca="false">TRIM(F1039)</f>
        <v>150.5</v>
      </c>
      <c r="J1039" s="9" t="str">
        <f aca="false">TRIM(G1039)</f>
        <v>51.7</v>
      </c>
      <c r="K1039" s="5" t="n">
        <f aca="false">IF(I1039="NA",VALUE(AVERAGEIF($E$3:$E$1520,"&lt;&gt;NA")),VALUE(I1039))</f>
        <v>150.5</v>
      </c>
      <c r="L1039" s="9" t="n">
        <f aca="false">IF(J1039="NA",VALUE(AVERAGEIF($F$3:$F$1520,"&lt;&gt;NA")),VALUE(J1039))</f>
        <v>51.7</v>
      </c>
      <c r="M1039" s="16" t="n">
        <f aca="false">IF((AND(J1039&gt;=R1045, J1039&lt;R1044)),TRUE())</f>
        <v>0</v>
      </c>
      <c r="P1039" s="7"/>
    </row>
    <row r="1040" customFormat="false" ht="15" hidden="false" customHeight="false" outlineLevel="0" collapsed="false">
      <c r="A1040" s="0" t="n">
        <f aca="false">RANDBETWEEN(0,1)</f>
        <v>1</v>
      </c>
      <c r="B1040" s="13" t="n">
        <v>546</v>
      </c>
      <c r="C1040" s="2" t="s">
        <v>1092</v>
      </c>
      <c r="D1040" s="14" t="n">
        <v>33578</v>
      </c>
      <c r="E1040" s="2" t="s">
        <v>50</v>
      </c>
      <c r="F1040" s="15" t="n">
        <v>158</v>
      </c>
      <c r="G1040" s="15" t="n">
        <v>69.7</v>
      </c>
      <c r="H1040" s="15" t="s">
        <v>47</v>
      </c>
      <c r="I1040" s="9" t="str">
        <f aca="false">TRIM(F1040)</f>
        <v>158</v>
      </c>
      <c r="J1040" s="9" t="str">
        <f aca="false">TRIM(G1040)</f>
        <v>69.7</v>
      </c>
      <c r="K1040" s="5" t="n">
        <f aca="false">IF(I1040="NA",VALUE(AVERAGEIF($E$3:$E$1520,"&lt;&gt;NA")),VALUE(I1040))</f>
        <v>158</v>
      </c>
      <c r="L1040" s="9" t="n">
        <f aca="false">IF(J1040="NA",VALUE(AVERAGEIF($F$3:$F$1520,"&lt;&gt;NA")),VALUE(J1040))</f>
        <v>69.7</v>
      </c>
      <c r="M1040" s="16" t="n">
        <f aca="false">IF((AND(J1040&gt;=R1046, J1040&lt;R1045)),TRUE())</f>
        <v>0</v>
      </c>
      <c r="P1040" s="7"/>
    </row>
    <row r="1041" customFormat="false" ht="15" hidden="false" customHeight="false" outlineLevel="0" collapsed="false">
      <c r="A1041" s="0" t="n">
        <f aca="false">RANDBETWEEN(0,1)</f>
        <v>1</v>
      </c>
      <c r="B1041" s="13" t="n">
        <v>1183</v>
      </c>
      <c r="C1041" s="2" t="s">
        <v>1093</v>
      </c>
      <c r="D1041" s="14" t="n">
        <v>33436</v>
      </c>
      <c r="E1041" s="2" t="s">
        <v>87</v>
      </c>
      <c r="F1041" s="15" t="n">
        <v>175</v>
      </c>
      <c r="G1041" s="15" t="n">
        <v>55</v>
      </c>
      <c r="H1041" s="15" t="s">
        <v>43</v>
      </c>
      <c r="I1041" s="9" t="str">
        <f aca="false">TRIM(F1041)</f>
        <v>175</v>
      </c>
      <c r="J1041" s="9" t="str">
        <f aca="false">TRIM(G1041)</f>
        <v>55</v>
      </c>
      <c r="K1041" s="5" t="n">
        <f aca="false">IF(I1041="NA",VALUE(AVERAGEIF($E$3:$E$1520,"&lt;&gt;NA")),VALUE(I1041))</f>
        <v>175</v>
      </c>
      <c r="L1041" s="9" t="n">
        <f aca="false">IF(J1041="NA",VALUE(AVERAGEIF($F$3:$F$1520,"&lt;&gt;NA")),VALUE(J1041))</f>
        <v>55</v>
      </c>
      <c r="M1041" s="16" t="n">
        <f aca="false">IF((AND(J1041&gt;=R1047, J1041&lt;R1046)),TRUE())</f>
        <v>0</v>
      </c>
      <c r="P1041" s="7"/>
    </row>
    <row r="1042" customFormat="false" ht="15" hidden="false" customHeight="false" outlineLevel="0" collapsed="false">
      <c r="A1042" s="0" t="n">
        <f aca="false">RANDBETWEEN(0,1)</f>
        <v>1</v>
      </c>
      <c r="B1042" s="13" t="n">
        <v>1291</v>
      </c>
      <c r="C1042" s="2" t="s">
        <v>1094</v>
      </c>
      <c r="D1042" s="14" t="n">
        <v>33073</v>
      </c>
      <c r="E1042" s="2" t="s">
        <v>50</v>
      </c>
      <c r="F1042" s="15" t="n">
        <v>172</v>
      </c>
      <c r="G1042" s="15" t="n">
        <v>57</v>
      </c>
      <c r="H1042" s="15" t="s">
        <v>43</v>
      </c>
      <c r="I1042" s="9" t="str">
        <f aca="false">TRIM(F1042)</f>
        <v>172</v>
      </c>
      <c r="J1042" s="9" t="str">
        <f aca="false">TRIM(G1042)</f>
        <v>57</v>
      </c>
      <c r="K1042" s="5" t="n">
        <f aca="false">IF(I1042="NA",VALUE(AVERAGEIF($E$3:$E$1520,"&lt;&gt;NA")),VALUE(I1042))</f>
        <v>172</v>
      </c>
      <c r="L1042" s="9" t="n">
        <f aca="false">IF(J1042="NA",VALUE(AVERAGEIF($F$3:$F$1520,"&lt;&gt;NA")),VALUE(J1042))</f>
        <v>57</v>
      </c>
      <c r="M1042" s="16" t="n">
        <f aca="false">IF((AND(J1042&gt;=R1048, J1042&lt;R1047)),TRUE())</f>
        <v>0</v>
      </c>
      <c r="P1042" s="7"/>
    </row>
    <row r="1043" customFormat="false" ht="15" hidden="false" customHeight="false" outlineLevel="0" collapsed="false">
      <c r="A1043" s="0" t="n">
        <f aca="false">RANDBETWEEN(0,1)</f>
        <v>1</v>
      </c>
      <c r="B1043" s="13" t="n">
        <v>283</v>
      </c>
      <c r="C1043" s="2" t="s">
        <v>1095</v>
      </c>
      <c r="D1043" s="14" t="n">
        <v>33489</v>
      </c>
      <c r="E1043" s="2" t="s">
        <v>87</v>
      </c>
      <c r="F1043" s="15" t="s">
        <v>46</v>
      </c>
      <c r="G1043" s="15" t="s">
        <v>46</v>
      </c>
      <c r="H1043" s="15" t="s">
        <v>47</v>
      </c>
      <c r="I1043" s="9" t="str">
        <f aca="false">TRIM(F1043)</f>
        <v>NA</v>
      </c>
      <c r="J1043" s="9" t="str">
        <f aca="false">TRIM(G1043)</f>
        <v>NA</v>
      </c>
      <c r="K1043" s="5" t="e">
        <f aca="false">IF(I1043="NA",VALUE(AVERAGEIF($E$3:$E$1520,"&lt;&gt;NA")),VALUE(I1043))</f>
        <v>#DIV/0!</v>
      </c>
      <c r="L1043" s="9" t="n">
        <f aca="false">IF(J1043="NA",VALUE(AVERAGEIF($F$3:$F$1520,"&lt;&gt;NA")),VALUE(J1043))</f>
        <v>164.344585511576</v>
      </c>
      <c r="M1043" s="16" t="n">
        <f aca="false">IF((AND(J1043&gt;=R1049, J1043&lt;R1048)),TRUE())</f>
        <v>0</v>
      </c>
      <c r="P1043" s="7"/>
    </row>
    <row r="1044" customFormat="false" ht="15" hidden="true" customHeight="false" outlineLevel="0" collapsed="false">
      <c r="A1044" s="0" t="n">
        <f aca="false">RANDBETWEEN(0,1)</f>
        <v>0</v>
      </c>
      <c r="B1044" s="13" t="n">
        <v>1100</v>
      </c>
      <c r="C1044" s="2" t="s">
        <v>1096</v>
      </c>
      <c r="D1044" s="14" t="n">
        <v>33341</v>
      </c>
      <c r="E1044" s="2" t="s">
        <v>53</v>
      </c>
      <c r="F1044" s="15" t="n">
        <v>167</v>
      </c>
      <c r="G1044" s="15" t="n">
        <v>50</v>
      </c>
      <c r="H1044" s="15" t="s">
        <v>43</v>
      </c>
      <c r="I1044" s="9" t="str">
        <f aca="false">TRIM(F1044)</f>
        <v>167</v>
      </c>
      <c r="J1044" s="9" t="str">
        <f aca="false">TRIM(G1044)</f>
        <v>50</v>
      </c>
      <c r="K1044" s="5" t="n">
        <f aca="false">IF(I1044="NA",VALUE(AVERAGEIF($E$3:$E$1520,"&lt;&gt;NA")),VALUE(I1044))</f>
        <v>167</v>
      </c>
      <c r="L1044" s="9" t="n">
        <f aca="false">IF(J1044="NA",VALUE(AVERAGEIF($F$3:$F$1520,"&lt;&gt;NA")),VALUE(J1044))</f>
        <v>50</v>
      </c>
      <c r="M1044" s="16" t="n">
        <f aca="false">IF((AND(J1044&gt;=R1050, J1044&lt;R1049)),TRUE())</f>
        <v>0</v>
      </c>
      <c r="P1044" s="7"/>
    </row>
    <row r="1045" customFormat="false" ht="15" hidden="false" customHeight="false" outlineLevel="0" collapsed="false">
      <c r="A1045" s="0" t="n">
        <f aca="false">RANDBETWEEN(0,1)</f>
        <v>1</v>
      </c>
      <c r="B1045" s="13" t="n">
        <v>1217</v>
      </c>
      <c r="C1045" s="2" t="s">
        <v>1097</v>
      </c>
      <c r="D1045" s="14" t="n">
        <v>33270</v>
      </c>
      <c r="E1045" s="2" t="s">
        <v>45</v>
      </c>
      <c r="F1045" s="15" t="n">
        <v>166</v>
      </c>
      <c r="G1045" s="15" t="n">
        <v>48</v>
      </c>
      <c r="H1045" s="15" t="s">
        <v>43</v>
      </c>
      <c r="I1045" s="9" t="str">
        <f aca="false">TRIM(F1045)</f>
        <v>166</v>
      </c>
      <c r="J1045" s="9" t="str">
        <f aca="false">TRIM(G1045)</f>
        <v>48</v>
      </c>
      <c r="K1045" s="5" t="n">
        <f aca="false">IF(I1045="NA",VALUE(AVERAGEIF($E$3:$E$1520,"&lt;&gt;NA")),VALUE(I1045))</f>
        <v>166</v>
      </c>
      <c r="L1045" s="9" t="n">
        <f aca="false">IF(J1045="NA",VALUE(AVERAGEIF($F$3:$F$1520,"&lt;&gt;NA")),VALUE(J1045))</f>
        <v>48</v>
      </c>
      <c r="M1045" s="16" t="n">
        <f aca="false">IF((AND(J1045&gt;=R1051, J1045&lt;R1050)),TRUE())</f>
        <v>0</v>
      </c>
      <c r="P1045" s="7"/>
    </row>
    <row r="1046" customFormat="false" ht="15" hidden="true" customHeight="false" outlineLevel="0" collapsed="false">
      <c r="A1046" s="0" t="n">
        <f aca="false">RANDBETWEEN(0,1)</f>
        <v>0</v>
      </c>
      <c r="B1046" s="13" t="n">
        <v>878</v>
      </c>
      <c r="C1046" s="2" t="s">
        <v>1098</v>
      </c>
      <c r="D1046" s="14" t="n">
        <v>33134</v>
      </c>
      <c r="E1046" s="2" t="s">
        <v>45</v>
      </c>
      <c r="F1046" s="15" t="n">
        <v>178</v>
      </c>
      <c r="G1046" s="15" t="n">
        <v>62</v>
      </c>
      <c r="H1046" s="15" t="s">
        <v>43</v>
      </c>
      <c r="I1046" s="9" t="str">
        <f aca="false">TRIM(F1046)</f>
        <v>178</v>
      </c>
      <c r="J1046" s="9" t="str">
        <f aca="false">TRIM(G1046)</f>
        <v>62</v>
      </c>
      <c r="K1046" s="5" t="n">
        <f aca="false">IF(I1046="NA",VALUE(AVERAGEIF($E$3:$E$1520,"&lt;&gt;NA")),VALUE(I1046))</f>
        <v>178</v>
      </c>
      <c r="L1046" s="9" t="n">
        <f aca="false">IF(J1046="NA",VALUE(AVERAGEIF($F$3:$F$1520,"&lt;&gt;NA")),VALUE(J1046))</f>
        <v>62</v>
      </c>
      <c r="M1046" s="16" t="n">
        <f aca="false">IF((AND(J1046&gt;=R1052, J1046&lt;R1051)),TRUE())</f>
        <v>0</v>
      </c>
      <c r="P1046" s="7"/>
    </row>
    <row r="1047" customFormat="false" ht="15" hidden="false" customHeight="false" outlineLevel="0" collapsed="false">
      <c r="A1047" s="0" t="n">
        <f aca="false">RANDBETWEEN(0,1)</f>
        <v>1</v>
      </c>
      <c r="B1047" s="13" t="n">
        <v>300</v>
      </c>
      <c r="C1047" s="2" t="s">
        <v>1099</v>
      </c>
      <c r="D1047" s="14" t="n">
        <v>33672</v>
      </c>
      <c r="E1047" s="2" t="s">
        <v>53</v>
      </c>
      <c r="F1047" s="15" t="s">
        <v>46</v>
      </c>
      <c r="G1047" s="15" t="s">
        <v>46</v>
      </c>
      <c r="H1047" s="15" t="s">
        <v>47</v>
      </c>
      <c r="I1047" s="9" t="str">
        <f aca="false">TRIM(F1047)</f>
        <v>NA</v>
      </c>
      <c r="J1047" s="9" t="str">
        <f aca="false">TRIM(G1047)</f>
        <v>NA</v>
      </c>
      <c r="K1047" s="5" t="e">
        <f aca="false">IF(I1047="NA",VALUE(AVERAGEIF($E$3:$E$1520,"&lt;&gt;NA")),VALUE(I1047))</f>
        <v>#DIV/0!</v>
      </c>
      <c r="L1047" s="9" t="n">
        <f aca="false">IF(J1047="NA",VALUE(AVERAGEIF($F$3:$F$1520,"&lt;&gt;NA")),VALUE(J1047))</f>
        <v>164.344585511576</v>
      </c>
      <c r="M1047" s="16" t="n">
        <f aca="false">IF((AND(J1047&gt;=R1053, J1047&lt;R1052)),TRUE())</f>
        <v>0</v>
      </c>
      <c r="P1047" s="7"/>
    </row>
    <row r="1048" customFormat="false" ht="15" hidden="true" customHeight="false" outlineLevel="0" collapsed="false">
      <c r="A1048" s="0" t="n">
        <f aca="false">RANDBETWEEN(0,1)</f>
        <v>0</v>
      </c>
      <c r="B1048" s="13" t="n">
        <v>1316</v>
      </c>
      <c r="C1048" s="2" t="s">
        <v>1100</v>
      </c>
      <c r="D1048" s="14" t="n">
        <v>33289</v>
      </c>
      <c r="E1048" s="2" t="s">
        <v>87</v>
      </c>
      <c r="F1048" s="15" t="n">
        <v>175</v>
      </c>
      <c r="G1048" s="15" t="n">
        <v>59</v>
      </c>
      <c r="H1048" s="15" t="s">
        <v>43</v>
      </c>
      <c r="I1048" s="9" t="str">
        <f aca="false">TRIM(F1048)</f>
        <v>175</v>
      </c>
      <c r="J1048" s="9" t="str">
        <f aca="false">TRIM(G1048)</f>
        <v>59</v>
      </c>
      <c r="K1048" s="5" t="n">
        <f aca="false">IF(I1048="NA",VALUE(AVERAGEIF($E$3:$E$1520,"&lt;&gt;NA")),VALUE(I1048))</f>
        <v>175</v>
      </c>
      <c r="L1048" s="9" t="n">
        <f aca="false">IF(J1048="NA",VALUE(AVERAGEIF($F$3:$F$1520,"&lt;&gt;NA")),VALUE(J1048))</f>
        <v>59</v>
      </c>
      <c r="M1048" s="16" t="n">
        <f aca="false">IF((AND(J1048&gt;=R1054, J1048&lt;R1053)),TRUE())</f>
        <v>0</v>
      </c>
      <c r="P1048" s="7"/>
    </row>
    <row r="1049" customFormat="false" ht="15" hidden="true" customHeight="false" outlineLevel="0" collapsed="false">
      <c r="A1049" s="0" t="n">
        <f aca="false">RANDBETWEEN(0,1)</f>
        <v>0</v>
      </c>
      <c r="B1049" s="13" t="n">
        <v>86</v>
      </c>
      <c r="C1049" s="2" t="s">
        <v>1101</v>
      </c>
      <c r="D1049" s="14" t="n">
        <v>33555</v>
      </c>
      <c r="E1049" s="2" t="s">
        <v>87</v>
      </c>
      <c r="F1049" s="15" t="n">
        <v>155</v>
      </c>
      <c r="G1049" s="15" t="n">
        <v>52</v>
      </c>
      <c r="H1049" s="15" t="s">
        <v>47</v>
      </c>
      <c r="I1049" s="9" t="str">
        <f aca="false">TRIM(F1049)</f>
        <v>155</v>
      </c>
      <c r="J1049" s="9" t="str">
        <f aca="false">TRIM(G1049)</f>
        <v>52</v>
      </c>
      <c r="K1049" s="5" t="n">
        <f aca="false">IF(I1049="NA",VALUE(AVERAGEIF($E$3:$E$1520,"&lt;&gt;NA")),VALUE(I1049))</f>
        <v>155</v>
      </c>
      <c r="L1049" s="9" t="n">
        <f aca="false">IF(J1049="NA",VALUE(AVERAGEIF($F$3:$F$1520,"&lt;&gt;NA")),VALUE(J1049))</f>
        <v>52</v>
      </c>
      <c r="M1049" s="16" t="n">
        <f aca="false">IF((AND(J1049&gt;=R1055, J1049&lt;R1054)),TRUE())</f>
        <v>0</v>
      </c>
      <c r="P1049" s="7"/>
    </row>
    <row r="1050" customFormat="false" ht="15" hidden="false" customHeight="false" outlineLevel="0" collapsed="false">
      <c r="A1050" s="0" t="n">
        <f aca="false">RANDBETWEEN(0,1)</f>
        <v>1</v>
      </c>
      <c r="B1050" s="13" t="n">
        <v>505</v>
      </c>
      <c r="C1050" s="2" t="s">
        <v>1102</v>
      </c>
      <c r="D1050" s="14" t="n">
        <v>33446</v>
      </c>
      <c r="E1050" s="2" t="s">
        <v>87</v>
      </c>
      <c r="F1050" s="15" t="s">
        <v>46</v>
      </c>
      <c r="G1050" s="15" t="s">
        <v>46</v>
      </c>
      <c r="H1050" s="15" t="s">
        <v>47</v>
      </c>
      <c r="I1050" s="9" t="str">
        <f aca="false">TRIM(F1050)</f>
        <v>NA</v>
      </c>
      <c r="J1050" s="9" t="str">
        <f aca="false">TRIM(G1050)</f>
        <v>NA</v>
      </c>
      <c r="K1050" s="5" t="e">
        <f aca="false">IF(I1050="NA",VALUE(AVERAGEIF($E$3:$E$1520,"&lt;&gt;NA")),VALUE(I1050))</f>
        <v>#DIV/0!</v>
      </c>
      <c r="L1050" s="9" t="n">
        <f aca="false">IF(J1050="NA",VALUE(AVERAGEIF($F$3:$F$1520,"&lt;&gt;NA")),VALUE(J1050))</f>
        <v>164.344585511576</v>
      </c>
      <c r="M1050" s="16" t="n">
        <f aca="false">IF((AND(J1050&gt;=R1056, J1050&lt;R1055)),TRUE())</f>
        <v>0</v>
      </c>
      <c r="P1050" s="7"/>
    </row>
    <row r="1051" customFormat="false" ht="15" hidden="false" customHeight="false" outlineLevel="0" collapsed="false">
      <c r="A1051" s="0" t="n">
        <f aca="false">RANDBETWEEN(0,1)</f>
        <v>1</v>
      </c>
      <c r="B1051" s="13" t="n">
        <v>746</v>
      </c>
      <c r="C1051" s="2" t="s">
        <v>1103</v>
      </c>
      <c r="D1051" s="14" t="n">
        <v>33693</v>
      </c>
      <c r="E1051" s="2" t="s">
        <v>77</v>
      </c>
      <c r="F1051" s="15" t="n">
        <v>160</v>
      </c>
      <c r="G1051" s="15" t="n">
        <v>48.6</v>
      </c>
      <c r="H1051" s="15" t="s">
        <v>47</v>
      </c>
      <c r="I1051" s="9" t="str">
        <f aca="false">TRIM(F1051)</f>
        <v>160</v>
      </c>
      <c r="J1051" s="9" t="str">
        <f aca="false">TRIM(G1051)</f>
        <v>48.6</v>
      </c>
      <c r="K1051" s="5" t="n">
        <f aca="false">IF(I1051="NA",VALUE(AVERAGEIF($E$3:$E$1520,"&lt;&gt;NA")),VALUE(I1051))</f>
        <v>160</v>
      </c>
      <c r="L1051" s="9" t="n">
        <f aca="false">IF(J1051="NA",VALUE(AVERAGEIF($F$3:$F$1520,"&lt;&gt;NA")),VALUE(J1051))</f>
        <v>48.6</v>
      </c>
      <c r="M1051" s="16" t="n">
        <f aca="false">IF((AND(J1051&gt;=R1057, J1051&lt;R1056)),TRUE())</f>
        <v>0</v>
      </c>
      <c r="P1051" s="7"/>
    </row>
    <row r="1052" customFormat="false" ht="15" hidden="true" customHeight="false" outlineLevel="0" collapsed="false">
      <c r="A1052" s="0" t="n">
        <f aca="false">RANDBETWEEN(0,1)</f>
        <v>0</v>
      </c>
      <c r="B1052" s="13" t="n">
        <v>81</v>
      </c>
      <c r="C1052" s="2" t="s">
        <v>1104</v>
      </c>
      <c r="D1052" s="14" t="n">
        <v>33615</v>
      </c>
      <c r="E1052" s="2" t="s">
        <v>45</v>
      </c>
      <c r="F1052" s="15" t="n">
        <v>158.9</v>
      </c>
      <c r="G1052" s="15" t="n">
        <v>68</v>
      </c>
      <c r="H1052" s="15" t="s">
        <v>47</v>
      </c>
      <c r="I1052" s="9" t="str">
        <f aca="false">TRIM(F1052)</f>
        <v>158.9</v>
      </c>
      <c r="J1052" s="9" t="str">
        <f aca="false">TRIM(G1052)</f>
        <v>68</v>
      </c>
      <c r="K1052" s="5" t="n">
        <f aca="false">IF(I1052="NA",VALUE(AVERAGEIF($E$3:$E$1520,"&lt;&gt;NA")),VALUE(I1052))</f>
        <v>158.9</v>
      </c>
      <c r="L1052" s="9" t="n">
        <f aca="false">IF(J1052="NA",VALUE(AVERAGEIF($F$3:$F$1520,"&lt;&gt;NA")),VALUE(J1052))</f>
        <v>68</v>
      </c>
      <c r="M1052" s="16" t="n">
        <f aca="false">IF((AND(J1052&gt;=R1058, J1052&lt;R1057)),TRUE())</f>
        <v>0</v>
      </c>
      <c r="P1052" s="7"/>
    </row>
    <row r="1053" customFormat="false" ht="15" hidden="false" customHeight="false" outlineLevel="0" collapsed="false">
      <c r="A1053" s="0" t="n">
        <f aca="false">RANDBETWEEN(0,1)</f>
        <v>1</v>
      </c>
      <c r="B1053" s="13" t="n">
        <v>1391</v>
      </c>
      <c r="C1053" s="2" t="s">
        <v>1105</v>
      </c>
      <c r="D1053" s="14" t="n">
        <v>33029</v>
      </c>
      <c r="E1053" s="2" t="s">
        <v>42</v>
      </c>
      <c r="F1053" s="15" t="n">
        <v>180</v>
      </c>
      <c r="G1053" s="15" t="n">
        <v>60</v>
      </c>
      <c r="H1053" s="15" t="s">
        <v>43</v>
      </c>
      <c r="I1053" s="9" t="str">
        <f aca="false">TRIM(F1053)</f>
        <v>180</v>
      </c>
      <c r="J1053" s="9" t="str">
        <f aca="false">TRIM(G1053)</f>
        <v>60</v>
      </c>
      <c r="K1053" s="5" t="n">
        <f aca="false">IF(I1053="NA",VALUE(AVERAGEIF($E$3:$E$1520,"&lt;&gt;NA")),VALUE(I1053))</f>
        <v>180</v>
      </c>
      <c r="L1053" s="9" t="n">
        <f aca="false">IF(J1053="NA",VALUE(AVERAGEIF($F$3:$F$1520,"&lt;&gt;NA")),VALUE(J1053))</f>
        <v>60</v>
      </c>
      <c r="M1053" s="16" t="n">
        <f aca="false">IF((AND(J1053&gt;=R1059, J1053&lt;R1058)),TRUE())</f>
        <v>0</v>
      </c>
      <c r="P1053" s="7"/>
    </row>
    <row r="1054" customFormat="false" ht="15" hidden="false" customHeight="false" outlineLevel="0" collapsed="false">
      <c r="A1054" s="0" t="n">
        <f aca="false">RANDBETWEEN(0,1)</f>
        <v>1</v>
      </c>
      <c r="B1054" s="13" t="n">
        <v>1247</v>
      </c>
      <c r="C1054" s="2" t="s">
        <v>1106</v>
      </c>
      <c r="D1054" s="14" t="n">
        <v>32968</v>
      </c>
      <c r="E1054" s="2" t="s">
        <v>74</v>
      </c>
      <c r="F1054" s="15" t="n">
        <v>170</v>
      </c>
      <c r="G1054" s="15" t="n">
        <v>65</v>
      </c>
      <c r="H1054" s="15" t="s">
        <v>43</v>
      </c>
      <c r="I1054" s="9" t="str">
        <f aca="false">TRIM(F1054)</f>
        <v>170</v>
      </c>
      <c r="J1054" s="9" t="str">
        <f aca="false">TRIM(G1054)</f>
        <v>65</v>
      </c>
      <c r="K1054" s="5" t="n">
        <f aca="false">IF(I1054="NA",VALUE(AVERAGEIF($E$3:$E$1520,"&lt;&gt;NA")),VALUE(I1054))</f>
        <v>170</v>
      </c>
      <c r="L1054" s="9" t="n">
        <f aca="false">IF(J1054="NA",VALUE(AVERAGEIF($F$3:$F$1520,"&lt;&gt;NA")),VALUE(J1054))</f>
        <v>65</v>
      </c>
      <c r="M1054" s="16" t="n">
        <f aca="false">IF((AND(J1054&gt;=R1060, J1054&lt;R1059)),TRUE())</f>
        <v>0</v>
      </c>
      <c r="P1054" s="7"/>
    </row>
    <row r="1055" customFormat="false" ht="15" hidden="false" customHeight="false" outlineLevel="0" collapsed="false">
      <c r="A1055" s="0" t="n">
        <f aca="false">RANDBETWEEN(0,1)</f>
        <v>1</v>
      </c>
      <c r="B1055" s="13" t="n">
        <v>1379</v>
      </c>
      <c r="C1055" s="2" t="s">
        <v>1107</v>
      </c>
      <c r="D1055" s="14" t="n">
        <v>33220</v>
      </c>
      <c r="E1055" s="2" t="s">
        <v>45</v>
      </c>
      <c r="F1055" s="15" t="n">
        <v>165</v>
      </c>
      <c r="G1055" s="15" t="n">
        <v>66</v>
      </c>
      <c r="H1055" s="15" t="s">
        <v>43</v>
      </c>
      <c r="I1055" s="9" t="str">
        <f aca="false">TRIM(F1055)</f>
        <v>165</v>
      </c>
      <c r="J1055" s="9" t="str">
        <f aca="false">TRIM(G1055)</f>
        <v>66</v>
      </c>
      <c r="K1055" s="5" t="n">
        <f aca="false">IF(I1055="NA",VALUE(AVERAGEIF($E$3:$E$1520,"&lt;&gt;NA")),VALUE(I1055))</f>
        <v>165</v>
      </c>
      <c r="L1055" s="9" t="n">
        <f aca="false">IF(J1055="NA",VALUE(AVERAGEIF($F$3:$F$1520,"&lt;&gt;NA")),VALUE(J1055))</f>
        <v>66</v>
      </c>
      <c r="M1055" s="16" t="n">
        <f aca="false">IF((AND(J1055&gt;=R1061, J1055&lt;R1060)),TRUE())</f>
        <v>0</v>
      </c>
      <c r="P1055" s="7"/>
    </row>
    <row r="1056" customFormat="false" ht="15" hidden="true" customHeight="false" outlineLevel="0" collapsed="false">
      <c r="A1056" s="0" t="n">
        <f aca="false">RANDBETWEEN(0,1)</f>
        <v>0</v>
      </c>
      <c r="B1056" s="13" t="n">
        <v>492</v>
      </c>
      <c r="C1056" s="2" t="s">
        <v>1108</v>
      </c>
      <c r="D1056" s="14" t="n">
        <v>33565</v>
      </c>
      <c r="E1056" s="2" t="s">
        <v>98</v>
      </c>
      <c r="F1056" s="15" t="s">
        <v>46</v>
      </c>
      <c r="G1056" s="15" t="s">
        <v>46</v>
      </c>
      <c r="H1056" s="15" t="s">
        <v>47</v>
      </c>
      <c r="I1056" s="9" t="str">
        <f aca="false">TRIM(F1056)</f>
        <v>NA</v>
      </c>
      <c r="J1056" s="9" t="str">
        <f aca="false">TRIM(G1056)</f>
        <v>NA</v>
      </c>
      <c r="K1056" s="5" t="e">
        <f aca="false">IF(I1056="NA",VALUE(AVERAGEIF($E$3:$E$1520,"&lt;&gt;NA")),VALUE(I1056))</f>
        <v>#DIV/0!</v>
      </c>
      <c r="L1056" s="9" t="n">
        <f aca="false">IF(J1056="NA",VALUE(AVERAGEIF($F$3:$F$1520,"&lt;&gt;NA")),VALUE(J1056))</f>
        <v>164.344585511576</v>
      </c>
      <c r="M1056" s="16" t="n">
        <f aca="false">IF((AND(J1056&gt;=R1062, J1056&lt;R1061)),TRUE())</f>
        <v>0</v>
      </c>
      <c r="P1056" s="7"/>
    </row>
    <row r="1057" customFormat="false" ht="15" hidden="true" customHeight="false" outlineLevel="0" collapsed="false">
      <c r="A1057" s="0" t="n">
        <f aca="false">RANDBETWEEN(0,1)</f>
        <v>0</v>
      </c>
      <c r="B1057" s="13" t="n">
        <v>1083</v>
      </c>
      <c r="C1057" s="2" t="s">
        <v>1109</v>
      </c>
      <c r="D1057" s="14" t="n">
        <v>33606</v>
      </c>
      <c r="E1057" s="2" t="s">
        <v>67</v>
      </c>
      <c r="F1057" s="15" t="n">
        <v>176</v>
      </c>
      <c r="G1057" s="15" t="n">
        <v>53</v>
      </c>
      <c r="H1057" s="15" t="s">
        <v>43</v>
      </c>
      <c r="I1057" s="9" t="str">
        <f aca="false">TRIM(F1057)</f>
        <v>176</v>
      </c>
      <c r="J1057" s="9" t="str">
        <f aca="false">TRIM(G1057)</f>
        <v>53</v>
      </c>
      <c r="K1057" s="5" t="n">
        <f aca="false">IF(I1057="NA",VALUE(AVERAGEIF($E$3:$E$1520,"&lt;&gt;NA")),VALUE(I1057))</f>
        <v>176</v>
      </c>
      <c r="L1057" s="9" t="n">
        <f aca="false">IF(J1057="NA",VALUE(AVERAGEIF($F$3:$F$1520,"&lt;&gt;NA")),VALUE(J1057))</f>
        <v>53</v>
      </c>
      <c r="M1057" s="16" t="n">
        <f aca="false">IF((AND(J1057&gt;=R1063, J1057&lt;R1062)),TRUE())</f>
        <v>0</v>
      </c>
      <c r="P1057" s="7"/>
    </row>
    <row r="1058" customFormat="false" ht="15" hidden="false" customHeight="false" outlineLevel="0" collapsed="false">
      <c r="A1058" s="0" t="n">
        <f aca="false">RANDBETWEEN(0,1)</f>
        <v>1</v>
      </c>
      <c r="B1058" s="13" t="n">
        <v>1076</v>
      </c>
      <c r="C1058" s="2" t="s">
        <v>1110</v>
      </c>
      <c r="D1058" s="14" t="n">
        <v>33339</v>
      </c>
      <c r="E1058" s="2" t="s">
        <v>107</v>
      </c>
      <c r="F1058" s="15" t="n">
        <v>168</v>
      </c>
      <c r="G1058" s="15" t="n">
        <v>60</v>
      </c>
      <c r="H1058" s="15" t="s">
        <v>43</v>
      </c>
      <c r="I1058" s="9" t="str">
        <f aca="false">TRIM(F1058)</f>
        <v>168</v>
      </c>
      <c r="J1058" s="9" t="str">
        <f aca="false">TRIM(G1058)</f>
        <v>60</v>
      </c>
      <c r="K1058" s="5" t="n">
        <f aca="false">IF(I1058="NA",VALUE(AVERAGEIF($E$3:$E$1520,"&lt;&gt;NA")),VALUE(I1058))</f>
        <v>168</v>
      </c>
      <c r="L1058" s="9" t="n">
        <f aca="false">IF(J1058="NA",VALUE(AVERAGEIF($F$3:$F$1520,"&lt;&gt;NA")),VALUE(J1058))</f>
        <v>60</v>
      </c>
      <c r="M1058" s="16" t="n">
        <f aca="false">IF((AND(J1058&gt;=R1064, J1058&lt;R1063)),TRUE())</f>
        <v>0</v>
      </c>
      <c r="P1058" s="7"/>
    </row>
    <row r="1059" customFormat="false" ht="15" hidden="true" customHeight="false" outlineLevel="0" collapsed="false">
      <c r="A1059" s="0" t="n">
        <f aca="false">RANDBETWEEN(0,1)</f>
        <v>0</v>
      </c>
      <c r="B1059" s="13" t="n">
        <v>1025</v>
      </c>
      <c r="C1059" s="2" t="s">
        <v>1111</v>
      </c>
      <c r="D1059" s="14" t="n">
        <v>33162</v>
      </c>
      <c r="E1059" s="2" t="s">
        <v>45</v>
      </c>
      <c r="F1059" s="15" t="n">
        <v>182</v>
      </c>
      <c r="G1059" s="15" t="n">
        <v>87</v>
      </c>
      <c r="H1059" s="15" t="s">
        <v>43</v>
      </c>
      <c r="I1059" s="9" t="str">
        <f aca="false">TRIM(F1059)</f>
        <v>182</v>
      </c>
      <c r="J1059" s="9" t="str">
        <f aca="false">TRIM(G1059)</f>
        <v>87</v>
      </c>
      <c r="K1059" s="5" t="n">
        <f aca="false">IF(I1059="NA",VALUE(AVERAGEIF($E$3:$E$1520,"&lt;&gt;NA")),VALUE(I1059))</f>
        <v>182</v>
      </c>
      <c r="L1059" s="9" t="n">
        <f aca="false">IF(J1059="NA",VALUE(AVERAGEIF($F$3:$F$1520,"&lt;&gt;NA")),VALUE(J1059))</f>
        <v>87</v>
      </c>
      <c r="M1059" s="16" t="n">
        <f aca="false">IF((AND(J1059&gt;=R1065, J1059&lt;R1064)),TRUE())</f>
        <v>0</v>
      </c>
      <c r="P1059" s="7"/>
    </row>
    <row r="1060" customFormat="false" ht="15" hidden="true" customHeight="false" outlineLevel="0" collapsed="false">
      <c r="A1060" s="0" t="n">
        <f aca="false">RANDBETWEEN(0,1)</f>
        <v>0</v>
      </c>
      <c r="B1060" s="13" t="n">
        <v>230</v>
      </c>
      <c r="C1060" s="2" t="s">
        <v>1112</v>
      </c>
      <c r="D1060" s="14" t="n">
        <v>33727</v>
      </c>
      <c r="E1060" s="2" t="s">
        <v>61</v>
      </c>
      <c r="F1060" s="15" t="n">
        <v>146.5</v>
      </c>
      <c r="G1060" s="15" t="n">
        <v>35</v>
      </c>
      <c r="H1060" s="15" t="s">
        <v>47</v>
      </c>
      <c r="I1060" s="9" t="str">
        <f aca="false">TRIM(F1060)</f>
        <v>146.5</v>
      </c>
      <c r="J1060" s="9" t="str">
        <f aca="false">TRIM(G1060)</f>
        <v>35</v>
      </c>
      <c r="K1060" s="5" t="n">
        <f aca="false">IF(I1060="NA",VALUE(AVERAGEIF($E$3:$E$1520,"&lt;&gt;NA")),VALUE(I1060))</f>
        <v>146.5</v>
      </c>
      <c r="L1060" s="9" t="n">
        <f aca="false">IF(J1060="NA",VALUE(AVERAGEIF($F$3:$F$1520,"&lt;&gt;NA")),VALUE(J1060))</f>
        <v>35</v>
      </c>
      <c r="M1060" s="16" t="n">
        <f aca="false">IF((AND(J1060&gt;=R1066, J1060&lt;R1065)),TRUE())</f>
        <v>0</v>
      </c>
      <c r="P1060" s="7"/>
    </row>
    <row r="1061" customFormat="false" ht="15" hidden="false" customHeight="false" outlineLevel="0" collapsed="false">
      <c r="A1061" s="0" t="n">
        <f aca="false">RANDBETWEEN(0,1)</f>
        <v>1</v>
      </c>
      <c r="B1061" s="13" t="n">
        <v>774</v>
      </c>
      <c r="C1061" s="2" t="s">
        <v>1113</v>
      </c>
      <c r="D1061" s="14" t="n">
        <v>33580</v>
      </c>
      <c r="E1061" s="2" t="s">
        <v>87</v>
      </c>
      <c r="F1061" s="15" t="n">
        <v>163</v>
      </c>
      <c r="G1061" s="15" t="n">
        <v>49</v>
      </c>
      <c r="H1061" s="15" t="s">
        <v>47</v>
      </c>
      <c r="I1061" s="9" t="str">
        <f aca="false">TRIM(F1061)</f>
        <v>163</v>
      </c>
      <c r="J1061" s="9" t="str">
        <f aca="false">TRIM(G1061)</f>
        <v>49</v>
      </c>
      <c r="K1061" s="5" t="n">
        <f aca="false">IF(I1061="NA",VALUE(AVERAGEIF($E$3:$E$1520,"&lt;&gt;NA")),VALUE(I1061))</f>
        <v>163</v>
      </c>
      <c r="L1061" s="9" t="n">
        <f aca="false">IF(J1061="NA",VALUE(AVERAGEIF($F$3:$F$1520,"&lt;&gt;NA")),VALUE(J1061))</f>
        <v>49</v>
      </c>
      <c r="M1061" s="16" t="n">
        <f aca="false">IF((AND(J1061&gt;=R1067, J1061&lt;R1066)),TRUE())</f>
        <v>0</v>
      </c>
      <c r="P1061" s="7"/>
    </row>
    <row r="1062" customFormat="false" ht="15" hidden="true" customHeight="false" outlineLevel="0" collapsed="false">
      <c r="A1062" s="0" t="n">
        <f aca="false">RANDBETWEEN(0,1)</f>
        <v>0</v>
      </c>
      <c r="B1062" s="13" t="n">
        <v>35</v>
      </c>
      <c r="C1062" s="2" t="s">
        <v>1114</v>
      </c>
      <c r="D1062" s="14" t="n">
        <v>33742</v>
      </c>
      <c r="E1062" s="2" t="s">
        <v>74</v>
      </c>
      <c r="F1062" s="15" t="n">
        <v>161.5</v>
      </c>
      <c r="G1062" s="15" t="n">
        <v>66</v>
      </c>
      <c r="H1062" s="15" t="s">
        <v>47</v>
      </c>
      <c r="I1062" s="9" t="str">
        <f aca="false">TRIM(F1062)</f>
        <v>161.5</v>
      </c>
      <c r="J1062" s="9" t="str">
        <f aca="false">TRIM(G1062)</f>
        <v>66</v>
      </c>
      <c r="K1062" s="5" t="n">
        <f aca="false">IF(I1062="NA",VALUE(AVERAGEIF($E$3:$E$1520,"&lt;&gt;NA")),VALUE(I1062))</f>
        <v>161.5</v>
      </c>
      <c r="L1062" s="9" t="n">
        <f aca="false">IF(J1062="NA",VALUE(AVERAGEIF($F$3:$F$1520,"&lt;&gt;NA")),VALUE(J1062))</f>
        <v>66</v>
      </c>
      <c r="M1062" s="16" t="n">
        <f aca="false">IF((AND(J1062&gt;=R1068, J1062&lt;R1067)),TRUE())</f>
        <v>0</v>
      </c>
      <c r="P1062" s="7"/>
    </row>
    <row r="1063" customFormat="false" ht="15" hidden="false" customHeight="false" outlineLevel="0" collapsed="false">
      <c r="A1063" s="0" t="n">
        <f aca="false">RANDBETWEEN(0,1)</f>
        <v>1</v>
      </c>
      <c r="B1063" s="13" t="n">
        <v>27</v>
      </c>
      <c r="C1063" s="2" t="s">
        <v>1115</v>
      </c>
      <c r="D1063" s="14" t="n">
        <v>33375</v>
      </c>
      <c r="E1063" s="2" t="s">
        <v>53</v>
      </c>
      <c r="F1063" s="15" t="n">
        <v>169</v>
      </c>
      <c r="G1063" s="15" t="n">
        <v>50</v>
      </c>
      <c r="H1063" s="15" t="s">
        <v>47</v>
      </c>
      <c r="I1063" s="9" t="str">
        <f aca="false">TRIM(F1063)</f>
        <v>169</v>
      </c>
      <c r="J1063" s="9" t="str">
        <f aca="false">TRIM(G1063)</f>
        <v>50</v>
      </c>
      <c r="K1063" s="5" t="n">
        <f aca="false">IF(I1063="NA",VALUE(AVERAGEIF($E$3:$E$1520,"&lt;&gt;NA")),VALUE(I1063))</f>
        <v>169</v>
      </c>
      <c r="L1063" s="9" t="n">
        <f aca="false">IF(J1063="NA",VALUE(AVERAGEIF($F$3:$F$1520,"&lt;&gt;NA")),VALUE(J1063))</f>
        <v>50</v>
      </c>
      <c r="M1063" s="16" t="n">
        <f aca="false">IF((AND(J1063&gt;=R1069, J1063&lt;R1068)),TRUE())</f>
        <v>0</v>
      </c>
      <c r="P1063" s="7"/>
    </row>
    <row r="1064" customFormat="false" ht="15" hidden="false" customHeight="false" outlineLevel="0" collapsed="false">
      <c r="A1064" s="0" t="n">
        <f aca="false">RANDBETWEEN(0,1)</f>
        <v>1</v>
      </c>
      <c r="B1064" s="13" t="n">
        <v>478</v>
      </c>
      <c r="C1064" s="2" t="s">
        <v>1116</v>
      </c>
      <c r="D1064" s="14" t="n">
        <v>33234</v>
      </c>
      <c r="E1064" s="2" t="s">
        <v>45</v>
      </c>
      <c r="F1064" s="15" t="s">
        <v>46</v>
      </c>
      <c r="G1064" s="15" t="s">
        <v>46</v>
      </c>
      <c r="H1064" s="15" t="s">
        <v>47</v>
      </c>
      <c r="I1064" s="9" t="str">
        <f aca="false">TRIM(F1064)</f>
        <v>NA</v>
      </c>
      <c r="J1064" s="9" t="str">
        <f aca="false">TRIM(G1064)</f>
        <v>NA</v>
      </c>
      <c r="K1064" s="5" t="e">
        <f aca="false">IF(I1064="NA",VALUE(AVERAGEIF($E$3:$E$1520,"&lt;&gt;NA")),VALUE(I1064))</f>
        <v>#DIV/0!</v>
      </c>
      <c r="L1064" s="9" t="n">
        <f aca="false">IF(J1064="NA",VALUE(AVERAGEIF($F$3:$F$1520,"&lt;&gt;NA")),VALUE(J1064))</f>
        <v>164.344585511576</v>
      </c>
      <c r="M1064" s="16" t="n">
        <f aca="false">IF((AND(J1064&gt;=R1070, J1064&lt;R1069)),TRUE())</f>
        <v>0</v>
      </c>
      <c r="P1064" s="7"/>
    </row>
    <row r="1065" customFormat="false" ht="15" hidden="true" customHeight="false" outlineLevel="0" collapsed="false">
      <c r="A1065" s="0" t="n">
        <f aca="false">RANDBETWEEN(0,1)</f>
        <v>0</v>
      </c>
      <c r="B1065" s="13" t="n">
        <v>669</v>
      </c>
      <c r="C1065" s="2" t="s">
        <v>1117</v>
      </c>
      <c r="D1065" s="14" t="n">
        <v>33521</v>
      </c>
      <c r="E1065" s="2" t="s">
        <v>74</v>
      </c>
      <c r="F1065" s="15" t="n">
        <v>158</v>
      </c>
      <c r="G1065" s="15" t="n">
        <v>42</v>
      </c>
      <c r="H1065" s="15" t="s">
        <v>47</v>
      </c>
      <c r="I1065" s="9" t="str">
        <f aca="false">TRIM(F1065)</f>
        <v>158</v>
      </c>
      <c r="J1065" s="9" t="str">
        <f aca="false">TRIM(G1065)</f>
        <v>42</v>
      </c>
      <c r="K1065" s="5" t="n">
        <f aca="false">IF(I1065="NA",VALUE(AVERAGEIF($E$3:$E$1520,"&lt;&gt;NA")),VALUE(I1065))</f>
        <v>158</v>
      </c>
      <c r="L1065" s="9" t="n">
        <f aca="false">IF(J1065="NA",VALUE(AVERAGEIF($F$3:$F$1520,"&lt;&gt;NA")),VALUE(J1065))</f>
        <v>42</v>
      </c>
      <c r="M1065" s="16" t="n">
        <f aca="false">IF((AND(J1065&gt;=R1071, J1065&lt;R1070)),TRUE())</f>
        <v>0</v>
      </c>
      <c r="P1065" s="7"/>
    </row>
    <row r="1066" customFormat="false" ht="15" hidden="true" customHeight="false" outlineLevel="0" collapsed="false">
      <c r="A1066" s="0" t="n">
        <f aca="false">RANDBETWEEN(0,1)</f>
        <v>0</v>
      </c>
      <c r="B1066" s="13" t="n">
        <v>1036</v>
      </c>
      <c r="C1066" s="2" t="s">
        <v>1118</v>
      </c>
      <c r="D1066" s="14" t="n">
        <v>33504</v>
      </c>
      <c r="E1066" s="2" t="s">
        <v>53</v>
      </c>
      <c r="F1066" s="15" t="n">
        <v>168</v>
      </c>
      <c r="G1066" s="15" t="n">
        <v>66</v>
      </c>
      <c r="H1066" s="15" t="s">
        <v>43</v>
      </c>
      <c r="I1066" s="9" t="str">
        <f aca="false">TRIM(F1066)</f>
        <v>168</v>
      </c>
      <c r="J1066" s="9" t="str">
        <f aca="false">TRIM(G1066)</f>
        <v>66</v>
      </c>
      <c r="K1066" s="5" t="n">
        <f aca="false">IF(I1066="NA",VALUE(AVERAGEIF($E$3:$E$1520,"&lt;&gt;NA")),VALUE(I1066))</f>
        <v>168</v>
      </c>
      <c r="L1066" s="9" t="n">
        <f aca="false">IF(J1066="NA",VALUE(AVERAGEIF($F$3:$F$1520,"&lt;&gt;NA")),VALUE(J1066))</f>
        <v>66</v>
      </c>
      <c r="M1066" s="16" t="n">
        <f aca="false">IF((AND(J1066&gt;=R1072, J1066&lt;R1071)),TRUE())</f>
        <v>0</v>
      </c>
      <c r="P1066" s="7"/>
    </row>
    <row r="1067" customFormat="false" ht="15" hidden="true" customHeight="false" outlineLevel="0" collapsed="false">
      <c r="A1067" s="0" t="n">
        <f aca="false">RANDBETWEEN(0,1)</f>
        <v>0</v>
      </c>
      <c r="B1067" s="13" t="n">
        <v>444</v>
      </c>
      <c r="C1067" s="2" t="s">
        <v>1119</v>
      </c>
      <c r="D1067" s="14" t="n">
        <v>33731</v>
      </c>
      <c r="E1067" s="2" t="s">
        <v>87</v>
      </c>
      <c r="F1067" s="15" t="n">
        <v>153</v>
      </c>
      <c r="G1067" s="15" t="n">
        <v>51</v>
      </c>
      <c r="H1067" s="15" t="s">
        <v>47</v>
      </c>
      <c r="I1067" s="9" t="str">
        <f aca="false">TRIM(F1067)</f>
        <v>153</v>
      </c>
      <c r="J1067" s="9" t="str">
        <f aca="false">TRIM(G1067)</f>
        <v>51</v>
      </c>
      <c r="K1067" s="5" t="n">
        <f aca="false">IF(I1067="NA",VALUE(AVERAGEIF($E$3:$E$1520,"&lt;&gt;NA")),VALUE(I1067))</f>
        <v>153</v>
      </c>
      <c r="L1067" s="9" t="n">
        <f aca="false">IF(J1067="NA",VALUE(AVERAGEIF($F$3:$F$1520,"&lt;&gt;NA")),VALUE(J1067))</f>
        <v>51</v>
      </c>
      <c r="M1067" s="16" t="n">
        <f aca="false">IF((AND(J1067&gt;=R1073, J1067&lt;R1072)),TRUE())</f>
        <v>0</v>
      </c>
      <c r="P1067" s="7"/>
    </row>
    <row r="1068" customFormat="false" ht="15" hidden="true" customHeight="false" outlineLevel="0" collapsed="false">
      <c r="A1068" s="0" t="n">
        <f aca="false">RANDBETWEEN(0,1)</f>
        <v>0</v>
      </c>
      <c r="B1068" s="13" t="n">
        <v>347</v>
      </c>
      <c r="C1068" s="2" t="s">
        <v>1120</v>
      </c>
      <c r="D1068" s="14" t="n">
        <v>33367</v>
      </c>
      <c r="E1068" s="2" t="s">
        <v>50</v>
      </c>
      <c r="F1068" s="15" t="s">
        <v>46</v>
      </c>
      <c r="G1068" s="15" t="s">
        <v>46</v>
      </c>
      <c r="H1068" s="15" t="s">
        <v>47</v>
      </c>
      <c r="I1068" s="9" t="str">
        <f aca="false">TRIM(F1068)</f>
        <v>NA</v>
      </c>
      <c r="J1068" s="9" t="str">
        <f aca="false">TRIM(G1068)</f>
        <v>NA</v>
      </c>
      <c r="K1068" s="5" t="e">
        <f aca="false">IF(I1068="NA",VALUE(AVERAGEIF($E$3:$E$1520,"&lt;&gt;NA")),VALUE(I1068))</f>
        <v>#DIV/0!</v>
      </c>
      <c r="L1068" s="9" t="n">
        <f aca="false">IF(J1068="NA",VALUE(AVERAGEIF($F$3:$F$1520,"&lt;&gt;NA")),VALUE(J1068))</f>
        <v>164.344585511576</v>
      </c>
      <c r="M1068" s="16" t="n">
        <f aca="false">IF((AND(J1068&gt;=R1074, J1068&lt;R1073)),TRUE())</f>
        <v>0</v>
      </c>
      <c r="P1068" s="7"/>
    </row>
    <row r="1069" customFormat="false" ht="15" hidden="false" customHeight="false" outlineLevel="0" collapsed="false">
      <c r="A1069" s="0" t="n">
        <f aca="false">RANDBETWEEN(0,1)</f>
        <v>1</v>
      </c>
      <c r="B1069" s="13" t="n">
        <v>1359</v>
      </c>
      <c r="C1069" s="2" t="s">
        <v>1121</v>
      </c>
      <c r="D1069" s="14" t="n">
        <v>33389</v>
      </c>
      <c r="E1069" s="2" t="s">
        <v>77</v>
      </c>
      <c r="F1069" s="15" t="n">
        <v>177</v>
      </c>
      <c r="G1069" s="15" t="n">
        <v>65</v>
      </c>
      <c r="H1069" s="15" t="s">
        <v>43</v>
      </c>
      <c r="I1069" s="9" t="str">
        <f aca="false">TRIM(F1069)</f>
        <v>177</v>
      </c>
      <c r="J1069" s="9" t="str">
        <f aca="false">TRIM(G1069)</f>
        <v>65</v>
      </c>
      <c r="K1069" s="5" t="n">
        <f aca="false">IF(I1069="NA",VALUE(AVERAGEIF($E$3:$E$1520,"&lt;&gt;NA")),VALUE(I1069))</f>
        <v>177</v>
      </c>
      <c r="L1069" s="9" t="n">
        <f aca="false">IF(J1069="NA",VALUE(AVERAGEIF($F$3:$F$1520,"&lt;&gt;NA")),VALUE(J1069))</f>
        <v>65</v>
      </c>
      <c r="M1069" s="16" t="n">
        <f aca="false">IF((AND(J1069&gt;=R1075, J1069&lt;R1074)),TRUE())</f>
        <v>0</v>
      </c>
      <c r="P1069" s="7"/>
    </row>
    <row r="1070" customFormat="false" ht="15" hidden="true" customHeight="false" outlineLevel="0" collapsed="false">
      <c r="A1070" s="0" t="n">
        <f aca="false">RANDBETWEEN(0,1)</f>
        <v>0</v>
      </c>
      <c r="B1070" s="13" t="n">
        <v>603</v>
      </c>
      <c r="C1070" s="2" t="s">
        <v>1122</v>
      </c>
      <c r="D1070" s="14" t="n">
        <v>33536</v>
      </c>
      <c r="E1070" s="2" t="s">
        <v>45</v>
      </c>
      <c r="F1070" s="15" t="n">
        <v>153</v>
      </c>
      <c r="G1070" s="15" t="n">
        <v>48</v>
      </c>
      <c r="H1070" s="15" t="s">
        <v>47</v>
      </c>
      <c r="I1070" s="9" t="str">
        <f aca="false">TRIM(F1070)</f>
        <v>153</v>
      </c>
      <c r="J1070" s="9" t="str">
        <f aca="false">TRIM(G1070)</f>
        <v>48</v>
      </c>
      <c r="K1070" s="5" t="n">
        <f aca="false">IF(I1070="NA",VALUE(AVERAGEIF($E$3:$E$1520,"&lt;&gt;NA")),VALUE(I1070))</f>
        <v>153</v>
      </c>
      <c r="L1070" s="9" t="n">
        <f aca="false">IF(J1070="NA",VALUE(AVERAGEIF($F$3:$F$1520,"&lt;&gt;NA")),VALUE(J1070))</f>
        <v>48</v>
      </c>
      <c r="M1070" s="16" t="n">
        <f aca="false">IF((AND(J1070&gt;=R1076, J1070&lt;R1075)),TRUE())</f>
        <v>0</v>
      </c>
      <c r="P1070" s="7"/>
    </row>
    <row r="1071" customFormat="false" ht="15" hidden="false" customHeight="false" outlineLevel="0" collapsed="false">
      <c r="A1071" s="0" t="n">
        <f aca="false">RANDBETWEEN(0,1)</f>
        <v>1</v>
      </c>
      <c r="B1071" s="13" t="n">
        <v>749</v>
      </c>
      <c r="C1071" s="2" t="s">
        <v>1123</v>
      </c>
      <c r="D1071" s="14" t="n">
        <v>33554</v>
      </c>
      <c r="E1071" s="2" t="s">
        <v>87</v>
      </c>
      <c r="F1071" s="15" t="s">
        <v>46</v>
      </c>
      <c r="G1071" s="15" t="s">
        <v>46</v>
      </c>
      <c r="H1071" s="15" t="s">
        <v>47</v>
      </c>
      <c r="I1071" s="9" t="str">
        <f aca="false">TRIM(F1071)</f>
        <v>NA</v>
      </c>
      <c r="J1071" s="9" t="str">
        <f aca="false">TRIM(G1071)</f>
        <v>NA</v>
      </c>
      <c r="K1071" s="5" t="e">
        <f aca="false">IF(I1071="NA",VALUE(AVERAGEIF($E$3:$E$1520,"&lt;&gt;NA")),VALUE(I1071))</f>
        <v>#DIV/0!</v>
      </c>
      <c r="L1071" s="9" t="n">
        <f aca="false">IF(J1071="NA",VALUE(AVERAGEIF($F$3:$F$1520,"&lt;&gt;NA")),VALUE(J1071))</f>
        <v>164.344585511576</v>
      </c>
      <c r="M1071" s="16" t="n">
        <f aca="false">IF((AND(J1071&gt;=R1077, J1071&lt;R1076)),TRUE())</f>
        <v>0</v>
      </c>
      <c r="P1071" s="7"/>
    </row>
    <row r="1072" customFormat="false" ht="15" hidden="false" customHeight="false" outlineLevel="0" collapsed="false">
      <c r="A1072" s="0" t="n">
        <f aca="false">RANDBETWEEN(0,1)</f>
        <v>1</v>
      </c>
      <c r="B1072" s="13" t="n">
        <v>837</v>
      </c>
      <c r="C1072" s="2" t="s">
        <v>1124</v>
      </c>
      <c r="D1072" s="14" t="n">
        <v>33361</v>
      </c>
      <c r="E1072" s="2" t="s">
        <v>93</v>
      </c>
      <c r="F1072" s="15" t="n">
        <v>152</v>
      </c>
      <c r="G1072" s="15" t="n">
        <v>45</v>
      </c>
      <c r="H1072" s="15" t="s">
        <v>43</v>
      </c>
      <c r="I1072" s="9" t="str">
        <f aca="false">TRIM(F1072)</f>
        <v>152</v>
      </c>
      <c r="J1072" s="9" t="str">
        <f aca="false">TRIM(G1072)</f>
        <v>45</v>
      </c>
      <c r="K1072" s="5" t="n">
        <f aca="false">IF(I1072="NA",VALUE(AVERAGEIF($E$3:$E$1520,"&lt;&gt;NA")),VALUE(I1072))</f>
        <v>152</v>
      </c>
      <c r="L1072" s="9" t="n">
        <f aca="false">IF(J1072="NA",VALUE(AVERAGEIF($F$3:$F$1520,"&lt;&gt;NA")),VALUE(J1072))</f>
        <v>45</v>
      </c>
      <c r="M1072" s="16" t="n">
        <f aca="false">IF((AND(J1072&gt;=R1078, J1072&lt;R1077)),TRUE())</f>
        <v>0</v>
      </c>
      <c r="P1072" s="7"/>
    </row>
    <row r="1073" customFormat="false" ht="15" hidden="false" customHeight="false" outlineLevel="0" collapsed="false">
      <c r="A1073" s="0" t="n">
        <f aca="false">RANDBETWEEN(0,1)</f>
        <v>1</v>
      </c>
      <c r="B1073" s="13" t="n">
        <v>171</v>
      </c>
      <c r="C1073" s="2" t="s">
        <v>1125</v>
      </c>
      <c r="D1073" s="14" t="n">
        <v>33537</v>
      </c>
      <c r="E1073" s="2" t="s">
        <v>53</v>
      </c>
      <c r="F1073" s="15" t="n">
        <v>151</v>
      </c>
      <c r="G1073" s="15" t="n">
        <v>50</v>
      </c>
      <c r="H1073" s="15" t="s">
        <v>47</v>
      </c>
      <c r="I1073" s="9" t="str">
        <f aca="false">TRIM(F1073)</f>
        <v>151</v>
      </c>
      <c r="J1073" s="9" t="str">
        <f aca="false">TRIM(G1073)</f>
        <v>50</v>
      </c>
      <c r="K1073" s="5" t="n">
        <f aca="false">IF(I1073="NA",VALUE(AVERAGEIF($E$3:$E$1520,"&lt;&gt;NA")),VALUE(I1073))</f>
        <v>151</v>
      </c>
      <c r="L1073" s="9" t="n">
        <f aca="false">IF(J1073="NA",VALUE(AVERAGEIF($F$3:$F$1520,"&lt;&gt;NA")),VALUE(J1073))</f>
        <v>50</v>
      </c>
      <c r="M1073" s="16" t="n">
        <f aca="false">IF((AND(J1073&gt;=R1079, J1073&lt;R1078)),TRUE())</f>
        <v>0</v>
      </c>
      <c r="P1073" s="7"/>
    </row>
    <row r="1074" customFormat="false" ht="15" hidden="true" customHeight="false" outlineLevel="0" collapsed="false">
      <c r="A1074" s="0" t="n">
        <f aca="false">RANDBETWEEN(0,1)</f>
        <v>0</v>
      </c>
      <c r="B1074" s="13" t="n">
        <v>803</v>
      </c>
      <c r="C1074" s="2" t="s">
        <v>1126</v>
      </c>
      <c r="D1074" s="14" t="n">
        <v>33111</v>
      </c>
      <c r="E1074" s="2" t="s">
        <v>45</v>
      </c>
      <c r="F1074" s="15" t="n">
        <v>157</v>
      </c>
      <c r="G1074" s="15" t="n">
        <v>46</v>
      </c>
      <c r="H1074" s="15" t="s">
        <v>47</v>
      </c>
      <c r="I1074" s="9" t="str">
        <f aca="false">TRIM(F1074)</f>
        <v>157</v>
      </c>
      <c r="J1074" s="9" t="str">
        <f aca="false">TRIM(G1074)</f>
        <v>46</v>
      </c>
      <c r="K1074" s="5" t="n">
        <f aca="false">IF(I1074="NA",VALUE(AVERAGEIF($E$3:$E$1520,"&lt;&gt;NA")),VALUE(I1074))</f>
        <v>157</v>
      </c>
      <c r="L1074" s="9" t="n">
        <f aca="false">IF(J1074="NA",VALUE(AVERAGEIF($F$3:$F$1520,"&lt;&gt;NA")),VALUE(J1074))</f>
        <v>46</v>
      </c>
      <c r="M1074" s="16" t="n">
        <f aca="false">IF((AND(J1074&gt;=R1080, J1074&lt;R1079)),TRUE())</f>
        <v>0</v>
      </c>
      <c r="P1074" s="7"/>
    </row>
    <row r="1075" customFormat="false" ht="15" hidden="true" customHeight="false" outlineLevel="0" collapsed="false">
      <c r="A1075" s="0" t="n">
        <f aca="false">RANDBETWEEN(0,1)</f>
        <v>0</v>
      </c>
      <c r="B1075" s="13" t="n">
        <v>1411</v>
      </c>
      <c r="C1075" s="2" t="s">
        <v>1127</v>
      </c>
      <c r="D1075" s="14" t="n">
        <v>33479</v>
      </c>
      <c r="E1075" s="2" t="s">
        <v>50</v>
      </c>
      <c r="F1075" s="15" t="n">
        <v>181</v>
      </c>
      <c r="G1075" s="15" t="n">
        <v>53</v>
      </c>
      <c r="H1075" s="15" t="s">
        <v>43</v>
      </c>
      <c r="I1075" s="9" t="str">
        <f aca="false">TRIM(F1075)</f>
        <v>181</v>
      </c>
      <c r="J1075" s="9" t="str">
        <f aca="false">TRIM(G1075)</f>
        <v>53</v>
      </c>
      <c r="K1075" s="5" t="n">
        <f aca="false">IF(I1075="NA",VALUE(AVERAGEIF($E$3:$E$1520,"&lt;&gt;NA")),VALUE(I1075))</f>
        <v>181</v>
      </c>
      <c r="L1075" s="9" t="n">
        <f aca="false">IF(J1075="NA",VALUE(AVERAGEIF($F$3:$F$1520,"&lt;&gt;NA")),VALUE(J1075))</f>
        <v>53</v>
      </c>
      <c r="M1075" s="16" t="n">
        <f aca="false">IF((AND(J1075&gt;=R1081, J1075&lt;R1080)),TRUE())</f>
        <v>0</v>
      </c>
      <c r="P1075" s="7"/>
    </row>
    <row r="1076" customFormat="false" ht="15" hidden="false" customHeight="false" outlineLevel="0" collapsed="false">
      <c r="A1076" s="0" t="n">
        <f aca="false">RANDBETWEEN(0,1)</f>
        <v>1</v>
      </c>
      <c r="B1076" s="13" t="n">
        <v>196</v>
      </c>
      <c r="C1076" s="2" t="s">
        <v>1128</v>
      </c>
      <c r="D1076" s="14" t="n">
        <v>33544</v>
      </c>
      <c r="E1076" s="2" t="s">
        <v>50</v>
      </c>
      <c r="F1076" s="15" t="n">
        <v>144</v>
      </c>
      <c r="G1076" s="15" t="n">
        <v>55</v>
      </c>
      <c r="H1076" s="15" t="s">
        <v>47</v>
      </c>
      <c r="I1076" s="9" t="str">
        <f aca="false">TRIM(F1076)</f>
        <v>144</v>
      </c>
      <c r="J1076" s="9" t="str">
        <f aca="false">TRIM(G1076)</f>
        <v>55</v>
      </c>
      <c r="K1076" s="5" t="n">
        <f aca="false">IF(I1076="NA",VALUE(AVERAGEIF($E$3:$E$1520,"&lt;&gt;NA")),VALUE(I1076))</f>
        <v>144</v>
      </c>
      <c r="L1076" s="9" t="n">
        <f aca="false">IF(J1076="NA",VALUE(AVERAGEIF($F$3:$F$1520,"&lt;&gt;NA")),VALUE(J1076))</f>
        <v>55</v>
      </c>
      <c r="M1076" s="16" t="n">
        <f aca="false">IF((AND(J1076&gt;=R1082, J1076&lt;R1081)),TRUE())</f>
        <v>0</v>
      </c>
      <c r="P1076" s="7"/>
    </row>
    <row r="1077" customFormat="false" ht="15" hidden="false" customHeight="false" outlineLevel="0" collapsed="false">
      <c r="A1077" s="0" t="n">
        <f aca="false">RANDBETWEEN(0,1)</f>
        <v>1</v>
      </c>
      <c r="B1077" s="13" t="n">
        <v>1488</v>
      </c>
      <c r="C1077" s="2" t="s">
        <v>1129</v>
      </c>
      <c r="D1077" s="14" t="n">
        <v>32621</v>
      </c>
      <c r="E1077" s="2" t="s">
        <v>299</v>
      </c>
      <c r="F1077" s="15" t="n">
        <v>168</v>
      </c>
      <c r="G1077" s="15" t="n">
        <v>55</v>
      </c>
      <c r="H1077" s="15" t="s">
        <v>43</v>
      </c>
      <c r="I1077" s="9" t="str">
        <f aca="false">TRIM(F1077)</f>
        <v>168</v>
      </c>
      <c r="J1077" s="9" t="str">
        <f aca="false">TRIM(G1077)</f>
        <v>55</v>
      </c>
      <c r="K1077" s="5" t="n">
        <f aca="false">IF(I1077="NA",VALUE(AVERAGEIF($E$3:$E$1520,"&lt;&gt;NA")),VALUE(I1077))</f>
        <v>168</v>
      </c>
      <c r="L1077" s="9" t="n">
        <f aca="false">IF(J1077="NA",VALUE(AVERAGEIF($F$3:$F$1520,"&lt;&gt;NA")),VALUE(J1077))</f>
        <v>55</v>
      </c>
      <c r="M1077" s="16" t="n">
        <f aca="false">IF((AND(J1077&gt;=R1083, J1077&lt;R1082)),TRUE())</f>
        <v>0</v>
      </c>
      <c r="P1077" s="7"/>
    </row>
    <row r="1078" customFormat="false" ht="15" hidden="true" customHeight="false" outlineLevel="0" collapsed="false">
      <c r="A1078" s="0" t="n">
        <f aca="false">RANDBETWEEN(0,1)</f>
        <v>0</v>
      </c>
      <c r="B1078" s="13" t="n">
        <v>1496</v>
      </c>
      <c r="C1078" s="2" t="s">
        <v>1130</v>
      </c>
      <c r="D1078" s="14" t="n">
        <v>32438</v>
      </c>
      <c r="E1078" s="2" t="s">
        <v>42</v>
      </c>
      <c r="F1078" s="15" t="n">
        <v>167</v>
      </c>
      <c r="G1078" s="15" t="n">
        <v>58</v>
      </c>
      <c r="H1078" s="15" t="s">
        <v>43</v>
      </c>
      <c r="I1078" s="9" t="str">
        <f aca="false">TRIM(F1078)</f>
        <v>167</v>
      </c>
      <c r="J1078" s="9" t="str">
        <f aca="false">TRIM(G1078)</f>
        <v>58</v>
      </c>
      <c r="K1078" s="5" t="n">
        <f aca="false">IF(I1078="NA",VALUE(AVERAGEIF($E$3:$E$1520,"&lt;&gt;NA")),VALUE(I1078))</f>
        <v>167</v>
      </c>
      <c r="L1078" s="9" t="n">
        <f aca="false">IF(J1078="NA",VALUE(AVERAGEIF($F$3:$F$1520,"&lt;&gt;NA")),VALUE(J1078))</f>
        <v>58</v>
      </c>
      <c r="M1078" s="16" t="n">
        <f aca="false">IF((AND(J1078&gt;=R1084, J1078&lt;R1083)),TRUE())</f>
        <v>0</v>
      </c>
      <c r="P1078" s="7"/>
    </row>
    <row r="1079" customFormat="false" ht="15" hidden="true" customHeight="false" outlineLevel="0" collapsed="false">
      <c r="A1079" s="0" t="n">
        <f aca="false">RANDBETWEEN(0,1)</f>
        <v>0</v>
      </c>
      <c r="B1079" s="13" t="n">
        <v>1211</v>
      </c>
      <c r="C1079" s="2" t="s">
        <v>1131</v>
      </c>
      <c r="D1079" s="14" t="n">
        <v>33623</v>
      </c>
      <c r="E1079" s="2" t="s">
        <v>50</v>
      </c>
      <c r="F1079" s="15" t="n">
        <v>177</v>
      </c>
      <c r="G1079" s="15" t="n">
        <v>66</v>
      </c>
      <c r="H1079" s="15" t="s">
        <v>43</v>
      </c>
      <c r="I1079" s="9" t="str">
        <f aca="false">TRIM(F1079)</f>
        <v>177</v>
      </c>
      <c r="J1079" s="9" t="str">
        <f aca="false">TRIM(G1079)</f>
        <v>66</v>
      </c>
      <c r="K1079" s="5" t="n">
        <f aca="false">IF(I1079="NA",VALUE(AVERAGEIF($E$3:$E$1520,"&lt;&gt;NA")),VALUE(I1079))</f>
        <v>177</v>
      </c>
      <c r="L1079" s="9" t="n">
        <f aca="false">IF(J1079="NA",VALUE(AVERAGEIF($F$3:$F$1520,"&lt;&gt;NA")),VALUE(J1079))</f>
        <v>66</v>
      </c>
      <c r="M1079" s="16" t="n">
        <f aca="false">IF((AND(J1079&gt;=R1085, J1079&lt;R1084)),TRUE())</f>
        <v>0</v>
      </c>
      <c r="P1079" s="7"/>
    </row>
    <row r="1080" customFormat="false" ht="15" hidden="true" customHeight="false" outlineLevel="0" collapsed="false">
      <c r="A1080" s="0" t="n">
        <f aca="false">RANDBETWEEN(0,1)</f>
        <v>0</v>
      </c>
      <c r="B1080" s="13" t="n">
        <v>439</v>
      </c>
      <c r="C1080" s="2" t="s">
        <v>1132</v>
      </c>
      <c r="D1080" s="14" t="n">
        <v>33499</v>
      </c>
      <c r="E1080" s="2" t="s">
        <v>67</v>
      </c>
      <c r="F1080" s="15" t="n">
        <v>154.2</v>
      </c>
      <c r="G1080" s="15" t="n">
        <v>49</v>
      </c>
      <c r="H1080" s="15" t="s">
        <v>47</v>
      </c>
      <c r="I1080" s="9" t="str">
        <f aca="false">TRIM(F1080)</f>
        <v>154.2</v>
      </c>
      <c r="J1080" s="9" t="str">
        <f aca="false">TRIM(G1080)</f>
        <v>49</v>
      </c>
      <c r="K1080" s="5" t="n">
        <f aca="false">IF(I1080="NA",VALUE(AVERAGEIF($E$3:$E$1520,"&lt;&gt;NA")),VALUE(I1080))</f>
        <v>154.2</v>
      </c>
      <c r="L1080" s="9" t="n">
        <f aca="false">IF(J1080="NA",VALUE(AVERAGEIF($F$3:$F$1520,"&lt;&gt;NA")),VALUE(J1080))</f>
        <v>49</v>
      </c>
      <c r="M1080" s="16" t="n">
        <f aca="false">IF((AND(J1080&gt;=R1086, J1080&lt;R1085)),TRUE())</f>
        <v>0</v>
      </c>
      <c r="P1080" s="7"/>
    </row>
    <row r="1081" customFormat="false" ht="15" hidden="false" customHeight="false" outlineLevel="0" collapsed="false">
      <c r="A1081" s="0" t="n">
        <f aca="false">RANDBETWEEN(0,1)</f>
        <v>1</v>
      </c>
      <c r="B1081" s="13" t="n">
        <v>510</v>
      </c>
      <c r="C1081" s="2" t="s">
        <v>1133</v>
      </c>
      <c r="D1081" s="14" t="n">
        <v>33259</v>
      </c>
      <c r="E1081" s="2" t="s">
        <v>107</v>
      </c>
      <c r="F1081" s="15" t="n">
        <v>162</v>
      </c>
      <c r="G1081" s="15" t="n">
        <v>56.4</v>
      </c>
      <c r="H1081" s="15" t="s">
        <v>47</v>
      </c>
      <c r="I1081" s="9" t="str">
        <f aca="false">TRIM(F1081)</f>
        <v>162</v>
      </c>
      <c r="J1081" s="9" t="str">
        <f aca="false">TRIM(G1081)</f>
        <v>56.4</v>
      </c>
      <c r="K1081" s="5" t="n">
        <f aca="false">IF(I1081="NA",VALUE(AVERAGEIF($E$3:$E$1520,"&lt;&gt;NA")),VALUE(I1081))</f>
        <v>162</v>
      </c>
      <c r="L1081" s="9" t="n">
        <f aca="false">IF(J1081="NA",VALUE(AVERAGEIF($F$3:$F$1520,"&lt;&gt;NA")),VALUE(J1081))</f>
        <v>56.4</v>
      </c>
      <c r="M1081" s="16" t="n">
        <f aca="false">IF((AND(J1081&gt;=R1087, J1081&lt;R1086)),TRUE())</f>
        <v>0</v>
      </c>
      <c r="P1081" s="7"/>
    </row>
    <row r="1082" customFormat="false" ht="15" hidden="false" customHeight="false" outlineLevel="0" collapsed="false">
      <c r="A1082" s="0" t="n">
        <f aca="false">RANDBETWEEN(0,1)</f>
        <v>1</v>
      </c>
      <c r="B1082" s="13" t="n">
        <v>1432</v>
      </c>
      <c r="C1082" s="2" t="s">
        <v>1134</v>
      </c>
      <c r="D1082" s="14" t="n">
        <v>33756</v>
      </c>
      <c r="E1082" s="2" t="s">
        <v>50</v>
      </c>
      <c r="F1082" s="15" t="n">
        <v>175</v>
      </c>
      <c r="G1082" s="15" t="n">
        <v>71</v>
      </c>
      <c r="H1082" s="15" t="s">
        <v>43</v>
      </c>
      <c r="I1082" s="9" t="str">
        <f aca="false">TRIM(F1082)</f>
        <v>175</v>
      </c>
      <c r="J1082" s="9" t="str">
        <f aca="false">TRIM(G1082)</f>
        <v>71</v>
      </c>
      <c r="K1082" s="5" t="n">
        <f aca="false">IF(I1082="NA",VALUE(AVERAGEIF($E$3:$E$1520,"&lt;&gt;NA")),VALUE(I1082))</f>
        <v>175</v>
      </c>
      <c r="L1082" s="9" t="n">
        <f aca="false">IF(J1082="NA",VALUE(AVERAGEIF($F$3:$F$1520,"&lt;&gt;NA")),VALUE(J1082))</f>
        <v>71</v>
      </c>
      <c r="M1082" s="16" t="n">
        <f aca="false">IF((AND(J1082&gt;=R1088, J1082&lt;R1087)),TRUE())</f>
        <v>0</v>
      </c>
      <c r="P1082" s="7"/>
    </row>
    <row r="1083" customFormat="false" ht="15" hidden="true" customHeight="false" outlineLevel="0" collapsed="false">
      <c r="A1083" s="0" t="n">
        <f aca="false">RANDBETWEEN(0,1)</f>
        <v>0</v>
      </c>
      <c r="B1083" s="13" t="n">
        <v>1045</v>
      </c>
      <c r="C1083" s="2" t="s">
        <v>1135</v>
      </c>
      <c r="D1083" s="14" t="n">
        <v>32631</v>
      </c>
      <c r="E1083" s="2" t="s">
        <v>77</v>
      </c>
      <c r="F1083" s="15" t="n">
        <v>175</v>
      </c>
      <c r="G1083" s="15" t="n">
        <v>55</v>
      </c>
      <c r="H1083" s="15" t="s">
        <v>43</v>
      </c>
      <c r="I1083" s="9" t="str">
        <f aca="false">TRIM(F1083)</f>
        <v>175</v>
      </c>
      <c r="J1083" s="9" t="str">
        <f aca="false">TRIM(G1083)</f>
        <v>55</v>
      </c>
      <c r="K1083" s="5" t="n">
        <f aca="false">IF(I1083="NA",VALUE(AVERAGEIF($E$3:$E$1520,"&lt;&gt;NA")),VALUE(I1083))</f>
        <v>175</v>
      </c>
      <c r="L1083" s="9" t="n">
        <f aca="false">IF(J1083="NA",VALUE(AVERAGEIF($F$3:$F$1520,"&lt;&gt;NA")),VALUE(J1083))</f>
        <v>55</v>
      </c>
      <c r="M1083" s="16" t="n">
        <f aca="false">IF((AND(J1083&gt;=R1089, J1083&lt;R1088)),TRUE())</f>
        <v>0</v>
      </c>
      <c r="P1083" s="7"/>
    </row>
    <row r="1084" customFormat="false" ht="15" hidden="true" customHeight="false" outlineLevel="0" collapsed="false">
      <c r="A1084" s="0" t="n">
        <f aca="false">RANDBETWEEN(0,1)</f>
        <v>0</v>
      </c>
      <c r="B1084" s="13" t="n">
        <v>243</v>
      </c>
      <c r="C1084" s="2" t="s">
        <v>1136</v>
      </c>
      <c r="D1084" s="14" t="n">
        <v>33572</v>
      </c>
      <c r="E1084" s="2" t="s">
        <v>61</v>
      </c>
      <c r="F1084" s="15" t="s">
        <v>46</v>
      </c>
      <c r="G1084" s="15" t="s">
        <v>46</v>
      </c>
      <c r="H1084" s="15" t="s">
        <v>47</v>
      </c>
      <c r="I1084" s="9" t="str">
        <f aca="false">TRIM(F1084)</f>
        <v>NA</v>
      </c>
      <c r="J1084" s="9" t="str">
        <f aca="false">TRIM(G1084)</f>
        <v>NA</v>
      </c>
      <c r="K1084" s="5" t="e">
        <f aca="false">IF(I1084="NA",VALUE(AVERAGEIF($E$3:$E$1520,"&lt;&gt;NA")),VALUE(I1084))</f>
        <v>#DIV/0!</v>
      </c>
      <c r="L1084" s="9" t="n">
        <f aca="false">IF(J1084="NA",VALUE(AVERAGEIF($F$3:$F$1520,"&lt;&gt;NA")),VALUE(J1084))</f>
        <v>164.344585511576</v>
      </c>
      <c r="M1084" s="16" t="n">
        <f aca="false">IF((AND(J1084&gt;=R1090, J1084&lt;R1089)),TRUE())</f>
        <v>0</v>
      </c>
      <c r="P1084" s="7"/>
    </row>
    <row r="1085" customFormat="false" ht="15" hidden="false" customHeight="false" outlineLevel="0" collapsed="false">
      <c r="A1085" s="0" t="n">
        <f aca="false">RANDBETWEEN(0,1)</f>
        <v>1</v>
      </c>
      <c r="B1085" s="13" t="n">
        <v>1220</v>
      </c>
      <c r="C1085" s="2" t="s">
        <v>1137</v>
      </c>
      <c r="D1085" s="14" t="n">
        <v>33395</v>
      </c>
      <c r="E1085" s="2" t="s">
        <v>77</v>
      </c>
      <c r="F1085" s="15" t="n">
        <v>171</v>
      </c>
      <c r="G1085" s="15" t="n">
        <v>58</v>
      </c>
      <c r="H1085" s="15" t="s">
        <v>43</v>
      </c>
      <c r="I1085" s="9" t="str">
        <f aca="false">TRIM(F1085)</f>
        <v>171</v>
      </c>
      <c r="J1085" s="9" t="str">
        <f aca="false">TRIM(G1085)</f>
        <v>58</v>
      </c>
      <c r="K1085" s="5" t="n">
        <f aca="false">IF(I1085="NA",VALUE(AVERAGEIF($E$3:$E$1520,"&lt;&gt;NA")),VALUE(I1085))</f>
        <v>171</v>
      </c>
      <c r="L1085" s="9" t="n">
        <f aca="false">IF(J1085="NA",VALUE(AVERAGEIF($F$3:$F$1520,"&lt;&gt;NA")),VALUE(J1085))</f>
        <v>58</v>
      </c>
      <c r="M1085" s="16" t="n">
        <f aca="false">IF((AND(J1085&gt;=R1091, J1085&lt;R1090)),TRUE())</f>
        <v>0</v>
      </c>
      <c r="P1085" s="7"/>
    </row>
    <row r="1086" customFormat="false" ht="15" hidden="false" customHeight="false" outlineLevel="0" collapsed="false">
      <c r="A1086" s="0" t="n">
        <f aca="false">RANDBETWEEN(0,1)</f>
        <v>1</v>
      </c>
      <c r="B1086" s="13" t="n">
        <v>1371</v>
      </c>
      <c r="C1086" s="2" t="s">
        <v>1138</v>
      </c>
      <c r="D1086" s="14" t="n">
        <v>33427</v>
      </c>
      <c r="E1086" s="2" t="s">
        <v>74</v>
      </c>
      <c r="F1086" s="15" t="n">
        <v>159</v>
      </c>
      <c r="G1086" s="15" t="n">
        <v>53</v>
      </c>
      <c r="H1086" s="15" t="s">
        <v>43</v>
      </c>
      <c r="I1086" s="9" t="str">
        <f aca="false">TRIM(F1086)</f>
        <v>159</v>
      </c>
      <c r="J1086" s="9" t="str">
        <f aca="false">TRIM(G1086)</f>
        <v>53</v>
      </c>
      <c r="K1086" s="5" t="n">
        <f aca="false">IF(I1086="NA",VALUE(AVERAGEIF($E$3:$E$1520,"&lt;&gt;NA")),VALUE(I1086))</f>
        <v>159</v>
      </c>
      <c r="L1086" s="9" t="n">
        <f aca="false">IF(J1086="NA",VALUE(AVERAGEIF($F$3:$F$1520,"&lt;&gt;NA")),VALUE(J1086))</f>
        <v>53</v>
      </c>
      <c r="M1086" s="16" t="n">
        <f aca="false">IF((AND(J1086&gt;=R1092, J1086&lt;R1091)),TRUE())</f>
        <v>0</v>
      </c>
      <c r="P1086" s="7"/>
    </row>
    <row r="1087" customFormat="false" ht="15" hidden="true" customHeight="false" outlineLevel="0" collapsed="false">
      <c r="A1087" s="0" t="n">
        <f aca="false">RANDBETWEEN(0,1)</f>
        <v>0</v>
      </c>
      <c r="B1087" s="13" t="n">
        <v>983</v>
      </c>
      <c r="C1087" s="2" t="s">
        <v>1139</v>
      </c>
      <c r="D1087" s="14" t="n">
        <v>33198</v>
      </c>
      <c r="E1087" s="2" t="s">
        <v>45</v>
      </c>
      <c r="F1087" s="15" t="n">
        <v>168</v>
      </c>
      <c r="G1087" s="15" t="n">
        <v>65</v>
      </c>
      <c r="H1087" s="15" t="s">
        <v>43</v>
      </c>
      <c r="I1087" s="9" t="str">
        <f aca="false">TRIM(F1087)</f>
        <v>168</v>
      </c>
      <c r="J1087" s="9" t="str">
        <f aca="false">TRIM(G1087)</f>
        <v>65</v>
      </c>
      <c r="K1087" s="5" t="n">
        <f aca="false">IF(I1087="NA",VALUE(AVERAGEIF($E$3:$E$1520,"&lt;&gt;NA")),VALUE(I1087))</f>
        <v>168</v>
      </c>
      <c r="L1087" s="9" t="n">
        <f aca="false">IF(J1087="NA",VALUE(AVERAGEIF($F$3:$F$1520,"&lt;&gt;NA")),VALUE(J1087))</f>
        <v>65</v>
      </c>
      <c r="M1087" s="16" t="n">
        <f aca="false">IF((AND(J1087&gt;=R1093, J1087&lt;R1092)),TRUE())</f>
        <v>0</v>
      </c>
      <c r="P1087" s="7"/>
    </row>
    <row r="1088" customFormat="false" ht="15" hidden="true" customHeight="false" outlineLevel="0" collapsed="false">
      <c r="A1088" s="0" t="n">
        <f aca="false">RANDBETWEEN(0,1)</f>
        <v>0</v>
      </c>
      <c r="B1088" s="13" t="n">
        <v>964</v>
      </c>
      <c r="C1088" s="2" t="s">
        <v>1140</v>
      </c>
      <c r="D1088" s="14" t="n">
        <v>33576</v>
      </c>
      <c r="E1088" s="2" t="s">
        <v>50</v>
      </c>
      <c r="F1088" s="15" t="n">
        <v>177</v>
      </c>
      <c r="G1088" s="15" t="n">
        <v>69</v>
      </c>
      <c r="H1088" s="15" t="s">
        <v>43</v>
      </c>
      <c r="I1088" s="9" t="str">
        <f aca="false">TRIM(F1088)</f>
        <v>177</v>
      </c>
      <c r="J1088" s="9" t="str">
        <f aca="false">TRIM(G1088)</f>
        <v>69</v>
      </c>
      <c r="K1088" s="5" t="n">
        <f aca="false">IF(I1088="NA",VALUE(AVERAGEIF($E$3:$E$1520,"&lt;&gt;NA")),VALUE(I1088))</f>
        <v>177</v>
      </c>
      <c r="L1088" s="9" t="n">
        <f aca="false">IF(J1088="NA",VALUE(AVERAGEIF($F$3:$F$1520,"&lt;&gt;NA")),VALUE(J1088))</f>
        <v>69</v>
      </c>
      <c r="M1088" s="16" t="n">
        <f aca="false">IF((AND(J1088&gt;=R1094, J1088&lt;R1093)),TRUE())</f>
        <v>0</v>
      </c>
      <c r="P1088" s="7"/>
    </row>
    <row r="1089" customFormat="false" ht="15" hidden="false" customHeight="false" outlineLevel="0" collapsed="false">
      <c r="A1089" s="0" t="n">
        <f aca="false">RANDBETWEEN(0,1)</f>
        <v>1</v>
      </c>
      <c r="B1089" s="13" t="n">
        <v>12</v>
      </c>
      <c r="C1089" s="2" t="s">
        <v>1141</v>
      </c>
      <c r="D1089" s="14" t="n">
        <v>33468</v>
      </c>
      <c r="E1089" s="2" t="s">
        <v>71</v>
      </c>
      <c r="F1089" s="15" t="n">
        <v>151.5</v>
      </c>
      <c r="G1089" s="15" t="n">
        <v>41</v>
      </c>
      <c r="H1089" s="15" t="s">
        <v>47</v>
      </c>
      <c r="I1089" s="9" t="str">
        <f aca="false">TRIM(F1089)</f>
        <v>151.5</v>
      </c>
      <c r="J1089" s="9" t="str">
        <f aca="false">TRIM(G1089)</f>
        <v>41</v>
      </c>
      <c r="K1089" s="5" t="n">
        <f aca="false">IF(I1089="NA",VALUE(AVERAGEIF($E$3:$E$1520,"&lt;&gt;NA")),VALUE(I1089))</f>
        <v>151.5</v>
      </c>
      <c r="L1089" s="9" t="n">
        <f aca="false">IF(J1089="NA",VALUE(AVERAGEIF($F$3:$F$1520,"&lt;&gt;NA")),VALUE(J1089))</f>
        <v>41</v>
      </c>
      <c r="M1089" s="16" t="n">
        <f aca="false">IF((AND(J1089&gt;=R1095, J1089&lt;R1094)),TRUE())</f>
        <v>0</v>
      </c>
      <c r="P1089" s="7"/>
    </row>
    <row r="1090" customFormat="false" ht="15" hidden="false" customHeight="false" outlineLevel="0" collapsed="false">
      <c r="A1090" s="0" t="n">
        <f aca="false">RANDBETWEEN(0,1)</f>
        <v>1</v>
      </c>
      <c r="B1090" s="13" t="n">
        <v>692</v>
      </c>
      <c r="C1090" s="2" t="s">
        <v>1142</v>
      </c>
      <c r="D1090" s="14" t="n">
        <v>33583</v>
      </c>
      <c r="E1090" s="2" t="s">
        <v>50</v>
      </c>
      <c r="F1090" s="15" t="n">
        <v>164</v>
      </c>
      <c r="G1090" s="15" t="n">
        <v>52.4</v>
      </c>
      <c r="H1090" s="15" t="s">
        <v>47</v>
      </c>
      <c r="I1090" s="9" t="str">
        <f aca="false">TRIM(F1090)</f>
        <v>164</v>
      </c>
      <c r="J1090" s="9" t="str">
        <f aca="false">TRIM(G1090)</f>
        <v>52.4</v>
      </c>
      <c r="K1090" s="5" t="n">
        <f aca="false">IF(I1090="NA",VALUE(AVERAGEIF($E$3:$E$1520,"&lt;&gt;NA")),VALUE(I1090))</f>
        <v>164</v>
      </c>
      <c r="L1090" s="9" t="n">
        <f aca="false">IF(J1090="NA",VALUE(AVERAGEIF($F$3:$F$1520,"&lt;&gt;NA")),VALUE(J1090))</f>
        <v>52.4</v>
      </c>
      <c r="M1090" s="16" t="n">
        <f aca="false">IF((AND(J1090&gt;=R1096, J1090&lt;R1095)),TRUE())</f>
        <v>0</v>
      </c>
      <c r="P1090" s="7"/>
    </row>
    <row r="1091" customFormat="false" ht="15" hidden="true" customHeight="false" outlineLevel="0" collapsed="false">
      <c r="A1091" s="0" t="n">
        <f aca="false">RANDBETWEEN(0,1)</f>
        <v>0</v>
      </c>
      <c r="B1091" s="13" t="n">
        <v>1155</v>
      </c>
      <c r="C1091" s="2" t="s">
        <v>1143</v>
      </c>
      <c r="D1091" s="14" t="n">
        <v>33099</v>
      </c>
      <c r="E1091" s="2" t="s">
        <v>45</v>
      </c>
      <c r="F1091" s="15" t="n">
        <v>171</v>
      </c>
      <c r="G1091" s="15" t="n">
        <v>79</v>
      </c>
      <c r="H1091" s="15" t="s">
        <v>43</v>
      </c>
      <c r="I1091" s="9" t="str">
        <f aca="false">TRIM(F1091)</f>
        <v>171</v>
      </c>
      <c r="J1091" s="9" t="str">
        <f aca="false">TRIM(G1091)</f>
        <v>79</v>
      </c>
      <c r="K1091" s="5" t="n">
        <f aca="false">IF(I1091="NA",VALUE(AVERAGEIF($E$3:$E$1520,"&lt;&gt;NA")),VALUE(I1091))</f>
        <v>171</v>
      </c>
      <c r="L1091" s="9" t="n">
        <f aca="false">IF(J1091="NA",VALUE(AVERAGEIF($F$3:$F$1520,"&lt;&gt;NA")),VALUE(J1091))</f>
        <v>79</v>
      </c>
      <c r="M1091" s="16" t="n">
        <f aca="false">IF((AND(J1091&gt;=R1097, J1091&lt;R1096)),TRUE())</f>
        <v>0</v>
      </c>
      <c r="P1091" s="7"/>
    </row>
    <row r="1092" customFormat="false" ht="15" hidden="false" customHeight="false" outlineLevel="0" collapsed="false">
      <c r="A1092" s="0" t="n">
        <f aca="false">RANDBETWEEN(0,1)</f>
        <v>1</v>
      </c>
      <c r="B1092" s="13" t="n">
        <v>619</v>
      </c>
      <c r="C1092" s="2" t="s">
        <v>1144</v>
      </c>
      <c r="D1092" s="14" t="n">
        <v>33685</v>
      </c>
      <c r="E1092" s="2" t="s">
        <v>50</v>
      </c>
      <c r="F1092" s="15" t="n">
        <v>162</v>
      </c>
      <c r="G1092" s="15" t="n">
        <v>75.4</v>
      </c>
      <c r="H1092" s="15" t="s">
        <v>47</v>
      </c>
      <c r="I1092" s="9" t="str">
        <f aca="false">TRIM(F1092)</f>
        <v>162</v>
      </c>
      <c r="J1092" s="9" t="str">
        <f aca="false">TRIM(G1092)</f>
        <v>75.4</v>
      </c>
      <c r="K1092" s="5" t="n">
        <f aca="false">IF(I1092="NA",VALUE(AVERAGEIF($E$3:$E$1520,"&lt;&gt;NA")),VALUE(I1092))</f>
        <v>162</v>
      </c>
      <c r="L1092" s="9" t="n">
        <f aca="false">IF(J1092="NA",VALUE(AVERAGEIF($F$3:$F$1520,"&lt;&gt;NA")),VALUE(J1092))</f>
        <v>75.4</v>
      </c>
      <c r="M1092" s="16" t="n">
        <f aca="false">IF((AND(J1092&gt;=R1098, J1092&lt;R1097)),TRUE())</f>
        <v>0</v>
      </c>
      <c r="P1092" s="7"/>
    </row>
    <row r="1093" customFormat="false" ht="15" hidden="false" customHeight="false" outlineLevel="0" collapsed="false">
      <c r="A1093" s="0" t="n">
        <f aca="false">RANDBETWEEN(0,1)</f>
        <v>1</v>
      </c>
      <c r="B1093" s="13" t="n">
        <v>189</v>
      </c>
      <c r="C1093" s="2" t="s">
        <v>1145</v>
      </c>
      <c r="D1093" s="14" t="n">
        <v>33478</v>
      </c>
      <c r="E1093" s="2" t="s">
        <v>53</v>
      </c>
      <c r="F1093" s="15" t="s">
        <v>46</v>
      </c>
      <c r="G1093" s="15" t="s">
        <v>46</v>
      </c>
      <c r="H1093" s="15" t="s">
        <v>47</v>
      </c>
      <c r="I1093" s="9" t="str">
        <f aca="false">TRIM(F1093)</f>
        <v>NA</v>
      </c>
      <c r="J1093" s="9" t="str">
        <f aca="false">TRIM(G1093)</f>
        <v>NA</v>
      </c>
      <c r="K1093" s="5" t="e">
        <f aca="false">IF(I1093="NA",VALUE(AVERAGEIF($E$3:$E$1520,"&lt;&gt;NA")),VALUE(I1093))</f>
        <v>#DIV/0!</v>
      </c>
      <c r="L1093" s="9" t="n">
        <f aca="false">IF(J1093="NA",VALUE(AVERAGEIF($F$3:$F$1520,"&lt;&gt;NA")),VALUE(J1093))</f>
        <v>164.344585511576</v>
      </c>
      <c r="M1093" s="16" t="n">
        <f aca="false">IF((AND(J1093&gt;=R1099, J1093&lt;R1098)),TRUE())</f>
        <v>0</v>
      </c>
      <c r="P1093" s="7"/>
    </row>
    <row r="1094" customFormat="false" ht="15" hidden="true" customHeight="false" outlineLevel="0" collapsed="false">
      <c r="A1094" s="0" t="n">
        <f aca="false">RANDBETWEEN(0,1)</f>
        <v>0</v>
      </c>
      <c r="B1094" s="13" t="n">
        <v>924</v>
      </c>
      <c r="C1094" s="2" t="s">
        <v>1146</v>
      </c>
      <c r="D1094" s="14" t="n">
        <v>33119</v>
      </c>
      <c r="E1094" s="2" t="s">
        <v>45</v>
      </c>
      <c r="F1094" s="15" t="n">
        <v>174</v>
      </c>
      <c r="G1094" s="15" t="n">
        <v>56</v>
      </c>
      <c r="H1094" s="15" t="s">
        <v>43</v>
      </c>
      <c r="I1094" s="9" t="str">
        <f aca="false">TRIM(F1094)</f>
        <v>174</v>
      </c>
      <c r="J1094" s="9" t="str">
        <f aca="false">TRIM(G1094)</f>
        <v>56</v>
      </c>
      <c r="K1094" s="5" t="n">
        <f aca="false">IF(I1094="NA",VALUE(AVERAGEIF($E$3:$E$1520,"&lt;&gt;NA")),VALUE(I1094))</f>
        <v>174</v>
      </c>
      <c r="L1094" s="9" t="n">
        <f aca="false">IF(J1094="NA",VALUE(AVERAGEIF($F$3:$F$1520,"&lt;&gt;NA")),VALUE(J1094))</f>
        <v>56</v>
      </c>
      <c r="M1094" s="16" t="n">
        <f aca="false">IF((AND(J1094&gt;=R1100, J1094&lt;R1099)),TRUE())</f>
        <v>0</v>
      </c>
      <c r="P1094" s="7"/>
    </row>
    <row r="1095" customFormat="false" ht="15" hidden="false" customHeight="false" outlineLevel="0" collapsed="false">
      <c r="A1095" s="0" t="n">
        <f aca="false">RANDBETWEEN(0,1)</f>
        <v>1</v>
      </c>
      <c r="B1095" s="13" t="n">
        <v>766</v>
      </c>
      <c r="C1095" s="2" t="s">
        <v>1147</v>
      </c>
      <c r="D1095" s="14" t="n">
        <v>33390</v>
      </c>
      <c r="E1095" s="2" t="s">
        <v>176</v>
      </c>
      <c r="F1095" s="15" t="n">
        <v>166</v>
      </c>
      <c r="G1095" s="15" t="n">
        <v>43.2</v>
      </c>
      <c r="H1095" s="15" t="s">
        <v>47</v>
      </c>
      <c r="I1095" s="9" t="str">
        <f aca="false">TRIM(F1095)</f>
        <v>166</v>
      </c>
      <c r="J1095" s="9" t="str">
        <f aca="false">TRIM(G1095)</f>
        <v>43.2</v>
      </c>
      <c r="K1095" s="5" t="n">
        <f aca="false">IF(I1095="NA",VALUE(AVERAGEIF($E$3:$E$1520,"&lt;&gt;NA")),VALUE(I1095))</f>
        <v>166</v>
      </c>
      <c r="L1095" s="9" t="n">
        <f aca="false">IF(J1095="NA",VALUE(AVERAGEIF($F$3:$F$1520,"&lt;&gt;NA")),VALUE(J1095))</f>
        <v>43.2</v>
      </c>
      <c r="M1095" s="16" t="n">
        <f aca="false">IF((AND(J1095&gt;=R1101, J1095&lt;R1100)),TRUE())</f>
        <v>0</v>
      </c>
      <c r="P1095" s="7"/>
    </row>
    <row r="1096" customFormat="false" ht="15" hidden="true" customHeight="false" outlineLevel="0" collapsed="false">
      <c r="A1096" s="0" t="n">
        <f aca="false">RANDBETWEEN(0,1)</f>
        <v>0</v>
      </c>
      <c r="B1096" s="13" t="n">
        <v>1201</v>
      </c>
      <c r="C1096" s="2" t="s">
        <v>1148</v>
      </c>
      <c r="D1096" s="14" t="n">
        <v>33096</v>
      </c>
      <c r="E1096" s="2" t="s">
        <v>45</v>
      </c>
      <c r="F1096" s="15" t="n">
        <v>166</v>
      </c>
      <c r="G1096" s="15" t="n">
        <v>62</v>
      </c>
      <c r="H1096" s="15" t="s">
        <v>43</v>
      </c>
      <c r="I1096" s="9" t="str">
        <f aca="false">TRIM(F1096)</f>
        <v>166</v>
      </c>
      <c r="J1096" s="9" t="str">
        <f aca="false">TRIM(G1096)</f>
        <v>62</v>
      </c>
      <c r="K1096" s="5" t="n">
        <f aca="false">IF(I1096="NA",VALUE(AVERAGEIF($E$3:$E$1520,"&lt;&gt;NA")),VALUE(I1096))</f>
        <v>166</v>
      </c>
      <c r="L1096" s="9" t="n">
        <f aca="false">IF(J1096="NA",VALUE(AVERAGEIF($F$3:$F$1520,"&lt;&gt;NA")),VALUE(J1096))</f>
        <v>62</v>
      </c>
      <c r="M1096" s="16" t="n">
        <f aca="false">IF((AND(J1096&gt;=R1102, J1096&lt;R1101)),TRUE())</f>
        <v>0</v>
      </c>
      <c r="P1096" s="7"/>
    </row>
    <row r="1097" customFormat="false" ht="15" hidden="true" customHeight="false" outlineLevel="0" collapsed="false">
      <c r="A1097" s="0" t="n">
        <f aca="false">RANDBETWEEN(0,1)</f>
        <v>0</v>
      </c>
      <c r="B1097" s="13" t="n">
        <v>22</v>
      </c>
      <c r="C1097" s="2" t="s">
        <v>1149</v>
      </c>
      <c r="D1097" s="14" t="n">
        <v>33408</v>
      </c>
      <c r="E1097" s="2" t="s">
        <v>71</v>
      </c>
      <c r="F1097" s="15" t="n">
        <v>151.5</v>
      </c>
      <c r="G1097" s="15" t="n">
        <v>49</v>
      </c>
      <c r="H1097" s="15" t="s">
        <v>47</v>
      </c>
      <c r="I1097" s="9" t="str">
        <f aca="false">TRIM(F1097)</f>
        <v>151.5</v>
      </c>
      <c r="J1097" s="9" t="str">
        <f aca="false">TRIM(G1097)</f>
        <v>49</v>
      </c>
      <c r="K1097" s="5" t="n">
        <f aca="false">IF(I1097="NA",VALUE(AVERAGEIF($E$3:$E$1520,"&lt;&gt;NA")),VALUE(I1097))</f>
        <v>151.5</v>
      </c>
      <c r="L1097" s="9" t="n">
        <f aca="false">IF(J1097="NA",VALUE(AVERAGEIF($F$3:$F$1520,"&lt;&gt;NA")),VALUE(J1097))</f>
        <v>49</v>
      </c>
      <c r="M1097" s="16" t="n">
        <f aca="false">IF((AND(J1097&gt;=R1103, J1097&lt;R1102)),TRUE())</f>
        <v>0</v>
      </c>
      <c r="P1097" s="7"/>
    </row>
    <row r="1098" customFormat="false" ht="15" hidden="false" customHeight="false" outlineLevel="0" collapsed="false">
      <c r="A1098" s="0" t="n">
        <f aca="false">RANDBETWEEN(0,1)</f>
        <v>1</v>
      </c>
      <c r="B1098" s="13" t="n">
        <v>1184</v>
      </c>
      <c r="C1098" s="2" t="s">
        <v>1150</v>
      </c>
      <c r="D1098" s="14" t="n">
        <v>33695</v>
      </c>
      <c r="E1098" s="2" t="s">
        <v>87</v>
      </c>
      <c r="F1098" s="15" t="n">
        <v>179</v>
      </c>
      <c r="G1098" s="15" t="n">
        <v>54</v>
      </c>
      <c r="H1098" s="15" t="s">
        <v>43</v>
      </c>
      <c r="I1098" s="9" t="str">
        <f aca="false">TRIM(F1098)</f>
        <v>179</v>
      </c>
      <c r="J1098" s="9" t="str">
        <f aca="false">TRIM(G1098)</f>
        <v>54</v>
      </c>
      <c r="K1098" s="5" t="n">
        <f aca="false">IF(I1098="NA",VALUE(AVERAGEIF($E$3:$E$1520,"&lt;&gt;NA")),VALUE(I1098))</f>
        <v>179</v>
      </c>
      <c r="L1098" s="9" t="n">
        <f aca="false">IF(J1098="NA",VALUE(AVERAGEIF($F$3:$F$1520,"&lt;&gt;NA")),VALUE(J1098))</f>
        <v>54</v>
      </c>
      <c r="M1098" s="16" t="n">
        <f aca="false">IF((AND(J1098&gt;=R1104, J1098&lt;R1103)),TRUE())</f>
        <v>0</v>
      </c>
      <c r="P1098" s="7"/>
    </row>
    <row r="1099" customFormat="false" ht="15" hidden="true" customHeight="false" outlineLevel="0" collapsed="false">
      <c r="A1099" s="0" t="n">
        <f aca="false">RANDBETWEEN(0,1)</f>
        <v>0</v>
      </c>
      <c r="B1099" s="13" t="n">
        <v>1081</v>
      </c>
      <c r="C1099" s="2" t="s">
        <v>1151</v>
      </c>
      <c r="D1099" s="14" t="n">
        <v>32542</v>
      </c>
      <c r="E1099" s="2" t="s">
        <v>238</v>
      </c>
      <c r="F1099" s="15" t="n">
        <v>182</v>
      </c>
      <c r="G1099" s="15" t="n">
        <v>81</v>
      </c>
      <c r="H1099" s="15" t="s">
        <v>43</v>
      </c>
      <c r="I1099" s="9" t="str">
        <f aca="false">TRIM(F1099)</f>
        <v>182</v>
      </c>
      <c r="J1099" s="9" t="str">
        <f aca="false">TRIM(G1099)</f>
        <v>81</v>
      </c>
      <c r="K1099" s="5" t="n">
        <f aca="false">IF(I1099="NA",VALUE(AVERAGEIF($E$3:$E$1520,"&lt;&gt;NA")),VALUE(I1099))</f>
        <v>182</v>
      </c>
      <c r="L1099" s="9" t="n">
        <f aca="false">IF(J1099="NA",VALUE(AVERAGEIF($F$3:$F$1520,"&lt;&gt;NA")),VALUE(J1099))</f>
        <v>81</v>
      </c>
      <c r="M1099" s="16" t="n">
        <f aca="false">IF((AND(J1099&gt;=R1105, J1099&lt;R1104)),TRUE())</f>
        <v>0</v>
      </c>
      <c r="P1099" s="7"/>
    </row>
    <row r="1100" customFormat="false" ht="15" hidden="false" customHeight="false" outlineLevel="0" collapsed="false">
      <c r="A1100" s="0" t="n">
        <f aca="false">RANDBETWEEN(0,1)</f>
        <v>1</v>
      </c>
      <c r="B1100" s="13" t="n">
        <v>911</v>
      </c>
      <c r="C1100" s="2" t="s">
        <v>1152</v>
      </c>
      <c r="D1100" s="14" t="n">
        <v>32470</v>
      </c>
      <c r="E1100" s="2" t="s">
        <v>53</v>
      </c>
      <c r="F1100" s="15" t="n">
        <v>170</v>
      </c>
      <c r="G1100" s="15" t="n">
        <v>84</v>
      </c>
      <c r="H1100" s="15" t="s">
        <v>43</v>
      </c>
      <c r="I1100" s="9" t="str">
        <f aca="false">TRIM(F1100)</f>
        <v>170</v>
      </c>
      <c r="J1100" s="9" t="str">
        <f aca="false">TRIM(G1100)</f>
        <v>84</v>
      </c>
      <c r="K1100" s="5" t="n">
        <f aca="false">IF(I1100="NA",VALUE(AVERAGEIF($E$3:$E$1520,"&lt;&gt;NA")),VALUE(I1100))</f>
        <v>170</v>
      </c>
      <c r="L1100" s="9" t="n">
        <f aca="false">IF(J1100="NA",VALUE(AVERAGEIF($F$3:$F$1520,"&lt;&gt;NA")),VALUE(J1100))</f>
        <v>84</v>
      </c>
      <c r="M1100" s="16" t="n">
        <f aca="false">IF((AND(J1100&gt;=R1106, J1100&lt;R1105)),TRUE())</f>
        <v>0</v>
      </c>
      <c r="P1100" s="7"/>
    </row>
    <row r="1101" customFormat="false" ht="15" hidden="false" customHeight="false" outlineLevel="0" collapsed="false">
      <c r="A1101" s="0" t="n">
        <f aca="false">RANDBETWEEN(0,1)</f>
        <v>1</v>
      </c>
      <c r="B1101" s="13" t="n">
        <v>214</v>
      </c>
      <c r="C1101" s="2" t="s">
        <v>1153</v>
      </c>
      <c r="D1101" s="14" t="n">
        <v>33378</v>
      </c>
      <c r="E1101" s="2" t="s">
        <v>42</v>
      </c>
      <c r="F1101" s="15" t="n">
        <v>156</v>
      </c>
      <c r="G1101" s="15" t="n">
        <v>54</v>
      </c>
      <c r="H1101" s="15" t="s">
        <v>47</v>
      </c>
      <c r="I1101" s="9" t="str">
        <f aca="false">TRIM(F1101)</f>
        <v>156</v>
      </c>
      <c r="J1101" s="9" t="str">
        <f aca="false">TRIM(G1101)</f>
        <v>54</v>
      </c>
      <c r="K1101" s="5" t="n">
        <f aca="false">IF(I1101="NA",VALUE(AVERAGEIF($E$3:$E$1520,"&lt;&gt;NA")),VALUE(I1101))</f>
        <v>156</v>
      </c>
      <c r="L1101" s="9" t="n">
        <f aca="false">IF(J1101="NA",VALUE(AVERAGEIF($F$3:$F$1520,"&lt;&gt;NA")),VALUE(J1101))</f>
        <v>54</v>
      </c>
      <c r="M1101" s="16" t="n">
        <f aca="false">IF((AND(J1101&gt;=R1107, J1101&lt;R1106)),TRUE())</f>
        <v>0</v>
      </c>
      <c r="P1101" s="7"/>
    </row>
    <row r="1102" customFormat="false" ht="15" hidden="false" customHeight="false" outlineLevel="0" collapsed="false">
      <c r="A1102" s="0" t="n">
        <f aca="false">RANDBETWEEN(0,1)</f>
        <v>1</v>
      </c>
      <c r="B1102" s="13" t="n">
        <v>523</v>
      </c>
      <c r="C1102" s="2" t="s">
        <v>1154</v>
      </c>
      <c r="D1102" s="14" t="n">
        <v>33281</v>
      </c>
      <c r="E1102" s="2" t="s">
        <v>87</v>
      </c>
      <c r="F1102" s="15" t="n">
        <v>153.3</v>
      </c>
      <c r="G1102" s="15" t="n">
        <v>46.2</v>
      </c>
      <c r="H1102" s="15" t="s">
        <v>47</v>
      </c>
      <c r="I1102" s="9" t="str">
        <f aca="false">TRIM(F1102)</f>
        <v>153.3</v>
      </c>
      <c r="J1102" s="9" t="str">
        <f aca="false">TRIM(G1102)</f>
        <v>46.2</v>
      </c>
      <c r="K1102" s="5" t="n">
        <f aca="false">IF(I1102="NA",VALUE(AVERAGEIF($E$3:$E$1520,"&lt;&gt;NA")),VALUE(I1102))</f>
        <v>153.3</v>
      </c>
      <c r="L1102" s="9" t="n">
        <f aca="false">IF(J1102="NA",VALUE(AVERAGEIF($F$3:$F$1520,"&lt;&gt;NA")),VALUE(J1102))</f>
        <v>46.2</v>
      </c>
      <c r="M1102" s="16" t="n">
        <f aca="false">IF((AND(J1102&gt;=R1108, J1102&lt;R1107)),TRUE())</f>
        <v>0</v>
      </c>
      <c r="P1102" s="7"/>
    </row>
    <row r="1103" customFormat="false" ht="15" hidden="true" customHeight="false" outlineLevel="0" collapsed="false">
      <c r="A1103" s="0" t="n">
        <f aca="false">RANDBETWEEN(0,1)</f>
        <v>0</v>
      </c>
      <c r="B1103" s="13" t="n">
        <v>1221</v>
      </c>
      <c r="C1103" s="2" t="s">
        <v>1155</v>
      </c>
      <c r="D1103" s="14" t="n">
        <v>33615</v>
      </c>
      <c r="E1103" s="2" t="s">
        <v>125</v>
      </c>
      <c r="F1103" s="15" t="n">
        <v>171</v>
      </c>
      <c r="G1103" s="15" t="n">
        <v>62</v>
      </c>
      <c r="H1103" s="15" t="s">
        <v>43</v>
      </c>
      <c r="I1103" s="9" t="str">
        <f aca="false">TRIM(F1103)</f>
        <v>171</v>
      </c>
      <c r="J1103" s="9" t="str">
        <f aca="false">TRIM(G1103)</f>
        <v>62</v>
      </c>
      <c r="K1103" s="5" t="n">
        <f aca="false">IF(I1103="NA",VALUE(AVERAGEIF($E$3:$E$1520,"&lt;&gt;NA")),VALUE(I1103))</f>
        <v>171</v>
      </c>
      <c r="L1103" s="9" t="n">
        <f aca="false">IF(J1103="NA",VALUE(AVERAGEIF($F$3:$F$1520,"&lt;&gt;NA")),VALUE(J1103))</f>
        <v>62</v>
      </c>
      <c r="M1103" s="16" t="n">
        <f aca="false">IF((AND(J1103&gt;=R1109, J1103&lt;R1108)),TRUE())</f>
        <v>0</v>
      </c>
      <c r="P1103" s="7"/>
    </row>
    <row r="1104" customFormat="false" ht="15" hidden="true" customHeight="false" outlineLevel="0" collapsed="false">
      <c r="A1104" s="0" t="n">
        <f aca="false">RANDBETWEEN(0,1)</f>
        <v>0</v>
      </c>
      <c r="B1104" s="13" t="n">
        <v>833</v>
      </c>
      <c r="C1104" s="2" t="s">
        <v>1156</v>
      </c>
      <c r="D1104" s="14" t="n">
        <v>33097</v>
      </c>
      <c r="E1104" s="2" t="s">
        <v>42</v>
      </c>
      <c r="F1104" s="15" t="n">
        <v>184</v>
      </c>
      <c r="G1104" s="15" t="n">
        <v>55</v>
      </c>
      <c r="H1104" s="15" t="s">
        <v>43</v>
      </c>
      <c r="I1104" s="9" t="str">
        <f aca="false">TRIM(F1104)</f>
        <v>184</v>
      </c>
      <c r="J1104" s="9" t="str">
        <f aca="false">TRIM(G1104)</f>
        <v>55</v>
      </c>
      <c r="K1104" s="5" t="n">
        <f aca="false">IF(I1104="NA",VALUE(AVERAGEIF($E$3:$E$1520,"&lt;&gt;NA")),VALUE(I1104))</f>
        <v>184</v>
      </c>
      <c r="L1104" s="9" t="n">
        <f aca="false">IF(J1104="NA",VALUE(AVERAGEIF($F$3:$F$1520,"&lt;&gt;NA")),VALUE(J1104))</f>
        <v>55</v>
      </c>
      <c r="M1104" s="16" t="n">
        <f aca="false">IF((AND(J1104&gt;=R1110, J1104&lt;R1109)),TRUE())</f>
        <v>0</v>
      </c>
      <c r="P1104" s="7"/>
    </row>
    <row r="1105" customFormat="false" ht="15" hidden="true" customHeight="false" outlineLevel="0" collapsed="false">
      <c r="A1105" s="0" t="n">
        <f aca="false">RANDBETWEEN(0,1)</f>
        <v>0</v>
      </c>
      <c r="B1105" s="13" t="n">
        <v>1176</v>
      </c>
      <c r="C1105" s="2" t="s">
        <v>1157</v>
      </c>
      <c r="D1105" s="14" t="n">
        <v>33736</v>
      </c>
      <c r="E1105" s="2" t="s">
        <v>87</v>
      </c>
      <c r="F1105" s="15" t="n">
        <v>169</v>
      </c>
      <c r="G1105" s="15" t="n">
        <v>68</v>
      </c>
      <c r="H1105" s="15" t="s">
        <v>43</v>
      </c>
      <c r="I1105" s="9" t="str">
        <f aca="false">TRIM(F1105)</f>
        <v>169</v>
      </c>
      <c r="J1105" s="9" t="str">
        <f aca="false">TRIM(G1105)</f>
        <v>68</v>
      </c>
      <c r="K1105" s="5" t="n">
        <f aca="false">IF(I1105="NA",VALUE(AVERAGEIF($E$3:$E$1520,"&lt;&gt;NA")),VALUE(I1105))</f>
        <v>169</v>
      </c>
      <c r="L1105" s="9" t="n">
        <f aca="false">IF(J1105="NA",VALUE(AVERAGEIF($F$3:$F$1520,"&lt;&gt;NA")),VALUE(J1105))</f>
        <v>68</v>
      </c>
      <c r="M1105" s="16" t="n">
        <f aca="false">IF((AND(J1105&gt;=R1111, J1105&lt;R1110)),TRUE())</f>
        <v>0</v>
      </c>
      <c r="P1105" s="7"/>
    </row>
    <row r="1106" customFormat="false" ht="15" hidden="true" customHeight="false" outlineLevel="0" collapsed="false">
      <c r="A1106" s="0" t="n">
        <f aca="false">RANDBETWEEN(0,1)</f>
        <v>0</v>
      </c>
      <c r="B1106" s="13" t="n">
        <v>1303</v>
      </c>
      <c r="C1106" s="2" t="s">
        <v>1158</v>
      </c>
      <c r="D1106" s="14" t="n">
        <v>33134</v>
      </c>
      <c r="E1106" s="2" t="s">
        <v>45</v>
      </c>
      <c r="F1106" s="15" t="n">
        <v>174</v>
      </c>
      <c r="G1106" s="15" t="n">
        <v>50</v>
      </c>
      <c r="H1106" s="15" t="s">
        <v>43</v>
      </c>
      <c r="I1106" s="9" t="str">
        <f aca="false">TRIM(F1106)</f>
        <v>174</v>
      </c>
      <c r="J1106" s="9" t="str">
        <f aca="false">TRIM(G1106)</f>
        <v>50</v>
      </c>
      <c r="K1106" s="5" t="n">
        <f aca="false">IF(I1106="NA",VALUE(AVERAGEIF($E$3:$E$1520,"&lt;&gt;NA")),VALUE(I1106))</f>
        <v>174</v>
      </c>
      <c r="L1106" s="9" t="n">
        <f aca="false">IF(J1106="NA",VALUE(AVERAGEIF($F$3:$F$1520,"&lt;&gt;NA")),VALUE(J1106))</f>
        <v>50</v>
      </c>
      <c r="M1106" s="16" t="n">
        <f aca="false">IF((AND(J1106&gt;=R1112, J1106&lt;R1111)),TRUE())</f>
        <v>0</v>
      </c>
      <c r="P1106" s="7"/>
    </row>
    <row r="1107" customFormat="false" ht="15" hidden="false" customHeight="false" outlineLevel="0" collapsed="false">
      <c r="A1107" s="0" t="n">
        <f aca="false">RANDBETWEEN(0,1)</f>
        <v>1</v>
      </c>
      <c r="B1107" s="13" t="n">
        <v>62</v>
      </c>
      <c r="C1107" s="2" t="s">
        <v>1159</v>
      </c>
      <c r="D1107" s="14" t="n">
        <v>33629</v>
      </c>
      <c r="E1107" s="2" t="s">
        <v>45</v>
      </c>
      <c r="F1107" s="15" t="n">
        <v>150.5</v>
      </c>
      <c r="G1107" s="15" t="n">
        <v>52</v>
      </c>
      <c r="H1107" s="15" t="s">
        <v>47</v>
      </c>
      <c r="I1107" s="9" t="str">
        <f aca="false">TRIM(F1107)</f>
        <v>150.5</v>
      </c>
      <c r="J1107" s="9" t="str">
        <f aca="false">TRIM(G1107)</f>
        <v>52</v>
      </c>
      <c r="K1107" s="5" t="n">
        <f aca="false">IF(I1107="NA",VALUE(AVERAGEIF($E$3:$E$1520,"&lt;&gt;NA")),VALUE(I1107))</f>
        <v>150.5</v>
      </c>
      <c r="L1107" s="9" t="n">
        <f aca="false">IF(J1107="NA",VALUE(AVERAGEIF($F$3:$F$1520,"&lt;&gt;NA")),VALUE(J1107))</f>
        <v>52</v>
      </c>
      <c r="M1107" s="16" t="n">
        <f aca="false">IF((AND(J1107&gt;=R1113, J1107&lt;R1112)),TRUE())</f>
        <v>0</v>
      </c>
      <c r="P1107" s="7"/>
    </row>
    <row r="1108" customFormat="false" ht="15" hidden="false" customHeight="false" outlineLevel="0" collapsed="false">
      <c r="A1108" s="0" t="n">
        <f aca="false">RANDBETWEEN(0,1)</f>
        <v>1</v>
      </c>
      <c r="B1108" s="13" t="n">
        <v>1032</v>
      </c>
      <c r="C1108" s="2" t="s">
        <v>1160</v>
      </c>
      <c r="D1108" s="14" t="n">
        <v>33180</v>
      </c>
      <c r="E1108" s="2" t="s">
        <v>45</v>
      </c>
      <c r="F1108" s="15" t="n">
        <v>160</v>
      </c>
      <c r="G1108" s="15" t="n">
        <v>45</v>
      </c>
      <c r="H1108" s="15" t="s">
        <v>43</v>
      </c>
      <c r="I1108" s="9" t="str">
        <f aca="false">TRIM(F1108)</f>
        <v>160</v>
      </c>
      <c r="J1108" s="9" t="str">
        <f aca="false">TRIM(G1108)</f>
        <v>45</v>
      </c>
      <c r="K1108" s="5" t="n">
        <f aca="false">IF(I1108="NA",VALUE(AVERAGEIF($E$3:$E$1520,"&lt;&gt;NA")),VALUE(I1108))</f>
        <v>160</v>
      </c>
      <c r="L1108" s="9" t="n">
        <f aca="false">IF(J1108="NA",VALUE(AVERAGEIF($F$3:$F$1520,"&lt;&gt;NA")),VALUE(J1108))</f>
        <v>45</v>
      </c>
      <c r="M1108" s="16" t="n">
        <f aca="false">IF((AND(J1108&gt;=R1114, J1108&lt;R1113)),TRUE())</f>
        <v>0</v>
      </c>
      <c r="P1108" s="7"/>
    </row>
    <row r="1109" customFormat="false" ht="15" hidden="true" customHeight="false" outlineLevel="0" collapsed="false">
      <c r="A1109" s="0" t="n">
        <f aca="false">RANDBETWEEN(0,1)</f>
        <v>0</v>
      </c>
      <c r="B1109" s="13" t="n">
        <v>1464</v>
      </c>
      <c r="C1109" s="2" t="s">
        <v>1161</v>
      </c>
      <c r="D1109" s="14" t="n">
        <v>33601</v>
      </c>
      <c r="E1109" s="2" t="s">
        <v>50</v>
      </c>
      <c r="F1109" s="15" t="n">
        <v>169</v>
      </c>
      <c r="G1109" s="15" t="n">
        <v>50</v>
      </c>
      <c r="H1109" s="15" t="s">
        <v>43</v>
      </c>
      <c r="I1109" s="9" t="str">
        <f aca="false">TRIM(F1109)</f>
        <v>169</v>
      </c>
      <c r="J1109" s="9" t="str">
        <f aca="false">TRIM(G1109)</f>
        <v>50</v>
      </c>
      <c r="K1109" s="5" t="n">
        <f aca="false">IF(I1109="NA",VALUE(AVERAGEIF($E$3:$E$1520,"&lt;&gt;NA")),VALUE(I1109))</f>
        <v>169</v>
      </c>
      <c r="L1109" s="9" t="n">
        <f aca="false">IF(J1109="NA",VALUE(AVERAGEIF($F$3:$F$1520,"&lt;&gt;NA")),VALUE(J1109))</f>
        <v>50</v>
      </c>
      <c r="M1109" s="16" t="n">
        <f aca="false">IF((AND(J1109&gt;=R1115, J1109&lt;R1114)),TRUE())</f>
        <v>0</v>
      </c>
      <c r="P1109" s="7"/>
    </row>
    <row r="1110" customFormat="false" ht="15" hidden="true" customHeight="false" outlineLevel="0" collapsed="false">
      <c r="A1110" s="0" t="n">
        <f aca="false">RANDBETWEEN(0,1)</f>
        <v>0</v>
      </c>
      <c r="B1110" s="13" t="n">
        <v>612</v>
      </c>
      <c r="C1110" s="2" t="s">
        <v>1162</v>
      </c>
      <c r="D1110" s="14" t="n">
        <v>32957</v>
      </c>
      <c r="E1110" s="2" t="s">
        <v>61</v>
      </c>
      <c r="F1110" s="15" t="n">
        <v>154</v>
      </c>
      <c r="G1110" s="15" t="n">
        <v>63</v>
      </c>
      <c r="H1110" s="15" t="s">
        <v>47</v>
      </c>
      <c r="I1110" s="9" t="str">
        <f aca="false">TRIM(F1110)</f>
        <v>154</v>
      </c>
      <c r="J1110" s="9" t="str">
        <f aca="false">TRIM(G1110)</f>
        <v>63</v>
      </c>
      <c r="K1110" s="5" t="n">
        <f aca="false">IF(I1110="NA",VALUE(AVERAGEIF($E$3:$E$1520,"&lt;&gt;NA")),VALUE(I1110))</f>
        <v>154</v>
      </c>
      <c r="L1110" s="9" t="n">
        <f aca="false">IF(J1110="NA",VALUE(AVERAGEIF($F$3:$F$1520,"&lt;&gt;NA")),VALUE(J1110))</f>
        <v>63</v>
      </c>
      <c r="M1110" s="16" t="n">
        <f aca="false">IF((AND(J1110&gt;=R1116, J1110&lt;R1115)),TRUE())</f>
        <v>0</v>
      </c>
      <c r="P1110" s="7"/>
    </row>
    <row r="1111" customFormat="false" ht="15" hidden="false" customHeight="false" outlineLevel="0" collapsed="false">
      <c r="A1111" s="0" t="n">
        <f aca="false">RANDBETWEEN(0,1)</f>
        <v>1</v>
      </c>
      <c r="B1111" s="13" t="n">
        <v>411</v>
      </c>
      <c r="C1111" s="2" t="s">
        <v>1163</v>
      </c>
      <c r="D1111" s="14" t="n">
        <v>32644</v>
      </c>
      <c r="E1111" s="2" t="s">
        <v>42</v>
      </c>
      <c r="F1111" s="15" t="n">
        <v>156</v>
      </c>
      <c r="G1111" s="15" t="n">
        <v>48.2</v>
      </c>
      <c r="H1111" s="15" t="s">
        <v>47</v>
      </c>
      <c r="I1111" s="9" t="str">
        <f aca="false">TRIM(F1111)</f>
        <v>156</v>
      </c>
      <c r="J1111" s="9" t="str">
        <f aca="false">TRIM(G1111)</f>
        <v>48.2</v>
      </c>
      <c r="K1111" s="5" t="n">
        <f aca="false">IF(I1111="NA",VALUE(AVERAGEIF($E$3:$E$1520,"&lt;&gt;NA")),VALUE(I1111))</f>
        <v>156</v>
      </c>
      <c r="L1111" s="9" t="n">
        <f aca="false">IF(J1111="NA",VALUE(AVERAGEIF($F$3:$F$1520,"&lt;&gt;NA")),VALUE(J1111))</f>
        <v>48.2</v>
      </c>
      <c r="M1111" s="16" t="n">
        <f aca="false">IF((AND(J1111&gt;=R1117, J1111&lt;R1116)),TRUE())</f>
        <v>0</v>
      </c>
      <c r="P1111" s="7"/>
    </row>
    <row r="1112" customFormat="false" ht="15" hidden="false" customHeight="false" outlineLevel="0" collapsed="false">
      <c r="A1112" s="0" t="n">
        <f aca="false">RANDBETWEEN(0,1)</f>
        <v>1</v>
      </c>
      <c r="B1112" s="13" t="n">
        <v>270</v>
      </c>
      <c r="C1112" s="2" t="s">
        <v>1164</v>
      </c>
      <c r="D1112" s="14" t="n">
        <v>33076</v>
      </c>
      <c r="E1112" s="2" t="s">
        <v>42</v>
      </c>
      <c r="F1112" s="15" t="s">
        <v>46</v>
      </c>
      <c r="G1112" s="15" t="s">
        <v>46</v>
      </c>
      <c r="H1112" s="15" t="s">
        <v>47</v>
      </c>
      <c r="I1112" s="9" t="str">
        <f aca="false">TRIM(F1112)</f>
        <v>NA</v>
      </c>
      <c r="J1112" s="9" t="str">
        <f aca="false">TRIM(G1112)</f>
        <v>NA</v>
      </c>
      <c r="K1112" s="5" t="e">
        <f aca="false">IF(I1112="NA",VALUE(AVERAGEIF($E$3:$E$1520,"&lt;&gt;NA")),VALUE(I1112))</f>
        <v>#DIV/0!</v>
      </c>
      <c r="L1112" s="9" t="n">
        <f aca="false">IF(J1112="NA",VALUE(AVERAGEIF($F$3:$F$1520,"&lt;&gt;NA")),VALUE(J1112))</f>
        <v>164.344585511576</v>
      </c>
      <c r="M1112" s="16" t="n">
        <f aca="false">IF((AND(J1112&gt;=R1118, J1112&lt;R1117)),TRUE())</f>
        <v>0</v>
      </c>
      <c r="P1112" s="7"/>
    </row>
    <row r="1113" customFormat="false" ht="15" hidden="false" customHeight="false" outlineLevel="0" collapsed="false">
      <c r="A1113" s="0" t="n">
        <f aca="false">RANDBETWEEN(0,1)</f>
        <v>1</v>
      </c>
      <c r="B1113" s="13" t="n">
        <v>820</v>
      </c>
      <c r="C1113" s="2" t="s">
        <v>1165</v>
      </c>
      <c r="D1113" s="14" t="n">
        <v>33578</v>
      </c>
      <c r="E1113" s="2" t="s">
        <v>93</v>
      </c>
      <c r="F1113" s="15" t="s">
        <v>46</v>
      </c>
      <c r="G1113" s="15" t="s">
        <v>46</v>
      </c>
      <c r="H1113" s="15" t="s">
        <v>47</v>
      </c>
      <c r="I1113" s="9" t="str">
        <f aca="false">TRIM(F1113)</f>
        <v>NA</v>
      </c>
      <c r="J1113" s="9" t="str">
        <f aca="false">TRIM(G1113)</f>
        <v>NA</v>
      </c>
      <c r="K1113" s="5" t="e">
        <f aca="false">IF(I1113="NA",VALUE(AVERAGEIF($E$3:$E$1520,"&lt;&gt;NA")),VALUE(I1113))</f>
        <v>#DIV/0!</v>
      </c>
      <c r="L1113" s="9" t="n">
        <f aca="false">IF(J1113="NA",VALUE(AVERAGEIF($F$3:$F$1520,"&lt;&gt;NA")),VALUE(J1113))</f>
        <v>164.344585511576</v>
      </c>
      <c r="M1113" s="16" t="n">
        <f aca="false">IF((AND(J1113&gt;=R1119, J1113&lt;R1118)),TRUE())</f>
        <v>0</v>
      </c>
      <c r="P1113" s="7"/>
    </row>
    <row r="1114" customFormat="false" ht="15" hidden="true" customHeight="false" outlineLevel="0" collapsed="false">
      <c r="A1114" s="0" t="n">
        <f aca="false">RANDBETWEEN(0,1)</f>
        <v>0</v>
      </c>
      <c r="B1114" s="13" t="n">
        <v>1234</v>
      </c>
      <c r="C1114" s="2" t="s">
        <v>1166</v>
      </c>
      <c r="D1114" s="14" t="n">
        <v>33229</v>
      </c>
      <c r="E1114" s="2" t="s">
        <v>245</v>
      </c>
      <c r="F1114" s="15" t="n">
        <v>170</v>
      </c>
      <c r="G1114" s="15" t="n">
        <v>89</v>
      </c>
      <c r="H1114" s="15" t="s">
        <v>43</v>
      </c>
      <c r="I1114" s="9" t="str">
        <f aca="false">TRIM(F1114)</f>
        <v>170</v>
      </c>
      <c r="J1114" s="9" t="str">
        <f aca="false">TRIM(G1114)</f>
        <v>89</v>
      </c>
      <c r="K1114" s="5" t="n">
        <f aca="false">IF(I1114="NA",VALUE(AVERAGEIF($E$3:$E$1520,"&lt;&gt;NA")),VALUE(I1114))</f>
        <v>170</v>
      </c>
      <c r="L1114" s="9" t="n">
        <f aca="false">IF(J1114="NA",VALUE(AVERAGEIF($F$3:$F$1520,"&lt;&gt;NA")),VALUE(J1114))</f>
        <v>89</v>
      </c>
      <c r="M1114" s="16" t="n">
        <f aca="false">IF((AND(J1114&gt;=R1120, J1114&lt;R1119)),TRUE())</f>
        <v>0</v>
      </c>
      <c r="P1114" s="7"/>
    </row>
    <row r="1115" customFormat="false" ht="15" hidden="false" customHeight="false" outlineLevel="0" collapsed="false">
      <c r="A1115" s="0" t="n">
        <f aca="false">RANDBETWEEN(0,1)</f>
        <v>1</v>
      </c>
      <c r="B1115" s="13" t="n">
        <v>1349</v>
      </c>
      <c r="C1115" s="2" t="s">
        <v>1167</v>
      </c>
      <c r="D1115" s="14" t="n">
        <v>32937</v>
      </c>
      <c r="E1115" s="2" t="s">
        <v>53</v>
      </c>
      <c r="F1115" s="15" t="n">
        <v>170</v>
      </c>
      <c r="G1115" s="15" t="n">
        <v>81</v>
      </c>
      <c r="H1115" s="15" t="s">
        <v>43</v>
      </c>
      <c r="I1115" s="9" t="str">
        <f aca="false">TRIM(F1115)</f>
        <v>170</v>
      </c>
      <c r="J1115" s="9" t="str">
        <f aca="false">TRIM(G1115)</f>
        <v>81</v>
      </c>
      <c r="K1115" s="5" t="n">
        <f aca="false">IF(I1115="NA",VALUE(AVERAGEIF($E$3:$E$1520,"&lt;&gt;NA")),VALUE(I1115))</f>
        <v>170</v>
      </c>
      <c r="L1115" s="9" t="n">
        <f aca="false">IF(J1115="NA",VALUE(AVERAGEIF($F$3:$F$1520,"&lt;&gt;NA")),VALUE(J1115))</f>
        <v>81</v>
      </c>
      <c r="M1115" s="16" t="n">
        <f aca="false">IF((AND(J1115&gt;=R1121, J1115&lt;R1120)),TRUE())</f>
        <v>0</v>
      </c>
      <c r="P1115" s="7"/>
    </row>
    <row r="1116" customFormat="false" ht="15" hidden="true" customHeight="false" outlineLevel="0" collapsed="false">
      <c r="A1116" s="0" t="n">
        <f aca="false">RANDBETWEEN(0,1)</f>
        <v>0</v>
      </c>
      <c r="B1116" s="13" t="n">
        <v>531</v>
      </c>
      <c r="C1116" s="2" t="s">
        <v>1168</v>
      </c>
      <c r="D1116" s="14" t="n">
        <v>33600</v>
      </c>
      <c r="E1116" s="2" t="s">
        <v>74</v>
      </c>
      <c r="F1116" s="15" t="n">
        <v>153</v>
      </c>
      <c r="G1116" s="15" t="n">
        <v>45.7</v>
      </c>
      <c r="H1116" s="15" t="s">
        <v>47</v>
      </c>
      <c r="I1116" s="9" t="str">
        <f aca="false">TRIM(F1116)</f>
        <v>153</v>
      </c>
      <c r="J1116" s="9" t="str">
        <f aca="false">TRIM(G1116)</f>
        <v>45.7</v>
      </c>
      <c r="K1116" s="5" t="n">
        <f aca="false">IF(I1116="NA",VALUE(AVERAGEIF($E$3:$E$1520,"&lt;&gt;NA")),VALUE(I1116))</f>
        <v>153</v>
      </c>
      <c r="L1116" s="9" t="n">
        <f aca="false">IF(J1116="NA",VALUE(AVERAGEIF($F$3:$F$1520,"&lt;&gt;NA")),VALUE(J1116))</f>
        <v>45.7</v>
      </c>
      <c r="M1116" s="16" t="n">
        <f aca="false">IF((AND(J1116&gt;=R1122, J1116&lt;R1121)),TRUE())</f>
        <v>0</v>
      </c>
      <c r="P1116" s="7"/>
    </row>
    <row r="1117" customFormat="false" ht="15" hidden="true" customHeight="false" outlineLevel="0" collapsed="false">
      <c r="A1117" s="0" t="n">
        <f aca="false">RANDBETWEEN(0,1)</f>
        <v>0</v>
      </c>
      <c r="B1117" s="13" t="n">
        <v>1478</v>
      </c>
      <c r="C1117" s="2" t="s">
        <v>1169</v>
      </c>
      <c r="D1117" s="14" t="n">
        <v>33740</v>
      </c>
      <c r="E1117" s="2" t="s">
        <v>50</v>
      </c>
      <c r="F1117" s="15" t="n">
        <v>175</v>
      </c>
      <c r="G1117" s="15" t="n">
        <v>75</v>
      </c>
      <c r="H1117" s="15" t="s">
        <v>43</v>
      </c>
      <c r="I1117" s="9" t="str">
        <f aca="false">TRIM(F1117)</f>
        <v>175</v>
      </c>
      <c r="J1117" s="9" t="str">
        <f aca="false">TRIM(G1117)</f>
        <v>75</v>
      </c>
      <c r="K1117" s="5" t="n">
        <f aca="false">IF(I1117="NA",VALUE(AVERAGEIF($E$3:$E$1520,"&lt;&gt;NA")),VALUE(I1117))</f>
        <v>175</v>
      </c>
      <c r="L1117" s="9" t="n">
        <f aca="false">IF(J1117="NA",VALUE(AVERAGEIF($F$3:$F$1520,"&lt;&gt;NA")),VALUE(J1117))</f>
        <v>75</v>
      </c>
      <c r="M1117" s="16" t="n">
        <f aca="false">IF((AND(J1117&gt;=R1123, J1117&lt;R1122)),TRUE())</f>
        <v>0</v>
      </c>
      <c r="P1117" s="7"/>
    </row>
    <row r="1118" customFormat="false" ht="15" hidden="false" customHeight="false" outlineLevel="0" collapsed="false">
      <c r="A1118" s="0" t="n">
        <f aca="false">RANDBETWEEN(0,1)</f>
        <v>1</v>
      </c>
      <c r="B1118" s="13" t="n">
        <v>1005</v>
      </c>
      <c r="C1118" s="2" t="s">
        <v>1170</v>
      </c>
      <c r="D1118" s="14" t="n">
        <v>33546</v>
      </c>
      <c r="E1118" s="2" t="s">
        <v>74</v>
      </c>
      <c r="F1118" s="15" t="n">
        <v>163</v>
      </c>
      <c r="G1118" s="15" t="n">
        <v>58</v>
      </c>
      <c r="H1118" s="15" t="s">
        <v>43</v>
      </c>
      <c r="I1118" s="9" t="str">
        <f aca="false">TRIM(F1118)</f>
        <v>163</v>
      </c>
      <c r="J1118" s="9" t="str">
        <f aca="false">TRIM(G1118)</f>
        <v>58</v>
      </c>
      <c r="K1118" s="5" t="n">
        <f aca="false">IF(I1118="NA",VALUE(AVERAGEIF($E$3:$E$1520,"&lt;&gt;NA")),VALUE(I1118))</f>
        <v>163</v>
      </c>
      <c r="L1118" s="9" t="n">
        <f aca="false">IF(J1118="NA",VALUE(AVERAGEIF($F$3:$F$1520,"&lt;&gt;NA")),VALUE(J1118))</f>
        <v>58</v>
      </c>
      <c r="M1118" s="16" t="n">
        <f aca="false">IF((AND(J1118&gt;=R1124, J1118&lt;R1123)),TRUE())</f>
        <v>0</v>
      </c>
      <c r="P1118" s="7"/>
    </row>
    <row r="1119" customFormat="false" ht="15" hidden="false" customHeight="false" outlineLevel="0" collapsed="false">
      <c r="A1119" s="0" t="n">
        <f aca="false">RANDBETWEEN(0,1)</f>
        <v>1</v>
      </c>
      <c r="B1119" s="13" t="n">
        <v>60</v>
      </c>
      <c r="C1119" s="2" t="s">
        <v>1171</v>
      </c>
      <c r="D1119" s="14" t="n">
        <v>33186</v>
      </c>
      <c r="E1119" s="2" t="s">
        <v>45</v>
      </c>
      <c r="F1119" s="15" t="n">
        <v>149</v>
      </c>
      <c r="G1119" s="15" t="n">
        <v>45</v>
      </c>
      <c r="H1119" s="15" t="s">
        <v>47</v>
      </c>
      <c r="I1119" s="9" t="str">
        <f aca="false">TRIM(F1119)</f>
        <v>149</v>
      </c>
      <c r="J1119" s="9" t="str">
        <f aca="false">TRIM(G1119)</f>
        <v>45</v>
      </c>
      <c r="K1119" s="5" t="n">
        <f aca="false">IF(I1119="NA",VALUE(AVERAGEIF($E$3:$E$1520,"&lt;&gt;NA")),VALUE(I1119))</f>
        <v>149</v>
      </c>
      <c r="L1119" s="9" t="n">
        <f aca="false">IF(J1119="NA",VALUE(AVERAGEIF($F$3:$F$1520,"&lt;&gt;NA")),VALUE(J1119))</f>
        <v>45</v>
      </c>
      <c r="M1119" s="16" t="n">
        <f aca="false">IF((AND(J1119&gt;=R1125, J1119&lt;R1124)),TRUE())</f>
        <v>0</v>
      </c>
      <c r="P1119" s="7"/>
    </row>
    <row r="1120" customFormat="false" ht="15" hidden="false" customHeight="false" outlineLevel="0" collapsed="false">
      <c r="A1120" s="0" t="n">
        <f aca="false">RANDBETWEEN(0,1)</f>
        <v>1</v>
      </c>
      <c r="B1120" s="13" t="n">
        <v>1412</v>
      </c>
      <c r="C1120" s="2" t="s">
        <v>1172</v>
      </c>
      <c r="D1120" s="14" t="n">
        <v>33814</v>
      </c>
      <c r="E1120" s="2" t="s">
        <v>74</v>
      </c>
      <c r="F1120" s="15" t="n">
        <v>167</v>
      </c>
      <c r="G1120" s="15" t="n">
        <v>54</v>
      </c>
      <c r="H1120" s="15" t="s">
        <v>43</v>
      </c>
      <c r="I1120" s="9" t="str">
        <f aca="false">TRIM(F1120)</f>
        <v>167</v>
      </c>
      <c r="J1120" s="9" t="str">
        <f aca="false">TRIM(G1120)</f>
        <v>54</v>
      </c>
      <c r="K1120" s="5" t="n">
        <f aca="false">IF(I1120="NA",VALUE(AVERAGEIF($E$3:$E$1520,"&lt;&gt;NA")),VALUE(I1120))</f>
        <v>167</v>
      </c>
      <c r="L1120" s="9" t="n">
        <f aca="false">IF(J1120="NA",VALUE(AVERAGEIF($F$3:$F$1520,"&lt;&gt;NA")),VALUE(J1120))</f>
        <v>54</v>
      </c>
      <c r="M1120" s="16" t="n">
        <f aca="false">IF((AND(J1120&gt;=R1126, J1120&lt;R1125)),TRUE())</f>
        <v>0</v>
      </c>
      <c r="P1120" s="7"/>
    </row>
    <row r="1121" customFormat="false" ht="15" hidden="true" customHeight="false" outlineLevel="0" collapsed="false">
      <c r="A1121" s="0" t="n">
        <f aca="false">RANDBETWEEN(0,1)</f>
        <v>0</v>
      </c>
      <c r="B1121" s="13" t="n">
        <v>862</v>
      </c>
      <c r="C1121" s="2" t="s">
        <v>1173</v>
      </c>
      <c r="D1121" s="14" t="n">
        <v>33476</v>
      </c>
      <c r="E1121" s="2" t="s">
        <v>50</v>
      </c>
      <c r="F1121" s="15" t="n">
        <v>180</v>
      </c>
      <c r="G1121" s="15" t="n">
        <v>64</v>
      </c>
      <c r="H1121" s="15" t="s">
        <v>43</v>
      </c>
      <c r="I1121" s="9" t="str">
        <f aca="false">TRIM(F1121)</f>
        <v>180</v>
      </c>
      <c r="J1121" s="9" t="str">
        <f aca="false">TRIM(G1121)</f>
        <v>64</v>
      </c>
      <c r="K1121" s="5" t="n">
        <f aca="false">IF(I1121="NA",VALUE(AVERAGEIF($E$3:$E$1520,"&lt;&gt;NA")),VALUE(I1121))</f>
        <v>180</v>
      </c>
      <c r="L1121" s="9" t="n">
        <f aca="false">IF(J1121="NA",VALUE(AVERAGEIF($F$3:$F$1520,"&lt;&gt;NA")),VALUE(J1121))</f>
        <v>64</v>
      </c>
      <c r="M1121" s="16" t="n">
        <f aca="false">IF((AND(J1121&gt;=R1127, J1121&lt;R1126)),TRUE())</f>
        <v>0</v>
      </c>
      <c r="P1121" s="7"/>
    </row>
    <row r="1122" customFormat="false" ht="15" hidden="false" customHeight="false" outlineLevel="0" collapsed="false">
      <c r="A1122" s="0" t="n">
        <f aca="false">RANDBETWEEN(0,1)</f>
        <v>1</v>
      </c>
      <c r="B1122" s="13" t="n">
        <v>965</v>
      </c>
      <c r="C1122" s="2" t="s">
        <v>1174</v>
      </c>
      <c r="D1122" s="14" t="n">
        <v>33012</v>
      </c>
      <c r="E1122" s="2" t="s">
        <v>53</v>
      </c>
      <c r="F1122" s="15" t="n">
        <v>175</v>
      </c>
      <c r="G1122" s="15" t="n">
        <v>75</v>
      </c>
      <c r="H1122" s="15" t="s">
        <v>43</v>
      </c>
      <c r="I1122" s="9" t="str">
        <f aca="false">TRIM(F1122)</f>
        <v>175</v>
      </c>
      <c r="J1122" s="9" t="str">
        <f aca="false">TRIM(G1122)</f>
        <v>75</v>
      </c>
      <c r="K1122" s="5" t="n">
        <f aca="false">IF(I1122="NA",VALUE(AVERAGEIF($E$3:$E$1520,"&lt;&gt;NA")),VALUE(I1122))</f>
        <v>175</v>
      </c>
      <c r="L1122" s="9" t="n">
        <f aca="false">IF(J1122="NA",VALUE(AVERAGEIF($F$3:$F$1520,"&lt;&gt;NA")),VALUE(J1122))</f>
        <v>75</v>
      </c>
      <c r="M1122" s="16" t="n">
        <f aca="false">IF((AND(J1122&gt;=R1128, J1122&lt;R1127)),TRUE())</f>
        <v>0</v>
      </c>
      <c r="P1122" s="7"/>
    </row>
    <row r="1123" customFormat="false" ht="15" hidden="false" customHeight="false" outlineLevel="0" collapsed="false">
      <c r="A1123" s="0" t="n">
        <f aca="false">RANDBETWEEN(0,1)</f>
        <v>1</v>
      </c>
      <c r="B1123" s="13" t="n">
        <v>205</v>
      </c>
      <c r="C1123" s="2" t="s">
        <v>1175</v>
      </c>
      <c r="D1123" s="14" t="n">
        <v>33284</v>
      </c>
      <c r="E1123" s="2" t="s">
        <v>45</v>
      </c>
      <c r="F1123" s="15" t="n">
        <v>164</v>
      </c>
      <c r="G1123" s="15" t="n">
        <v>56</v>
      </c>
      <c r="H1123" s="15" t="s">
        <v>47</v>
      </c>
      <c r="I1123" s="9" t="str">
        <f aca="false">TRIM(F1123)</f>
        <v>164</v>
      </c>
      <c r="J1123" s="9" t="str">
        <f aca="false">TRIM(G1123)</f>
        <v>56</v>
      </c>
      <c r="K1123" s="5" t="n">
        <f aca="false">IF(I1123="NA",VALUE(AVERAGEIF($E$3:$E$1520,"&lt;&gt;NA")),VALUE(I1123))</f>
        <v>164</v>
      </c>
      <c r="L1123" s="9" t="n">
        <f aca="false">IF(J1123="NA",VALUE(AVERAGEIF($F$3:$F$1520,"&lt;&gt;NA")),VALUE(J1123))</f>
        <v>56</v>
      </c>
      <c r="M1123" s="16" t="n">
        <f aca="false">IF((AND(J1123&gt;=R1129, J1123&lt;R1128)),TRUE())</f>
        <v>0</v>
      </c>
      <c r="P1123" s="7"/>
    </row>
    <row r="1124" customFormat="false" ht="15" hidden="false" customHeight="false" outlineLevel="0" collapsed="false">
      <c r="A1124" s="0" t="n">
        <f aca="false">RANDBETWEEN(0,1)</f>
        <v>1</v>
      </c>
      <c r="B1124" s="13" t="n">
        <v>648</v>
      </c>
      <c r="C1124" s="2" t="s">
        <v>1176</v>
      </c>
      <c r="D1124" s="14" t="n">
        <v>33565</v>
      </c>
      <c r="E1124" s="2" t="s">
        <v>176</v>
      </c>
      <c r="F1124" s="15" t="n">
        <v>165</v>
      </c>
      <c r="G1124" s="15" t="n">
        <v>58.1</v>
      </c>
      <c r="H1124" s="15" t="s">
        <v>47</v>
      </c>
      <c r="I1124" s="9" t="str">
        <f aca="false">TRIM(F1124)</f>
        <v>165</v>
      </c>
      <c r="J1124" s="9" t="str">
        <f aca="false">TRIM(G1124)</f>
        <v>58.1</v>
      </c>
      <c r="K1124" s="5" t="n">
        <f aca="false">IF(I1124="NA",VALUE(AVERAGEIF($E$3:$E$1520,"&lt;&gt;NA")),VALUE(I1124))</f>
        <v>165</v>
      </c>
      <c r="L1124" s="9" t="n">
        <f aca="false">IF(J1124="NA",VALUE(AVERAGEIF($F$3:$F$1520,"&lt;&gt;NA")),VALUE(J1124))</f>
        <v>58.1</v>
      </c>
      <c r="M1124" s="16" t="n">
        <f aca="false">IF((AND(J1124&gt;=R1130, J1124&lt;R1129)),TRUE())</f>
        <v>0</v>
      </c>
      <c r="P1124" s="7"/>
    </row>
    <row r="1125" customFormat="false" ht="15" hidden="true" customHeight="false" outlineLevel="0" collapsed="false">
      <c r="A1125" s="0" t="n">
        <f aca="false">RANDBETWEEN(0,1)</f>
        <v>0</v>
      </c>
      <c r="B1125" s="13" t="n">
        <v>367</v>
      </c>
      <c r="C1125" s="2" t="s">
        <v>1177</v>
      </c>
      <c r="D1125" s="14" t="n">
        <v>33232</v>
      </c>
      <c r="E1125" s="2" t="s">
        <v>45</v>
      </c>
      <c r="F1125" s="15" t="n">
        <v>160</v>
      </c>
      <c r="G1125" s="15" t="n">
        <v>50.2</v>
      </c>
      <c r="H1125" s="15" t="s">
        <v>47</v>
      </c>
      <c r="I1125" s="9" t="str">
        <f aca="false">TRIM(F1125)</f>
        <v>160</v>
      </c>
      <c r="J1125" s="9" t="str">
        <f aca="false">TRIM(G1125)</f>
        <v>50.2</v>
      </c>
      <c r="K1125" s="5" t="n">
        <f aca="false">IF(I1125="NA",VALUE(AVERAGEIF($E$3:$E$1520,"&lt;&gt;NA")),VALUE(I1125))</f>
        <v>160</v>
      </c>
      <c r="L1125" s="9" t="n">
        <f aca="false">IF(J1125="NA",VALUE(AVERAGEIF($F$3:$F$1520,"&lt;&gt;NA")),VALUE(J1125))</f>
        <v>50.2</v>
      </c>
      <c r="M1125" s="16" t="n">
        <f aca="false">IF((AND(J1125&gt;=R1131, J1125&lt;R1130)),TRUE())</f>
        <v>0</v>
      </c>
      <c r="P1125" s="7"/>
    </row>
    <row r="1126" customFormat="false" ht="15" hidden="false" customHeight="false" outlineLevel="0" collapsed="false">
      <c r="A1126" s="0" t="n">
        <f aca="false">RANDBETWEEN(0,1)</f>
        <v>1</v>
      </c>
      <c r="B1126" s="13" t="n">
        <v>132</v>
      </c>
      <c r="C1126" s="2" t="s">
        <v>1178</v>
      </c>
      <c r="D1126" s="14" t="n">
        <v>33531</v>
      </c>
      <c r="E1126" s="2" t="s">
        <v>45</v>
      </c>
      <c r="F1126" s="15" t="s">
        <v>46</v>
      </c>
      <c r="G1126" s="15" t="s">
        <v>46</v>
      </c>
      <c r="H1126" s="15" t="s">
        <v>47</v>
      </c>
      <c r="I1126" s="9" t="str">
        <f aca="false">TRIM(F1126)</f>
        <v>NA</v>
      </c>
      <c r="J1126" s="9" t="str">
        <f aca="false">TRIM(G1126)</f>
        <v>NA</v>
      </c>
      <c r="K1126" s="5" t="e">
        <f aca="false">IF(I1126="NA",VALUE(AVERAGEIF($E$3:$E$1520,"&lt;&gt;NA")),VALUE(I1126))</f>
        <v>#DIV/0!</v>
      </c>
      <c r="L1126" s="9" t="n">
        <f aca="false">IF(J1126="NA",VALUE(AVERAGEIF($F$3:$F$1520,"&lt;&gt;NA")),VALUE(J1126))</f>
        <v>164.344585511576</v>
      </c>
      <c r="M1126" s="16" t="n">
        <f aca="false">IF((AND(J1126&gt;=R1132, J1126&lt;R1131)),TRUE())</f>
        <v>0</v>
      </c>
      <c r="P1126" s="7"/>
    </row>
    <row r="1127" customFormat="false" ht="15" hidden="false" customHeight="false" outlineLevel="0" collapsed="false">
      <c r="A1127" s="0" t="n">
        <f aca="false">RANDBETWEEN(0,1)</f>
        <v>1</v>
      </c>
      <c r="B1127" s="13" t="n">
        <v>1131</v>
      </c>
      <c r="C1127" s="2" t="s">
        <v>1179</v>
      </c>
      <c r="D1127" s="14" t="n">
        <v>32536</v>
      </c>
      <c r="E1127" s="2" t="s">
        <v>87</v>
      </c>
      <c r="F1127" s="15" t="n">
        <v>170</v>
      </c>
      <c r="G1127" s="15" t="n">
        <v>84</v>
      </c>
      <c r="H1127" s="15" t="s">
        <v>43</v>
      </c>
      <c r="I1127" s="9" t="str">
        <f aca="false">TRIM(F1127)</f>
        <v>170</v>
      </c>
      <c r="J1127" s="9" t="str">
        <f aca="false">TRIM(G1127)</f>
        <v>84</v>
      </c>
      <c r="K1127" s="5" t="n">
        <f aca="false">IF(I1127="NA",VALUE(AVERAGEIF($E$3:$E$1520,"&lt;&gt;NA")),VALUE(I1127))</f>
        <v>170</v>
      </c>
      <c r="L1127" s="9" t="n">
        <f aca="false">IF(J1127="NA",VALUE(AVERAGEIF($F$3:$F$1520,"&lt;&gt;NA")),VALUE(J1127))</f>
        <v>84</v>
      </c>
      <c r="M1127" s="16" t="n">
        <f aca="false">IF((AND(J1127&gt;=R1133, J1127&lt;R1132)),TRUE())</f>
        <v>0</v>
      </c>
      <c r="P1127" s="7"/>
    </row>
    <row r="1128" customFormat="false" ht="15" hidden="true" customHeight="false" outlineLevel="0" collapsed="false">
      <c r="A1128" s="0" t="n">
        <f aca="false">RANDBETWEEN(0,1)</f>
        <v>0</v>
      </c>
      <c r="B1128" s="13" t="n">
        <v>1070</v>
      </c>
      <c r="C1128" s="2" t="s">
        <v>1180</v>
      </c>
      <c r="D1128" s="14" t="n">
        <v>33224</v>
      </c>
      <c r="E1128" s="2" t="s">
        <v>50</v>
      </c>
      <c r="F1128" s="15" t="n">
        <v>160</v>
      </c>
      <c r="G1128" s="15" t="n">
        <v>52</v>
      </c>
      <c r="H1128" s="15" t="s">
        <v>43</v>
      </c>
      <c r="I1128" s="9" t="str">
        <f aca="false">TRIM(F1128)</f>
        <v>160</v>
      </c>
      <c r="J1128" s="9" t="str">
        <f aca="false">TRIM(G1128)</f>
        <v>52</v>
      </c>
      <c r="K1128" s="5" t="n">
        <f aca="false">IF(I1128="NA",VALUE(AVERAGEIF($E$3:$E$1520,"&lt;&gt;NA")),VALUE(I1128))</f>
        <v>160</v>
      </c>
      <c r="L1128" s="9" t="n">
        <f aca="false">IF(J1128="NA",VALUE(AVERAGEIF($F$3:$F$1520,"&lt;&gt;NA")),VALUE(J1128))</f>
        <v>52</v>
      </c>
      <c r="M1128" s="16" t="n">
        <f aca="false">IF((AND(J1128&gt;=R1134, J1128&lt;R1133)),TRUE())</f>
        <v>0</v>
      </c>
      <c r="P1128" s="7"/>
    </row>
    <row r="1129" customFormat="false" ht="15" hidden="true" customHeight="false" outlineLevel="0" collapsed="false">
      <c r="A1129" s="0" t="n">
        <f aca="false">RANDBETWEEN(0,1)</f>
        <v>0</v>
      </c>
      <c r="B1129" s="13" t="n">
        <v>676</v>
      </c>
      <c r="C1129" s="2" t="s">
        <v>1181</v>
      </c>
      <c r="D1129" s="14" t="n">
        <v>33133</v>
      </c>
      <c r="E1129" s="2" t="s">
        <v>74</v>
      </c>
      <c r="F1129" s="15" t="n">
        <v>160</v>
      </c>
      <c r="G1129" s="15" t="n">
        <v>45.9</v>
      </c>
      <c r="H1129" s="15" t="s">
        <v>47</v>
      </c>
      <c r="I1129" s="9" t="str">
        <f aca="false">TRIM(F1129)</f>
        <v>160</v>
      </c>
      <c r="J1129" s="9" t="str">
        <f aca="false">TRIM(G1129)</f>
        <v>45.9</v>
      </c>
      <c r="K1129" s="5" t="n">
        <f aca="false">IF(I1129="NA",VALUE(AVERAGEIF($E$3:$E$1520,"&lt;&gt;NA")),VALUE(I1129))</f>
        <v>160</v>
      </c>
      <c r="L1129" s="9" t="n">
        <f aca="false">IF(J1129="NA",VALUE(AVERAGEIF($F$3:$F$1520,"&lt;&gt;NA")),VALUE(J1129))</f>
        <v>45.9</v>
      </c>
      <c r="M1129" s="16" t="n">
        <f aca="false">IF((AND(J1129&gt;=R1135, J1129&lt;R1134)),TRUE())</f>
        <v>0</v>
      </c>
      <c r="P1129" s="7"/>
    </row>
    <row r="1130" customFormat="false" ht="15" hidden="true" customHeight="false" outlineLevel="0" collapsed="false">
      <c r="A1130" s="0" t="n">
        <f aca="false">RANDBETWEEN(0,1)</f>
        <v>0</v>
      </c>
      <c r="B1130" s="13" t="n">
        <v>1298</v>
      </c>
      <c r="C1130" s="2" t="s">
        <v>1182</v>
      </c>
      <c r="D1130" s="14" t="n">
        <v>33141</v>
      </c>
      <c r="E1130" s="2" t="s">
        <v>45</v>
      </c>
      <c r="F1130" s="15" t="n">
        <v>174</v>
      </c>
      <c r="G1130" s="15" t="n">
        <v>61</v>
      </c>
      <c r="H1130" s="15" t="s">
        <v>43</v>
      </c>
      <c r="I1130" s="9" t="str">
        <f aca="false">TRIM(F1130)</f>
        <v>174</v>
      </c>
      <c r="J1130" s="9" t="str">
        <f aca="false">TRIM(G1130)</f>
        <v>61</v>
      </c>
      <c r="K1130" s="5" t="n">
        <f aca="false">IF(I1130="NA",VALUE(AVERAGEIF($E$3:$E$1520,"&lt;&gt;NA")),VALUE(I1130))</f>
        <v>174</v>
      </c>
      <c r="L1130" s="9" t="n">
        <f aca="false">IF(J1130="NA",VALUE(AVERAGEIF($F$3:$F$1520,"&lt;&gt;NA")),VALUE(J1130))</f>
        <v>61</v>
      </c>
      <c r="M1130" s="16" t="n">
        <f aca="false">IF((AND(J1130&gt;=R1136, J1130&lt;R1135)),TRUE())</f>
        <v>0</v>
      </c>
      <c r="P1130" s="7"/>
    </row>
    <row r="1131" customFormat="false" ht="15" hidden="false" customHeight="false" outlineLevel="0" collapsed="false">
      <c r="A1131" s="0" t="n">
        <f aca="false">RANDBETWEEN(0,1)</f>
        <v>1</v>
      </c>
      <c r="B1131" s="13" t="n">
        <v>1479</v>
      </c>
      <c r="C1131" s="2" t="s">
        <v>1183</v>
      </c>
      <c r="D1131" s="14" t="n">
        <v>33429</v>
      </c>
      <c r="E1131" s="2" t="s">
        <v>238</v>
      </c>
      <c r="F1131" s="15" t="n">
        <v>178</v>
      </c>
      <c r="G1131" s="15" t="n">
        <v>80</v>
      </c>
      <c r="H1131" s="15" t="s">
        <v>43</v>
      </c>
      <c r="I1131" s="9" t="str">
        <f aca="false">TRIM(F1131)</f>
        <v>178</v>
      </c>
      <c r="J1131" s="9" t="str">
        <f aca="false">TRIM(G1131)</f>
        <v>80</v>
      </c>
      <c r="K1131" s="5" t="n">
        <f aca="false">IF(I1131="NA",VALUE(AVERAGEIF($E$3:$E$1520,"&lt;&gt;NA")),VALUE(I1131))</f>
        <v>178</v>
      </c>
      <c r="L1131" s="9" t="n">
        <f aca="false">IF(J1131="NA",VALUE(AVERAGEIF($F$3:$F$1520,"&lt;&gt;NA")),VALUE(J1131))</f>
        <v>80</v>
      </c>
      <c r="M1131" s="16" t="n">
        <f aca="false">IF((AND(J1131&gt;=R1137, J1131&lt;R1136)),TRUE())</f>
        <v>0</v>
      </c>
      <c r="P1131" s="7"/>
    </row>
    <row r="1132" customFormat="false" ht="15" hidden="true" customHeight="false" outlineLevel="0" collapsed="false">
      <c r="A1132" s="0" t="n">
        <f aca="false">RANDBETWEEN(0,1)</f>
        <v>0</v>
      </c>
      <c r="B1132" s="13" t="n">
        <v>180</v>
      </c>
      <c r="C1132" s="2" t="s">
        <v>1184</v>
      </c>
      <c r="D1132" s="14" t="n">
        <v>33849</v>
      </c>
      <c r="E1132" s="2" t="s">
        <v>98</v>
      </c>
      <c r="F1132" s="15" t="s">
        <v>46</v>
      </c>
      <c r="G1132" s="15" t="s">
        <v>46</v>
      </c>
      <c r="H1132" s="15" t="s">
        <v>47</v>
      </c>
      <c r="I1132" s="9" t="str">
        <f aca="false">TRIM(F1132)</f>
        <v>NA</v>
      </c>
      <c r="J1132" s="9" t="str">
        <f aca="false">TRIM(G1132)</f>
        <v>NA</v>
      </c>
      <c r="K1132" s="5" t="e">
        <f aca="false">IF(I1132="NA",VALUE(AVERAGEIF($E$3:$E$1520,"&lt;&gt;NA")),VALUE(I1132))</f>
        <v>#DIV/0!</v>
      </c>
      <c r="L1132" s="9" t="n">
        <f aca="false">IF(J1132="NA",VALUE(AVERAGEIF($F$3:$F$1520,"&lt;&gt;NA")),VALUE(J1132))</f>
        <v>164.344585511576</v>
      </c>
      <c r="M1132" s="16" t="n">
        <f aca="false">IF((AND(J1132&gt;=R1138, J1132&lt;R1137)),TRUE())</f>
        <v>0</v>
      </c>
      <c r="P1132" s="7"/>
    </row>
    <row r="1133" customFormat="false" ht="15" hidden="false" customHeight="false" outlineLevel="0" collapsed="false">
      <c r="A1133" s="0" t="n">
        <f aca="false">RANDBETWEEN(0,1)</f>
        <v>1</v>
      </c>
      <c r="B1133" s="13" t="n">
        <v>1187</v>
      </c>
      <c r="C1133" s="2" t="s">
        <v>1185</v>
      </c>
      <c r="D1133" s="14" t="n">
        <v>32621</v>
      </c>
      <c r="E1133" s="2" t="s">
        <v>50</v>
      </c>
      <c r="F1133" s="15" t="n">
        <v>175</v>
      </c>
      <c r="G1133" s="15" t="n">
        <v>72</v>
      </c>
      <c r="H1133" s="15" t="s">
        <v>43</v>
      </c>
      <c r="I1133" s="9" t="str">
        <f aca="false">TRIM(F1133)</f>
        <v>175</v>
      </c>
      <c r="J1133" s="9" t="str">
        <f aca="false">TRIM(G1133)</f>
        <v>72</v>
      </c>
      <c r="K1133" s="5" t="n">
        <f aca="false">IF(I1133="NA",VALUE(AVERAGEIF($E$3:$E$1520,"&lt;&gt;NA")),VALUE(I1133))</f>
        <v>175</v>
      </c>
      <c r="L1133" s="9" t="n">
        <f aca="false">IF(J1133="NA",VALUE(AVERAGEIF($F$3:$F$1520,"&lt;&gt;NA")),VALUE(J1133))</f>
        <v>72</v>
      </c>
      <c r="M1133" s="16" t="n">
        <f aca="false">IF((AND(J1133&gt;=R1139, J1133&lt;R1138)),TRUE())</f>
        <v>0</v>
      </c>
      <c r="P1133" s="7"/>
    </row>
    <row r="1134" customFormat="false" ht="15" hidden="true" customHeight="false" outlineLevel="0" collapsed="false">
      <c r="A1134" s="0" t="n">
        <f aca="false">RANDBETWEEN(0,1)</f>
        <v>0</v>
      </c>
      <c r="B1134" s="13" t="n">
        <v>56</v>
      </c>
      <c r="C1134" s="2" t="s">
        <v>1186</v>
      </c>
      <c r="D1134" s="14" t="n">
        <v>33858</v>
      </c>
      <c r="E1134" s="2" t="s">
        <v>74</v>
      </c>
      <c r="F1134" s="15" t="n">
        <v>147.5</v>
      </c>
      <c r="G1134" s="15" t="n">
        <v>78</v>
      </c>
      <c r="H1134" s="15" t="s">
        <v>47</v>
      </c>
      <c r="I1134" s="9" t="str">
        <f aca="false">TRIM(F1134)</f>
        <v>147.5</v>
      </c>
      <c r="J1134" s="9" t="str">
        <f aca="false">TRIM(G1134)</f>
        <v>78</v>
      </c>
      <c r="K1134" s="5" t="n">
        <f aca="false">IF(I1134="NA",VALUE(AVERAGEIF($E$3:$E$1520,"&lt;&gt;NA")),VALUE(I1134))</f>
        <v>147.5</v>
      </c>
      <c r="L1134" s="9" t="n">
        <f aca="false">IF(J1134="NA",VALUE(AVERAGEIF($F$3:$F$1520,"&lt;&gt;NA")),VALUE(J1134))</f>
        <v>78</v>
      </c>
      <c r="M1134" s="16" t="n">
        <f aca="false">IF((AND(J1134&gt;=R1140, J1134&lt;R1139)),TRUE())</f>
        <v>0</v>
      </c>
      <c r="P1134" s="7"/>
    </row>
    <row r="1135" customFormat="false" ht="15" hidden="false" customHeight="false" outlineLevel="0" collapsed="false">
      <c r="A1135" s="0" t="n">
        <f aca="false">RANDBETWEEN(0,1)</f>
        <v>1</v>
      </c>
      <c r="B1135" s="13" t="n">
        <v>737</v>
      </c>
      <c r="C1135" s="2" t="s">
        <v>1187</v>
      </c>
      <c r="D1135" s="14" t="n">
        <v>33150</v>
      </c>
      <c r="E1135" s="2" t="s">
        <v>87</v>
      </c>
      <c r="F1135" s="15" t="n">
        <v>151</v>
      </c>
      <c r="G1135" s="15" t="n">
        <v>63.7</v>
      </c>
      <c r="H1135" s="15" t="s">
        <v>47</v>
      </c>
      <c r="I1135" s="9" t="str">
        <f aca="false">TRIM(F1135)</f>
        <v>151</v>
      </c>
      <c r="J1135" s="9" t="str">
        <f aca="false">TRIM(G1135)</f>
        <v>63.7</v>
      </c>
      <c r="K1135" s="5" t="n">
        <f aca="false">IF(I1135="NA",VALUE(AVERAGEIF($E$3:$E$1520,"&lt;&gt;NA")),VALUE(I1135))</f>
        <v>151</v>
      </c>
      <c r="L1135" s="9" t="n">
        <f aca="false">IF(J1135="NA",VALUE(AVERAGEIF($F$3:$F$1520,"&lt;&gt;NA")),VALUE(J1135))</f>
        <v>63.7</v>
      </c>
      <c r="M1135" s="16" t="n">
        <f aca="false">IF((AND(J1135&gt;=R1141, J1135&lt;R1140)),TRUE())</f>
        <v>0</v>
      </c>
      <c r="P1135" s="7"/>
    </row>
    <row r="1136" customFormat="false" ht="15" hidden="true" customHeight="false" outlineLevel="0" collapsed="false">
      <c r="A1136" s="0" t="n">
        <f aca="false">RANDBETWEEN(0,1)</f>
        <v>0</v>
      </c>
      <c r="B1136" s="13" t="n">
        <v>252</v>
      </c>
      <c r="C1136" s="2" t="s">
        <v>1188</v>
      </c>
      <c r="D1136" s="14" t="n">
        <v>33473</v>
      </c>
      <c r="E1136" s="2" t="s">
        <v>77</v>
      </c>
      <c r="F1136" s="15" t="s">
        <v>46</v>
      </c>
      <c r="G1136" s="15" t="s">
        <v>46</v>
      </c>
      <c r="H1136" s="15" t="s">
        <v>47</v>
      </c>
      <c r="I1136" s="9" t="str">
        <f aca="false">TRIM(F1136)</f>
        <v>NA</v>
      </c>
      <c r="J1136" s="9" t="str">
        <f aca="false">TRIM(G1136)</f>
        <v>NA</v>
      </c>
      <c r="K1136" s="5" t="e">
        <f aca="false">IF(I1136="NA",VALUE(AVERAGEIF($E$3:$E$1520,"&lt;&gt;NA")),VALUE(I1136))</f>
        <v>#DIV/0!</v>
      </c>
      <c r="L1136" s="9" t="n">
        <f aca="false">IF(J1136="NA",VALUE(AVERAGEIF($F$3:$F$1520,"&lt;&gt;NA")),VALUE(J1136))</f>
        <v>164.344585511576</v>
      </c>
      <c r="M1136" s="16" t="n">
        <f aca="false">IF((AND(J1136&gt;=R1142, J1136&lt;R1141)),TRUE())</f>
        <v>0</v>
      </c>
      <c r="P1136" s="7"/>
    </row>
    <row r="1137" customFormat="false" ht="15" hidden="true" customHeight="false" outlineLevel="0" collapsed="false">
      <c r="A1137" s="0" t="n">
        <f aca="false">RANDBETWEEN(0,1)</f>
        <v>0</v>
      </c>
      <c r="B1137" s="13" t="n">
        <v>848</v>
      </c>
      <c r="C1137" s="2" t="s">
        <v>1189</v>
      </c>
      <c r="D1137" s="14" t="n">
        <v>33391</v>
      </c>
      <c r="E1137" s="2" t="s">
        <v>53</v>
      </c>
      <c r="F1137" s="15" t="n">
        <v>170</v>
      </c>
      <c r="G1137" s="15" t="n">
        <v>48</v>
      </c>
      <c r="H1137" s="15" t="s">
        <v>43</v>
      </c>
      <c r="I1137" s="9" t="str">
        <f aca="false">TRIM(F1137)</f>
        <v>170</v>
      </c>
      <c r="J1137" s="9" t="str">
        <f aca="false">TRIM(G1137)</f>
        <v>48</v>
      </c>
      <c r="K1137" s="5" t="n">
        <f aca="false">IF(I1137="NA",VALUE(AVERAGEIF($E$3:$E$1520,"&lt;&gt;NA")),VALUE(I1137))</f>
        <v>170</v>
      </c>
      <c r="L1137" s="9" t="n">
        <f aca="false">IF(J1137="NA",VALUE(AVERAGEIF($F$3:$F$1520,"&lt;&gt;NA")),VALUE(J1137))</f>
        <v>48</v>
      </c>
      <c r="M1137" s="16" t="n">
        <f aca="false">IF((AND(J1137&gt;=R1143, J1137&lt;R1142)),TRUE())</f>
        <v>0</v>
      </c>
      <c r="P1137" s="7"/>
    </row>
    <row r="1138" customFormat="false" ht="15" hidden="true" customHeight="false" outlineLevel="0" collapsed="false">
      <c r="A1138" s="0" t="n">
        <f aca="false">RANDBETWEEN(0,1)</f>
        <v>0</v>
      </c>
      <c r="B1138" s="13" t="n">
        <v>952</v>
      </c>
      <c r="C1138" s="2" t="s">
        <v>1190</v>
      </c>
      <c r="D1138" s="14" t="n">
        <v>33109</v>
      </c>
      <c r="E1138" s="2" t="s">
        <v>87</v>
      </c>
      <c r="F1138" s="15" t="n">
        <v>178</v>
      </c>
      <c r="G1138" s="15" t="n">
        <v>98</v>
      </c>
      <c r="H1138" s="15" t="s">
        <v>43</v>
      </c>
      <c r="I1138" s="9" t="str">
        <f aca="false">TRIM(F1138)</f>
        <v>178</v>
      </c>
      <c r="J1138" s="9" t="str">
        <f aca="false">TRIM(G1138)</f>
        <v>98</v>
      </c>
      <c r="K1138" s="5" t="n">
        <f aca="false">IF(I1138="NA",VALUE(AVERAGEIF($E$3:$E$1520,"&lt;&gt;NA")),VALUE(I1138))</f>
        <v>178</v>
      </c>
      <c r="L1138" s="9" t="n">
        <f aca="false">IF(J1138="NA",VALUE(AVERAGEIF($F$3:$F$1520,"&lt;&gt;NA")),VALUE(J1138))</f>
        <v>98</v>
      </c>
      <c r="M1138" s="16" t="n">
        <f aca="false">IF((AND(J1138&gt;=R1144, J1138&lt;R1143)),TRUE())</f>
        <v>0</v>
      </c>
      <c r="P1138" s="7"/>
    </row>
    <row r="1139" customFormat="false" ht="15" hidden="true" customHeight="false" outlineLevel="0" collapsed="false">
      <c r="A1139" s="0" t="n">
        <f aca="false">RANDBETWEEN(0,1)</f>
        <v>0</v>
      </c>
      <c r="B1139" s="13" t="n">
        <v>658</v>
      </c>
      <c r="C1139" s="2" t="s">
        <v>924</v>
      </c>
      <c r="D1139" s="14" t="n">
        <v>33845</v>
      </c>
      <c r="E1139" s="2" t="s">
        <v>42</v>
      </c>
      <c r="F1139" s="15" t="n">
        <v>156</v>
      </c>
      <c r="G1139" s="15" t="n">
        <v>56</v>
      </c>
      <c r="H1139" s="15" t="s">
        <v>47</v>
      </c>
      <c r="I1139" s="9" t="str">
        <f aca="false">TRIM(F1139)</f>
        <v>156</v>
      </c>
      <c r="J1139" s="9" t="str">
        <f aca="false">TRIM(G1139)</f>
        <v>56</v>
      </c>
      <c r="K1139" s="5" t="n">
        <f aca="false">IF(I1139="NA",VALUE(AVERAGEIF($E$3:$E$1520,"&lt;&gt;NA")),VALUE(I1139))</f>
        <v>156</v>
      </c>
      <c r="L1139" s="9" t="n">
        <f aca="false">IF(J1139="NA",VALUE(AVERAGEIF($F$3:$F$1520,"&lt;&gt;NA")),VALUE(J1139))</f>
        <v>56</v>
      </c>
      <c r="M1139" s="16" t="n">
        <f aca="false">IF((AND(J1139&gt;=R1145, J1139&lt;R1144)),TRUE())</f>
        <v>0</v>
      </c>
      <c r="P1139" s="7"/>
    </row>
    <row r="1140" customFormat="false" ht="15" hidden="true" customHeight="false" outlineLevel="0" collapsed="false">
      <c r="A1140" s="0" t="n">
        <f aca="false">RANDBETWEEN(0,1)</f>
        <v>0</v>
      </c>
      <c r="B1140" s="13" t="n">
        <v>568</v>
      </c>
      <c r="C1140" s="2" t="s">
        <v>1191</v>
      </c>
      <c r="D1140" s="14" t="n">
        <v>33025</v>
      </c>
      <c r="E1140" s="2" t="s">
        <v>45</v>
      </c>
      <c r="F1140" s="15" t="n">
        <v>164</v>
      </c>
      <c r="G1140" s="15" t="n">
        <v>72</v>
      </c>
      <c r="H1140" s="15" t="s">
        <v>47</v>
      </c>
      <c r="I1140" s="9" t="str">
        <f aca="false">TRIM(F1140)</f>
        <v>164</v>
      </c>
      <c r="J1140" s="9" t="str">
        <f aca="false">TRIM(G1140)</f>
        <v>72</v>
      </c>
      <c r="K1140" s="5" t="n">
        <f aca="false">IF(I1140="NA",VALUE(AVERAGEIF($E$3:$E$1520,"&lt;&gt;NA")),VALUE(I1140))</f>
        <v>164</v>
      </c>
      <c r="L1140" s="9" t="n">
        <f aca="false">IF(J1140="NA",VALUE(AVERAGEIF($F$3:$F$1520,"&lt;&gt;NA")),VALUE(J1140))</f>
        <v>72</v>
      </c>
      <c r="M1140" s="16" t="n">
        <f aca="false">IF((AND(J1140&gt;=R1146, J1140&lt;R1145)),TRUE())</f>
        <v>0</v>
      </c>
      <c r="P1140" s="7"/>
    </row>
    <row r="1141" customFormat="false" ht="15" hidden="true" customHeight="false" outlineLevel="0" collapsed="false">
      <c r="A1141" s="0" t="n">
        <f aca="false">RANDBETWEEN(0,1)</f>
        <v>0</v>
      </c>
      <c r="B1141" s="13" t="n">
        <v>153</v>
      </c>
      <c r="C1141" s="2" t="s">
        <v>1192</v>
      </c>
      <c r="D1141" s="14" t="n">
        <v>33744</v>
      </c>
      <c r="E1141" s="2" t="s">
        <v>93</v>
      </c>
      <c r="F1141" s="15" t="s">
        <v>46</v>
      </c>
      <c r="G1141" s="15" t="s">
        <v>46</v>
      </c>
      <c r="H1141" s="15" t="s">
        <v>47</v>
      </c>
      <c r="I1141" s="9" t="str">
        <f aca="false">TRIM(F1141)</f>
        <v>NA</v>
      </c>
      <c r="J1141" s="9" t="str">
        <f aca="false">TRIM(G1141)</f>
        <v>NA</v>
      </c>
      <c r="K1141" s="5" t="e">
        <f aca="false">IF(I1141="NA",VALUE(AVERAGEIF($E$3:$E$1520,"&lt;&gt;NA")),VALUE(I1141))</f>
        <v>#DIV/0!</v>
      </c>
      <c r="L1141" s="9" t="n">
        <f aca="false">IF(J1141="NA",VALUE(AVERAGEIF($F$3:$F$1520,"&lt;&gt;NA")),VALUE(J1141))</f>
        <v>164.344585511576</v>
      </c>
      <c r="M1141" s="16" t="n">
        <f aca="false">IF((AND(J1141&gt;=R1147, J1141&lt;R1146)),TRUE())</f>
        <v>0</v>
      </c>
      <c r="P1141" s="7"/>
    </row>
    <row r="1142" customFormat="false" ht="15" hidden="false" customHeight="false" outlineLevel="0" collapsed="false">
      <c r="A1142" s="0" t="n">
        <f aca="false">RANDBETWEEN(0,1)</f>
        <v>1</v>
      </c>
      <c r="B1142" s="13" t="n">
        <v>127</v>
      </c>
      <c r="C1142" s="2" t="s">
        <v>1193</v>
      </c>
      <c r="D1142" s="14" t="n">
        <v>33489</v>
      </c>
      <c r="E1142" s="2" t="s">
        <v>45</v>
      </c>
      <c r="F1142" s="15" t="n">
        <v>152.5</v>
      </c>
      <c r="G1142" s="15" t="n">
        <v>40</v>
      </c>
      <c r="H1142" s="15" t="s">
        <v>47</v>
      </c>
      <c r="I1142" s="9" t="str">
        <f aca="false">TRIM(F1142)</f>
        <v>152.5</v>
      </c>
      <c r="J1142" s="9" t="str">
        <f aca="false">TRIM(G1142)</f>
        <v>40</v>
      </c>
      <c r="K1142" s="5" t="n">
        <f aca="false">IF(I1142="NA",VALUE(AVERAGEIF($E$3:$E$1520,"&lt;&gt;NA")),VALUE(I1142))</f>
        <v>152.5</v>
      </c>
      <c r="L1142" s="9" t="n">
        <f aca="false">IF(J1142="NA",VALUE(AVERAGEIF($F$3:$F$1520,"&lt;&gt;NA")),VALUE(J1142))</f>
        <v>40</v>
      </c>
      <c r="M1142" s="16" t="n">
        <f aca="false">IF((AND(J1142&gt;=R1148, J1142&lt;R1147)),TRUE())</f>
        <v>0</v>
      </c>
      <c r="P1142" s="7"/>
    </row>
    <row r="1143" customFormat="false" ht="15" hidden="true" customHeight="false" outlineLevel="0" collapsed="false">
      <c r="A1143" s="0" t="n">
        <f aca="false">RANDBETWEEN(0,1)</f>
        <v>0</v>
      </c>
      <c r="B1143" s="13" t="n">
        <v>1326</v>
      </c>
      <c r="C1143" s="2" t="s">
        <v>1194</v>
      </c>
      <c r="D1143" s="14" t="n">
        <v>32769</v>
      </c>
      <c r="E1143" s="2" t="s">
        <v>45</v>
      </c>
      <c r="F1143" s="15" t="n">
        <v>178</v>
      </c>
      <c r="G1143" s="15" t="n">
        <v>102</v>
      </c>
      <c r="H1143" s="15" t="s">
        <v>43</v>
      </c>
      <c r="I1143" s="9" t="str">
        <f aca="false">TRIM(F1143)</f>
        <v>178</v>
      </c>
      <c r="J1143" s="9" t="str">
        <f aca="false">TRIM(G1143)</f>
        <v>102</v>
      </c>
      <c r="K1143" s="5" t="n">
        <f aca="false">IF(I1143="NA",VALUE(AVERAGEIF($E$3:$E$1520,"&lt;&gt;NA")),VALUE(I1143))</f>
        <v>178</v>
      </c>
      <c r="L1143" s="9" t="n">
        <f aca="false">IF(J1143="NA",VALUE(AVERAGEIF($F$3:$F$1520,"&lt;&gt;NA")),VALUE(J1143))</f>
        <v>102</v>
      </c>
      <c r="M1143" s="16" t="n">
        <f aca="false">IF((AND(J1143&gt;=R1149, J1143&lt;R1148)),TRUE())</f>
        <v>0</v>
      </c>
      <c r="P1143" s="7"/>
    </row>
    <row r="1144" customFormat="false" ht="15" hidden="false" customHeight="false" outlineLevel="0" collapsed="false">
      <c r="A1144" s="0" t="n">
        <f aca="false">RANDBETWEEN(0,1)</f>
        <v>1</v>
      </c>
      <c r="B1144" s="13" t="n">
        <v>752</v>
      </c>
      <c r="C1144" s="2" t="s">
        <v>1195</v>
      </c>
      <c r="D1144" s="14" t="n">
        <v>33195</v>
      </c>
      <c r="E1144" s="2" t="s">
        <v>45</v>
      </c>
      <c r="F1144" s="15" t="n">
        <v>162</v>
      </c>
      <c r="G1144" s="15" t="n">
        <v>55</v>
      </c>
      <c r="H1144" s="15" t="s">
        <v>47</v>
      </c>
      <c r="I1144" s="9" t="str">
        <f aca="false">TRIM(F1144)</f>
        <v>162</v>
      </c>
      <c r="J1144" s="9" t="str">
        <f aca="false">TRIM(G1144)</f>
        <v>55</v>
      </c>
      <c r="K1144" s="5" t="n">
        <f aca="false">IF(I1144="NA",VALUE(AVERAGEIF($E$3:$E$1520,"&lt;&gt;NA")),VALUE(I1144))</f>
        <v>162</v>
      </c>
      <c r="L1144" s="9" t="n">
        <f aca="false">IF(J1144="NA",VALUE(AVERAGEIF($F$3:$F$1520,"&lt;&gt;NA")),VALUE(J1144))</f>
        <v>55</v>
      </c>
      <c r="M1144" s="16" t="n">
        <f aca="false">IF((AND(J1144&gt;=R1150, J1144&lt;R1149)),TRUE())</f>
        <v>0</v>
      </c>
      <c r="P1144" s="7"/>
    </row>
    <row r="1145" customFormat="false" ht="15" hidden="true" customHeight="false" outlineLevel="0" collapsed="false">
      <c r="A1145" s="0" t="n">
        <f aca="false">RANDBETWEEN(0,1)</f>
        <v>0</v>
      </c>
      <c r="B1145" s="13" t="n">
        <v>165</v>
      </c>
      <c r="C1145" s="2" t="s">
        <v>1196</v>
      </c>
      <c r="D1145" s="14" t="n">
        <v>33421</v>
      </c>
      <c r="E1145" s="2" t="s">
        <v>87</v>
      </c>
      <c r="F1145" s="15" t="n">
        <v>150</v>
      </c>
      <c r="G1145" s="15" t="n">
        <v>47</v>
      </c>
      <c r="H1145" s="15" t="s">
        <v>47</v>
      </c>
      <c r="I1145" s="9" t="str">
        <f aca="false">TRIM(F1145)</f>
        <v>150</v>
      </c>
      <c r="J1145" s="9" t="str">
        <f aca="false">TRIM(G1145)</f>
        <v>47</v>
      </c>
      <c r="K1145" s="5" t="n">
        <f aca="false">IF(I1145="NA",VALUE(AVERAGEIF($E$3:$E$1520,"&lt;&gt;NA")),VALUE(I1145))</f>
        <v>150</v>
      </c>
      <c r="L1145" s="9" t="n">
        <f aca="false">IF(J1145="NA",VALUE(AVERAGEIF($F$3:$F$1520,"&lt;&gt;NA")),VALUE(J1145))</f>
        <v>47</v>
      </c>
      <c r="M1145" s="16" t="n">
        <f aca="false">IF((AND(J1145&gt;=R1151, J1145&lt;R1150)),TRUE())</f>
        <v>0</v>
      </c>
      <c r="P1145" s="7"/>
    </row>
    <row r="1146" customFormat="false" ht="15" hidden="false" customHeight="false" outlineLevel="0" collapsed="false">
      <c r="A1146" s="0" t="n">
        <f aca="false">RANDBETWEEN(0,1)</f>
        <v>1</v>
      </c>
      <c r="B1146" s="13" t="n">
        <v>162</v>
      </c>
      <c r="C1146" s="2" t="s">
        <v>1197</v>
      </c>
      <c r="D1146" s="14" t="n">
        <v>33369</v>
      </c>
      <c r="E1146" s="2" t="s">
        <v>50</v>
      </c>
      <c r="F1146" s="15" t="n">
        <v>164.5</v>
      </c>
      <c r="G1146" s="15" t="n">
        <v>56</v>
      </c>
      <c r="H1146" s="15" t="s">
        <v>47</v>
      </c>
      <c r="I1146" s="9" t="str">
        <f aca="false">TRIM(F1146)</f>
        <v>164.5</v>
      </c>
      <c r="J1146" s="9" t="str">
        <f aca="false">TRIM(G1146)</f>
        <v>56</v>
      </c>
      <c r="K1146" s="5" t="n">
        <f aca="false">IF(I1146="NA",VALUE(AVERAGEIF($E$3:$E$1520,"&lt;&gt;NA")),VALUE(I1146))</f>
        <v>164.5</v>
      </c>
      <c r="L1146" s="9" t="n">
        <f aca="false">IF(J1146="NA",VALUE(AVERAGEIF($F$3:$F$1520,"&lt;&gt;NA")),VALUE(J1146))</f>
        <v>56</v>
      </c>
      <c r="M1146" s="16" t="n">
        <f aca="false">IF((AND(J1146&gt;=R1152, J1146&lt;R1151)),TRUE())</f>
        <v>0</v>
      </c>
      <c r="P1146" s="7"/>
    </row>
    <row r="1147" customFormat="false" ht="15" hidden="false" customHeight="false" outlineLevel="0" collapsed="false">
      <c r="A1147" s="0" t="n">
        <f aca="false">RANDBETWEEN(0,1)</f>
        <v>1</v>
      </c>
      <c r="B1147" s="13" t="n">
        <v>119</v>
      </c>
      <c r="C1147" s="2" t="s">
        <v>1198</v>
      </c>
      <c r="D1147" s="14" t="n">
        <v>33290</v>
      </c>
      <c r="E1147" s="2" t="s">
        <v>45</v>
      </c>
      <c r="F1147" s="15" t="n">
        <v>151</v>
      </c>
      <c r="G1147" s="15" t="n">
        <v>44</v>
      </c>
      <c r="H1147" s="15" t="s">
        <v>47</v>
      </c>
      <c r="I1147" s="9" t="str">
        <f aca="false">TRIM(F1147)</f>
        <v>151</v>
      </c>
      <c r="J1147" s="9" t="str">
        <f aca="false">TRIM(G1147)</f>
        <v>44</v>
      </c>
      <c r="K1147" s="5" t="n">
        <f aca="false">IF(I1147="NA",VALUE(AVERAGEIF($E$3:$E$1520,"&lt;&gt;NA")),VALUE(I1147))</f>
        <v>151</v>
      </c>
      <c r="L1147" s="9" t="n">
        <f aca="false">IF(J1147="NA",VALUE(AVERAGEIF($F$3:$F$1520,"&lt;&gt;NA")),VALUE(J1147))</f>
        <v>44</v>
      </c>
      <c r="M1147" s="16" t="n">
        <f aca="false">IF((AND(J1147&gt;=R1153, J1147&lt;R1152)),TRUE())</f>
        <v>0</v>
      </c>
      <c r="P1147" s="7"/>
    </row>
    <row r="1148" customFormat="false" ht="15" hidden="true" customHeight="false" outlineLevel="0" collapsed="false">
      <c r="A1148" s="0" t="n">
        <f aca="false">RANDBETWEEN(0,1)</f>
        <v>0</v>
      </c>
      <c r="B1148" s="13" t="n">
        <v>1251</v>
      </c>
      <c r="C1148" s="2" t="s">
        <v>1199</v>
      </c>
      <c r="D1148" s="14" t="n">
        <v>33840</v>
      </c>
      <c r="E1148" s="2" t="s">
        <v>77</v>
      </c>
      <c r="F1148" s="15" t="n">
        <v>170</v>
      </c>
      <c r="G1148" s="15" t="n">
        <v>57</v>
      </c>
      <c r="H1148" s="15" t="s">
        <v>43</v>
      </c>
      <c r="I1148" s="9" t="str">
        <f aca="false">TRIM(F1148)</f>
        <v>170</v>
      </c>
      <c r="J1148" s="9" t="str">
        <f aca="false">TRIM(G1148)</f>
        <v>57</v>
      </c>
      <c r="K1148" s="5" t="n">
        <f aca="false">IF(I1148="NA",VALUE(AVERAGEIF($E$3:$E$1520,"&lt;&gt;NA")),VALUE(I1148))</f>
        <v>170</v>
      </c>
      <c r="L1148" s="9" t="n">
        <f aca="false">IF(J1148="NA",VALUE(AVERAGEIF($F$3:$F$1520,"&lt;&gt;NA")),VALUE(J1148))</f>
        <v>57</v>
      </c>
      <c r="M1148" s="16" t="n">
        <f aca="false">IF((AND(J1148&gt;=R1154, J1148&lt;R1153)),TRUE())</f>
        <v>0</v>
      </c>
      <c r="P1148" s="7"/>
    </row>
    <row r="1149" customFormat="false" ht="15" hidden="false" customHeight="false" outlineLevel="0" collapsed="false">
      <c r="A1149" s="0" t="n">
        <f aca="false">RANDBETWEEN(0,1)</f>
        <v>1</v>
      </c>
      <c r="B1149" s="13" t="n">
        <v>999</v>
      </c>
      <c r="C1149" s="2" t="s">
        <v>1200</v>
      </c>
      <c r="D1149" s="14" t="n">
        <v>33142</v>
      </c>
      <c r="E1149" s="2" t="s">
        <v>45</v>
      </c>
      <c r="F1149" s="15" t="n">
        <v>179</v>
      </c>
      <c r="G1149" s="15" t="n">
        <v>66</v>
      </c>
      <c r="H1149" s="15" t="s">
        <v>43</v>
      </c>
      <c r="I1149" s="9" t="str">
        <f aca="false">TRIM(F1149)</f>
        <v>179</v>
      </c>
      <c r="J1149" s="9" t="str">
        <f aca="false">TRIM(G1149)</f>
        <v>66</v>
      </c>
      <c r="K1149" s="5" t="n">
        <f aca="false">IF(I1149="NA",VALUE(AVERAGEIF($E$3:$E$1520,"&lt;&gt;NA")),VALUE(I1149))</f>
        <v>179</v>
      </c>
      <c r="L1149" s="9" t="n">
        <f aca="false">IF(J1149="NA",VALUE(AVERAGEIF($F$3:$F$1520,"&lt;&gt;NA")),VALUE(J1149))</f>
        <v>66</v>
      </c>
      <c r="M1149" s="16" t="n">
        <f aca="false">IF((AND(J1149&gt;=R1155, J1149&lt;R1154)),TRUE())</f>
        <v>0</v>
      </c>
      <c r="P1149" s="7"/>
    </row>
    <row r="1150" customFormat="false" ht="15" hidden="false" customHeight="false" outlineLevel="0" collapsed="false">
      <c r="A1150" s="0" t="n">
        <f aca="false">RANDBETWEEN(0,1)</f>
        <v>1</v>
      </c>
      <c r="B1150" s="13" t="n">
        <v>295</v>
      </c>
      <c r="C1150" s="2" t="s">
        <v>1201</v>
      </c>
      <c r="D1150" s="14" t="n">
        <v>33206</v>
      </c>
      <c r="E1150" s="2" t="s">
        <v>61</v>
      </c>
      <c r="F1150" s="15" t="s">
        <v>46</v>
      </c>
      <c r="G1150" s="15" t="s">
        <v>46</v>
      </c>
      <c r="H1150" s="15" t="s">
        <v>47</v>
      </c>
      <c r="I1150" s="9" t="str">
        <f aca="false">TRIM(F1150)</f>
        <v>NA</v>
      </c>
      <c r="J1150" s="9" t="str">
        <f aca="false">TRIM(G1150)</f>
        <v>NA</v>
      </c>
      <c r="K1150" s="5" t="e">
        <f aca="false">IF(I1150="NA",VALUE(AVERAGEIF($E$3:$E$1520,"&lt;&gt;NA")),VALUE(I1150))</f>
        <v>#DIV/0!</v>
      </c>
      <c r="L1150" s="9" t="n">
        <f aca="false">IF(J1150="NA",VALUE(AVERAGEIF($F$3:$F$1520,"&lt;&gt;NA")),VALUE(J1150))</f>
        <v>164.344585511576</v>
      </c>
      <c r="M1150" s="16" t="n">
        <f aca="false">IF((AND(J1150&gt;=R1156, J1150&lt;R1155)),TRUE())</f>
        <v>0</v>
      </c>
      <c r="P1150" s="7"/>
    </row>
    <row r="1151" customFormat="false" ht="15" hidden="false" customHeight="false" outlineLevel="0" collapsed="false">
      <c r="A1151" s="0" t="n">
        <f aca="false">RANDBETWEEN(0,1)</f>
        <v>1</v>
      </c>
      <c r="B1151" s="13" t="n">
        <v>553</v>
      </c>
      <c r="C1151" s="2" t="s">
        <v>1202</v>
      </c>
      <c r="D1151" s="14" t="n">
        <v>33252</v>
      </c>
      <c r="E1151" s="2" t="s">
        <v>50</v>
      </c>
      <c r="F1151" s="15" t="n">
        <v>157</v>
      </c>
      <c r="G1151" s="15" t="n">
        <v>51.9</v>
      </c>
      <c r="H1151" s="15" t="s">
        <v>47</v>
      </c>
      <c r="I1151" s="9" t="str">
        <f aca="false">TRIM(F1151)</f>
        <v>157</v>
      </c>
      <c r="J1151" s="9" t="str">
        <f aca="false">TRIM(G1151)</f>
        <v>51.9</v>
      </c>
      <c r="K1151" s="5" t="n">
        <f aca="false">IF(I1151="NA",VALUE(AVERAGEIF($E$3:$E$1520,"&lt;&gt;NA")),VALUE(I1151))</f>
        <v>157</v>
      </c>
      <c r="L1151" s="9" t="n">
        <f aca="false">IF(J1151="NA",VALUE(AVERAGEIF($F$3:$F$1520,"&lt;&gt;NA")),VALUE(J1151))</f>
        <v>51.9</v>
      </c>
      <c r="M1151" s="16" t="n">
        <f aca="false">IF((AND(J1151&gt;=R1157, J1151&lt;R1156)),TRUE())</f>
        <v>0</v>
      </c>
      <c r="P1151" s="7"/>
    </row>
    <row r="1152" customFormat="false" ht="15" hidden="true" customHeight="false" outlineLevel="0" collapsed="false">
      <c r="A1152" s="0" t="n">
        <f aca="false">RANDBETWEEN(0,1)</f>
        <v>0</v>
      </c>
      <c r="B1152" s="13" t="n">
        <v>1236</v>
      </c>
      <c r="C1152" s="2" t="s">
        <v>1203</v>
      </c>
      <c r="D1152" s="14" t="n">
        <v>33504</v>
      </c>
      <c r="E1152" s="2" t="s">
        <v>125</v>
      </c>
      <c r="F1152" s="15" t="n">
        <v>175</v>
      </c>
      <c r="G1152" s="15" t="n">
        <v>82</v>
      </c>
      <c r="H1152" s="15" t="s">
        <v>43</v>
      </c>
      <c r="I1152" s="9" t="str">
        <f aca="false">TRIM(F1152)</f>
        <v>175</v>
      </c>
      <c r="J1152" s="9" t="str">
        <f aca="false">TRIM(G1152)</f>
        <v>82</v>
      </c>
      <c r="K1152" s="5" t="n">
        <f aca="false">IF(I1152="NA",VALUE(AVERAGEIF($E$3:$E$1520,"&lt;&gt;NA")),VALUE(I1152))</f>
        <v>175</v>
      </c>
      <c r="L1152" s="9" t="n">
        <f aca="false">IF(J1152="NA",VALUE(AVERAGEIF($F$3:$F$1520,"&lt;&gt;NA")),VALUE(J1152))</f>
        <v>82</v>
      </c>
      <c r="M1152" s="16" t="n">
        <f aca="false">IF((AND(J1152&gt;=R1158, J1152&lt;R1157)),TRUE())</f>
        <v>0</v>
      </c>
      <c r="P1152" s="7"/>
    </row>
    <row r="1153" customFormat="false" ht="15" hidden="false" customHeight="false" outlineLevel="0" collapsed="false">
      <c r="A1153" s="0" t="n">
        <f aca="false">RANDBETWEEN(0,1)</f>
        <v>1</v>
      </c>
      <c r="B1153" s="13" t="n">
        <v>514</v>
      </c>
      <c r="C1153" s="2" t="s">
        <v>1204</v>
      </c>
      <c r="D1153" s="14" t="n">
        <v>33158</v>
      </c>
      <c r="E1153" s="2" t="s">
        <v>107</v>
      </c>
      <c r="F1153" s="15" t="n">
        <v>165</v>
      </c>
      <c r="G1153" s="15" t="n">
        <v>43.1</v>
      </c>
      <c r="H1153" s="15" t="s">
        <v>47</v>
      </c>
      <c r="I1153" s="9" t="str">
        <f aca="false">TRIM(F1153)</f>
        <v>165</v>
      </c>
      <c r="J1153" s="9" t="str">
        <f aca="false">TRIM(G1153)</f>
        <v>43.1</v>
      </c>
      <c r="K1153" s="5" t="n">
        <f aca="false">IF(I1153="NA",VALUE(AVERAGEIF($E$3:$E$1520,"&lt;&gt;NA")),VALUE(I1153))</f>
        <v>165</v>
      </c>
      <c r="L1153" s="9" t="n">
        <f aca="false">IF(J1153="NA",VALUE(AVERAGEIF($F$3:$F$1520,"&lt;&gt;NA")),VALUE(J1153))</f>
        <v>43.1</v>
      </c>
      <c r="M1153" s="16" t="n">
        <f aca="false">IF((AND(J1153&gt;=R1159, J1153&lt;R1158)),TRUE())</f>
        <v>0</v>
      </c>
      <c r="P1153" s="7"/>
    </row>
    <row r="1154" customFormat="false" ht="15" hidden="true" customHeight="false" outlineLevel="0" collapsed="false">
      <c r="A1154" s="0" t="n">
        <f aca="false">RANDBETWEEN(0,1)</f>
        <v>0</v>
      </c>
      <c r="B1154" s="13" t="n">
        <v>1396</v>
      </c>
      <c r="C1154" s="2" t="s">
        <v>1205</v>
      </c>
      <c r="D1154" s="14" t="n">
        <v>33441</v>
      </c>
      <c r="E1154" s="2" t="s">
        <v>71</v>
      </c>
      <c r="F1154" s="15" t="n">
        <v>161</v>
      </c>
      <c r="G1154" s="15" t="n">
        <v>53</v>
      </c>
      <c r="H1154" s="15" t="s">
        <v>43</v>
      </c>
      <c r="I1154" s="9" t="str">
        <f aca="false">TRIM(F1154)</f>
        <v>161</v>
      </c>
      <c r="J1154" s="9" t="str">
        <f aca="false">TRIM(G1154)</f>
        <v>53</v>
      </c>
      <c r="K1154" s="5" t="n">
        <f aca="false">IF(I1154="NA",VALUE(AVERAGEIF($E$3:$E$1520,"&lt;&gt;NA")),VALUE(I1154))</f>
        <v>161</v>
      </c>
      <c r="L1154" s="9" t="n">
        <f aca="false">IF(J1154="NA",VALUE(AVERAGEIF($F$3:$F$1520,"&lt;&gt;NA")),VALUE(J1154))</f>
        <v>53</v>
      </c>
      <c r="M1154" s="16" t="n">
        <f aca="false">IF((AND(J1154&gt;=R1160, J1154&lt;R1159)),TRUE())</f>
        <v>0</v>
      </c>
      <c r="P1154" s="7"/>
    </row>
    <row r="1155" customFormat="false" ht="15" hidden="false" customHeight="false" outlineLevel="0" collapsed="false">
      <c r="A1155" s="0" t="n">
        <f aca="false">RANDBETWEEN(0,1)</f>
        <v>1</v>
      </c>
      <c r="B1155" s="13" t="n">
        <v>185</v>
      </c>
      <c r="C1155" s="2" t="s">
        <v>1206</v>
      </c>
      <c r="D1155" s="14" t="n">
        <v>33473</v>
      </c>
      <c r="E1155" s="2" t="s">
        <v>77</v>
      </c>
      <c r="F1155" s="15" t="s">
        <v>46</v>
      </c>
      <c r="G1155" s="15" t="s">
        <v>46</v>
      </c>
      <c r="H1155" s="15" t="s">
        <v>47</v>
      </c>
      <c r="I1155" s="9" t="str">
        <f aca="false">TRIM(F1155)</f>
        <v>NA</v>
      </c>
      <c r="J1155" s="9" t="str">
        <f aca="false">TRIM(G1155)</f>
        <v>NA</v>
      </c>
      <c r="K1155" s="5" t="e">
        <f aca="false">IF(I1155="NA",VALUE(AVERAGEIF($E$3:$E$1520,"&lt;&gt;NA")),VALUE(I1155))</f>
        <v>#DIV/0!</v>
      </c>
      <c r="L1155" s="9" t="n">
        <f aca="false">IF(J1155="NA",VALUE(AVERAGEIF($F$3:$F$1520,"&lt;&gt;NA")),VALUE(J1155))</f>
        <v>164.344585511576</v>
      </c>
      <c r="M1155" s="16" t="n">
        <f aca="false">IF((AND(J1155&gt;=R1161, J1155&lt;R1160)),TRUE())</f>
        <v>0</v>
      </c>
      <c r="P1155" s="7"/>
    </row>
    <row r="1156" customFormat="false" ht="15" hidden="true" customHeight="false" outlineLevel="0" collapsed="false">
      <c r="A1156" s="0" t="n">
        <f aca="false">RANDBETWEEN(0,1)</f>
        <v>0</v>
      </c>
      <c r="B1156" s="13" t="n">
        <v>815</v>
      </c>
      <c r="C1156" s="2" t="s">
        <v>1207</v>
      </c>
      <c r="D1156" s="14" t="n">
        <v>33208</v>
      </c>
      <c r="E1156" s="2" t="s">
        <v>125</v>
      </c>
      <c r="F1156" s="15" t="s">
        <v>46</v>
      </c>
      <c r="G1156" s="15" t="s">
        <v>46</v>
      </c>
      <c r="H1156" s="15" t="s">
        <v>47</v>
      </c>
      <c r="I1156" s="9" t="str">
        <f aca="false">TRIM(F1156)</f>
        <v>NA</v>
      </c>
      <c r="J1156" s="9" t="str">
        <f aca="false">TRIM(G1156)</f>
        <v>NA</v>
      </c>
      <c r="K1156" s="5" t="e">
        <f aca="false">IF(I1156="NA",VALUE(AVERAGEIF($E$3:$E$1520,"&lt;&gt;NA")),VALUE(I1156))</f>
        <v>#DIV/0!</v>
      </c>
      <c r="L1156" s="9" t="n">
        <f aca="false">IF(J1156="NA",VALUE(AVERAGEIF($F$3:$F$1520,"&lt;&gt;NA")),VALUE(J1156))</f>
        <v>164.344585511576</v>
      </c>
      <c r="M1156" s="16" t="n">
        <f aca="false">IF((AND(J1156&gt;=R1162, J1156&lt;R1161)),TRUE())</f>
        <v>0</v>
      </c>
      <c r="P1156" s="7"/>
    </row>
    <row r="1157" customFormat="false" ht="15" hidden="false" customHeight="false" outlineLevel="0" collapsed="false">
      <c r="A1157" s="0" t="n">
        <f aca="false">RANDBETWEEN(0,1)</f>
        <v>1</v>
      </c>
      <c r="B1157" s="13" t="n">
        <v>54</v>
      </c>
      <c r="C1157" s="2" t="s">
        <v>1208</v>
      </c>
      <c r="D1157" s="14" t="n">
        <v>33554</v>
      </c>
      <c r="E1157" s="2" t="s">
        <v>98</v>
      </c>
      <c r="F1157" s="15" t="n">
        <v>157</v>
      </c>
      <c r="G1157" s="15" t="n">
        <v>51</v>
      </c>
      <c r="H1157" s="15" t="s">
        <v>47</v>
      </c>
      <c r="I1157" s="9" t="str">
        <f aca="false">TRIM(F1157)</f>
        <v>157</v>
      </c>
      <c r="J1157" s="9" t="str">
        <f aca="false">TRIM(G1157)</f>
        <v>51</v>
      </c>
      <c r="K1157" s="5" t="n">
        <f aca="false">IF(I1157="NA",VALUE(AVERAGEIF($E$3:$E$1520,"&lt;&gt;NA")),VALUE(I1157))</f>
        <v>157</v>
      </c>
      <c r="L1157" s="9" t="n">
        <f aca="false">IF(J1157="NA",VALUE(AVERAGEIF($F$3:$F$1520,"&lt;&gt;NA")),VALUE(J1157))</f>
        <v>51</v>
      </c>
      <c r="M1157" s="16" t="n">
        <f aca="false">IF((AND(J1157&gt;=R1163, J1157&lt;R1162)),TRUE())</f>
        <v>0</v>
      </c>
      <c r="P1157" s="7"/>
    </row>
    <row r="1158" customFormat="false" ht="15" hidden="true" customHeight="false" outlineLevel="0" collapsed="false">
      <c r="A1158" s="0" t="n">
        <f aca="false">RANDBETWEEN(0,1)</f>
        <v>0</v>
      </c>
      <c r="B1158" s="13" t="n">
        <v>377</v>
      </c>
      <c r="C1158" s="2" t="s">
        <v>1209</v>
      </c>
      <c r="D1158" s="14" t="n">
        <v>33615</v>
      </c>
      <c r="E1158" s="2" t="s">
        <v>74</v>
      </c>
      <c r="F1158" s="15" t="s">
        <v>46</v>
      </c>
      <c r="G1158" s="15" t="s">
        <v>46</v>
      </c>
      <c r="H1158" s="15" t="s">
        <v>47</v>
      </c>
      <c r="I1158" s="9" t="str">
        <f aca="false">TRIM(F1158)</f>
        <v>NA</v>
      </c>
      <c r="J1158" s="9" t="str">
        <f aca="false">TRIM(G1158)</f>
        <v>NA</v>
      </c>
      <c r="K1158" s="5" t="e">
        <f aca="false">IF(I1158="NA",VALUE(AVERAGEIF($E$3:$E$1520,"&lt;&gt;NA")),VALUE(I1158))</f>
        <v>#DIV/0!</v>
      </c>
      <c r="L1158" s="9" t="n">
        <f aca="false">IF(J1158="NA",VALUE(AVERAGEIF($F$3:$F$1520,"&lt;&gt;NA")),VALUE(J1158))</f>
        <v>164.344585511576</v>
      </c>
      <c r="M1158" s="16" t="n">
        <f aca="false">IF((AND(J1158&gt;=R1164, J1158&lt;R1163)),TRUE())</f>
        <v>0</v>
      </c>
      <c r="P1158" s="7"/>
    </row>
    <row r="1159" customFormat="false" ht="15" hidden="false" customHeight="false" outlineLevel="0" collapsed="false">
      <c r="A1159" s="0" t="n">
        <f aca="false">RANDBETWEEN(0,1)</f>
        <v>1</v>
      </c>
      <c r="B1159" s="13" t="n">
        <v>493</v>
      </c>
      <c r="C1159" s="2" t="s">
        <v>1210</v>
      </c>
      <c r="D1159" s="14" t="n">
        <v>33369</v>
      </c>
      <c r="E1159" s="2" t="s">
        <v>45</v>
      </c>
      <c r="F1159" s="15" t="n">
        <v>155</v>
      </c>
      <c r="G1159" s="15" t="n">
        <v>52.4</v>
      </c>
      <c r="H1159" s="15" t="s">
        <v>47</v>
      </c>
      <c r="I1159" s="9" t="str">
        <f aca="false">TRIM(F1159)</f>
        <v>155</v>
      </c>
      <c r="J1159" s="9" t="str">
        <f aca="false">TRIM(G1159)</f>
        <v>52.4</v>
      </c>
      <c r="K1159" s="5" t="n">
        <f aca="false">IF(I1159="NA",VALUE(AVERAGEIF($E$3:$E$1520,"&lt;&gt;NA")),VALUE(I1159))</f>
        <v>155</v>
      </c>
      <c r="L1159" s="9" t="n">
        <f aca="false">IF(J1159="NA",VALUE(AVERAGEIF($F$3:$F$1520,"&lt;&gt;NA")),VALUE(J1159))</f>
        <v>52.4</v>
      </c>
      <c r="M1159" s="16" t="n">
        <f aca="false">IF((AND(J1159&gt;=R1165, J1159&lt;R1164)),TRUE())</f>
        <v>0</v>
      </c>
      <c r="P1159" s="7"/>
    </row>
    <row r="1160" customFormat="false" ht="15" hidden="true" customHeight="false" outlineLevel="0" collapsed="false">
      <c r="A1160" s="0" t="n">
        <f aca="false">RANDBETWEEN(0,1)</f>
        <v>0</v>
      </c>
      <c r="B1160" s="13" t="n">
        <v>913</v>
      </c>
      <c r="C1160" s="2" t="s">
        <v>1211</v>
      </c>
      <c r="D1160" s="14" t="n">
        <v>33119</v>
      </c>
      <c r="E1160" s="2" t="s">
        <v>45</v>
      </c>
      <c r="F1160" s="15" t="n">
        <v>176</v>
      </c>
      <c r="G1160" s="15" t="n">
        <v>65</v>
      </c>
      <c r="H1160" s="15" t="s">
        <v>43</v>
      </c>
      <c r="I1160" s="9" t="str">
        <f aca="false">TRIM(F1160)</f>
        <v>176</v>
      </c>
      <c r="J1160" s="9" t="str">
        <f aca="false">TRIM(G1160)</f>
        <v>65</v>
      </c>
      <c r="K1160" s="5" t="n">
        <f aca="false">IF(I1160="NA",VALUE(AVERAGEIF($E$3:$E$1520,"&lt;&gt;NA")),VALUE(I1160))</f>
        <v>176</v>
      </c>
      <c r="L1160" s="9" t="n">
        <f aca="false">IF(J1160="NA",VALUE(AVERAGEIF($F$3:$F$1520,"&lt;&gt;NA")),VALUE(J1160))</f>
        <v>65</v>
      </c>
      <c r="M1160" s="16" t="n">
        <f aca="false">IF((AND(J1160&gt;=R1166, J1160&lt;R1165)),TRUE())</f>
        <v>0</v>
      </c>
      <c r="P1160" s="7"/>
    </row>
    <row r="1161" customFormat="false" ht="15" hidden="false" customHeight="false" outlineLevel="0" collapsed="false">
      <c r="A1161" s="0" t="n">
        <f aca="false">RANDBETWEEN(0,1)</f>
        <v>1</v>
      </c>
      <c r="B1161" s="13" t="n">
        <v>893</v>
      </c>
      <c r="C1161" s="2" t="s">
        <v>1212</v>
      </c>
      <c r="D1161" s="14" t="n">
        <v>33259</v>
      </c>
      <c r="E1161" s="2" t="s">
        <v>56</v>
      </c>
      <c r="F1161" s="15" t="n">
        <v>170</v>
      </c>
      <c r="G1161" s="15" t="n">
        <v>76</v>
      </c>
      <c r="H1161" s="15" t="s">
        <v>43</v>
      </c>
      <c r="I1161" s="9" t="str">
        <f aca="false">TRIM(F1161)</f>
        <v>170</v>
      </c>
      <c r="J1161" s="9" t="str">
        <f aca="false">TRIM(G1161)</f>
        <v>76</v>
      </c>
      <c r="K1161" s="5" t="n">
        <f aca="false">IF(I1161="NA",VALUE(AVERAGEIF($E$3:$E$1520,"&lt;&gt;NA")),VALUE(I1161))</f>
        <v>170</v>
      </c>
      <c r="L1161" s="9" t="n">
        <f aca="false">IF(J1161="NA",VALUE(AVERAGEIF($F$3:$F$1520,"&lt;&gt;NA")),VALUE(J1161))</f>
        <v>76</v>
      </c>
      <c r="M1161" s="16" t="n">
        <f aca="false">IF((AND(J1161&gt;=R1167, J1161&lt;R1166)),TRUE())</f>
        <v>0</v>
      </c>
      <c r="P1161" s="7"/>
    </row>
    <row r="1162" customFormat="false" ht="15" hidden="false" customHeight="false" outlineLevel="0" collapsed="false">
      <c r="A1162" s="0" t="n">
        <f aca="false">RANDBETWEEN(0,1)</f>
        <v>1</v>
      </c>
      <c r="B1162" s="13" t="n">
        <v>582</v>
      </c>
      <c r="C1162" s="2" t="s">
        <v>1213</v>
      </c>
      <c r="D1162" s="14" t="n">
        <v>33361</v>
      </c>
      <c r="E1162" s="2" t="s">
        <v>50</v>
      </c>
      <c r="F1162" s="15" t="n">
        <v>161</v>
      </c>
      <c r="G1162" s="15" t="n">
        <v>52</v>
      </c>
      <c r="H1162" s="15" t="s">
        <v>47</v>
      </c>
      <c r="I1162" s="9" t="str">
        <f aca="false">TRIM(F1162)</f>
        <v>161</v>
      </c>
      <c r="J1162" s="9" t="str">
        <f aca="false">TRIM(G1162)</f>
        <v>52</v>
      </c>
      <c r="K1162" s="5" t="n">
        <f aca="false">IF(I1162="NA",VALUE(AVERAGEIF($E$3:$E$1520,"&lt;&gt;NA")),VALUE(I1162))</f>
        <v>161</v>
      </c>
      <c r="L1162" s="9" t="n">
        <f aca="false">IF(J1162="NA",VALUE(AVERAGEIF($F$3:$F$1520,"&lt;&gt;NA")),VALUE(J1162))</f>
        <v>52</v>
      </c>
      <c r="M1162" s="16" t="n">
        <f aca="false">IF((AND(J1162&gt;=R1168, J1162&lt;R1167)),TRUE())</f>
        <v>0</v>
      </c>
      <c r="P1162" s="7"/>
    </row>
    <row r="1163" customFormat="false" ht="15" hidden="false" customHeight="false" outlineLevel="0" collapsed="false">
      <c r="A1163" s="0" t="n">
        <f aca="false">RANDBETWEEN(0,1)</f>
        <v>1</v>
      </c>
      <c r="B1163" s="13" t="n">
        <v>783</v>
      </c>
      <c r="C1163" s="2" t="s">
        <v>1214</v>
      </c>
      <c r="D1163" s="14" t="n">
        <v>33677</v>
      </c>
      <c r="E1163" s="2" t="s">
        <v>77</v>
      </c>
      <c r="F1163" s="15" t="n">
        <v>162</v>
      </c>
      <c r="G1163" s="15" t="n">
        <v>44</v>
      </c>
      <c r="H1163" s="15" t="s">
        <v>47</v>
      </c>
      <c r="I1163" s="9" t="str">
        <f aca="false">TRIM(F1163)</f>
        <v>162</v>
      </c>
      <c r="J1163" s="9" t="str">
        <f aca="false">TRIM(G1163)</f>
        <v>44</v>
      </c>
      <c r="K1163" s="5" t="n">
        <f aca="false">IF(I1163="NA",VALUE(AVERAGEIF($E$3:$E$1520,"&lt;&gt;NA")),VALUE(I1163))</f>
        <v>162</v>
      </c>
      <c r="L1163" s="9" t="n">
        <f aca="false">IF(J1163="NA",VALUE(AVERAGEIF($F$3:$F$1520,"&lt;&gt;NA")),VALUE(J1163))</f>
        <v>44</v>
      </c>
      <c r="M1163" s="16" t="n">
        <f aca="false">IF((AND(J1163&gt;=R1169, J1163&lt;R1168)),TRUE())</f>
        <v>0</v>
      </c>
      <c r="P1163" s="7"/>
    </row>
    <row r="1164" customFormat="false" ht="15" hidden="true" customHeight="false" outlineLevel="0" collapsed="false">
      <c r="A1164" s="0" t="n">
        <f aca="false">RANDBETWEEN(0,1)</f>
        <v>0</v>
      </c>
      <c r="B1164" s="13" t="n">
        <v>1314</v>
      </c>
      <c r="C1164" s="2" t="s">
        <v>1215</v>
      </c>
      <c r="D1164" s="14" t="n">
        <v>32697</v>
      </c>
      <c r="E1164" s="2" t="s">
        <v>93</v>
      </c>
      <c r="F1164" s="15" t="n">
        <v>165</v>
      </c>
      <c r="G1164" s="15" t="n">
        <v>68</v>
      </c>
      <c r="H1164" s="15" t="s">
        <v>43</v>
      </c>
      <c r="I1164" s="9" t="str">
        <f aca="false">TRIM(F1164)</f>
        <v>165</v>
      </c>
      <c r="J1164" s="9" t="str">
        <f aca="false">TRIM(G1164)</f>
        <v>68</v>
      </c>
      <c r="K1164" s="5" t="n">
        <f aca="false">IF(I1164="NA",VALUE(AVERAGEIF($E$3:$E$1520,"&lt;&gt;NA")),VALUE(I1164))</f>
        <v>165</v>
      </c>
      <c r="L1164" s="9" t="n">
        <f aca="false">IF(J1164="NA",VALUE(AVERAGEIF($F$3:$F$1520,"&lt;&gt;NA")),VALUE(J1164))</f>
        <v>68</v>
      </c>
      <c r="M1164" s="16" t="n">
        <f aca="false">IF((AND(J1164&gt;=R1170, J1164&lt;R1169)),TRUE())</f>
        <v>0</v>
      </c>
      <c r="P1164" s="7"/>
    </row>
    <row r="1165" customFormat="false" ht="15" hidden="true" customHeight="false" outlineLevel="0" collapsed="false">
      <c r="A1165" s="0" t="n">
        <f aca="false">RANDBETWEEN(0,1)</f>
        <v>0</v>
      </c>
      <c r="B1165" s="13" t="n">
        <v>1330</v>
      </c>
      <c r="C1165" s="2" t="s">
        <v>1216</v>
      </c>
      <c r="D1165" s="14" t="n">
        <v>33555</v>
      </c>
      <c r="E1165" s="2" t="s">
        <v>77</v>
      </c>
      <c r="F1165" s="15" t="n">
        <v>172</v>
      </c>
      <c r="G1165" s="15" t="n">
        <v>55</v>
      </c>
      <c r="H1165" s="15" t="s">
        <v>43</v>
      </c>
      <c r="I1165" s="9" t="str">
        <f aca="false">TRIM(F1165)</f>
        <v>172</v>
      </c>
      <c r="J1165" s="9" t="str">
        <f aca="false">TRIM(G1165)</f>
        <v>55</v>
      </c>
      <c r="K1165" s="5" t="n">
        <f aca="false">IF(I1165="NA",VALUE(AVERAGEIF($E$3:$E$1520,"&lt;&gt;NA")),VALUE(I1165))</f>
        <v>172</v>
      </c>
      <c r="L1165" s="9" t="n">
        <f aca="false">IF(J1165="NA",VALUE(AVERAGEIF($F$3:$F$1520,"&lt;&gt;NA")),VALUE(J1165))</f>
        <v>55</v>
      </c>
      <c r="M1165" s="16" t="n">
        <f aca="false">IF((AND(J1165&gt;=R1171, J1165&lt;R1170)),TRUE())</f>
        <v>0</v>
      </c>
      <c r="P1165" s="7"/>
    </row>
    <row r="1166" customFormat="false" ht="15" hidden="true" customHeight="false" outlineLevel="0" collapsed="false">
      <c r="A1166" s="0" t="n">
        <f aca="false">RANDBETWEEN(0,1)</f>
        <v>0</v>
      </c>
      <c r="B1166" s="13" t="n">
        <v>255</v>
      </c>
      <c r="C1166" s="2" t="s">
        <v>1217</v>
      </c>
      <c r="D1166" s="14" t="n">
        <v>33650</v>
      </c>
      <c r="E1166" s="2" t="s">
        <v>74</v>
      </c>
      <c r="F1166" s="15" t="s">
        <v>46</v>
      </c>
      <c r="G1166" s="15" t="s">
        <v>46</v>
      </c>
      <c r="H1166" s="15" t="s">
        <v>47</v>
      </c>
      <c r="I1166" s="9" t="str">
        <f aca="false">TRIM(F1166)</f>
        <v>NA</v>
      </c>
      <c r="J1166" s="9" t="str">
        <f aca="false">TRIM(G1166)</f>
        <v>NA</v>
      </c>
      <c r="K1166" s="5" t="e">
        <f aca="false">IF(I1166="NA",VALUE(AVERAGEIF($E$3:$E$1520,"&lt;&gt;NA")),VALUE(I1166))</f>
        <v>#DIV/0!</v>
      </c>
      <c r="L1166" s="9" t="n">
        <f aca="false">IF(J1166="NA",VALUE(AVERAGEIF($F$3:$F$1520,"&lt;&gt;NA")),VALUE(J1166))</f>
        <v>164.344585511576</v>
      </c>
      <c r="M1166" s="16" t="n">
        <f aca="false">IF((AND(J1166&gt;=R1172, J1166&lt;R1171)),TRUE())</f>
        <v>0</v>
      </c>
      <c r="P1166" s="7"/>
    </row>
    <row r="1167" customFormat="false" ht="15" hidden="true" customHeight="false" outlineLevel="0" collapsed="false">
      <c r="A1167" s="0" t="n">
        <f aca="false">RANDBETWEEN(0,1)</f>
        <v>0</v>
      </c>
      <c r="B1167" s="13" t="n">
        <v>30</v>
      </c>
      <c r="C1167" s="2" t="s">
        <v>1218</v>
      </c>
      <c r="D1167" s="14" t="n">
        <v>33556</v>
      </c>
      <c r="E1167" s="2" t="s">
        <v>77</v>
      </c>
      <c r="F1167" s="15" t="n">
        <v>160.5</v>
      </c>
      <c r="G1167" s="15" t="n">
        <v>60</v>
      </c>
      <c r="H1167" s="15" t="s">
        <v>47</v>
      </c>
      <c r="I1167" s="9" t="str">
        <f aca="false">TRIM(F1167)</f>
        <v>160.5</v>
      </c>
      <c r="J1167" s="9" t="str">
        <f aca="false">TRIM(G1167)</f>
        <v>60</v>
      </c>
      <c r="K1167" s="5" t="n">
        <f aca="false">IF(I1167="NA",VALUE(AVERAGEIF($E$3:$E$1520,"&lt;&gt;NA")),VALUE(I1167))</f>
        <v>160.5</v>
      </c>
      <c r="L1167" s="9" t="n">
        <f aca="false">IF(J1167="NA",VALUE(AVERAGEIF($F$3:$F$1520,"&lt;&gt;NA")),VALUE(J1167))</f>
        <v>60</v>
      </c>
      <c r="M1167" s="16" t="n">
        <f aca="false">IF((AND(J1167&gt;=R1173, J1167&lt;R1172)),TRUE())</f>
        <v>0</v>
      </c>
      <c r="P1167" s="7"/>
    </row>
    <row r="1168" customFormat="false" ht="15" hidden="false" customHeight="false" outlineLevel="0" collapsed="false">
      <c r="A1168" s="0" t="n">
        <f aca="false">RANDBETWEEN(0,1)</f>
        <v>1</v>
      </c>
      <c r="B1168" s="13" t="n">
        <v>100</v>
      </c>
      <c r="C1168" s="2" t="s">
        <v>1219</v>
      </c>
      <c r="D1168" s="14" t="n">
        <v>33573</v>
      </c>
      <c r="E1168" s="2" t="s">
        <v>74</v>
      </c>
      <c r="F1168" s="15" t="n">
        <v>163.2</v>
      </c>
      <c r="G1168" s="15" t="n">
        <v>58</v>
      </c>
      <c r="H1168" s="15" t="s">
        <v>47</v>
      </c>
      <c r="I1168" s="9" t="str">
        <f aca="false">TRIM(F1168)</f>
        <v>163.2</v>
      </c>
      <c r="J1168" s="9" t="str">
        <f aca="false">TRIM(G1168)</f>
        <v>58</v>
      </c>
      <c r="K1168" s="5" t="n">
        <f aca="false">IF(I1168="NA",VALUE(AVERAGEIF($E$3:$E$1520,"&lt;&gt;NA")),VALUE(I1168))</f>
        <v>163.2</v>
      </c>
      <c r="L1168" s="9" t="n">
        <f aca="false">IF(J1168="NA",VALUE(AVERAGEIF($F$3:$F$1520,"&lt;&gt;NA")),VALUE(J1168))</f>
        <v>58</v>
      </c>
      <c r="M1168" s="16" t="n">
        <f aca="false">IF((AND(J1168&gt;=R1174, J1168&lt;R1173)),TRUE())</f>
        <v>0</v>
      </c>
      <c r="P1168" s="7"/>
    </row>
    <row r="1169" customFormat="false" ht="15" hidden="false" customHeight="false" outlineLevel="0" collapsed="false">
      <c r="A1169" s="0" t="n">
        <f aca="false">RANDBETWEEN(0,1)</f>
        <v>1</v>
      </c>
      <c r="B1169" s="13" t="n">
        <v>760</v>
      </c>
      <c r="C1169" s="2" t="s">
        <v>1220</v>
      </c>
      <c r="D1169" s="14" t="n">
        <v>33775</v>
      </c>
      <c r="E1169" s="2" t="s">
        <v>74</v>
      </c>
      <c r="F1169" s="15" t="n">
        <v>156</v>
      </c>
      <c r="G1169" s="15" t="n">
        <v>37.6</v>
      </c>
      <c r="H1169" s="15" t="s">
        <v>47</v>
      </c>
      <c r="I1169" s="9" t="str">
        <f aca="false">TRIM(F1169)</f>
        <v>156</v>
      </c>
      <c r="J1169" s="9" t="str">
        <f aca="false">TRIM(G1169)</f>
        <v>37.6</v>
      </c>
      <c r="K1169" s="5" t="n">
        <f aca="false">IF(I1169="NA",VALUE(AVERAGEIF($E$3:$E$1520,"&lt;&gt;NA")),VALUE(I1169))</f>
        <v>156</v>
      </c>
      <c r="L1169" s="9" t="n">
        <f aca="false">IF(J1169="NA",VALUE(AVERAGEIF($F$3:$F$1520,"&lt;&gt;NA")),VALUE(J1169))</f>
        <v>37.6</v>
      </c>
      <c r="M1169" s="16" t="n">
        <f aca="false">IF((AND(J1169&gt;=R1175, J1169&lt;R1174)),TRUE())</f>
        <v>0</v>
      </c>
      <c r="P1169" s="7"/>
    </row>
    <row r="1170" customFormat="false" ht="15" hidden="false" customHeight="false" outlineLevel="0" collapsed="false">
      <c r="A1170" s="0" t="n">
        <f aca="false">RANDBETWEEN(0,1)</f>
        <v>1</v>
      </c>
      <c r="B1170" s="13" t="n">
        <v>496</v>
      </c>
      <c r="C1170" s="2" t="s">
        <v>1221</v>
      </c>
      <c r="D1170" s="14" t="n">
        <v>32399</v>
      </c>
      <c r="E1170" s="2" t="s">
        <v>45</v>
      </c>
      <c r="F1170" s="15" t="n">
        <v>147</v>
      </c>
      <c r="G1170" s="15" t="n">
        <v>61.2</v>
      </c>
      <c r="H1170" s="15" t="s">
        <v>47</v>
      </c>
      <c r="I1170" s="9" t="str">
        <f aca="false">TRIM(F1170)</f>
        <v>147</v>
      </c>
      <c r="J1170" s="9" t="str">
        <f aca="false">TRIM(G1170)</f>
        <v>61.2</v>
      </c>
      <c r="K1170" s="5" t="n">
        <f aca="false">IF(I1170="NA",VALUE(AVERAGEIF($E$3:$E$1520,"&lt;&gt;NA")),VALUE(I1170))</f>
        <v>147</v>
      </c>
      <c r="L1170" s="9" t="n">
        <f aca="false">IF(J1170="NA",VALUE(AVERAGEIF($F$3:$F$1520,"&lt;&gt;NA")),VALUE(J1170))</f>
        <v>61.2</v>
      </c>
      <c r="M1170" s="16" t="n">
        <f aca="false">IF((AND(J1170&gt;=R1176, J1170&lt;R1175)),TRUE())</f>
        <v>0</v>
      </c>
      <c r="P1170" s="7"/>
    </row>
    <row r="1171" customFormat="false" ht="15" hidden="false" customHeight="false" outlineLevel="0" collapsed="false">
      <c r="A1171" s="0" t="n">
        <f aca="false">RANDBETWEEN(0,1)</f>
        <v>1</v>
      </c>
      <c r="B1171" s="13" t="n">
        <v>1096</v>
      </c>
      <c r="C1171" s="2" t="s">
        <v>1222</v>
      </c>
      <c r="D1171" s="14" t="n">
        <v>33081</v>
      </c>
      <c r="E1171" s="2" t="s">
        <v>87</v>
      </c>
      <c r="F1171" s="15" t="n">
        <v>170</v>
      </c>
      <c r="G1171" s="15" t="n">
        <v>69</v>
      </c>
      <c r="H1171" s="15" t="s">
        <v>43</v>
      </c>
      <c r="I1171" s="9" t="str">
        <f aca="false">TRIM(F1171)</f>
        <v>170</v>
      </c>
      <c r="J1171" s="9" t="str">
        <f aca="false">TRIM(G1171)</f>
        <v>69</v>
      </c>
      <c r="K1171" s="5" t="n">
        <f aca="false">IF(I1171="NA",VALUE(AVERAGEIF($E$3:$E$1520,"&lt;&gt;NA")),VALUE(I1171))</f>
        <v>170</v>
      </c>
      <c r="L1171" s="9" t="n">
        <f aca="false">IF(J1171="NA",VALUE(AVERAGEIF($F$3:$F$1520,"&lt;&gt;NA")),VALUE(J1171))</f>
        <v>69</v>
      </c>
      <c r="M1171" s="16" t="n">
        <f aca="false">IF((AND(J1171&gt;=R1177, J1171&lt;R1176)),TRUE())</f>
        <v>0</v>
      </c>
      <c r="P1171" s="7"/>
    </row>
    <row r="1172" customFormat="false" ht="15" hidden="true" customHeight="false" outlineLevel="0" collapsed="false">
      <c r="A1172" s="0" t="n">
        <f aca="false">RANDBETWEEN(0,1)</f>
        <v>0</v>
      </c>
      <c r="B1172" s="13" t="n">
        <v>921</v>
      </c>
      <c r="C1172" s="2" t="s">
        <v>1223</v>
      </c>
      <c r="D1172" s="14" t="n">
        <v>33785</v>
      </c>
      <c r="E1172" s="2" t="s">
        <v>45</v>
      </c>
      <c r="F1172" s="15" t="n">
        <v>167</v>
      </c>
      <c r="G1172" s="15" t="n">
        <v>55</v>
      </c>
      <c r="H1172" s="15" t="s">
        <v>43</v>
      </c>
      <c r="I1172" s="9" t="str">
        <f aca="false">TRIM(F1172)</f>
        <v>167</v>
      </c>
      <c r="J1172" s="9" t="str">
        <f aca="false">TRIM(G1172)</f>
        <v>55</v>
      </c>
      <c r="K1172" s="5" t="n">
        <f aca="false">IF(I1172="NA",VALUE(AVERAGEIF($E$3:$E$1520,"&lt;&gt;NA")),VALUE(I1172))</f>
        <v>167</v>
      </c>
      <c r="L1172" s="9" t="n">
        <f aca="false">IF(J1172="NA",VALUE(AVERAGEIF($F$3:$F$1520,"&lt;&gt;NA")),VALUE(J1172))</f>
        <v>55</v>
      </c>
      <c r="M1172" s="16" t="n">
        <f aca="false">IF((AND(J1172&gt;=R1178, J1172&lt;R1177)),TRUE())</f>
        <v>0</v>
      </c>
      <c r="P1172" s="7"/>
    </row>
    <row r="1173" customFormat="false" ht="15" hidden="false" customHeight="false" outlineLevel="0" collapsed="false">
      <c r="A1173" s="0" t="n">
        <f aca="false">RANDBETWEEN(0,1)</f>
        <v>1</v>
      </c>
      <c r="B1173" s="13" t="n">
        <v>388</v>
      </c>
      <c r="C1173" s="2" t="s">
        <v>1224</v>
      </c>
      <c r="D1173" s="14" t="n">
        <v>33835</v>
      </c>
      <c r="E1173" s="2" t="s">
        <v>87</v>
      </c>
      <c r="F1173" s="15" t="n">
        <v>150</v>
      </c>
      <c r="G1173" s="15" t="n">
        <v>48</v>
      </c>
      <c r="H1173" s="15" t="s">
        <v>47</v>
      </c>
      <c r="I1173" s="9" t="str">
        <f aca="false">TRIM(F1173)</f>
        <v>150</v>
      </c>
      <c r="J1173" s="9" t="str">
        <f aca="false">TRIM(G1173)</f>
        <v>48</v>
      </c>
      <c r="K1173" s="5" t="n">
        <f aca="false">IF(I1173="NA",VALUE(AVERAGEIF($E$3:$E$1520,"&lt;&gt;NA")),VALUE(I1173))</f>
        <v>150</v>
      </c>
      <c r="L1173" s="9" t="n">
        <f aca="false">IF(J1173="NA",VALUE(AVERAGEIF($F$3:$F$1520,"&lt;&gt;NA")),VALUE(J1173))</f>
        <v>48</v>
      </c>
      <c r="M1173" s="16" t="n">
        <f aca="false">IF((AND(J1173&gt;=R1179, J1173&lt;R1178)),TRUE())</f>
        <v>0</v>
      </c>
      <c r="P1173" s="7"/>
    </row>
    <row r="1174" customFormat="false" ht="15" hidden="true" customHeight="false" outlineLevel="0" collapsed="false">
      <c r="A1174" s="0" t="n">
        <f aca="false">RANDBETWEEN(0,1)</f>
        <v>0</v>
      </c>
      <c r="B1174" s="13" t="n">
        <v>650</v>
      </c>
      <c r="C1174" s="2" t="s">
        <v>1225</v>
      </c>
      <c r="D1174" s="14" t="n">
        <v>33412</v>
      </c>
      <c r="E1174" s="2" t="s">
        <v>77</v>
      </c>
      <c r="F1174" s="15" t="n">
        <v>158</v>
      </c>
      <c r="G1174" s="15" t="n">
        <v>48.6</v>
      </c>
      <c r="H1174" s="15" t="s">
        <v>47</v>
      </c>
      <c r="I1174" s="9" t="str">
        <f aca="false">TRIM(F1174)</f>
        <v>158</v>
      </c>
      <c r="J1174" s="9" t="str">
        <f aca="false">TRIM(G1174)</f>
        <v>48.6</v>
      </c>
      <c r="K1174" s="5" t="n">
        <f aca="false">IF(I1174="NA",VALUE(AVERAGEIF($E$3:$E$1520,"&lt;&gt;NA")),VALUE(I1174))</f>
        <v>158</v>
      </c>
      <c r="L1174" s="9" t="n">
        <f aca="false">IF(J1174="NA",VALUE(AVERAGEIF($F$3:$F$1520,"&lt;&gt;NA")),VALUE(J1174))</f>
        <v>48.6</v>
      </c>
      <c r="M1174" s="16" t="n">
        <f aca="false">IF((AND(J1174&gt;=R1180, J1174&lt;R1179)),TRUE())</f>
        <v>0</v>
      </c>
      <c r="P1174" s="7"/>
    </row>
    <row r="1175" customFormat="false" ht="15" hidden="true" customHeight="false" outlineLevel="0" collapsed="false">
      <c r="A1175" s="0" t="n">
        <f aca="false">RANDBETWEEN(0,1)</f>
        <v>0</v>
      </c>
      <c r="B1175" s="13" t="n">
        <v>1433</v>
      </c>
      <c r="C1175" s="2" t="s">
        <v>1226</v>
      </c>
      <c r="D1175" s="14" t="n">
        <v>33386</v>
      </c>
      <c r="E1175" s="2" t="s">
        <v>50</v>
      </c>
      <c r="F1175" s="15" t="n">
        <v>174</v>
      </c>
      <c r="G1175" s="15" t="n">
        <v>73</v>
      </c>
      <c r="H1175" s="15" t="s">
        <v>43</v>
      </c>
      <c r="I1175" s="9" t="str">
        <f aca="false">TRIM(F1175)</f>
        <v>174</v>
      </c>
      <c r="J1175" s="9" t="str">
        <f aca="false">TRIM(G1175)</f>
        <v>73</v>
      </c>
      <c r="K1175" s="5" t="n">
        <f aca="false">IF(I1175="NA",VALUE(AVERAGEIF($E$3:$E$1520,"&lt;&gt;NA")),VALUE(I1175))</f>
        <v>174</v>
      </c>
      <c r="L1175" s="9" t="n">
        <f aca="false">IF(J1175="NA",VALUE(AVERAGEIF($F$3:$F$1520,"&lt;&gt;NA")),VALUE(J1175))</f>
        <v>73</v>
      </c>
      <c r="M1175" s="16" t="n">
        <f aca="false">IF((AND(J1175&gt;=R1181, J1175&lt;R1180)),TRUE())</f>
        <v>0</v>
      </c>
      <c r="P1175" s="7"/>
    </row>
    <row r="1176" customFormat="false" ht="15" hidden="true" customHeight="false" outlineLevel="0" collapsed="false">
      <c r="A1176" s="0" t="n">
        <f aca="false">RANDBETWEEN(0,1)</f>
        <v>0</v>
      </c>
      <c r="B1176" s="13" t="n">
        <v>517</v>
      </c>
      <c r="C1176" s="2" t="s">
        <v>1227</v>
      </c>
      <c r="D1176" s="14" t="n">
        <v>33590</v>
      </c>
      <c r="E1176" s="2" t="s">
        <v>87</v>
      </c>
      <c r="F1176" s="15" t="n">
        <v>156</v>
      </c>
      <c r="G1176" s="15" t="n">
        <v>40.8</v>
      </c>
      <c r="H1176" s="15" t="s">
        <v>47</v>
      </c>
      <c r="I1176" s="9" t="str">
        <f aca="false">TRIM(F1176)</f>
        <v>156</v>
      </c>
      <c r="J1176" s="9" t="str">
        <f aca="false">TRIM(G1176)</f>
        <v>40.8</v>
      </c>
      <c r="K1176" s="5" t="n">
        <f aca="false">IF(I1176="NA",VALUE(AVERAGEIF($E$3:$E$1520,"&lt;&gt;NA")),VALUE(I1176))</f>
        <v>156</v>
      </c>
      <c r="L1176" s="9" t="n">
        <f aca="false">IF(J1176="NA",VALUE(AVERAGEIF($F$3:$F$1520,"&lt;&gt;NA")),VALUE(J1176))</f>
        <v>40.8</v>
      </c>
      <c r="M1176" s="16" t="n">
        <f aca="false">IF((AND(J1176&gt;=R1182, J1176&lt;R1181)),TRUE())</f>
        <v>0</v>
      </c>
      <c r="P1176" s="7"/>
    </row>
    <row r="1177" customFormat="false" ht="15" hidden="true" customHeight="false" outlineLevel="0" collapsed="false">
      <c r="A1177" s="0" t="n">
        <f aca="false">RANDBETWEEN(0,1)</f>
        <v>0</v>
      </c>
      <c r="B1177" s="13" t="n">
        <v>1230</v>
      </c>
      <c r="C1177" s="2" t="s">
        <v>1121</v>
      </c>
      <c r="D1177" s="14" t="n">
        <v>33615</v>
      </c>
      <c r="E1177" s="2" t="s">
        <v>61</v>
      </c>
      <c r="F1177" s="15" t="n">
        <v>172</v>
      </c>
      <c r="G1177" s="15" t="n">
        <v>55</v>
      </c>
      <c r="H1177" s="15" t="s">
        <v>43</v>
      </c>
      <c r="I1177" s="9" t="str">
        <f aca="false">TRIM(F1177)</f>
        <v>172</v>
      </c>
      <c r="J1177" s="9" t="str">
        <f aca="false">TRIM(G1177)</f>
        <v>55</v>
      </c>
      <c r="K1177" s="5" t="n">
        <f aca="false">IF(I1177="NA",VALUE(AVERAGEIF($E$3:$E$1520,"&lt;&gt;NA")),VALUE(I1177))</f>
        <v>172</v>
      </c>
      <c r="L1177" s="9" t="n">
        <f aca="false">IF(J1177="NA",VALUE(AVERAGEIF($F$3:$F$1520,"&lt;&gt;NA")),VALUE(J1177))</f>
        <v>55</v>
      </c>
      <c r="M1177" s="16" t="n">
        <f aca="false">IF((AND(J1177&gt;=R1183, J1177&lt;R1182)),TRUE())</f>
        <v>0</v>
      </c>
      <c r="P1177" s="7"/>
    </row>
    <row r="1178" customFormat="false" ht="15" hidden="false" customHeight="false" outlineLevel="0" collapsed="false">
      <c r="A1178" s="0" t="n">
        <f aca="false">RANDBETWEEN(0,1)</f>
        <v>1</v>
      </c>
      <c r="B1178" s="13" t="n">
        <v>1397</v>
      </c>
      <c r="C1178" s="2" t="s">
        <v>1228</v>
      </c>
      <c r="D1178" s="14" t="n">
        <v>33041</v>
      </c>
      <c r="E1178" s="2" t="s">
        <v>67</v>
      </c>
      <c r="F1178" s="15" t="n">
        <v>183</v>
      </c>
      <c r="G1178" s="15" t="n">
        <v>62</v>
      </c>
      <c r="H1178" s="15" t="s">
        <v>43</v>
      </c>
      <c r="I1178" s="9" t="str">
        <f aca="false">TRIM(F1178)</f>
        <v>183</v>
      </c>
      <c r="J1178" s="9" t="str">
        <f aca="false">TRIM(G1178)</f>
        <v>62</v>
      </c>
      <c r="K1178" s="5" t="n">
        <f aca="false">IF(I1178="NA",VALUE(AVERAGEIF($E$3:$E$1520,"&lt;&gt;NA")),VALUE(I1178))</f>
        <v>183</v>
      </c>
      <c r="L1178" s="9" t="n">
        <f aca="false">IF(J1178="NA",VALUE(AVERAGEIF($F$3:$F$1520,"&lt;&gt;NA")),VALUE(J1178))</f>
        <v>62</v>
      </c>
      <c r="M1178" s="16" t="n">
        <f aca="false">IF((AND(J1178&gt;=R1184, J1178&lt;R1183)),TRUE())</f>
        <v>0</v>
      </c>
      <c r="P1178" s="7"/>
    </row>
    <row r="1179" customFormat="false" ht="15" hidden="true" customHeight="false" outlineLevel="0" collapsed="false">
      <c r="A1179" s="0" t="n">
        <f aca="false">RANDBETWEEN(0,1)</f>
        <v>0</v>
      </c>
      <c r="B1179" s="13" t="n">
        <v>219</v>
      </c>
      <c r="C1179" s="2" t="s">
        <v>1229</v>
      </c>
      <c r="D1179" s="14" t="n">
        <v>33520</v>
      </c>
      <c r="E1179" s="2" t="s">
        <v>87</v>
      </c>
      <c r="F1179" s="15" t="s">
        <v>46</v>
      </c>
      <c r="G1179" s="15" t="s">
        <v>46</v>
      </c>
      <c r="H1179" s="15" t="s">
        <v>47</v>
      </c>
      <c r="I1179" s="9" t="str">
        <f aca="false">TRIM(F1179)</f>
        <v>NA</v>
      </c>
      <c r="J1179" s="9" t="str">
        <f aca="false">TRIM(G1179)</f>
        <v>NA</v>
      </c>
      <c r="K1179" s="5" t="e">
        <f aca="false">IF(I1179="NA",VALUE(AVERAGEIF($E$3:$E$1520,"&lt;&gt;NA")),VALUE(I1179))</f>
        <v>#DIV/0!</v>
      </c>
      <c r="L1179" s="9" t="n">
        <f aca="false">IF(J1179="NA",VALUE(AVERAGEIF($F$3:$F$1520,"&lt;&gt;NA")),VALUE(J1179))</f>
        <v>164.344585511576</v>
      </c>
      <c r="M1179" s="16" t="n">
        <f aca="false">IF((AND(J1179&gt;=R1185, J1179&lt;R1184)),TRUE())</f>
        <v>0</v>
      </c>
      <c r="P1179" s="7"/>
    </row>
    <row r="1180" customFormat="false" ht="15" hidden="true" customHeight="false" outlineLevel="0" collapsed="false">
      <c r="A1180" s="0" t="n">
        <f aca="false">RANDBETWEEN(0,1)</f>
        <v>0</v>
      </c>
      <c r="B1180" s="13" t="n">
        <v>1466</v>
      </c>
      <c r="C1180" s="2" t="s">
        <v>1230</v>
      </c>
      <c r="D1180" s="14" t="n">
        <v>33598</v>
      </c>
      <c r="E1180" s="2" t="s">
        <v>87</v>
      </c>
      <c r="F1180" s="15" t="n">
        <v>160</v>
      </c>
      <c r="G1180" s="15" t="n">
        <v>55</v>
      </c>
      <c r="H1180" s="15" t="s">
        <v>43</v>
      </c>
      <c r="I1180" s="9" t="str">
        <f aca="false">TRIM(F1180)</f>
        <v>160</v>
      </c>
      <c r="J1180" s="9" t="str">
        <f aca="false">TRIM(G1180)</f>
        <v>55</v>
      </c>
      <c r="K1180" s="5" t="n">
        <f aca="false">IF(I1180="NA",VALUE(AVERAGEIF($E$3:$E$1520,"&lt;&gt;NA")),VALUE(I1180))</f>
        <v>160</v>
      </c>
      <c r="L1180" s="9" t="n">
        <f aca="false">IF(J1180="NA",VALUE(AVERAGEIF($F$3:$F$1520,"&lt;&gt;NA")),VALUE(J1180))</f>
        <v>55</v>
      </c>
      <c r="M1180" s="16" t="n">
        <f aca="false">IF((AND(J1180&gt;=R1186, J1180&lt;R1185)),TRUE())</f>
        <v>0</v>
      </c>
      <c r="P1180" s="7"/>
    </row>
    <row r="1181" customFormat="false" ht="15" hidden="true" customHeight="false" outlineLevel="0" collapsed="false">
      <c r="A1181" s="0" t="n">
        <f aca="false">RANDBETWEEN(0,1)</f>
        <v>0</v>
      </c>
      <c r="B1181" s="13" t="n">
        <v>1254</v>
      </c>
      <c r="C1181" s="2" t="s">
        <v>1231</v>
      </c>
      <c r="D1181" s="14" t="n">
        <v>33539</v>
      </c>
      <c r="E1181" s="2" t="s">
        <v>53</v>
      </c>
      <c r="F1181" s="15" t="n">
        <v>176</v>
      </c>
      <c r="G1181" s="15" t="n">
        <v>79</v>
      </c>
      <c r="H1181" s="15" t="s">
        <v>43</v>
      </c>
      <c r="I1181" s="9" t="str">
        <f aca="false">TRIM(F1181)</f>
        <v>176</v>
      </c>
      <c r="J1181" s="9" t="str">
        <f aca="false">TRIM(G1181)</f>
        <v>79</v>
      </c>
      <c r="K1181" s="5" t="n">
        <f aca="false">IF(I1181="NA",VALUE(AVERAGEIF($E$3:$E$1520,"&lt;&gt;NA")),VALUE(I1181))</f>
        <v>176</v>
      </c>
      <c r="L1181" s="9" t="n">
        <f aca="false">IF(J1181="NA",VALUE(AVERAGEIF($F$3:$F$1520,"&lt;&gt;NA")),VALUE(J1181))</f>
        <v>79</v>
      </c>
      <c r="M1181" s="16" t="n">
        <f aca="false">IF((AND(J1181&gt;=R1187, J1181&lt;R1186)),TRUE())</f>
        <v>0</v>
      </c>
      <c r="P1181" s="7"/>
    </row>
    <row r="1182" customFormat="false" ht="15" hidden="true" customHeight="false" outlineLevel="0" collapsed="false">
      <c r="A1182" s="0" t="n">
        <f aca="false">RANDBETWEEN(0,1)</f>
        <v>0</v>
      </c>
      <c r="B1182" s="13" t="n">
        <v>168</v>
      </c>
      <c r="C1182" s="2" t="s">
        <v>1232</v>
      </c>
      <c r="D1182" s="14" t="n">
        <v>33414</v>
      </c>
      <c r="E1182" s="2" t="s">
        <v>50</v>
      </c>
      <c r="F1182" s="15" t="s">
        <v>46</v>
      </c>
      <c r="G1182" s="15" t="s">
        <v>46</v>
      </c>
      <c r="H1182" s="15" t="s">
        <v>47</v>
      </c>
      <c r="I1182" s="9" t="str">
        <f aca="false">TRIM(F1182)</f>
        <v>NA</v>
      </c>
      <c r="J1182" s="9" t="str">
        <f aca="false">TRIM(G1182)</f>
        <v>NA</v>
      </c>
      <c r="K1182" s="5" t="e">
        <f aca="false">IF(I1182="NA",VALUE(AVERAGEIF($E$3:$E$1520,"&lt;&gt;NA")),VALUE(I1182))</f>
        <v>#DIV/0!</v>
      </c>
      <c r="L1182" s="9" t="n">
        <f aca="false">IF(J1182="NA",VALUE(AVERAGEIF($F$3:$F$1520,"&lt;&gt;NA")),VALUE(J1182))</f>
        <v>164.344585511576</v>
      </c>
      <c r="M1182" s="16" t="n">
        <f aca="false">IF((AND(J1182&gt;=R1188, J1182&lt;R1187)),TRUE())</f>
        <v>0</v>
      </c>
      <c r="P1182" s="7"/>
    </row>
    <row r="1183" customFormat="false" ht="15" hidden="true" customHeight="false" outlineLevel="0" collapsed="false">
      <c r="A1183" s="0" t="n">
        <f aca="false">RANDBETWEEN(0,1)</f>
        <v>0</v>
      </c>
      <c r="B1183" s="13" t="n">
        <v>3</v>
      </c>
      <c r="C1183" s="2" t="s">
        <v>1233</v>
      </c>
      <c r="D1183" s="14" t="n">
        <v>33581</v>
      </c>
      <c r="E1183" s="2" t="s">
        <v>98</v>
      </c>
      <c r="F1183" s="15" t="n">
        <v>154</v>
      </c>
      <c r="G1183" s="15" t="n">
        <v>60</v>
      </c>
      <c r="H1183" s="15" t="s">
        <v>47</v>
      </c>
      <c r="I1183" s="9" t="str">
        <f aca="false">TRIM(F1183)</f>
        <v>154</v>
      </c>
      <c r="J1183" s="9" t="str">
        <f aca="false">TRIM(G1183)</f>
        <v>60</v>
      </c>
      <c r="K1183" s="5" t="n">
        <f aca="false">IF(I1183="NA",VALUE(AVERAGEIF($E$3:$E$1520,"&lt;&gt;NA")),VALUE(I1183))</f>
        <v>154</v>
      </c>
      <c r="L1183" s="9" t="n">
        <f aca="false">IF(J1183="NA",VALUE(AVERAGEIF($F$3:$F$1520,"&lt;&gt;NA")),VALUE(J1183))</f>
        <v>60</v>
      </c>
      <c r="M1183" s="16" t="n">
        <f aca="false">IF((AND(J1183&gt;=R1189, J1183&lt;R1188)),TRUE())</f>
        <v>0</v>
      </c>
      <c r="P1183" s="7"/>
    </row>
    <row r="1184" customFormat="false" ht="15" hidden="true" customHeight="false" outlineLevel="0" collapsed="false">
      <c r="A1184" s="0" t="n">
        <f aca="false">RANDBETWEEN(0,1)</f>
        <v>0</v>
      </c>
      <c r="B1184" s="13" t="n">
        <v>1028</v>
      </c>
      <c r="C1184" s="2" t="s">
        <v>1234</v>
      </c>
      <c r="D1184" s="14" t="n">
        <v>33400</v>
      </c>
      <c r="E1184" s="2" t="s">
        <v>50</v>
      </c>
      <c r="F1184" s="15" t="n">
        <v>179</v>
      </c>
      <c r="G1184" s="15" t="n">
        <v>75</v>
      </c>
      <c r="H1184" s="15" t="s">
        <v>43</v>
      </c>
      <c r="I1184" s="9" t="str">
        <f aca="false">TRIM(F1184)</f>
        <v>179</v>
      </c>
      <c r="J1184" s="9" t="str">
        <f aca="false">TRIM(G1184)</f>
        <v>75</v>
      </c>
      <c r="K1184" s="5" t="n">
        <f aca="false">IF(I1184="NA",VALUE(AVERAGEIF($E$3:$E$1520,"&lt;&gt;NA")),VALUE(I1184))</f>
        <v>179</v>
      </c>
      <c r="L1184" s="9" t="n">
        <f aca="false">IF(J1184="NA",VALUE(AVERAGEIF($F$3:$F$1520,"&lt;&gt;NA")),VALUE(J1184))</f>
        <v>75</v>
      </c>
      <c r="M1184" s="16" t="n">
        <f aca="false">IF((AND(J1184&gt;=R1190, J1184&lt;R1189)),TRUE())</f>
        <v>0</v>
      </c>
      <c r="P1184" s="7"/>
    </row>
    <row r="1185" customFormat="false" ht="15" hidden="false" customHeight="false" outlineLevel="0" collapsed="false">
      <c r="A1185" s="0" t="n">
        <f aca="false">RANDBETWEEN(0,1)</f>
        <v>1</v>
      </c>
      <c r="B1185" s="13" t="n">
        <v>710</v>
      </c>
      <c r="C1185" s="2" t="s">
        <v>1235</v>
      </c>
      <c r="D1185" s="14" t="n">
        <v>33626</v>
      </c>
      <c r="E1185" s="2" t="s">
        <v>74</v>
      </c>
      <c r="F1185" s="15" t="n">
        <v>162</v>
      </c>
      <c r="G1185" s="15" t="n">
        <v>43.7</v>
      </c>
      <c r="H1185" s="15" t="s">
        <v>47</v>
      </c>
      <c r="I1185" s="9" t="str">
        <f aca="false">TRIM(F1185)</f>
        <v>162</v>
      </c>
      <c r="J1185" s="9" t="str">
        <f aca="false">TRIM(G1185)</f>
        <v>43.7</v>
      </c>
      <c r="K1185" s="5" t="n">
        <f aca="false">IF(I1185="NA",VALUE(AVERAGEIF($E$3:$E$1520,"&lt;&gt;NA")),VALUE(I1185))</f>
        <v>162</v>
      </c>
      <c r="L1185" s="9" t="n">
        <f aca="false">IF(J1185="NA",VALUE(AVERAGEIF($F$3:$F$1520,"&lt;&gt;NA")),VALUE(J1185))</f>
        <v>43.7</v>
      </c>
      <c r="M1185" s="16" t="n">
        <f aca="false">IF((AND(J1185&gt;=R1191, J1185&lt;R1190)),TRUE())</f>
        <v>0</v>
      </c>
      <c r="P1185" s="7"/>
    </row>
    <row r="1186" customFormat="false" ht="15" hidden="true" customHeight="false" outlineLevel="0" collapsed="false">
      <c r="A1186" s="0" t="n">
        <f aca="false">RANDBETWEEN(0,1)</f>
        <v>0</v>
      </c>
      <c r="B1186" s="13" t="n">
        <v>203</v>
      </c>
      <c r="C1186" s="2" t="s">
        <v>1236</v>
      </c>
      <c r="D1186" s="14" t="n">
        <v>33483</v>
      </c>
      <c r="E1186" s="2" t="s">
        <v>87</v>
      </c>
      <c r="F1186" s="15" t="s">
        <v>46</v>
      </c>
      <c r="G1186" s="15" t="s">
        <v>46</v>
      </c>
      <c r="H1186" s="15" t="s">
        <v>47</v>
      </c>
      <c r="I1186" s="9" t="str">
        <f aca="false">TRIM(F1186)</f>
        <v>NA</v>
      </c>
      <c r="J1186" s="9" t="str">
        <f aca="false">TRIM(G1186)</f>
        <v>NA</v>
      </c>
      <c r="K1186" s="5" t="e">
        <f aca="false">IF(I1186="NA",VALUE(AVERAGEIF($E$3:$E$1520,"&lt;&gt;NA")),VALUE(I1186))</f>
        <v>#DIV/0!</v>
      </c>
      <c r="L1186" s="9" t="n">
        <f aca="false">IF(J1186="NA",VALUE(AVERAGEIF($F$3:$F$1520,"&lt;&gt;NA")),VALUE(J1186))</f>
        <v>164.344585511576</v>
      </c>
      <c r="M1186" s="16" t="n">
        <f aca="false">IF((AND(J1186&gt;=R1192, J1186&lt;R1191)),TRUE())</f>
        <v>0</v>
      </c>
      <c r="P1186" s="7"/>
    </row>
    <row r="1187" customFormat="false" ht="15" hidden="true" customHeight="false" outlineLevel="0" collapsed="false">
      <c r="A1187" s="0" t="n">
        <f aca="false">RANDBETWEEN(0,1)</f>
        <v>0</v>
      </c>
      <c r="B1187" s="13" t="n">
        <v>1501</v>
      </c>
      <c r="C1187" s="2" t="s">
        <v>1237</v>
      </c>
      <c r="D1187" s="14" t="n">
        <v>33274</v>
      </c>
      <c r="E1187" s="2" t="s">
        <v>77</v>
      </c>
      <c r="F1187" s="15" t="n">
        <v>167</v>
      </c>
      <c r="G1187" s="15" t="n">
        <v>56</v>
      </c>
      <c r="H1187" s="15" t="s">
        <v>43</v>
      </c>
      <c r="I1187" s="9" t="str">
        <f aca="false">TRIM(F1187)</f>
        <v>167</v>
      </c>
      <c r="J1187" s="9" t="str">
        <f aca="false">TRIM(G1187)</f>
        <v>56</v>
      </c>
      <c r="K1187" s="5" t="n">
        <f aca="false">IF(I1187="NA",VALUE(AVERAGEIF($E$3:$E$1520,"&lt;&gt;NA")),VALUE(I1187))</f>
        <v>167</v>
      </c>
      <c r="L1187" s="9" t="n">
        <f aca="false">IF(J1187="NA",VALUE(AVERAGEIF($F$3:$F$1520,"&lt;&gt;NA")),VALUE(J1187))</f>
        <v>56</v>
      </c>
      <c r="M1187" s="16" t="n">
        <f aca="false">IF((AND(J1187&gt;=R1193, J1187&lt;R1192)),TRUE())</f>
        <v>0</v>
      </c>
      <c r="P1187" s="7"/>
    </row>
    <row r="1188" customFormat="false" ht="15" hidden="true" customHeight="false" outlineLevel="0" collapsed="false">
      <c r="A1188" s="0" t="n">
        <f aca="false">RANDBETWEEN(0,1)</f>
        <v>0</v>
      </c>
      <c r="B1188" s="13" t="n">
        <v>194</v>
      </c>
      <c r="C1188" s="2" t="s">
        <v>1238</v>
      </c>
      <c r="D1188" s="14" t="n">
        <v>33658</v>
      </c>
      <c r="E1188" s="2" t="s">
        <v>98</v>
      </c>
      <c r="F1188" s="15" t="n">
        <v>146</v>
      </c>
      <c r="G1188" s="15" t="n">
        <v>40</v>
      </c>
      <c r="H1188" s="15" t="s">
        <v>47</v>
      </c>
      <c r="I1188" s="9" t="str">
        <f aca="false">TRIM(F1188)</f>
        <v>146</v>
      </c>
      <c r="J1188" s="9" t="str">
        <f aca="false">TRIM(G1188)</f>
        <v>40</v>
      </c>
      <c r="K1188" s="5" t="n">
        <f aca="false">IF(I1188="NA",VALUE(AVERAGEIF($E$3:$E$1520,"&lt;&gt;NA")),VALUE(I1188))</f>
        <v>146</v>
      </c>
      <c r="L1188" s="9" t="n">
        <f aca="false">IF(J1188="NA",VALUE(AVERAGEIF($F$3:$F$1520,"&lt;&gt;NA")),VALUE(J1188))</f>
        <v>40</v>
      </c>
      <c r="M1188" s="16" t="n">
        <f aca="false">IF((AND(J1188&gt;=R1194, J1188&lt;R1193)),TRUE())</f>
        <v>0</v>
      </c>
      <c r="P1188" s="7"/>
    </row>
    <row r="1189" customFormat="false" ht="15" hidden="true" customHeight="false" outlineLevel="0" collapsed="false">
      <c r="A1189" s="0" t="n">
        <f aca="false">RANDBETWEEN(0,1)</f>
        <v>0</v>
      </c>
      <c r="B1189" s="13" t="n">
        <v>381</v>
      </c>
      <c r="C1189" s="2" t="s">
        <v>1239</v>
      </c>
      <c r="D1189" s="14" t="n">
        <v>33613</v>
      </c>
      <c r="E1189" s="2" t="s">
        <v>50</v>
      </c>
      <c r="F1189" s="15" t="s">
        <v>46</v>
      </c>
      <c r="G1189" s="15" t="s">
        <v>46</v>
      </c>
      <c r="H1189" s="15" t="s">
        <v>47</v>
      </c>
      <c r="I1189" s="9" t="str">
        <f aca="false">TRIM(F1189)</f>
        <v>NA</v>
      </c>
      <c r="J1189" s="9" t="str">
        <f aca="false">TRIM(G1189)</f>
        <v>NA</v>
      </c>
      <c r="K1189" s="5" t="e">
        <f aca="false">IF(I1189="NA",VALUE(AVERAGEIF($E$3:$E$1520,"&lt;&gt;NA")),VALUE(I1189))</f>
        <v>#DIV/0!</v>
      </c>
      <c r="L1189" s="9" t="n">
        <f aca="false">IF(J1189="NA",VALUE(AVERAGEIF($F$3:$F$1520,"&lt;&gt;NA")),VALUE(J1189))</f>
        <v>164.344585511576</v>
      </c>
      <c r="M1189" s="16" t="n">
        <f aca="false">IF((AND(J1189&gt;=R1195, J1189&lt;R1194)),TRUE())</f>
        <v>0</v>
      </c>
      <c r="P1189" s="7"/>
    </row>
    <row r="1190" customFormat="false" ht="15" hidden="false" customHeight="false" outlineLevel="0" collapsed="false">
      <c r="A1190" s="0" t="n">
        <f aca="false">RANDBETWEEN(0,1)</f>
        <v>1</v>
      </c>
      <c r="B1190" s="13" t="n">
        <v>1084</v>
      </c>
      <c r="C1190" s="2" t="s">
        <v>1240</v>
      </c>
      <c r="D1190" s="14" t="n">
        <v>33505</v>
      </c>
      <c r="E1190" s="2" t="s">
        <v>50</v>
      </c>
      <c r="F1190" s="15" t="n">
        <v>162</v>
      </c>
      <c r="G1190" s="15" t="n">
        <v>62</v>
      </c>
      <c r="H1190" s="15" t="s">
        <v>43</v>
      </c>
      <c r="I1190" s="9" t="str">
        <f aca="false">TRIM(F1190)</f>
        <v>162</v>
      </c>
      <c r="J1190" s="9" t="str">
        <f aca="false">TRIM(G1190)</f>
        <v>62</v>
      </c>
      <c r="K1190" s="5" t="n">
        <f aca="false">IF(I1190="NA",VALUE(AVERAGEIF($E$3:$E$1520,"&lt;&gt;NA")),VALUE(I1190))</f>
        <v>162</v>
      </c>
      <c r="L1190" s="9" t="n">
        <f aca="false">IF(J1190="NA",VALUE(AVERAGEIF($F$3:$F$1520,"&lt;&gt;NA")),VALUE(J1190))</f>
        <v>62</v>
      </c>
      <c r="M1190" s="16" t="n">
        <f aca="false">IF((AND(J1190&gt;=R1196, J1190&lt;R1195)),TRUE())</f>
        <v>0</v>
      </c>
      <c r="P1190" s="7"/>
    </row>
    <row r="1191" customFormat="false" ht="15" hidden="false" customHeight="false" outlineLevel="0" collapsed="false">
      <c r="A1191" s="0" t="n">
        <f aca="false">RANDBETWEEN(0,1)</f>
        <v>1</v>
      </c>
      <c r="B1191" s="13" t="n">
        <v>1465</v>
      </c>
      <c r="C1191" s="2" t="s">
        <v>1241</v>
      </c>
      <c r="D1191" s="14" t="n">
        <v>33600</v>
      </c>
      <c r="E1191" s="2" t="s">
        <v>238</v>
      </c>
      <c r="F1191" s="15" t="n">
        <v>164</v>
      </c>
      <c r="G1191" s="15" t="n">
        <v>55</v>
      </c>
      <c r="H1191" s="15" t="s">
        <v>43</v>
      </c>
      <c r="I1191" s="9" t="str">
        <f aca="false">TRIM(F1191)</f>
        <v>164</v>
      </c>
      <c r="J1191" s="9" t="str">
        <f aca="false">TRIM(G1191)</f>
        <v>55</v>
      </c>
      <c r="K1191" s="5" t="n">
        <f aca="false">IF(I1191="NA",VALUE(AVERAGEIF($E$3:$E$1520,"&lt;&gt;NA")),VALUE(I1191))</f>
        <v>164</v>
      </c>
      <c r="L1191" s="9" t="n">
        <f aca="false">IF(J1191="NA",VALUE(AVERAGEIF($F$3:$F$1520,"&lt;&gt;NA")),VALUE(J1191))</f>
        <v>55</v>
      </c>
      <c r="M1191" s="16" t="n">
        <f aca="false">IF((AND(J1191&gt;=R1197, J1191&lt;R1196)),TRUE())</f>
        <v>0</v>
      </c>
      <c r="P1191" s="7"/>
    </row>
    <row r="1192" customFormat="false" ht="15" hidden="true" customHeight="false" outlineLevel="0" collapsed="false">
      <c r="A1192" s="0" t="n">
        <f aca="false">RANDBETWEEN(0,1)</f>
        <v>0</v>
      </c>
      <c r="B1192" s="13" t="n">
        <v>587</v>
      </c>
      <c r="C1192" s="2" t="s">
        <v>1242</v>
      </c>
      <c r="D1192" s="14" t="n">
        <v>33403</v>
      </c>
      <c r="E1192" s="2" t="s">
        <v>53</v>
      </c>
      <c r="F1192" s="15" t="n">
        <v>148</v>
      </c>
      <c r="G1192" s="15" t="n">
        <v>57</v>
      </c>
      <c r="H1192" s="15" t="s">
        <v>47</v>
      </c>
      <c r="I1192" s="9" t="str">
        <f aca="false">TRIM(F1192)</f>
        <v>148</v>
      </c>
      <c r="J1192" s="9" t="str">
        <f aca="false">TRIM(G1192)</f>
        <v>57</v>
      </c>
      <c r="K1192" s="5" t="n">
        <f aca="false">IF(I1192="NA",VALUE(AVERAGEIF($E$3:$E$1520,"&lt;&gt;NA")),VALUE(I1192))</f>
        <v>148</v>
      </c>
      <c r="L1192" s="9" t="n">
        <f aca="false">IF(J1192="NA",VALUE(AVERAGEIF($F$3:$F$1520,"&lt;&gt;NA")),VALUE(J1192))</f>
        <v>57</v>
      </c>
      <c r="M1192" s="16" t="n">
        <f aca="false">IF((AND(J1192&gt;=R1198, J1192&lt;R1197)),TRUE())</f>
        <v>0</v>
      </c>
      <c r="P1192" s="7"/>
    </row>
    <row r="1193" customFormat="false" ht="15" hidden="true" customHeight="false" outlineLevel="0" collapsed="false">
      <c r="A1193" s="0" t="n">
        <f aca="false">RANDBETWEEN(0,1)</f>
        <v>0</v>
      </c>
      <c r="B1193" s="13" t="n">
        <v>683</v>
      </c>
      <c r="C1193" s="2" t="s">
        <v>1243</v>
      </c>
      <c r="D1193" s="14" t="n">
        <v>33273</v>
      </c>
      <c r="E1193" s="2" t="s">
        <v>50</v>
      </c>
      <c r="F1193" s="15" t="n">
        <v>159</v>
      </c>
      <c r="G1193" s="15" t="n">
        <v>66.5</v>
      </c>
      <c r="H1193" s="15" t="s">
        <v>47</v>
      </c>
      <c r="I1193" s="9" t="str">
        <f aca="false">TRIM(F1193)</f>
        <v>159</v>
      </c>
      <c r="J1193" s="9" t="str">
        <f aca="false">TRIM(G1193)</f>
        <v>66.5</v>
      </c>
      <c r="K1193" s="5" t="n">
        <f aca="false">IF(I1193="NA",VALUE(AVERAGEIF($E$3:$E$1520,"&lt;&gt;NA")),VALUE(I1193))</f>
        <v>159</v>
      </c>
      <c r="L1193" s="9" t="n">
        <f aca="false">IF(J1193="NA",VALUE(AVERAGEIF($F$3:$F$1520,"&lt;&gt;NA")),VALUE(J1193))</f>
        <v>66.5</v>
      </c>
      <c r="M1193" s="16" t="n">
        <f aca="false">IF((AND(J1193&gt;=R1199, J1193&lt;R1198)),TRUE())</f>
        <v>0</v>
      </c>
      <c r="P1193" s="7"/>
    </row>
    <row r="1194" customFormat="false" ht="15" hidden="true" customHeight="false" outlineLevel="0" collapsed="false">
      <c r="A1194" s="0" t="n">
        <f aca="false">RANDBETWEEN(0,1)</f>
        <v>0</v>
      </c>
      <c r="B1194" s="13" t="n">
        <v>1301</v>
      </c>
      <c r="C1194" s="2" t="s">
        <v>1244</v>
      </c>
      <c r="D1194" s="14" t="n">
        <v>33305</v>
      </c>
      <c r="E1194" s="2" t="s">
        <v>53</v>
      </c>
      <c r="F1194" s="15" t="n">
        <v>180</v>
      </c>
      <c r="G1194" s="15" t="n">
        <v>90</v>
      </c>
      <c r="H1194" s="15" t="s">
        <v>43</v>
      </c>
      <c r="I1194" s="9" t="str">
        <f aca="false">TRIM(F1194)</f>
        <v>180</v>
      </c>
      <c r="J1194" s="9" t="str">
        <f aca="false">TRIM(G1194)</f>
        <v>90</v>
      </c>
      <c r="K1194" s="5" t="n">
        <f aca="false">IF(I1194="NA",VALUE(AVERAGEIF($E$3:$E$1520,"&lt;&gt;NA")),VALUE(I1194))</f>
        <v>180</v>
      </c>
      <c r="L1194" s="9" t="n">
        <f aca="false">IF(J1194="NA",VALUE(AVERAGEIF($F$3:$F$1520,"&lt;&gt;NA")),VALUE(J1194))</f>
        <v>90</v>
      </c>
      <c r="M1194" s="16" t="n">
        <f aca="false">IF((AND(J1194&gt;=R1200, J1194&lt;R1199)),TRUE())</f>
        <v>0</v>
      </c>
      <c r="P1194" s="7"/>
    </row>
    <row r="1195" customFormat="false" ht="15" hidden="false" customHeight="false" outlineLevel="0" collapsed="false">
      <c r="A1195" s="0" t="n">
        <f aca="false">RANDBETWEEN(0,1)</f>
        <v>1</v>
      </c>
      <c r="B1195" s="13" t="n">
        <v>148</v>
      </c>
      <c r="C1195" s="2" t="s">
        <v>1245</v>
      </c>
      <c r="D1195" s="14" t="n">
        <v>33387</v>
      </c>
      <c r="E1195" s="2" t="s">
        <v>98</v>
      </c>
      <c r="F1195" s="15" t="n">
        <v>164.5</v>
      </c>
      <c r="G1195" s="15" t="n">
        <v>44</v>
      </c>
      <c r="H1195" s="15" t="s">
        <v>47</v>
      </c>
      <c r="I1195" s="9" t="str">
        <f aca="false">TRIM(F1195)</f>
        <v>164.5</v>
      </c>
      <c r="J1195" s="9" t="str">
        <f aca="false">TRIM(G1195)</f>
        <v>44</v>
      </c>
      <c r="K1195" s="5" t="n">
        <f aca="false">IF(I1195="NA",VALUE(AVERAGEIF($E$3:$E$1520,"&lt;&gt;NA")),VALUE(I1195))</f>
        <v>164.5</v>
      </c>
      <c r="L1195" s="9" t="n">
        <f aca="false">IF(J1195="NA",VALUE(AVERAGEIF($F$3:$F$1520,"&lt;&gt;NA")),VALUE(J1195))</f>
        <v>44</v>
      </c>
      <c r="M1195" s="16" t="n">
        <f aca="false">IF((AND(J1195&gt;=R1201, J1195&lt;R1200)),TRUE())</f>
        <v>0</v>
      </c>
      <c r="P1195" s="7"/>
    </row>
    <row r="1196" customFormat="false" ht="15" hidden="false" customHeight="false" outlineLevel="0" collapsed="false">
      <c r="A1196" s="0" t="n">
        <f aca="false">RANDBETWEEN(0,1)</f>
        <v>1</v>
      </c>
      <c r="B1196" s="13" t="n">
        <v>794</v>
      </c>
      <c r="C1196" s="2" t="s">
        <v>1246</v>
      </c>
      <c r="D1196" s="14" t="n">
        <v>33798</v>
      </c>
      <c r="E1196" s="2" t="s">
        <v>74</v>
      </c>
      <c r="F1196" s="15" t="n">
        <v>160</v>
      </c>
      <c r="G1196" s="15" t="n">
        <v>53</v>
      </c>
      <c r="H1196" s="15" t="s">
        <v>47</v>
      </c>
      <c r="I1196" s="9" t="str">
        <f aca="false">TRIM(F1196)</f>
        <v>160</v>
      </c>
      <c r="J1196" s="9" t="str">
        <f aca="false">TRIM(G1196)</f>
        <v>53</v>
      </c>
      <c r="K1196" s="5" t="n">
        <f aca="false">IF(I1196="NA",VALUE(AVERAGEIF($E$3:$E$1520,"&lt;&gt;NA")),VALUE(I1196))</f>
        <v>160</v>
      </c>
      <c r="L1196" s="9" t="n">
        <f aca="false">IF(J1196="NA",VALUE(AVERAGEIF($F$3:$F$1520,"&lt;&gt;NA")),VALUE(J1196))</f>
        <v>53</v>
      </c>
      <c r="M1196" s="16" t="n">
        <f aca="false">IF((AND(J1196&gt;=R1202, J1196&lt;R1201)),TRUE())</f>
        <v>0</v>
      </c>
      <c r="P1196" s="7"/>
    </row>
    <row r="1197" customFormat="false" ht="15" hidden="true" customHeight="false" outlineLevel="0" collapsed="false">
      <c r="A1197" s="0" t="n">
        <f aca="false">RANDBETWEEN(0,1)</f>
        <v>0</v>
      </c>
      <c r="B1197" s="13" t="n">
        <v>172</v>
      </c>
      <c r="C1197" s="2" t="s">
        <v>1247</v>
      </c>
      <c r="D1197" s="14" t="n">
        <v>33510</v>
      </c>
      <c r="E1197" s="2" t="s">
        <v>53</v>
      </c>
      <c r="F1197" s="15" t="n">
        <v>136.5</v>
      </c>
      <c r="G1197" s="15" t="n">
        <v>36</v>
      </c>
      <c r="H1197" s="15" t="s">
        <v>47</v>
      </c>
      <c r="I1197" s="9" t="str">
        <f aca="false">TRIM(F1197)</f>
        <v>136.5</v>
      </c>
      <c r="J1197" s="9" t="str">
        <f aca="false">TRIM(G1197)</f>
        <v>36</v>
      </c>
      <c r="K1197" s="5" t="n">
        <f aca="false">IF(I1197="NA",VALUE(AVERAGEIF($E$3:$E$1520,"&lt;&gt;NA")),VALUE(I1197))</f>
        <v>136.5</v>
      </c>
      <c r="L1197" s="9" t="n">
        <f aca="false">IF(J1197="NA",VALUE(AVERAGEIF($F$3:$F$1520,"&lt;&gt;NA")),VALUE(J1197))</f>
        <v>36</v>
      </c>
      <c r="M1197" s="16" t="n">
        <f aca="false">IF((AND(J1197&gt;=R1203, J1197&lt;R1202)),TRUE())</f>
        <v>0</v>
      </c>
      <c r="P1197" s="7"/>
    </row>
    <row r="1198" customFormat="false" ht="15" hidden="true" customHeight="false" outlineLevel="0" collapsed="false">
      <c r="A1198" s="0" t="n">
        <f aca="false">RANDBETWEEN(0,1)</f>
        <v>0</v>
      </c>
      <c r="B1198" s="13" t="n">
        <v>1472</v>
      </c>
      <c r="C1198" s="2" t="s">
        <v>1248</v>
      </c>
      <c r="D1198" s="14" t="n">
        <v>33288</v>
      </c>
      <c r="E1198" s="2" t="s">
        <v>50</v>
      </c>
      <c r="F1198" s="15" t="n">
        <v>163</v>
      </c>
      <c r="G1198" s="15" t="n">
        <v>62</v>
      </c>
      <c r="H1198" s="15" t="s">
        <v>43</v>
      </c>
      <c r="I1198" s="9" t="str">
        <f aca="false">TRIM(F1198)</f>
        <v>163</v>
      </c>
      <c r="J1198" s="9" t="str">
        <f aca="false">TRIM(G1198)</f>
        <v>62</v>
      </c>
      <c r="K1198" s="5" t="n">
        <f aca="false">IF(I1198="NA",VALUE(AVERAGEIF($E$3:$E$1520,"&lt;&gt;NA")),VALUE(I1198))</f>
        <v>163</v>
      </c>
      <c r="L1198" s="9" t="n">
        <f aca="false">IF(J1198="NA",VALUE(AVERAGEIF($F$3:$F$1520,"&lt;&gt;NA")),VALUE(J1198))</f>
        <v>62</v>
      </c>
      <c r="M1198" s="16" t="n">
        <f aca="false">IF((AND(J1198&gt;=R1204, J1198&lt;R1203)),TRUE())</f>
        <v>0</v>
      </c>
      <c r="P1198" s="7"/>
    </row>
    <row r="1199" customFormat="false" ht="15" hidden="false" customHeight="false" outlineLevel="0" collapsed="false">
      <c r="A1199" s="0" t="n">
        <f aca="false">RANDBETWEEN(0,1)</f>
        <v>1</v>
      </c>
      <c r="B1199" s="13" t="n">
        <v>113</v>
      </c>
      <c r="C1199" s="2" t="s">
        <v>1249</v>
      </c>
      <c r="D1199" s="14" t="n">
        <v>33366</v>
      </c>
      <c r="E1199" s="2" t="s">
        <v>74</v>
      </c>
      <c r="F1199" s="15" t="n">
        <v>159</v>
      </c>
      <c r="G1199" s="15" t="n">
        <v>41</v>
      </c>
      <c r="H1199" s="15" t="s">
        <v>47</v>
      </c>
      <c r="I1199" s="9" t="str">
        <f aca="false">TRIM(F1199)</f>
        <v>159</v>
      </c>
      <c r="J1199" s="9" t="str">
        <f aca="false">TRIM(G1199)</f>
        <v>41</v>
      </c>
      <c r="K1199" s="5" t="n">
        <f aca="false">IF(I1199="NA",VALUE(AVERAGEIF($E$3:$E$1520,"&lt;&gt;NA")),VALUE(I1199))</f>
        <v>159</v>
      </c>
      <c r="L1199" s="9" t="n">
        <f aca="false">IF(J1199="NA",VALUE(AVERAGEIF($F$3:$F$1520,"&lt;&gt;NA")),VALUE(J1199))</f>
        <v>41</v>
      </c>
      <c r="M1199" s="16" t="n">
        <f aca="false">IF((AND(J1199&gt;=R1205, J1199&lt;R1204)),TRUE())</f>
        <v>0</v>
      </c>
      <c r="P1199" s="7"/>
    </row>
    <row r="1200" customFormat="false" ht="15" hidden="true" customHeight="false" outlineLevel="0" collapsed="false">
      <c r="A1200" s="0" t="n">
        <f aca="false">RANDBETWEEN(0,1)</f>
        <v>0</v>
      </c>
      <c r="B1200" s="13" t="n">
        <v>1229</v>
      </c>
      <c r="C1200" s="2" t="s">
        <v>1250</v>
      </c>
      <c r="D1200" s="14" t="n">
        <v>33864</v>
      </c>
      <c r="E1200" s="2" t="s">
        <v>61</v>
      </c>
      <c r="F1200" s="15" t="n">
        <v>160</v>
      </c>
      <c r="G1200" s="15" t="n">
        <v>60</v>
      </c>
      <c r="H1200" s="15" t="s">
        <v>43</v>
      </c>
      <c r="I1200" s="9" t="str">
        <f aca="false">TRIM(F1200)</f>
        <v>160</v>
      </c>
      <c r="J1200" s="9" t="str">
        <f aca="false">TRIM(G1200)</f>
        <v>60</v>
      </c>
      <c r="K1200" s="5" t="n">
        <f aca="false">IF(I1200="NA",VALUE(AVERAGEIF($E$3:$E$1520,"&lt;&gt;NA")),VALUE(I1200))</f>
        <v>160</v>
      </c>
      <c r="L1200" s="9" t="n">
        <f aca="false">IF(J1200="NA",VALUE(AVERAGEIF($F$3:$F$1520,"&lt;&gt;NA")),VALUE(J1200))</f>
        <v>60</v>
      </c>
      <c r="M1200" s="16" t="n">
        <f aca="false">IF((AND(J1200&gt;=R1206, J1200&lt;R1205)),TRUE())</f>
        <v>0</v>
      </c>
      <c r="P1200" s="7"/>
    </row>
    <row r="1201" customFormat="false" ht="15" hidden="true" customHeight="false" outlineLevel="0" collapsed="false">
      <c r="A1201" s="0" t="n">
        <f aca="false">RANDBETWEEN(0,1)</f>
        <v>0</v>
      </c>
      <c r="B1201" s="13" t="n">
        <v>1410</v>
      </c>
      <c r="C1201" s="2" t="s">
        <v>1251</v>
      </c>
      <c r="D1201" s="14" t="n">
        <v>33699</v>
      </c>
      <c r="E1201" s="2" t="s">
        <v>74</v>
      </c>
      <c r="F1201" s="15" t="n">
        <v>165</v>
      </c>
      <c r="G1201" s="15" t="n">
        <v>50</v>
      </c>
      <c r="H1201" s="15" t="s">
        <v>43</v>
      </c>
      <c r="I1201" s="9" t="str">
        <f aca="false">TRIM(F1201)</f>
        <v>165</v>
      </c>
      <c r="J1201" s="9" t="str">
        <f aca="false">TRIM(G1201)</f>
        <v>50</v>
      </c>
      <c r="K1201" s="5" t="n">
        <f aca="false">IF(I1201="NA",VALUE(AVERAGEIF($E$3:$E$1520,"&lt;&gt;NA")),VALUE(I1201))</f>
        <v>165</v>
      </c>
      <c r="L1201" s="9" t="n">
        <f aca="false">IF(J1201="NA",VALUE(AVERAGEIF($F$3:$F$1520,"&lt;&gt;NA")),VALUE(J1201))</f>
        <v>50</v>
      </c>
      <c r="M1201" s="16" t="n">
        <f aca="false">IF((AND(J1201&gt;=R1207, J1201&lt;R1206)),TRUE())</f>
        <v>0</v>
      </c>
      <c r="P1201" s="7"/>
    </row>
    <row r="1202" customFormat="false" ht="15" hidden="false" customHeight="false" outlineLevel="0" collapsed="false">
      <c r="A1202" s="0" t="n">
        <f aca="false">RANDBETWEEN(0,1)</f>
        <v>1</v>
      </c>
      <c r="B1202" s="13" t="n">
        <v>104</v>
      </c>
      <c r="C1202" s="2" t="s">
        <v>1252</v>
      </c>
      <c r="D1202" s="14" t="n">
        <v>33792</v>
      </c>
      <c r="E1202" s="2" t="s">
        <v>77</v>
      </c>
      <c r="F1202" s="15" t="n">
        <v>154.5</v>
      </c>
      <c r="G1202" s="15" t="n">
        <v>46</v>
      </c>
      <c r="H1202" s="15" t="s">
        <v>47</v>
      </c>
      <c r="I1202" s="9" t="str">
        <f aca="false">TRIM(F1202)</f>
        <v>154.5</v>
      </c>
      <c r="J1202" s="9" t="str">
        <f aca="false">TRIM(G1202)</f>
        <v>46</v>
      </c>
      <c r="K1202" s="5" t="n">
        <f aca="false">IF(I1202="NA",VALUE(AVERAGEIF($E$3:$E$1520,"&lt;&gt;NA")),VALUE(I1202))</f>
        <v>154.5</v>
      </c>
      <c r="L1202" s="9" t="n">
        <f aca="false">IF(J1202="NA",VALUE(AVERAGEIF($F$3:$F$1520,"&lt;&gt;NA")),VALUE(J1202))</f>
        <v>46</v>
      </c>
      <c r="M1202" s="16" t="n">
        <f aca="false">IF((AND(J1202&gt;=R1208, J1202&lt;R1207)),TRUE())</f>
        <v>0</v>
      </c>
      <c r="P1202" s="7"/>
    </row>
    <row r="1203" customFormat="false" ht="15" hidden="true" customHeight="false" outlineLevel="0" collapsed="false">
      <c r="A1203" s="0" t="n">
        <f aca="false">RANDBETWEEN(0,1)</f>
        <v>0</v>
      </c>
      <c r="B1203" s="13" t="n">
        <v>1423</v>
      </c>
      <c r="C1203" s="2" t="s">
        <v>1253</v>
      </c>
      <c r="D1203" s="14" t="n">
        <v>33405</v>
      </c>
      <c r="E1203" s="2" t="s">
        <v>45</v>
      </c>
      <c r="F1203" s="15" t="n">
        <v>164</v>
      </c>
      <c r="G1203" s="15" t="n">
        <v>48</v>
      </c>
      <c r="H1203" s="15" t="s">
        <v>43</v>
      </c>
      <c r="I1203" s="9" t="str">
        <f aca="false">TRIM(F1203)</f>
        <v>164</v>
      </c>
      <c r="J1203" s="9" t="str">
        <f aca="false">TRIM(G1203)</f>
        <v>48</v>
      </c>
      <c r="K1203" s="5" t="n">
        <f aca="false">IF(I1203="NA",VALUE(AVERAGEIF($E$3:$E$1520,"&lt;&gt;NA")),VALUE(I1203))</f>
        <v>164</v>
      </c>
      <c r="L1203" s="9" t="n">
        <f aca="false">IF(J1203="NA",VALUE(AVERAGEIF($F$3:$F$1520,"&lt;&gt;NA")),VALUE(J1203))</f>
        <v>48</v>
      </c>
      <c r="M1203" s="16" t="n">
        <f aca="false">IF((AND(J1203&gt;=R1209, J1203&lt;R1208)),TRUE())</f>
        <v>0</v>
      </c>
      <c r="P1203" s="7"/>
    </row>
    <row r="1204" customFormat="false" ht="15" hidden="true" customHeight="false" outlineLevel="0" collapsed="false">
      <c r="A1204" s="0" t="n">
        <f aca="false">RANDBETWEEN(0,1)</f>
        <v>0</v>
      </c>
      <c r="B1204" s="13" t="n">
        <v>109</v>
      </c>
      <c r="C1204" s="2" t="s">
        <v>1254</v>
      </c>
      <c r="D1204" s="14" t="n">
        <v>33430</v>
      </c>
      <c r="E1204" s="2" t="s">
        <v>74</v>
      </c>
      <c r="F1204" s="15" t="n">
        <v>154</v>
      </c>
      <c r="G1204" s="15" t="n">
        <v>56</v>
      </c>
      <c r="H1204" s="15" t="s">
        <v>47</v>
      </c>
      <c r="I1204" s="9" t="str">
        <f aca="false">TRIM(F1204)</f>
        <v>154</v>
      </c>
      <c r="J1204" s="9" t="str">
        <f aca="false">TRIM(G1204)</f>
        <v>56</v>
      </c>
      <c r="K1204" s="5" t="n">
        <f aca="false">IF(I1204="NA",VALUE(AVERAGEIF($E$3:$E$1520,"&lt;&gt;NA")),VALUE(I1204))</f>
        <v>154</v>
      </c>
      <c r="L1204" s="9" t="n">
        <f aca="false">IF(J1204="NA",VALUE(AVERAGEIF($F$3:$F$1520,"&lt;&gt;NA")),VALUE(J1204))</f>
        <v>56</v>
      </c>
      <c r="M1204" s="16" t="n">
        <f aca="false">IF((AND(J1204&gt;=R1210, J1204&lt;R1209)),TRUE())</f>
        <v>0</v>
      </c>
      <c r="P1204" s="7"/>
    </row>
    <row r="1205" customFormat="false" ht="15" hidden="false" customHeight="false" outlineLevel="0" collapsed="false">
      <c r="A1205" s="0" t="n">
        <f aca="false">RANDBETWEEN(0,1)</f>
        <v>1</v>
      </c>
      <c r="B1205" s="13" t="n">
        <v>225</v>
      </c>
      <c r="C1205" s="2" t="s">
        <v>1255</v>
      </c>
      <c r="D1205" s="14" t="n">
        <v>33574</v>
      </c>
      <c r="E1205" s="2" t="s">
        <v>74</v>
      </c>
      <c r="F1205" s="15" t="n">
        <v>166.5</v>
      </c>
      <c r="G1205" s="15" t="n">
        <v>62</v>
      </c>
      <c r="H1205" s="15" t="s">
        <v>47</v>
      </c>
      <c r="I1205" s="9" t="str">
        <f aca="false">TRIM(F1205)</f>
        <v>166.5</v>
      </c>
      <c r="J1205" s="9" t="str">
        <f aca="false">TRIM(G1205)</f>
        <v>62</v>
      </c>
      <c r="K1205" s="5" t="n">
        <f aca="false">IF(I1205="NA",VALUE(AVERAGEIF($E$3:$E$1520,"&lt;&gt;NA")),VALUE(I1205))</f>
        <v>166.5</v>
      </c>
      <c r="L1205" s="9" t="n">
        <f aca="false">IF(J1205="NA",VALUE(AVERAGEIF($F$3:$F$1520,"&lt;&gt;NA")),VALUE(J1205))</f>
        <v>62</v>
      </c>
      <c r="M1205" s="16" t="n">
        <f aca="false">IF((AND(J1205&gt;=R1211, J1205&lt;R1210)),TRUE())</f>
        <v>0</v>
      </c>
      <c r="P1205" s="7"/>
    </row>
    <row r="1206" customFormat="false" ht="15" hidden="true" customHeight="false" outlineLevel="0" collapsed="false">
      <c r="A1206" s="0" t="n">
        <f aca="false">RANDBETWEEN(0,1)</f>
        <v>0</v>
      </c>
      <c r="B1206" s="13" t="n">
        <v>441</v>
      </c>
      <c r="C1206" s="2" t="s">
        <v>1256</v>
      </c>
      <c r="D1206" s="14" t="n">
        <v>33351</v>
      </c>
      <c r="E1206" s="2" t="s">
        <v>45</v>
      </c>
      <c r="F1206" s="15" t="s">
        <v>46</v>
      </c>
      <c r="G1206" s="15" t="s">
        <v>46</v>
      </c>
      <c r="H1206" s="15" t="s">
        <v>47</v>
      </c>
      <c r="I1206" s="9" t="str">
        <f aca="false">TRIM(F1206)</f>
        <v>NA</v>
      </c>
      <c r="J1206" s="9" t="str">
        <f aca="false">TRIM(G1206)</f>
        <v>NA</v>
      </c>
      <c r="K1206" s="5" t="e">
        <f aca="false">IF(I1206="NA",VALUE(AVERAGEIF($E$3:$E$1520,"&lt;&gt;NA")),VALUE(I1206))</f>
        <v>#DIV/0!</v>
      </c>
      <c r="L1206" s="9" t="n">
        <f aca="false">IF(J1206="NA",VALUE(AVERAGEIF($F$3:$F$1520,"&lt;&gt;NA")),VALUE(J1206))</f>
        <v>164.344585511576</v>
      </c>
      <c r="M1206" s="16" t="n">
        <f aca="false">IF((AND(J1206&gt;=R1212, J1206&lt;R1211)),TRUE())</f>
        <v>0</v>
      </c>
      <c r="P1206" s="7"/>
    </row>
    <row r="1207" customFormat="false" ht="15" hidden="false" customHeight="false" outlineLevel="0" collapsed="false">
      <c r="A1207" s="0" t="n">
        <f aca="false">RANDBETWEEN(0,1)</f>
        <v>1</v>
      </c>
      <c r="B1207" s="13" t="n">
        <v>317</v>
      </c>
      <c r="C1207" s="2" t="s">
        <v>1257</v>
      </c>
      <c r="D1207" s="14" t="n">
        <v>33533</v>
      </c>
      <c r="E1207" s="2" t="s">
        <v>45</v>
      </c>
      <c r="F1207" s="15" t="n">
        <v>154</v>
      </c>
      <c r="G1207" s="15" t="n">
        <v>44</v>
      </c>
      <c r="H1207" s="15" t="s">
        <v>47</v>
      </c>
      <c r="I1207" s="9" t="str">
        <f aca="false">TRIM(F1207)</f>
        <v>154</v>
      </c>
      <c r="J1207" s="9" t="str">
        <f aca="false">TRIM(G1207)</f>
        <v>44</v>
      </c>
      <c r="K1207" s="5" t="n">
        <f aca="false">IF(I1207="NA",VALUE(AVERAGEIF($E$3:$E$1520,"&lt;&gt;NA")),VALUE(I1207))</f>
        <v>154</v>
      </c>
      <c r="L1207" s="9" t="n">
        <f aca="false">IF(J1207="NA",VALUE(AVERAGEIF($F$3:$F$1520,"&lt;&gt;NA")),VALUE(J1207))</f>
        <v>44</v>
      </c>
      <c r="M1207" s="16" t="n">
        <f aca="false">IF((AND(J1207&gt;=R1213, J1207&lt;R1212)),TRUE())</f>
        <v>0</v>
      </c>
      <c r="P1207" s="7"/>
    </row>
    <row r="1208" customFormat="false" ht="15" hidden="true" customHeight="false" outlineLevel="0" collapsed="false">
      <c r="A1208" s="0" t="n">
        <f aca="false">RANDBETWEEN(0,1)</f>
        <v>0</v>
      </c>
      <c r="B1208" s="13" t="n">
        <v>370</v>
      </c>
      <c r="C1208" s="2" t="s">
        <v>1258</v>
      </c>
      <c r="D1208" s="14" t="n">
        <v>33371</v>
      </c>
      <c r="E1208" s="2" t="s">
        <v>245</v>
      </c>
      <c r="F1208" s="15" t="n">
        <v>159</v>
      </c>
      <c r="G1208" s="15" t="n">
        <v>67.4</v>
      </c>
      <c r="H1208" s="15" t="s">
        <v>47</v>
      </c>
      <c r="I1208" s="9" t="str">
        <f aca="false">TRIM(F1208)</f>
        <v>159</v>
      </c>
      <c r="J1208" s="9" t="str">
        <f aca="false">TRIM(G1208)</f>
        <v>67.4</v>
      </c>
      <c r="K1208" s="5" t="n">
        <f aca="false">IF(I1208="NA",VALUE(AVERAGEIF($E$3:$E$1520,"&lt;&gt;NA")),VALUE(I1208))</f>
        <v>159</v>
      </c>
      <c r="L1208" s="9" t="n">
        <f aca="false">IF(J1208="NA",VALUE(AVERAGEIF($F$3:$F$1520,"&lt;&gt;NA")),VALUE(J1208))</f>
        <v>67.4</v>
      </c>
      <c r="M1208" s="16" t="n">
        <f aca="false">IF((AND(J1208&gt;=R1214, J1208&lt;R1213)),TRUE())</f>
        <v>0</v>
      </c>
      <c r="P1208" s="7"/>
    </row>
    <row r="1209" customFormat="false" ht="15" hidden="true" customHeight="false" outlineLevel="0" collapsed="false">
      <c r="A1209" s="0" t="n">
        <f aca="false">RANDBETWEEN(0,1)</f>
        <v>0</v>
      </c>
      <c r="B1209" s="13" t="n">
        <v>1447</v>
      </c>
      <c r="C1209" s="2" t="s">
        <v>1259</v>
      </c>
      <c r="D1209" s="14" t="n">
        <v>33683</v>
      </c>
      <c r="E1209" s="2" t="s">
        <v>74</v>
      </c>
      <c r="F1209" s="15" t="n">
        <v>171</v>
      </c>
      <c r="G1209" s="15" t="n">
        <v>72</v>
      </c>
      <c r="H1209" s="15" t="s">
        <v>43</v>
      </c>
      <c r="I1209" s="9" t="str">
        <f aca="false">TRIM(F1209)</f>
        <v>171</v>
      </c>
      <c r="J1209" s="9" t="str">
        <f aca="false">TRIM(G1209)</f>
        <v>72</v>
      </c>
      <c r="K1209" s="5" t="n">
        <f aca="false">IF(I1209="NA",VALUE(AVERAGEIF($E$3:$E$1520,"&lt;&gt;NA")),VALUE(I1209))</f>
        <v>171</v>
      </c>
      <c r="L1209" s="9" t="n">
        <f aca="false">IF(J1209="NA",VALUE(AVERAGEIF($F$3:$F$1520,"&lt;&gt;NA")),VALUE(J1209))</f>
        <v>72</v>
      </c>
      <c r="M1209" s="16" t="n">
        <f aca="false">IF((AND(J1209&gt;=R1215, J1209&lt;R1214)),TRUE())</f>
        <v>0</v>
      </c>
      <c r="P1209" s="7"/>
    </row>
    <row r="1210" customFormat="false" ht="15" hidden="true" customHeight="false" outlineLevel="0" collapsed="false">
      <c r="A1210" s="0" t="n">
        <f aca="false">RANDBETWEEN(0,1)</f>
        <v>0</v>
      </c>
      <c r="B1210" s="13" t="n">
        <v>386</v>
      </c>
      <c r="C1210" s="2" t="s">
        <v>1260</v>
      </c>
      <c r="D1210" s="14" t="n">
        <v>33719</v>
      </c>
      <c r="E1210" s="2" t="s">
        <v>45</v>
      </c>
      <c r="F1210" s="15" t="s">
        <v>46</v>
      </c>
      <c r="G1210" s="15" t="s">
        <v>46</v>
      </c>
      <c r="H1210" s="15" t="s">
        <v>47</v>
      </c>
      <c r="I1210" s="9" t="str">
        <f aca="false">TRIM(F1210)</f>
        <v>NA</v>
      </c>
      <c r="J1210" s="9" t="str">
        <f aca="false">TRIM(G1210)</f>
        <v>NA</v>
      </c>
      <c r="K1210" s="5" t="e">
        <f aca="false">IF(I1210="NA",VALUE(AVERAGEIF($E$3:$E$1520,"&lt;&gt;NA")),VALUE(I1210))</f>
        <v>#DIV/0!</v>
      </c>
      <c r="L1210" s="9" t="n">
        <f aca="false">IF(J1210="NA",VALUE(AVERAGEIF($F$3:$F$1520,"&lt;&gt;NA")),VALUE(J1210))</f>
        <v>164.344585511576</v>
      </c>
      <c r="M1210" s="16" t="n">
        <f aca="false">IF((AND(J1210&gt;=R1216, J1210&lt;R1215)),TRUE())</f>
        <v>0</v>
      </c>
      <c r="P1210" s="7"/>
    </row>
    <row r="1211" customFormat="false" ht="15" hidden="false" customHeight="false" outlineLevel="0" collapsed="false">
      <c r="A1211" s="0" t="n">
        <f aca="false">RANDBETWEEN(0,1)</f>
        <v>1</v>
      </c>
      <c r="B1211" s="13" t="n">
        <v>1367</v>
      </c>
      <c r="C1211" s="2" t="s">
        <v>1261</v>
      </c>
      <c r="D1211" s="14" t="n">
        <v>33602</v>
      </c>
      <c r="E1211" s="2" t="s">
        <v>50</v>
      </c>
      <c r="F1211" s="15" t="n">
        <v>168</v>
      </c>
      <c r="G1211" s="15" t="n">
        <v>48</v>
      </c>
      <c r="H1211" s="15" t="s">
        <v>43</v>
      </c>
      <c r="I1211" s="9" t="str">
        <f aca="false">TRIM(F1211)</f>
        <v>168</v>
      </c>
      <c r="J1211" s="9" t="str">
        <f aca="false">TRIM(G1211)</f>
        <v>48</v>
      </c>
      <c r="K1211" s="5" t="n">
        <f aca="false">IF(I1211="NA",VALUE(AVERAGEIF($E$3:$E$1520,"&lt;&gt;NA")),VALUE(I1211))</f>
        <v>168</v>
      </c>
      <c r="L1211" s="9" t="n">
        <f aca="false">IF(J1211="NA",VALUE(AVERAGEIF($F$3:$F$1520,"&lt;&gt;NA")),VALUE(J1211))</f>
        <v>48</v>
      </c>
      <c r="M1211" s="16" t="n">
        <f aca="false">IF((AND(J1211&gt;=R1217, J1211&lt;R1216)),TRUE())</f>
        <v>0</v>
      </c>
      <c r="P1211" s="7"/>
    </row>
    <row r="1212" customFormat="false" ht="15" hidden="false" customHeight="false" outlineLevel="0" collapsed="false">
      <c r="A1212" s="0" t="n">
        <f aca="false">RANDBETWEEN(0,1)</f>
        <v>1</v>
      </c>
      <c r="B1212" s="13" t="n">
        <v>904</v>
      </c>
      <c r="C1212" s="2" t="s">
        <v>1262</v>
      </c>
      <c r="D1212" s="14" t="n">
        <v>33602</v>
      </c>
      <c r="E1212" s="2" t="s">
        <v>45</v>
      </c>
      <c r="F1212" s="15" t="n">
        <v>174</v>
      </c>
      <c r="G1212" s="15" t="n">
        <v>69</v>
      </c>
      <c r="H1212" s="15" t="s">
        <v>43</v>
      </c>
      <c r="I1212" s="9" t="str">
        <f aca="false">TRIM(F1212)</f>
        <v>174</v>
      </c>
      <c r="J1212" s="9" t="str">
        <f aca="false">TRIM(G1212)</f>
        <v>69</v>
      </c>
      <c r="K1212" s="5" t="n">
        <f aca="false">IF(I1212="NA",VALUE(AVERAGEIF($E$3:$E$1520,"&lt;&gt;NA")),VALUE(I1212))</f>
        <v>174</v>
      </c>
      <c r="L1212" s="9" t="n">
        <f aca="false">IF(J1212="NA",VALUE(AVERAGEIF($F$3:$F$1520,"&lt;&gt;NA")),VALUE(J1212))</f>
        <v>69</v>
      </c>
      <c r="M1212" s="16" t="n">
        <f aca="false">IF((AND(J1212&gt;=R1218, J1212&lt;R1217)),TRUE())</f>
        <v>0</v>
      </c>
      <c r="P1212" s="7"/>
    </row>
    <row r="1213" customFormat="false" ht="15" hidden="false" customHeight="false" outlineLevel="0" collapsed="false">
      <c r="A1213" s="0" t="n">
        <f aca="false">RANDBETWEEN(0,1)</f>
        <v>1</v>
      </c>
      <c r="B1213" s="13" t="n">
        <v>565</v>
      </c>
      <c r="C1213" s="2" t="s">
        <v>1263</v>
      </c>
      <c r="D1213" s="14" t="n">
        <v>33794</v>
      </c>
      <c r="E1213" s="2" t="s">
        <v>74</v>
      </c>
      <c r="F1213" s="15" t="n">
        <v>168</v>
      </c>
      <c r="G1213" s="15" t="n">
        <v>53</v>
      </c>
      <c r="H1213" s="15" t="s">
        <v>47</v>
      </c>
      <c r="I1213" s="9" t="str">
        <f aca="false">TRIM(F1213)</f>
        <v>168</v>
      </c>
      <c r="J1213" s="9" t="str">
        <f aca="false">TRIM(G1213)</f>
        <v>53</v>
      </c>
      <c r="K1213" s="5" t="n">
        <f aca="false">IF(I1213="NA",VALUE(AVERAGEIF($E$3:$E$1520,"&lt;&gt;NA")),VALUE(I1213))</f>
        <v>168</v>
      </c>
      <c r="L1213" s="9" t="n">
        <f aca="false">IF(J1213="NA",VALUE(AVERAGEIF($F$3:$F$1520,"&lt;&gt;NA")),VALUE(J1213))</f>
        <v>53</v>
      </c>
      <c r="M1213" s="16" t="n">
        <f aca="false">IF((AND(J1213&gt;=R1219, J1213&lt;R1218)),TRUE())</f>
        <v>0</v>
      </c>
      <c r="P1213" s="7"/>
    </row>
    <row r="1214" customFormat="false" ht="15" hidden="true" customHeight="false" outlineLevel="0" collapsed="false">
      <c r="A1214" s="0" t="n">
        <f aca="false">RANDBETWEEN(0,1)</f>
        <v>0</v>
      </c>
      <c r="B1214" s="13" t="n">
        <v>1402</v>
      </c>
      <c r="C1214" s="2" t="s">
        <v>1264</v>
      </c>
      <c r="D1214" s="14" t="n">
        <v>33477</v>
      </c>
      <c r="E1214" s="2" t="s">
        <v>77</v>
      </c>
      <c r="F1214" s="15" t="n">
        <v>175</v>
      </c>
      <c r="G1214" s="15" t="n">
        <v>69</v>
      </c>
      <c r="H1214" s="15" t="s">
        <v>43</v>
      </c>
      <c r="I1214" s="9" t="str">
        <f aca="false">TRIM(F1214)</f>
        <v>175</v>
      </c>
      <c r="J1214" s="9" t="str">
        <f aca="false">TRIM(G1214)</f>
        <v>69</v>
      </c>
      <c r="K1214" s="5" t="n">
        <f aca="false">IF(I1214="NA",VALUE(AVERAGEIF($E$3:$E$1520,"&lt;&gt;NA")),VALUE(I1214))</f>
        <v>175</v>
      </c>
      <c r="L1214" s="9" t="n">
        <f aca="false">IF(J1214="NA",VALUE(AVERAGEIF($F$3:$F$1520,"&lt;&gt;NA")),VALUE(J1214))</f>
        <v>69</v>
      </c>
      <c r="M1214" s="16" t="n">
        <f aca="false">IF((AND(J1214&gt;=R1220, J1214&lt;R1219)),TRUE())</f>
        <v>0</v>
      </c>
      <c r="P1214" s="7"/>
    </row>
    <row r="1215" customFormat="false" ht="15" hidden="true" customHeight="false" outlineLevel="0" collapsed="false">
      <c r="A1215" s="0" t="n">
        <f aca="false">RANDBETWEEN(0,1)</f>
        <v>0</v>
      </c>
      <c r="B1215" s="13" t="n">
        <v>769</v>
      </c>
      <c r="C1215" s="2" t="s">
        <v>1265</v>
      </c>
      <c r="D1215" s="14" t="n">
        <v>33621</v>
      </c>
      <c r="E1215" s="2" t="s">
        <v>74</v>
      </c>
      <c r="F1215" s="15" t="n">
        <v>159.5</v>
      </c>
      <c r="G1215" s="15" t="n">
        <v>52</v>
      </c>
      <c r="H1215" s="15" t="s">
        <v>47</v>
      </c>
      <c r="I1215" s="9" t="str">
        <f aca="false">TRIM(F1215)</f>
        <v>159.5</v>
      </c>
      <c r="J1215" s="9" t="str">
        <f aca="false">TRIM(G1215)</f>
        <v>52</v>
      </c>
      <c r="K1215" s="5" t="n">
        <f aca="false">IF(I1215="NA",VALUE(AVERAGEIF($E$3:$E$1520,"&lt;&gt;NA")),VALUE(I1215))</f>
        <v>159.5</v>
      </c>
      <c r="L1215" s="9" t="n">
        <f aca="false">IF(J1215="NA",VALUE(AVERAGEIF($F$3:$F$1520,"&lt;&gt;NA")),VALUE(J1215))</f>
        <v>52</v>
      </c>
      <c r="M1215" s="16" t="n">
        <f aca="false">IF((AND(J1215&gt;=R1221, J1215&lt;R1220)),TRUE())</f>
        <v>0</v>
      </c>
      <c r="P1215" s="7"/>
    </row>
    <row r="1216" customFormat="false" ht="15" hidden="true" customHeight="false" outlineLevel="0" collapsed="false">
      <c r="A1216" s="0" t="n">
        <f aca="false">RANDBETWEEN(0,1)</f>
        <v>0</v>
      </c>
      <c r="B1216" s="13" t="n">
        <v>1492</v>
      </c>
      <c r="C1216" s="2" t="s">
        <v>1266</v>
      </c>
      <c r="D1216" s="14" t="n">
        <v>33593</v>
      </c>
      <c r="E1216" s="2" t="s">
        <v>93</v>
      </c>
      <c r="F1216" s="15" t="n">
        <v>168</v>
      </c>
      <c r="G1216" s="15" t="n">
        <v>59</v>
      </c>
      <c r="H1216" s="15" t="s">
        <v>43</v>
      </c>
      <c r="I1216" s="9" t="str">
        <f aca="false">TRIM(F1216)</f>
        <v>168</v>
      </c>
      <c r="J1216" s="9" t="str">
        <f aca="false">TRIM(G1216)</f>
        <v>59</v>
      </c>
      <c r="K1216" s="5" t="n">
        <f aca="false">IF(I1216="NA",VALUE(AVERAGEIF($E$3:$E$1520,"&lt;&gt;NA")),VALUE(I1216))</f>
        <v>168</v>
      </c>
      <c r="L1216" s="9" t="n">
        <f aca="false">IF(J1216="NA",VALUE(AVERAGEIF($F$3:$F$1520,"&lt;&gt;NA")),VALUE(J1216))</f>
        <v>59</v>
      </c>
      <c r="M1216" s="16" t="n">
        <f aca="false">IF((AND(J1216&gt;=R1222, J1216&lt;R1221)),TRUE())</f>
        <v>0</v>
      </c>
      <c r="P1216" s="7"/>
    </row>
    <row r="1217" customFormat="false" ht="15" hidden="false" customHeight="false" outlineLevel="0" collapsed="false">
      <c r="A1217" s="0" t="n">
        <f aca="false">RANDBETWEEN(0,1)</f>
        <v>1</v>
      </c>
      <c r="B1217" s="13" t="n">
        <v>321</v>
      </c>
      <c r="C1217" s="2" t="s">
        <v>1267</v>
      </c>
      <c r="D1217" s="14" t="n">
        <v>33767</v>
      </c>
      <c r="E1217" s="2" t="s">
        <v>87</v>
      </c>
      <c r="F1217" s="15" t="n">
        <v>155</v>
      </c>
      <c r="G1217" s="15" t="n">
        <v>46</v>
      </c>
      <c r="H1217" s="15" t="s">
        <v>47</v>
      </c>
      <c r="I1217" s="9" t="str">
        <f aca="false">TRIM(F1217)</f>
        <v>155</v>
      </c>
      <c r="J1217" s="9" t="str">
        <f aca="false">TRIM(G1217)</f>
        <v>46</v>
      </c>
      <c r="K1217" s="5" t="n">
        <f aca="false">IF(I1217="NA",VALUE(AVERAGEIF($E$3:$E$1520,"&lt;&gt;NA")),VALUE(I1217))</f>
        <v>155</v>
      </c>
      <c r="L1217" s="9" t="n">
        <f aca="false">IF(J1217="NA",VALUE(AVERAGEIF($F$3:$F$1520,"&lt;&gt;NA")),VALUE(J1217))</f>
        <v>46</v>
      </c>
      <c r="M1217" s="16" t="n">
        <f aca="false">IF((AND(J1217&gt;=R1223, J1217&lt;R1222)),TRUE())</f>
        <v>0</v>
      </c>
      <c r="P1217" s="7"/>
    </row>
    <row r="1218" customFormat="false" ht="15" hidden="false" customHeight="false" outlineLevel="0" collapsed="false">
      <c r="A1218" s="0" t="n">
        <f aca="false">RANDBETWEEN(0,1)</f>
        <v>1</v>
      </c>
      <c r="B1218" s="13" t="n">
        <v>541</v>
      </c>
      <c r="C1218" s="2" t="s">
        <v>1268</v>
      </c>
      <c r="D1218" s="14" t="n">
        <v>33435</v>
      </c>
      <c r="E1218" s="2" t="s">
        <v>45</v>
      </c>
      <c r="F1218" s="15" t="n">
        <v>157</v>
      </c>
      <c r="G1218" s="15" t="n">
        <v>49.6</v>
      </c>
      <c r="H1218" s="15" t="s">
        <v>47</v>
      </c>
      <c r="I1218" s="9" t="str">
        <f aca="false">TRIM(F1218)</f>
        <v>157</v>
      </c>
      <c r="J1218" s="9" t="str">
        <f aca="false">TRIM(G1218)</f>
        <v>49.6</v>
      </c>
      <c r="K1218" s="5" t="n">
        <f aca="false">IF(I1218="NA",VALUE(AVERAGEIF($E$3:$E$1520,"&lt;&gt;NA")),VALUE(I1218))</f>
        <v>157</v>
      </c>
      <c r="L1218" s="9" t="n">
        <f aca="false">IF(J1218="NA",VALUE(AVERAGEIF($F$3:$F$1520,"&lt;&gt;NA")),VALUE(J1218))</f>
        <v>49.6</v>
      </c>
      <c r="M1218" s="16" t="n">
        <f aca="false">IF((AND(J1218&gt;=R1224, J1218&lt;R1223)),TRUE())</f>
        <v>0</v>
      </c>
      <c r="P1218" s="7"/>
    </row>
    <row r="1219" customFormat="false" ht="15" hidden="false" customHeight="false" outlineLevel="0" collapsed="false">
      <c r="A1219" s="0" t="n">
        <f aca="false">RANDBETWEEN(0,1)</f>
        <v>1</v>
      </c>
      <c r="B1219" s="13" t="n">
        <v>922</v>
      </c>
      <c r="C1219" s="2" t="s">
        <v>1269</v>
      </c>
      <c r="D1219" s="14" t="n">
        <v>33736</v>
      </c>
      <c r="E1219" s="2" t="s">
        <v>45</v>
      </c>
      <c r="F1219" s="15" t="n">
        <v>156</v>
      </c>
      <c r="G1219" s="15" t="n">
        <v>57</v>
      </c>
      <c r="H1219" s="15" t="s">
        <v>43</v>
      </c>
      <c r="I1219" s="9" t="str">
        <f aca="false">TRIM(F1219)</f>
        <v>156</v>
      </c>
      <c r="J1219" s="9" t="str">
        <f aca="false">TRIM(G1219)</f>
        <v>57</v>
      </c>
      <c r="K1219" s="5" t="n">
        <f aca="false">IF(I1219="NA",VALUE(AVERAGEIF($E$3:$E$1520,"&lt;&gt;NA")),VALUE(I1219))</f>
        <v>156</v>
      </c>
      <c r="L1219" s="9" t="n">
        <f aca="false">IF(J1219="NA",VALUE(AVERAGEIF($F$3:$F$1520,"&lt;&gt;NA")),VALUE(J1219))</f>
        <v>57</v>
      </c>
      <c r="M1219" s="16" t="n">
        <f aca="false">IF((AND(J1219&gt;=R1225, J1219&lt;R1224)),TRUE())</f>
        <v>0</v>
      </c>
      <c r="P1219" s="7"/>
    </row>
    <row r="1220" customFormat="false" ht="15" hidden="true" customHeight="false" outlineLevel="0" collapsed="false">
      <c r="A1220" s="0" t="n">
        <f aca="false">RANDBETWEEN(0,1)</f>
        <v>0</v>
      </c>
      <c r="B1220" s="13" t="n">
        <v>762</v>
      </c>
      <c r="C1220" s="2" t="s">
        <v>1270</v>
      </c>
      <c r="D1220" s="14" t="n">
        <v>33653</v>
      </c>
      <c r="E1220" s="2" t="s">
        <v>45</v>
      </c>
      <c r="F1220" s="15" t="n">
        <v>150</v>
      </c>
      <c r="G1220" s="15" t="n">
        <v>50.5</v>
      </c>
      <c r="H1220" s="15" t="s">
        <v>47</v>
      </c>
      <c r="I1220" s="9" t="str">
        <f aca="false">TRIM(F1220)</f>
        <v>150</v>
      </c>
      <c r="J1220" s="9" t="str">
        <f aca="false">TRIM(G1220)</f>
        <v>50.5</v>
      </c>
      <c r="K1220" s="5" t="n">
        <f aca="false">IF(I1220="NA",VALUE(AVERAGEIF($E$3:$E$1520,"&lt;&gt;NA")),VALUE(I1220))</f>
        <v>150</v>
      </c>
      <c r="L1220" s="9" t="n">
        <f aca="false">IF(J1220="NA",VALUE(AVERAGEIF($F$3:$F$1520,"&lt;&gt;NA")),VALUE(J1220))</f>
        <v>50.5</v>
      </c>
      <c r="M1220" s="16" t="n">
        <f aca="false">IF((AND(J1220&gt;=R1226, J1220&lt;R1225)),TRUE())</f>
        <v>0</v>
      </c>
      <c r="P1220" s="7"/>
    </row>
    <row r="1221" customFormat="false" ht="15" hidden="true" customHeight="false" outlineLevel="0" collapsed="false">
      <c r="A1221" s="0" t="n">
        <f aca="false">RANDBETWEEN(0,1)</f>
        <v>0</v>
      </c>
      <c r="B1221" s="13" t="n">
        <v>1266</v>
      </c>
      <c r="C1221" s="2" t="s">
        <v>1271</v>
      </c>
      <c r="D1221" s="14" t="n">
        <v>32485</v>
      </c>
      <c r="E1221" s="2" t="s">
        <v>61</v>
      </c>
      <c r="F1221" s="15" t="n">
        <v>169</v>
      </c>
      <c r="G1221" s="15" t="n">
        <v>50</v>
      </c>
      <c r="H1221" s="15" t="s">
        <v>43</v>
      </c>
      <c r="I1221" s="9" t="str">
        <f aca="false">TRIM(F1221)</f>
        <v>169</v>
      </c>
      <c r="J1221" s="9" t="str">
        <f aca="false">TRIM(G1221)</f>
        <v>50</v>
      </c>
      <c r="K1221" s="5" t="n">
        <f aca="false">IF(I1221="NA",VALUE(AVERAGEIF($E$3:$E$1520,"&lt;&gt;NA")),VALUE(I1221))</f>
        <v>169</v>
      </c>
      <c r="L1221" s="9" t="n">
        <f aca="false">IF(J1221="NA",VALUE(AVERAGEIF($F$3:$F$1520,"&lt;&gt;NA")),VALUE(J1221))</f>
        <v>50</v>
      </c>
      <c r="M1221" s="16" t="n">
        <f aca="false">IF((AND(J1221&gt;=R1227, J1221&lt;R1226)),TRUE())</f>
        <v>0</v>
      </c>
      <c r="P1221" s="7"/>
    </row>
    <row r="1222" customFormat="false" ht="15" hidden="true" customHeight="false" outlineLevel="0" collapsed="false">
      <c r="A1222" s="0" t="n">
        <f aca="false">RANDBETWEEN(0,1)</f>
        <v>0</v>
      </c>
      <c r="B1222" s="13" t="n">
        <v>809</v>
      </c>
      <c r="C1222" s="2" t="s">
        <v>1272</v>
      </c>
      <c r="D1222" s="14" t="n">
        <v>33533</v>
      </c>
      <c r="E1222" s="2" t="s">
        <v>74</v>
      </c>
      <c r="F1222" s="15" t="n">
        <v>159</v>
      </c>
      <c r="G1222" s="15" t="n">
        <v>53</v>
      </c>
      <c r="H1222" s="15" t="s">
        <v>47</v>
      </c>
      <c r="I1222" s="9" t="str">
        <f aca="false">TRIM(F1222)</f>
        <v>159</v>
      </c>
      <c r="J1222" s="9" t="str">
        <f aca="false">TRIM(G1222)</f>
        <v>53</v>
      </c>
      <c r="K1222" s="5" t="n">
        <f aca="false">IF(I1222="NA",VALUE(AVERAGEIF($E$3:$E$1520,"&lt;&gt;NA")),VALUE(I1222))</f>
        <v>159</v>
      </c>
      <c r="L1222" s="9" t="n">
        <f aca="false">IF(J1222="NA",VALUE(AVERAGEIF($F$3:$F$1520,"&lt;&gt;NA")),VALUE(J1222))</f>
        <v>53</v>
      </c>
      <c r="M1222" s="16" t="n">
        <f aca="false">IF((AND(J1222&gt;=R1228, J1222&lt;R1227)),TRUE())</f>
        <v>0</v>
      </c>
      <c r="P1222" s="7"/>
    </row>
    <row r="1223" customFormat="false" ht="15" hidden="true" customHeight="false" outlineLevel="0" collapsed="false">
      <c r="A1223" s="0" t="n">
        <f aca="false">RANDBETWEEN(0,1)</f>
        <v>0</v>
      </c>
      <c r="B1223" s="13" t="n">
        <v>1009</v>
      </c>
      <c r="C1223" s="2" t="s">
        <v>1273</v>
      </c>
      <c r="D1223" s="14" t="n">
        <v>33489</v>
      </c>
      <c r="E1223" s="2" t="s">
        <v>53</v>
      </c>
      <c r="F1223" s="15" t="n">
        <v>175</v>
      </c>
      <c r="G1223" s="15" t="n">
        <v>45</v>
      </c>
      <c r="H1223" s="15" t="s">
        <v>43</v>
      </c>
      <c r="I1223" s="9" t="str">
        <f aca="false">TRIM(F1223)</f>
        <v>175</v>
      </c>
      <c r="J1223" s="9" t="str">
        <f aca="false">TRIM(G1223)</f>
        <v>45</v>
      </c>
      <c r="K1223" s="5" t="n">
        <f aca="false">IF(I1223="NA",VALUE(AVERAGEIF($E$3:$E$1520,"&lt;&gt;NA")),VALUE(I1223))</f>
        <v>175</v>
      </c>
      <c r="L1223" s="9" t="n">
        <f aca="false">IF(J1223="NA",VALUE(AVERAGEIF($F$3:$F$1520,"&lt;&gt;NA")),VALUE(J1223))</f>
        <v>45</v>
      </c>
      <c r="M1223" s="16" t="n">
        <f aca="false">IF((AND(J1223&gt;=R1229, J1223&lt;R1228)),TRUE())</f>
        <v>0</v>
      </c>
      <c r="P1223" s="7"/>
    </row>
    <row r="1224" customFormat="false" ht="15" hidden="false" customHeight="false" outlineLevel="0" collapsed="false">
      <c r="A1224" s="0" t="n">
        <f aca="false">RANDBETWEEN(0,1)</f>
        <v>1</v>
      </c>
      <c r="B1224" s="13" t="n">
        <v>786</v>
      </c>
      <c r="C1224" s="2" t="s">
        <v>1274</v>
      </c>
      <c r="D1224" s="14" t="n">
        <v>33783</v>
      </c>
      <c r="E1224" s="2" t="s">
        <v>93</v>
      </c>
      <c r="F1224" s="15" t="n">
        <v>145</v>
      </c>
      <c r="G1224" s="15" t="n">
        <v>51</v>
      </c>
      <c r="H1224" s="15" t="s">
        <v>47</v>
      </c>
      <c r="I1224" s="9" t="str">
        <f aca="false">TRIM(F1224)</f>
        <v>145</v>
      </c>
      <c r="J1224" s="9" t="str">
        <f aca="false">TRIM(G1224)</f>
        <v>51</v>
      </c>
      <c r="K1224" s="5" t="n">
        <f aca="false">IF(I1224="NA",VALUE(AVERAGEIF($E$3:$E$1520,"&lt;&gt;NA")),VALUE(I1224))</f>
        <v>145</v>
      </c>
      <c r="L1224" s="9" t="n">
        <f aca="false">IF(J1224="NA",VALUE(AVERAGEIF($F$3:$F$1520,"&lt;&gt;NA")),VALUE(J1224))</f>
        <v>51</v>
      </c>
      <c r="M1224" s="16" t="n">
        <f aca="false">IF((AND(J1224&gt;=R1230, J1224&lt;R1229)),TRUE())</f>
        <v>0</v>
      </c>
      <c r="P1224" s="7"/>
    </row>
    <row r="1225" customFormat="false" ht="15" hidden="false" customHeight="false" outlineLevel="0" collapsed="false">
      <c r="A1225" s="0" t="n">
        <f aca="false">RANDBETWEEN(0,1)</f>
        <v>1</v>
      </c>
      <c r="B1225" s="13" t="n">
        <v>1056</v>
      </c>
      <c r="C1225" s="2" t="s">
        <v>1275</v>
      </c>
      <c r="D1225" s="14" t="n">
        <v>33289</v>
      </c>
      <c r="E1225" s="2" t="s">
        <v>53</v>
      </c>
      <c r="F1225" s="15" t="n">
        <v>180</v>
      </c>
      <c r="G1225" s="15" t="n">
        <v>75</v>
      </c>
      <c r="H1225" s="15" t="s">
        <v>43</v>
      </c>
      <c r="I1225" s="9" t="str">
        <f aca="false">TRIM(F1225)</f>
        <v>180</v>
      </c>
      <c r="J1225" s="9" t="str">
        <f aca="false">TRIM(G1225)</f>
        <v>75</v>
      </c>
      <c r="K1225" s="5" t="n">
        <f aca="false">IF(I1225="NA",VALUE(AVERAGEIF($E$3:$E$1520,"&lt;&gt;NA")),VALUE(I1225))</f>
        <v>180</v>
      </c>
      <c r="L1225" s="9" t="n">
        <f aca="false">IF(J1225="NA",VALUE(AVERAGEIF($F$3:$F$1520,"&lt;&gt;NA")),VALUE(J1225))</f>
        <v>75</v>
      </c>
      <c r="M1225" s="16" t="n">
        <f aca="false">IF((AND(J1225&gt;=R1231, J1225&lt;R1230)),TRUE())</f>
        <v>0</v>
      </c>
      <c r="P1225" s="7"/>
    </row>
    <row r="1226" customFormat="false" ht="15" hidden="true" customHeight="false" outlineLevel="0" collapsed="false">
      <c r="A1226" s="0" t="n">
        <f aca="false">RANDBETWEEN(0,1)</f>
        <v>0</v>
      </c>
      <c r="B1226" s="13" t="n">
        <v>1166</v>
      </c>
      <c r="C1226" s="2" t="s">
        <v>1276</v>
      </c>
      <c r="D1226" s="14" t="n">
        <v>33125</v>
      </c>
      <c r="E1226" s="2" t="s">
        <v>45</v>
      </c>
      <c r="F1226" s="15" t="n">
        <v>169</v>
      </c>
      <c r="G1226" s="15" t="n">
        <v>67</v>
      </c>
      <c r="H1226" s="15" t="s">
        <v>43</v>
      </c>
      <c r="I1226" s="9" t="str">
        <f aca="false">TRIM(F1226)</f>
        <v>169</v>
      </c>
      <c r="J1226" s="9" t="str">
        <f aca="false">TRIM(G1226)</f>
        <v>67</v>
      </c>
      <c r="K1226" s="5" t="n">
        <f aca="false">IF(I1226="NA",VALUE(AVERAGEIF($E$3:$E$1520,"&lt;&gt;NA")),VALUE(I1226))</f>
        <v>169</v>
      </c>
      <c r="L1226" s="9" t="n">
        <f aca="false">IF(J1226="NA",VALUE(AVERAGEIF($F$3:$F$1520,"&lt;&gt;NA")),VALUE(J1226))</f>
        <v>67</v>
      </c>
      <c r="M1226" s="16" t="n">
        <f aca="false">IF((AND(J1226&gt;=R1232, J1226&lt;R1231)),TRUE())</f>
        <v>0</v>
      </c>
      <c r="P1226" s="7"/>
    </row>
    <row r="1227" customFormat="false" ht="15" hidden="false" customHeight="false" outlineLevel="0" collapsed="false">
      <c r="A1227" s="0" t="n">
        <f aca="false">RANDBETWEEN(0,1)</f>
        <v>1</v>
      </c>
      <c r="B1227" s="13" t="n">
        <v>522</v>
      </c>
      <c r="C1227" s="2" t="s">
        <v>1277</v>
      </c>
      <c r="D1227" s="14" t="n">
        <v>33784</v>
      </c>
      <c r="E1227" s="2" t="s">
        <v>74</v>
      </c>
      <c r="F1227" s="15" t="n">
        <v>154</v>
      </c>
      <c r="G1227" s="15" t="n">
        <v>58.3</v>
      </c>
      <c r="H1227" s="15" t="s">
        <v>47</v>
      </c>
      <c r="I1227" s="9" t="str">
        <f aca="false">TRIM(F1227)</f>
        <v>154</v>
      </c>
      <c r="J1227" s="9" t="str">
        <f aca="false">TRIM(G1227)</f>
        <v>58.3</v>
      </c>
      <c r="K1227" s="5" t="n">
        <f aca="false">IF(I1227="NA",VALUE(AVERAGEIF($E$3:$E$1520,"&lt;&gt;NA")),VALUE(I1227))</f>
        <v>154</v>
      </c>
      <c r="L1227" s="9" t="n">
        <f aca="false">IF(J1227="NA",VALUE(AVERAGEIF($F$3:$F$1520,"&lt;&gt;NA")),VALUE(J1227))</f>
        <v>58.3</v>
      </c>
      <c r="M1227" s="16" t="n">
        <f aca="false">IF((AND(J1227&gt;=R1233, J1227&lt;R1232)),TRUE())</f>
        <v>0</v>
      </c>
      <c r="P1227" s="7"/>
    </row>
    <row r="1228" customFormat="false" ht="15" hidden="false" customHeight="false" outlineLevel="0" collapsed="false">
      <c r="A1228" s="0" t="n">
        <f aca="false">RANDBETWEEN(0,1)</f>
        <v>1</v>
      </c>
      <c r="B1228" s="13" t="n">
        <v>1235</v>
      </c>
      <c r="C1228" s="2" t="s">
        <v>1278</v>
      </c>
      <c r="D1228" s="14" t="n">
        <v>33593</v>
      </c>
      <c r="E1228" s="2" t="s">
        <v>77</v>
      </c>
      <c r="F1228" s="15" t="n">
        <v>145</v>
      </c>
      <c r="G1228" s="15" t="n">
        <v>68</v>
      </c>
      <c r="H1228" s="15" t="s">
        <v>43</v>
      </c>
      <c r="I1228" s="9" t="str">
        <f aca="false">TRIM(F1228)</f>
        <v>145</v>
      </c>
      <c r="J1228" s="9" t="str">
        <f aca="false">TRIM(G1228)</f>
        <v>68</v>
      </c>
      <c r="K1228" s="5" t="n">
        <f aca="false">IF(I1228="NA",VALUE(AVERAGEIF($E$3:$E$1520,"&lt;&gt;NA")),VALUE(I1228))</f>
        <v>145</v>
      </c>
      <c r="L1228" s="9" t="n">
        <f aca="false">IF(J1228="NA",VALUE(AVERAGEIF($F$3:$F$1520,"&lt;&gt;NA")),VALUE(J1228))</f>
        <v>68</v>
      </c>
      <c r="M1228" s="16" t="n">
        <f aca="false">IF((AND(J1228&gt;=R1234, J1228&lt;R1233)),TRUE())</f>
        <v>0</v>
      </c>
      <c r="P1228" s="7"/>
    </row>
    <row r="1229" customFormat="false" ht="15" hidden="true" customHeight="false" outlineLevel="0" collapsed="false">
      <c r="A1229" s="0" t="n">
        <f aca="false">RANDBETWEEN(0,1)</f>
        <v>0</v>
      </c>
      <c r="B1229" s="13" t="n">
        <v>1260</v>
      </c>
      <c r="C1229" s="2" t="s">
        <v>1279</v>
      </c>
      <c r="D1229" s="14" t="n">
        <v>33731</v>
      </c>
      <c r="E1229" s="2" t="s">
        <v>50</v>
      </c>
      <c r="F1229" s="15" t="n">
        <v>169</v>
      </c>
      <c r="G1229" s="15" t="n">
        <v>52</v>
      </c>
      <c r="H1229" s="15" t="s">
        <v>43</v>
      </c>
      <c r="I1229" s="9" t="str">
        <f aca="false">TRIM(F1229)</f>
        <v>169</v>
      </c>
      <c r="J1229" s="9" t="str">
        <f aca="false">TRIM(G1229)</f>
        <v>52</v>
      </c>
      <c r="K1229" s="5" t="n">
        <f aca="false">IF(I1229="NA",VALUE(AVERAGEIF($E$3:$E$1520,"&lt;&gt;NA")),VALUE(I1229))</f>
        <v>169</v>
      </c>
      <c r="L1229" s="9" t="n">
        <f aca="false">IF(J1229="NA",VALUE(AVERAGEIF($F$3:$F$1520,"&lt;&gt;NA")),VALUE(J1229))</f>
        <v>52</v>
      </c>
      <c r="M1229" s="16" t="n">
        <f aca="false">IF((AND(J1229&gt;=R1235, J1229&lt;R1234)),TRUE())</f>
        <v>0</v>
      </c>
      <c r="P1229" s="7"/>
    </row>
    <row r="1230" customFormat="false" ht="15" hidden="false" customHeight="false" outlineLevel="0" collapsed="false">
      <c r="A1230" s="0" t="n">
        <f aca="false">RANDBETWEEN(0,1)</f>
        <v>1</v>
      </c>
      <c r="B1230" s="13" t="n">
        <v>597</v>
      </c>
      <c r="C1230" s="2" t="s">
        <v>1280</v>
      </c>
      <c r="D1230" s="14" t="n">
        <v>33313</v>
      </c>
      <c r="E1230" s="2" t="s">
        <v>50</v>
      </c>
      <c r="F1230" s="15" t="n">
        <v>152</v>
      </c>
      <c r="G1230" s="15" t="n">
        <v>47</v>
      </c>
      <c r="H1230" s="15" t="s">
        <v>47</v>
      </c>
      <c r="I1230" s="9" t="str">
        <f aca="false">TRIM(F1230)</f>
        <v>152</v>
      </c>
      <c r="J1230" s="9" t="str">
        <f aca="false">TRIM(G1230)</f>
        <v>47</v>
      </c>
      <c r="K1230" s="5" t="n">
        <f aca="false">IF(I1230="NA",VALUE(AVERAGEIF($E$3:$E$1520,"&lt;&gt;NA")),VALUE(I1230))</f>
        <v>152</v>
      </c>
      <c r="L1230" s="9" t="n">
        <f aca="false">IF(J1230="NA",VALUE(AVERAGEIF($F$3:$F$1520,"&lt;&gt;NA")),VALUE(J1230))</f>
        <v>47</v>
      </c>
      <c r="M1230" s="16" t="n">
        <f aca="false">IF((AND(J1230&gt;=R1236, J1230&lt;R1235)),TRUE())</f>
        <v>0</v>
      </c>
      <c r="P1230" s="7"/>
    </row>
    <row r="1231" customFormat="false" ht="15" hidden="false" customHeight="false" outlineLevel="0" collapsed="false">
      <c r="A1231" s="0" t="n">
        <f aca="false">RANDBETWEEN(0,1)</f>
        <v>1</v>
      </c>
      <c r="B1231" s="13" t="n">
        <v>1245</v>
      </c>
      <c r="C1231" s="2" t="s">
        <v>1281</v>
      </c>
      <c r="D1231" s="14" t="n">
        <v>33735</v>
      </c>
      <c r="E1231" s="2" t="s">
        <v>74</v>
      </c>
      <c r="F1231" s="15" t="n">
        <v>169</v>
      </c>
      <c r="G1231" s="15" t="n">
        <v>75</v>
      </c>
      <c r="H1231" s="15" t="s">
        <v>43</v>
      </c>
      <c r="I1231" s="9" t="str">
        <f aca="false">TRIM(F1231)</f>
        <v>169</v>
      </c>
      <c r="J1231" s="9" t="str">
        <f aca="false">TRIM(G1231)</f>
        <v>75</v>
      </c>
      <c r="K1231" s="5" t="n">
        <f aca="false">IF(I1231="NA",VALUE(AVERAGEIF($E$3:$E$1520,"&lt;&gt;NA")),VALUE(I1231))</f>
        <v>169</v>
      </c>
      <c r="L1231" s="9" t="n">
        <f aca="false">IF(J1231="NA",VALUE(AVERAGEIF($F$3:$F$1520,"&lt;&gt;NA")),VALUE(J1231))</f>
        <v>75</v>
      </c>
      <c r="M1231" s="16" t="n">
        <f aca="false">IF((AND(J1231&gt;=R1237, J1231&lt;R1236)),TRUE())</f>
        <v>0</v>
      </c>
      <c r="P1231" s="7"/>
    </row>
    <row r="1232" customFormat="false" ht="15" hidden="true" customHeight="false" outlineLevel="0" collapsed="false">
      <c r="A1232" s="0" t="n">
        <f aca="false">RANDBETWEEN(0,1)</f>
        <v>0</v>
      </c>
      <c r="B1232" s="13" t="n">
        <v>38</v>
      </c>
      <c r="C1232" s="2" t="s">
        <v>1282</v>
      </c>
      <c r="D1232" s="14" t="n">
        <v>33769</v>
      </c>
      <c r="E1232" s="2" t="s">
        <v>67</v>
      </c>
      <c r="F1232" s="15" t="n">
        <v>154.5</v>
      </c>
      <c r="G1232" s="15" t="n">
        <v>55</v>
      </c>
      <c r="H1232" s="15" t="s">
        <v>47</v>
      </c>
      <c r="I1232" s="9" t="str">
        <f aca="false">TRIM(F1232)</f>
        <v>154.5</v>
      </c>
      <c r="J1232" s="9" t="str">
        <f aca="false">TRIM(G1232)</f>
        <v>55</v>
      </c>
      <c r="K1232" s="5" t="n">
        <f aca="false">IF(I1232="NA",VALUE(AVERAGEIF($E$3:$E$1520,"&lt;&gt;NA")),VALUE(I1232))</f>
        <v>154.5</v>
      </c>
      <c r="L1232" s="9" t="n">
        <f aca="false">IF(J1232="NA",VALUE(AVERAGEIF($F$3:$F$1520,"&lt;&gt;NA")),VALUE(J1232))</f>
        <v>55</v>
      </c>
      <c r="M1232" s="16" t="n">
        <f aca="false">IF((AND(J1232&gt;=R1238, J1232&lt;R1237)),TRUE())</f>
        <v>0</v>
      </c>
      <c r="P1232" s="7"/>
    </row>
    <row r="1233" customFormat="false" ht="15" hidden="false" customHeight="false" outlineLevel="0" collapsed="false">
      <c r="A1233" s="0" t="n">
        <f aca="false">RANDBETWEEN(0,1)</f>
        <v>1</v>
      </c>
      <c r="B1233" s="13" t="n">
        <v>1156</v>
      </c>
      <c r="C1233" s="2" t="s">
        <v>927</v>
      </c>
      <c r="D1233" s="14" t="n">
        <v>33494</v>
      </c>
      <c r="E1233" s="2" t="s">
        <v>87</v>
      </c>
      <c r="F1233" s="15" t="n">
        <v>177</v>
      </c>
      <c r="G1233" s="15" t="n">
        <v>48</v>
      </c>
      <c r="H1233" s="15" t="s">
        <v>43</v>
      </c>
      <c r="I1233" s="9" t="str">
        <f aca="false">TRIM(F1233)</f>
        <v>177</v>
      </c>
      <c r="J1233" s="9" t="str">
        <f aca="false">TRIM(G1233)</f>
        <v>48</v>
      </c>
      <c r="K1233" s="5" t="n">
        <f aca="false">IF(I1233="NA",VALUE(AVERAGEIF($E$3:$E$1520,"&lt;&gt;NA")),VALUE(I1233))</f>
        <v>177</v>
      </c>
      <c r="L1233" s="9" t="n">
        <f aca="false">IF(J1233="NA",VALUE(AVERAGEIF($F$3:$F$1520,"&lt;&gt;NA")),VALUE(J1233))</f>
        <v>48</v>
      </c>
      <c r="M1233" s="16" t="n">
        <f aca="false">IF((AND(J1233&gt;=R1239, J1233&lt;R1238)),TRUE())</f>
        <v>0</v>
      </c>
      <c r="P1233" s="7"/>
    </row>
    <row r="1234" customFormat="false" ht="15" hidden="false" customHeight="false" outlineLevel="0" collapsed="false">
      <c r="A1234" s="0" t="n">
        <f aca="false">RANDBETWEEN(0,1)</f>
        <v>1</v>
      </c>
      <c r="B1234" s="13" t="n">
        <v>680</v>
      </c>
      <c r="C1234" s="2" t="s">
        <v>1283</v>
      </c>
      <c r="D1234" s="14" t="n">
        <v>33623</v>
      </c>
      <c r="E1234" s="2" t="s">
        <v>74</v>
      </c>
      <c r="F1234" s="15" t="n">
        <v>155</v>
      </c>
      <c r="G1234" s="15" t="n">
        <v>52.3</v>
      </c>
      <c r="H1234" s="15" t="s">
        <v>47</v>
      </c>
      <c r="I1234" s="9" t="str">
        <f aca="false">TRIM(F1234)</f>
        <v>155</v>
      </c>
      <c r="J1234" s="9" t="str">
        <f aca="false">TRIM(G1234)</f>
        <v>52.3</v>
      </c>
      <c r="K1234" s="5" t="n">
        <f aca="false">IF(I1234="NA",VALUE(AVERAGEIF($E$3:$E$1520,"&lt;&gt;NA")),VALUE(I1234))</f>
        <v>155</v>
      </c>
      <c r="L1234" s="9" t="n">
        <f aca="false">IF(J1234="NA",VALUE(AVERAGEIF($F$3:$F$1520,"&lt;&gt;NA")),VALUE(J1234))</f>
        <v>52.3</v>
      </c>
      <c r="M1234" s="16" t="n">
        <f aca="false">IF((AND(J1234&gt;=R1240, J1234&lt;R1239)),TRUE())</f>
        <v>0</v>
      </c>
      <c r="P1234" s="7"/>
    </row>
    <row r="1235" customFormat="false" ht="15" hidden="true" customHeight="false" outlineLevel="0" collapsed="false">
      <c r="A1235" s="0" t="n">
        <f aca="false">RANDBETWEEN(0,1)</f>
        <v>0</v>
      </c>
      <c r="B1235" s="13" t="n">
        <v>312</v>
      </c>
      <c r="C1235" s="2" t="s">
        <v>1284</v>
      </c>
      <c r="D1235" s="14" t="n">
        <v>33790</v>
      </c>
      <c r="E1235" s="2" t="s">
        <v>87</v>
      </c>
      <c r="F1235" s="15" t="n">
        <v>148</v>
      </c>
      <c r="G1235" s="15" t="n">
        <v>54.8</v>
      </c>
      <c r="H1235" s="15" t="s">
        <v>47</v>
      </c>
      <c r="I1235" s="9" t="str">
        <f aca="false">TRIM(F1235)</f>
        <v>148</v>
      </c>
      <c r="J1235" s="9" t="str">
        <f aca="false">TRIM(G1235)</f>
        <v>54.8</v>
      </c>
      <c r="K1235" s="5" t="n">
        <f aca="false">IF(I1235="NA",VALUE(AVERAGEIF($E$3:$E$1520,"&lt;&gt;NA")),VALUE(I1235))</f>
        <v>148</v>
      </c>
      <c r="L1235" s="9" t="n">
        <f aca="false">IF(J1235="NA",VALUE(AVERAGEIF($F$3:$F$1520,"&lt;&gt;NA")),VALUE(J1235))</f>
        <v>54.8</v>
      </c>
      <c r="M1235" s="16" t="n">
        <f aca="false">IF((AND(J1235&gt;=R1241, J1235&lt;R1240)),TRUE())</f>
        <v>0</v>
      </c>
      <c r="P1235" s="7"/>
    </row>
    <row r="1236" customFormat="false" ht="15" hidden="false" customHeight="false" outlineLevel="0" collapsed="false">
      <c r="A1236" s="0" t="n">
        <f aca="false">RANDBETWEEN(0,1)</f>
        <v>1</v>
      </c>
      <c r="B1236" s="13" t="n">
        <v>596</v>
      </c>
      <c r="C1236" s="2" t="s">
        <v>1285</v>
      </c>
      <c r="D1236" s="14" t="n">
        <v>33325</v>
      </c>
      <c r="E1236" s="2" t="s">
        <v>50</v>
      </c>
      <c r="F1236" s="15" t="n">
        <v>151</v>
      </c>
      <c r="G1236" s="15" t="n">
        <v>44.3</v>
      </c>
      <c r="H1236" s="15" t="s">
        <v>47</v>
      </c>
      <c r="I1236" s="9" t="str">
        <f aca="false">TRIM(F1236)</f>
        <v>151</v>
      </c>
      <c r="J1236" s="9" t="str">
        <f aca="false">TRIM(G1236)</f>
        <v>44.3</v>
      </c>
      <c r="K1236" s="5" t="n">
        <f aca="false">IF(I1236="NA",VALUE(AVERAGEIF($E$3:$E$1520,"&lt;&gt;NA")),VALUE(I1236))</f>
        <v>151</v>
      </c>
      <c r="L1236" s="9" t="n">
        <f aca="false">IF(J1236="NA",VALUE(AVERAGEIF($F$3:$F$1520,"&lt;&gt;NA")),VALUE(J1236))</f>
        <v>44.3</v>
      </c>
      <c r="M1236" s="16" t="n">
        <f aca="false">IF((AND(J1236&gt;=R1242, J1236&lt;R1241)),TRUE())</f>
        <v>0</v>
      </c>
      <c r="P1236" s="7"/>
    </row>
    <row r="1237" customFormat="false" ht="15" hidden="true" customHeight="false" outlineLevel="0" collapsed="false">
      <c r="A1237" s="0" t="n">
        <f aca="false">RANDBETWEEN(0,1)</f>
        <v>0</v>
      </c>
      <c r="B1237" s="13" t="n">
        <v>211</v>
      </c>
      <c r="C1237" s="2" t="s">
        <v>1286</v>
      </c>
      <c r="D1237" s="14" t="n">
        <v>33434</v>
      </c>
      <c r="E1237" s="2" t="s">
        <v>87</v>
      </c>
      <c r="F1237" s="15" t="n">
        <v>155</v>
      </c>
      <c r="G1237" s="15" t="n">
        <v>50</v>
      </c>
      <c r="H1237" s="15" t="s">
        <v>47</v>
      </c>
      <c r="I1237" s="9" t="str">
        <f aca="false">TRIM(F1237)</f>
        <v>155</v>
      </c>
      <c r="J1237" s="9" t="str">
        <f aca="false">TRIM(G1237)</f>
        <v>50</v>
      </c>
      <c r="K1237" s="5" t="n">
        <f aca="false">IF(I1237="NA",VALUE(AVERAGEIF($E$3:$E$1520,"&lt;&gt;NA")),VALUE(I1237))</f>
        <v>155</v>
      </c>
      <c r="L1237" s="9" t="n">
        <f aca="false">IF(J1237="NA",VALUE(AVERAGEIF($F$3:$F$1520,"&lt;&gt;NA")),VALUE(J1237))</f>
        <v>50</v>
      </c>
      <c r="M1237" s="16" t="n">
        <f aca="false">IF((AND(J1237&gt;=R1243, J1237&lt;R1242)),TRUE())</f>
        <v>0</v>
      </c>
      <c r="P1237" s="7"/>
    </row>
    <row r="1238" customFormat="false" ht="15" hidden="true" customHeight="false" outlineLevel="0" collapsed="false">
      <c r="A1238" s="0" t="n">
        <f aca="false">RANDBETWEEN(0,1)</f>
        <v>0</v>
      </c>
      <c r="B1238" s="13" t="n">
        <v>46</v>
      </c>
      <c r="C1238" s="2" t="s">
        <v>1287</v>
      </c>
      <c r="D1238" s="14" t="n">
        <v>33756</v>
      </c>
      <c r="E1238" s="2" t="s">
        <v>74</v>
      </c>
      <c r="F1238" s="15" t="n">
        <v>160</v>
      </c>
      <c r="G1238" s="15" t="n">
        <v>64</v>
      </c>
      <c r="H1238" s="15" t="s">
        <v>47</v>
      </c>
      <c r="I1238" s="9" t="str">
        <f aca="false">TRIM(F1238)</f>
        <v>160</v>
      </c>
      <c r="J1238" s="9" t="str">
        <f aca="false">TRIM(G1238)</f>
        <v>64</v>
      </c>
      <c r="K1238" s="5" t="n">
        <f aca="false">IF(I1238="NA",VALUE(AVERAGEIF($E$3:$E$1520,"&lt;&gt;NA")),VALUE(I1238))</f>
        <v>160</v>
      </c>
      <c r="L1238" s="9" t="n">
        <f aca="false">IF(J1238="NA",VALUE(AVERAGEIF($F$3:$F$1520,"&lt;&gt;NA")),VALUE(J1238))</f>
        <v>64</v>
      </c>
      <c r="M1238" s="16" t="n">
        <f aca="false">IF((AND(J1238&gt;=R1244, J1238&lt;R1243)),TRUE())</f>
        <v>0</v>
      </c>
      <c r="P1238" s="7"/>
    </row>
    <row r="1239" customFormat="false" ht="15" hidden="true" customHeight="false" outlineLevel="0" collapsed="false">
      <c r="A1239" s="0" t="n">
        <f aca="false">RANDBETWEEN(0,1)</f>
        <v>0</v>
      </c>
      <c r="B1239" s="13" t="n">
        <v>856</v>
      </c>
      <c r="C1239" s="2" t="s">
        <v>1288</v>
      </c>
      <c r="D1239" s="14" t="n">
        <v>33541</v>
      </c>
      <c r="E1239" s="2" t="s">
        <v>56</v>
      </c>
      <c r="F1239" s="15" t="n">
        <v>174</v>
      </c>
      <c r="G1239" s="15" t="n">
        <v>65</v>
      </c>
      <c r="H1239" s="15" t="s">
        <v>43</v>
      </c>
      <c r="I1239" s="9" t="str">
        <f aca="false">TRIM(F1239)</f>
        <v>174</v>
      </c>
      <c r="J1239" s="9" t="str">
        <f aca="false">TRIM(G1239)</f>
        <v>65</v>
      </c>
      <c r="K1239" s="5" t="n">
        <f aca="false">IF(I1239="NA",VALUE(AVERAGEIF($E$3:$E$1520,"&lt;&gt;NA")),VALUE(I1239))</f>
        <v>174</v>
      </c>
      <c r="L1239" s="9" t="n">
        <f aca="false">IF(J1239="NA",VALUE(AVERAGEIF($F$3:$F$1520,"&lt;&gt;NA")),VALUE(J1239))</f>
        <v>65</v>
      </c>
      <c r="M1239" s="16" t="n">
        <f aca="false">IF((AND(J1239&gt;=R1245, J1239&lt;R1244)),TRUE())</f>
        <v>0</v>
      </c>
      <c r="P1239" s="7"/>
    </row>
    <row r="1240" customFormat="false" ht="15" hidden="false" customHeight="false" outlineLevel="0" collapsed="false">
      <c r="A1240" s="0" t="n">
        <f aca="false">RANDBETWEEN(0,1)</f>
        <v>1</v>
      </c>
      <c r="B1240" s="13" t="n">
        <v>1305</v>
      </c>
      <c r="C1240" s="2" t="s">
        <v>1289</v>
      </c>
      <c r="D1240" s="14" t="n">
        <v>32915</v>
      </c>
      <c r="E1240" s="2" t="s">
        <v>61</v>
      </c>
      <c r="F1240" s="15" t="n">
        <v>166</v>
      </c>
      <c r="G1240" s="15" t="n">
        <v>65</v>
      </c>
      <c r="H1240" s="15" t="s">
        <v>43</v>
      </c>
      <c r="I1240" s="9" t="str">
        <f aca="false">TRIM(F1240)</f>
        <v>166</v>
      </c>
      <c r="J1240" s="9" t="str">
        <f aca="false">TRIM(G1240)</f>
        <v>65</v>
      </c>
      <c r="K1240" s="5" t="n">
        <f aca="false">IF(I1240="NA",VALUE(AVERAGEIF($E$3:$E$1520,"&lt;&gt;NA")),VALUE(I1240))</f>
        <v>166</v>
      </c>
      <c r="L1240" s="9" t="n">
        <f aca="false">IF(J1240="NA",VALUE(AVERAGEIF($F$3:$F$1520,"&lt;&gt;NA")),VALUE(J1240))</f>
        <v>65</v>
      </c>
      <c r="M1240" s="16" t="n">
        <f aca="false">IF((AND(J1240&gt;=R1246, J1240&lt;R1245)),TRUE())</f>
        <v>0</v>
      </c>
      <c r="P1240" s="7"/>
    </row>
    <row r="1241" customFormat="false" ht="15" hidden="false" customHeight="false" outlineLevel="0" collapsed="false">
      <c r="A1241" s="0" t="n">
        <f aca="false">RANDBETWEEN(0,1)</f>
        <v>1</v>
      </c>
      <c r="B1241" s="13" t="n">
        <v>316</v>
      </c>
      <c r="C1241" s="2" t="s">
        <v>1290</v>
      </c>
      <c r="D1241" s="14" t="n">
        <v>33621</v>
      </c>
      <c r="E1241" s="2" t="s">
        <v>50</v>
      </c>
      <c r="F1241" s="15" t="n">
        <v>157</v>
      </c>
      <c r="G1241" s="15" t="n">
        <v>49</v>
      </c>
      <c r="H1241" s="15" t="s">
        <v>47</v>
      </c>
      <c r="I1241" s="9" t="str">
        <f aca="false">TRIM(F1241)</f>
        <v>157</v>
      </c>
      <c r="J1241" s="9" t="str">
        <f aca="false">TRIM(G1241)</f>
        <v>49</v>
      </c>
      <c r="K1241" s="5" t="n">
        <f aca="false">IF(I1241="NA",VALUE(AVERAGEIF($E$3:$E$1520,"&lt;&gt;NA")),VALUE(I1241))</f>
        <v>157</v>
      </c>
      <c r="L1241" s="9" t="n">
        <f aca="false">IF(J1241="NA",VALUE(AVERAGEIF($F$3:$F$1520,"&lt;&gt;NA")),VALUE(J1241))</f>
        <v>49</v>
      </c>
      <c r="M1241" s="16" t="n">
        <f aca="false">IF((AND(J1241&gt;=R1247, J1241&lt;R1246)),TRUE())</f>
        <v>0</v>
      </c>
      <c r="P1241" s="7"/>
    </row>
    <row r="1242" customFormat="false" ht="15" hidden="true" customHeight="false" outlineLevel="0" collapsed="false">
      <c r="A1242" s="0" t="n">
        <f aca="false">RANDBETWEEN(0,1)</f>
        <v>0</v>
      </c>
      <c r="B1242" s="13" t="n">
        <v>357</v>
      </c>
      <c r="C1242" s="2" t="s">
        <v>1291</v>
      </c>
      <c r="D1242" s="14" t="n">
        <v>33756</v>
      </c>
      <c r="E1242" s="2" t="s">
        <v>53</v>
      </c>
      <c r="F1242" s="15" t="s">
        <v>46</v>
      </c>
      <c r="G1242" s="15" t="s">
        <v>46</v>
      </c>
      <c r="H1242" s="15" t="s">
        <v>47</v>
      </c>
      <c r="I1242" s="9" t="str">
        <f aca="false">TRIM(F1242)</f>
        <v>NA</v>
      </c>
      <c r="J1242" s="9" t="str">
        <f aca="false">TRIM(G1242)</f>
        <v>NA</v>
      </c>
      <c r="K1242" s="5" t="e">
        <f aca="false">IF(I1242="NA",VALUE(AVERAGEIF($E$3:$E$1520,"&lt;&gt;NA")),VALUE(I1242))</f>
        <v>#DIV/0!</v>
      </c>
      <c r="L1242" s="9" t="n">
        <f aca="false">IF(J1242="NA",VALUE(AVERAGEIF($F$3:$F$1520,"&lt;&gt;NA")),VALUE(J1242))</f>
        <v>164.344585511576</v>
      </c>
      <c r="M1242" s="16" t="n">
        <f aca="false">IF((AND(J1242&gt;=R1248, J1242&lt;R1247)),TRUE())</f>
        <v>0</v>
      </c>
      <c r="P1242" s="7"/>
    </row>
    <row r="1243" customFormat="false" ht="15" hidden="true" customHeight="false" outlineLevel="0" collapsed="false">
      <c r="A1243" s="0" t="n">
        <f aca="false">RANDBETWEEN(0,1)</f>
        <v>0</v>
      </c>
      <c r="B1243" s="13" t="n">
        <v>753</v>
      </c>
      <c r="C1243" s="2" t="s">
        <v>1292</v>
      </c>
      <c r="D1243" s="14" t="n">
        <v>33168</v>
      </c>
      <c r="E1243" s="2" t="s">
        <v>45</v>
      </c>
      <c r="F1243" s="15" t="n">
        <v>163</v>
      </c>
      <c r="G1243" s="15" t="n">
        <v>49.6</v>
      </c>
      <c r="H1243" s="15" t="s">
        <v>47</v>
      </c>
      <c r="I1243" s="9" t="str">
        <f aca="false">TRIM(F1243)</f>
        <v>163</v>
      </c>
      <c r="J1243" s="9" t="str">
        <f aca="false">TRIM(G1243)</f>
        <v>49.6</v>
      </c>
      <c r="K1243" s="5" t="n">
        <f aca="false">IF(I1243="NA",VALUE(AVERAGEIF($E$3:$E$1520,"&lt;&gt;NA")),VALUE(I1243))</f>
        <v>163</v>
      </c>
      <c r="L1243" s="9" t="n">
        <f aca="false">IF(J1243="NA",VALUE(AVERAGEIF($F$3:$F$1520,"&lt;&gt;NA")),VALUE(J1243))</f>
        <v>49.6</v>
      </c>
      <c r="M1243" s="16" t="n">
        <f aca="false">IF((AND(J1243&gt;=R1249, J1243&lt;R1248)),TRUE())</f>
        <v>0</v>
      </c>
      <c r="P1243" s="7"/>
    </row>
    <row r="1244" customFormat="false" ht="15" hidden="true" customHeight="false" outlineLevel="0" collapsed="false">
      <c r="A1244" s="0" t="n">
        <f aca="false">RANDBETWEEN(0,1)</f>
        <v>0</v>
      </c>
      <c r="B1244" s="13" t="n">
        <v>199</v>
      </c>
      <c r="C1244" s="2" t="s">
        <v>1293</v>
      </c>
      <c r="D1244" s="14" t="n">
        <v>33393</v>
      </c>
      <c r="E1244" s="2" t="s">
        <v>53</v>
      </c>
      <c r="F1244" s="15" t="n">
        <v>163.5</v>
      </c>
      <c r="G1244" s="15" t="n">
        <v>65</v>
      </c>
      <c r="H1244" s="15" t="s">
        <v>47</v>
      </c>
      <c r="I1244" s="9" t="str">
        <f aca="false">TRIM(F1244)</f>
        <v>163.5</v>
      </c>
      <c r="J1244" s="9" t="str">
        <f aca="false">TRIM(G1244)</f>
        <v>65</v>
      </c>
      <c r="K1244" s="5" t="n">
        <f aca="false">IF(I1244="NA",VALUE(AVERAGEIF($E$3:$E$1520,"&lt;&gt;NA")),VALUE(I1244))</f>
        <v>163.5</v>
      </c>
      <c r="L1244" s="9" t="n">
        <f aca="false">IF(J1244="NA",VALUE(AVERAGEIF($F$3:$F$1520,"&lt;&gt;NA")),VALUE(J1244))</f>
        <v>65</v>
      </c>
      <c r="M1244" s="16" t="n">
        <f aca="false">IF((AND(J1244&gt;=R1250, J1244&lt;R1249)),TRUE())</f>
        <v>0</v>
      </c>
      <c r="P1244" s="7"/>
    </row>
    <row r="1245" customFormat="false" ht="15" hidden="true" customHeight="false" outlineLevel="0" collapsed="false">
      <c r="A1245" s="0" t="n">
        <f aca="false">RANDBETWEEN(0,1)</f>
        <v>0</v>
      </c>
      <c r="B1245" s="13" t="n">
        <v>929</v>
      </c>
      <c r="C1245" s="2" t="s">
        <v>1294</v>
      </c>
      <c r="D1245" s="14" t="n">
        <v>33558</v>
      </c>
      <c r="E1245" s="2" t="s">
        <v>93</v>
      </c>
      <c r="F1245" s="15" t="n">
        <v>171</v>
      </c>
      <c r="G1245" s="15" t="n">
        <v>60</v>
      </c>
      <c r="H1245" s="15" t="s">
        <v>43</v>
      </c>
      <c r="I1245" s="9" t="str">
        <f aca="false">TRIM(F1245)</f>
        <v>171</v>
      </c>
      <c r="J1245" s="9" t="str">
        <f aca="false">TRIM(G1245)</f>
        <v>60</v>
      </c>
      <c r="K1245" s="5" t="n">
        <f aca="false">IF(I1245="NA",VALUE(AVERAGEIF($E$3:$E$1520,"&lt;&gt;NA")),VALUE(I1245))</f>
        <v>171</v>
      </c>
      <c r="L1245" s="9" t="n">
        <f aca="false">IF(J1245="NA",VALUE(AVERAGEIF($F$3:$F$1520,"&lt;&gt;NA")),VALUE(J1245))</f>
        <v>60</v>
      </c>
      <c r="M1245" s="16" t="n">
        <f aca="false">IF((AND(J1245&gt;=R1251, J1245&lt;R1250)),TRUE())</f>
        <v>0</v>
      </c>
      <c r="P1245" s="7"/>
    </row>
    <row r="1246" customFormat="false" ht="15" hidden="false" customHeight="false" outlineLevel="0" collapsed="false">
      <c r="A1246" s="0" t="n">
        <f aca="false">RANDBETWEEN(0,1)</f>
        <v>1</v>
      </c>
      <c r="B1246" s="13" t="n">
        <v>562</v>
      </c>
      <c r="C1246" s="2" t="s">
        <v>1295</v>
      </c>
      <c r="D1246" s="14" t="n">
        <v>33534</v>
      </c>
      <c r="E1246" s="2" t="s">
        <v>87</v>
      </c>
      <c r="F1246" s="15" t="n">
        <v>160</v>
      </c>
      <c r="G1246" s="15" t="n">
        <v>84.2</v>
      </c>
      <c r="H1246" s="15" t="s">
        <v>47</v>
      </c>
      <c r="I1246" s="9" t="str">
        <f aca="false">TRIM(F1246)</f>
        <v>160</v>
      </c>
      <c r="J1246" s="9" t="str">
        <f aca="false">TRIM(G1246)</f>
        <v>84.2</v>
      </c>
      <c r="K1246" s="5" t="n">
        <f aca="false">IF(I1246="NA",VALUE(AVERAGEIF($E$3:$E$1520,"&lt;&gt;NA")),VALUE(I1246))</f>
        <v>160</v>
      </c>
      <c r="L1246" s="9" t="n">
        <f aca="false">IF(J1246="NA",VALUE(AVERAGEIF($F$3:$F$1520,"&lt;&gt;NA")),VALUE(J1246))</f>
        <v>84.2</v>
      </c>
      <c r="M1246" s="16" t="n">
        <f aca="false">IF((AND(J1246&gt;=R1252, J1246&lt;R1251)),TRUE())</f>
        <v>0</v>
      </c>
      <c r="P1246" s="7"/>
    </row>
    <row r="1247" customFormat="false" ht="15" hidden="true" customHeight="false" outlineLevel="0" collapsed="false">
      <c r="A1247" s="0" t="n">
        <f aca="false">RANDBETWEEN(0,1)</f>
        <v>0</v>
      </c>
      <c r="B1247" s="13" t="n">
        <v>1223</v>
      </c>
      <c r="C1247" s="2" t="s">
        <v>1296</v>
      </c>
      <c r="D1247" s="14" t="n">
        <v>33595</v>
      </c>
      <c r="E1247" s="2" t="s">
        <v>87</v>
      </c>
      <c r="F1247" s="15" t="n">
        <v>176</v>
      </c>
      <c r="G1247" s="15" t="n">
        <v>75</v>
      </c>
      <c r="H1247" s="15" t="s">
        <v>43</v>
      </c>
      <c r="I1247" s="9" t="str">
        <f aca="false">TRIM(F1247)</f>
        <v>176</v>
      </c>
      <c r="J1247" s="9" t="str">
        <f aca="false">TRIM(G1247)</f>
        <v>75</v>
      </c>
      <c r="K1247" s="5" t="n">
        <f aca="false">IF(I1247="NA",VALUE(AVERAGEIF($E$3:$E$1520,"&lt;&gt;NA")),VALUE(I1247))</f>
        <v>176</v>
      </c>
      <c r="L1247" s="9" t="n">
        <f aca="false">IF(J1247="NA",VALUE(AVERAGEIF($F$3:$F$1520,"&lt;&gt;NA")),VALUE(J1247))</f>
        <v>75</v>
      </c>
      <c r="M1247" s="16" t="n">
        <f aca="false">IF((AND(J1247&gt;=R1253, J1247&lt;R1252)),TRUE())</f>
        <v>0</v>
      </c>
      <c r="P1247" s="7"/>
    </row>
    <row r="1248" customFormat="false" ht="15" hidden="false" customHeight="false" outlineLevel="0" collapsed="false">
      <c r="A1248" s="0" t="n">
        <f aca="false">RANDBETWEEN(0,1)</f>
        <v>1</v>
      </c>
      <c r="B1248" s="13" t="n">
        <v>830</v>
      </c>
      <c r="C1248" s="2" t="s">
        <v>1297</v>
      </c>
      <c r="D1248" s="14" t="n">
        <v>32660</v>
      </c>
      <c r="E1248" s="2" t="s">
        <v>87</v>
      </c>
      <c r="F1248" s="15" t="n">
        <v>173</v>
      </c>
      <c r="G1248" s="15" t="n">
        <v>66</v>
      </c>
      <c r="H1248" s="15" t="s">
        <v>43</v>
      </c>
      <c r="I1248" s="9" t="str">
        <f aca="false">TRIM(F1248)</f>
        <v>173</v>
      </c>
      <c r="J1248" s="9" t="str">
        <f aca="false">TRIM(G1248)</f>
        <v>66</v>
      </c>
      <c r="K1248" s="5" t="n">
        <f aca="false">IF(I1248="NA",VALUE(AVERAGEIF($E$3:$E$1520,"&lt;&gt;NA")),VALUE(I1248))</f>
        <v>173</v>
      </c>
      <c r="L1248" s="9" t="n">
        <f aca="false">IF(J1248="NA",VALUE(AVERAGEIF($F$3:$F$1520,"&lt;&gt;NA")),VALUE(J1248))</f>
        <v>66</v>
      </c>
      <c r="M1248" s="16" t="n">
        <f aca="false">IF((AND(J1248&gt;=R1254, J1248&lt;R1253)),TRUE())</f>
        <v>0</v>
      </c>
      <c r="P1248" s="7"/>
    </row>
    <row r="1249" customFormat="false" ht="15" hidden="true" customHeight="false" outlineLevel="0" collapsed="false">
      <c r="A1249" s="0" t="n">
        <f aca="false">RANDBETWEEN(0,1)</f>
        <v>0</v>
      </c>
      <c r="B1249" s="13" t="n">
        <v>29</v>
      </c>
      <c r="C1249" s="2" t="s">
        <v>1298</v>
      </c>
      <c r="D1249" s="14" t="n">
        <v>33796</v>
      </c>
      <c r="E1249" s="2" t="s">
        <v>74</v>
      </c>
      <c r="F1249" s="15" t="n">
        <v>158.8</v>
      </c>
      <c r="G1249" s="15" t="n">
        <v>43</v>
      </c>
      <c r="H1249" s="15" t="s">
        <v>47</v>
      </c>
      <c r="I1249" s="9" t="str">
        <f aca="false">TRIM(F1249)</f>
        <v>158.8</v>
      </c>
      <c r="J1249" s="9" t="str">
        <f aca="false">TRIM(G1249)</f>
        <v>43</v>
      </c>
      <c r="K1249" s="5" t="n">
        <f aca="false">IF(I1249="NA",VALUE(AVERAGEIF($E$3:$E$1520,"&lt;&gt;NA")),VALUE(I1249))</f>
        <v>158.8</v>
      </c>
      <c r="L1249" s="9" t="n">
        <f aca="false">IF(J1249="NA",VALUE(AVERAGEIF($F$3:$F$1520,"&lt;&gt;NA")),VALUE(J1249))</f>
        <v>43</v>
      </c>
      <c r="M1249" s="16" t="n">
        <f aca="false">IF((AND(J1249&gt;=R1255, J1249&lt;R1254)),TRUE())</f>
        <v>0</v>
      </c>
      <c r="P1249" s="7"/>
    </row>
    <row r="1250" customFormat="false" ht="15" hidden="true" customHeight="false" outlineLevel="0" collapsed="false">
      <c r="A1250" s="0" t="n">
        <f aca="false">RANDBETWEEN(0,1)</f>
        <v>0</v>
      </c>
      <c r="B1250" s="13" t="n">
        <v>700</v>
      </c>
      <c r="C1250" s="2" t="s">
        <v>1299</v>
      </c>
      <c r="D1250" s="14" t="n">
        <v>33303</v>
      </c>
      <c r="E1250" s="2" t="s">
        <v>50</v>
      </c>
      <c r="F1250" s="15" t="n">
        <v>160.8</v>
      </c>
      <c r="G1250" s="15" t="n">
        <v>49.8</v>
      </c>
      <c r="H1250" s="15" t="s">
        <v>47</v>
      </c>
      <c r="I1250" s="9" t="str">
        <f aca="false">TRIM(F1250)</f>
        <v>160.8</v>
      </c>
      <c r="J1250" s="9" t="str">
        <f aca="false">TRIM(G1250)</f>
        <v>49.8</v>
      </c>
      <c r="K1250" s="5" t="n">
        <f aca="false">IF(I1250="NA",VALUE(AVERAGEIF($E$3:$E$1520,"&lt;&gt;NA")),VALUE(I1250))</f>
        <v>160.8</v>
      </c>
      <c r="L1250" s="9" t="n">
        <f aca="false">IF(J1250="NA",VALUE(AVERAGEIF($F$3:$F$1520,"&lt;&gt;NA")),VALUE(J1250))</f>
        <v>49.8</v>
      </c>
      <c r="M1250" s="16" t="n">
        <f aca="false">IF((AND(J1250&gt;=R1256, J1250&lt;R1255)),TRUE())</f>
        <v>0</v>
      </c>
      <c r="P1250" s="7"/>
    </row>
    <row r="1251" customFormat="false" ht="15" hidden="false" customHeight="false" outlineLevel="0" collapsed="false">
      <c r="A1251" s="0" t="n">
        <f aca="false">RANDBETWEEN(0,1)</f>
        <v>1</v>
      </c>
      <c r="B1251" s="13" t="n">
        <v>1347</v>
      </c>
      <c r="C1251" s="2" t="s">
        <v>1300</v>
      </c>
      <c r="D1251" s="14" t="n">
        <v>33667</v>
      </c>
      <c r="E1251" s="2" t="s">
        <v>45</v>
      </c>
      <c r="F1251" s="15" t="n">
        <v>159</v>
      </c>
      <c r="G1251" s="15" t="n">
        <v>81</v>
      </c>
      <c r="H1251" s="15" t="s">
        <v>43</v>
      </c>
      <c r="I1251" s="9" t="str">
        <f aca="false">TRIM(F1251)</f>
        <v>159</v>
      </c>
      <c r="J1251" s="9" t="str">
        <f aca="false">TRIM(G1251)</f>
        <v>81</v>
      </c>
      <c r="K1251" s="5" t="n">
        <f aca="false">IF(I1251="NA",VALUE(AVERAGEIF($E$3:$E$1520,"&lt;&gt;NA")),VALUE(I1251))</f>
        <v>159</v>
      </c>
      <c r="L1251" s="9" t="n">
        <f aca="false">IF(J1251="NA",VALUE(AVERAGEIF($F$3:$F$1520,"&lt;&gt;NA")),VALUE(J1251))</f>
        <v>81</v>
      </c>
      <c r="M1251" s="16" t="n">
        <f aca="false">IF((AND(J1251&gt;=R1257, J1251&lt;R1256)),TRUE())</f>
        <v>0</v>
      </c>
      <c r="P1251" s="7"/>
    </row>
    <row r="1252" customFormat="false" ht="15" hidden="true" customHeight="false" outlineLevel="0" collapsed="false">
      <c r="A1252" s="0" t="n">
        <f aca="false">RANDBETWEEN(0,1)</f>
        <v>0</v>
      </c>
      <c r="B1252" s="13" t="n">
        <v>1047</v>
      </c>
      <c r="C1252" s="2" t="s">
        <v>1301</v>
      </c>
      <c r="D1252" s="14" t="n">
        <v>33523</v>
      </c>
      <c r="E1252" s="2" t="s">
        <v>87</v>
      </c>
      <c r="F1252" s="15" t="n">
        <v>170</v>
      </c>
      <c r="G1252" s="15" t="n">
        <v>71</v>
      </c>
      <c r="H1252" s="15" t="s">
        <v>43</v>
      </c>
      <c r="I1252" s="9" t="str">
        <f aca="false">TRIM(F1252)</f>
        <v>170</v>
      </c>
      <c r="J1252" s="9" t="str">
        <f aca="false">TRIM(G1252)</f>
        <v>71</v>
      </c>
      <c r="K1252" s="5" t="n">
        <f aca="false">IF(I1252="NA",VALUE(AVERAGEIF($E$3:$E$1520,"&lt;&gt;NA")),VALUE(I1252))</f>
        <v>170</v>
      </c>
      <c r="L1252" s="9" t="n">
        <f aca="false">IF(J1252="NA",VALUE(AVERAGEIF($F$3:$F$1520,"&lt;&gt;NA")),VALUE(J1252))</f>
        <v>71</v>
      </c>
      <c r="M1252" s="16" t="n">
        <f aca="false">IF((AND(J1252&gt;=R1258, J1252&lt;R1257)),TRUE())</f>
        <v>0</v>
      </c>
      <c r="P1252" s="7"/>
    </row>
    <row r="1253" customFormat="false" ht="15" hidden="true" customHeight="false" outlineLevel="0" collapsed="false">
      <c r="A1253" s="0" t="n">
        <f aca="false">RANDBETWEEN(0,1)</f>
        <v>0</v>
      </c>
      <c r="B1253" s="13" t="n">
        <v>1312</v>
      </c>
      <c r="C1253" s="2" t="s">
        <v>1302</v>
      </c>
      <c r="D1253" s="14" t="n">
        <v>33378</v>
      </c>
      <c r="E1253" s="2" t="s">
        <v>45</v>
      </c>
      <c r="F1253" s="15" t="n">
        <v>184</v>
      </c>
      <c r="G1253" s="15" t="n">
        <v>77</v>
      </c>
      <c r="H1253" s="15" t="s">
        <v>43</v>
      </c>
      <c r="I1253" s="9" t="str">
        <f aca="false">TRIM(F1253)</f>
        <v>184</v>
      </c>
      <c r="J1253" s="9" t="str">
        <f aca="false">TRIM(G1253)</f>
        <v>77</v>
      </c>
      <c r="K1253" s="5" t="n">
        <f aca="false">IF(I1253="NA",VALUE(AVERAGEIF($E$3:$E$1520,"&lt;&gt;NA")),VALUE(I1253))</f>
        <v>184</v>
      </c>
      <c r="L1253" s="9" t="n">
        <f aca="false">IF(J1253="NA",VALUE(AVERAGEIF($F$3:$F$1520,"&lt;&gt;NA")),VALUE(J1253))</f>
        <v>77</v>
      </c>
      <c r="M1253" s="16" t="n">
        <f aca="false">IF((AND(J1253&gt;=R1259, J1253&lt;R1258)),TRUE())</f>
        <v>0</v>
      </c>
      <c r="P1253" s="7"/>
    </row>
    <row r="1254" customFormat="false" ht="15" hidden="true" customHeight="false" outlineLevel="0" collapsed="false">
      <c r="A1254" s="0" t="n">
        <f aca="false">RANDBETWEEN(0,1)</f>
        <v>0</v>
      </c>
      <c r="B1254" s="13" t="n">
        <v>915</v>
      </c>
      <c r="C1254" s="2" t="s">
        <v>1303</v>
      </c>
      <c r="D1254" s="14" t="n">
        <v>32791</v>
      </c>
      <c r="E1254" s="2" t="s">
        <v>45</v>
      </c>
      <c r="F1254" s="15" t="n">
        <v>177</v>
      </c>
      <c r="G1254" s="15" t="n">
        <v>60</v>
      </c>
      <c r="H1254" s="15" t="s">
        <v>43</v>
      </c>
      <c r="I1254" s="9" t="str">
        <f aca="false">TRIM(F1254)</f>
        <v>177</v>
      </c>
      <c r="J1254" s="9" t="str">
        <f aca="false">TRIM(G1254)</f>
        <v>60</v>
      </c>
      <c r="K1254" s="5" t="n">
        <f aca="false">IF(I1254="NA",VALUE(AVERAGEIF($E$3:$E$1520,"&lt;&gt;NA")),VALUE(I1254))</f>
        <v>177</v>
      </c>
      <c r="L1254" s="9" t="n">
        <f aca="false">IF(J1254="NA",VALUE(AVERAGEIF($F$3:$F$1520,"&lt;&gt;NA")),VALUE(J1254))</f>
        <v>60</v>
      </c>
      <c r="M1254" s="16" t="n">
        <f aca="false">IF((AND(J1254&gt;=R1260, J1254&lt;R1259)),TRUE())</f>
        <v>0</v>
      </c>
      <c r="P1254" s="7"/>
    </row>
    <row r="1255" customFormat="false" ht="15" hidden="false" customHeight="false" outlineLevel="0" collapsed="false">
      <c r="A1255" s="0" t="n">
        <f aca="false">RANDBETWEEN(0,1)</f>
        <v>1</v>
      </c>
      <c r="B1255" s="13" t="n">
        <v>187</v>
      </c>
      <c r="C1255" s="2" t="s">
        <v>1304</v>
      </c>
      <c r="D1255" s="14" t="n">
        <v>33347</v>
      </c>
      <c r="E1255" s="2" t="s">
        <v>50</v>
      </c>
      <c r="F1255" s="15" t="n">
        <v>160</v>
      </c>
      <c r="G1255" s="15" t="n">
        <v>44</v>
      </c>
      <c r="H1255" s="15" t="s">
        <v>47</v>
      </c>
      <c r="I1255" s="9" t="str">
        <f aca="false">TRIM(F1255)</f>
        <v>160</v>
      </c>
      <c r="J1255" s="9" t="str">
        <f aca="false">TRIM(G1255)</f>
        <v>44</v>
      </c>
      <c r="K1255" s="5" t="n">
        <f aca="false">IF(I1255="NA",VALUE(AVERAGEIF($E$3:$E$1520,"&lt;&gt;NA")),VALUE(I1255))</f>
        <v>160</v>
      </c>
      <c r="L1255" s="9" t="n">
        <f aca="false">IF(J1255="NA",VALUE(AVERAGEIF($F$3:$F$1520,"&lt;&gt;NA")),VALUE(J1255))</f>
        <v>44</v>
      </c>
      <c r="M1255" s="16" t="n">
        <f aca="false">IF((AND(J1255&gt;=R1261, J1255&lt;R1260)),TRUE())</f>
        <v>0</v>
      </c>
      <c r="P1255" s="7"/>
    </row>
    <row r="1256" customFormat="false" ht="15" hidden="true" customHeight="false" outlineLevel="0" collapsed="false">
      <c r="A1256" s="0" t="n">
        <f aca="false">RANDBETWEEN(0,1)</f>
        <v>0</v>
      </c>
      <c r="B1256" s="13" t="n">
        <v>314</v>
      </c>
      <c r="C1256" s="2" t="s">
        <v>1305</v>
      </c>
      <c r="D1256" s="14" t="n">
        <v>33727</v>
      </c>
      <c r="E1256" s="2" t="s">
        <v>77</v>
      </c>
      <c r="F1256" s="15" t="s">
        <v>46</v>
      </c>
      <c r="G1256" s="15" t="s">
        <v>46</v>
      </c>
      <c r="H1256" s="15" t="s">
        <v>47</v>
      </c>
      <c r="I1256" s="9" t="str">
        <f aca="false">TRIM(F1256)</f>
        <v>NA</v>
      </c>
      <c r="J1256" s="9" t="str">
        <f aca="false">TRIM(G1256)</f>
        <v>NA</v>
      </c>
      <c r="K1256" s="5" t="e">
        <f aca="false">IF(I1256="NA",VALUE(AVERAGEIF($E$3:$E$1520,"&lt;&gt;NA")),VALUE(I1256))</f>
        <v>#DIV/0!</v>
      </c>
      <c r="L1256" s="9" t="n">
        <f aca="false">IF(J1256="NA",VALUE(AVERAGEIF($F$3:$F$1520,"&lt;&gt;NA")),VALUE(J1256))</f>
        <v>164.344585511576</v>
      </c>
      <c r="M1256" s="16" t="n">
        <f aca="false">IF((AND(J1256&gt;=R1262, J1256&lt;R1261)),TRUE())</f>
        <v>0</v>
      </c>
      <c r="P1256" s="7"/>
    </row>
    <row r="1257" customFormat="false" ht="15" hidden="false" customHeight="false" outlineLevel="0" collapsed="false">
      <c r="A1257" s="0" t="n">
        <f aca="false">RANDBETWEEN(0,1)</f>
        <v>1</v>
      </c>
      <c r="B1257" s="13" t="n">
        <v>835</v>
      </c>
      <c r="C1257" s="2" t="s">
        <v>1306</v>
      </c>
      <c r="D1257" s="14" t="n">
        <v>33195</v>
      </c>
      <c r="E1257" s="2" t="s">
        <v>77</v>
      </c>
      <c r="F1257" s="15" t="n">
        <v>176</v>
      </c>
      <c r="G1257" s="15" t="n">
        <v>71</v>
      </c>
      <c r="H1257" s="15" t="s">
        <v>43</v>
      </c>
      <c r="I1257" s="9" t="str">
        <f aca="false">TRIM(F1257)</f>
        <v>176</v>
      </c>
      <c r="J1257" s="9" t="str">
        <f aca="false">TRIM(G1257)</f>
        <v>71</v>
      </c>
      <c r="K1257" s="5" t="n">
        <f aca="false">IF(I1257="NA",VALUE(AVERAGEIF($E$3:$E$1520,"&lt;&gt;NA")),VALUE(I1257))</f>
        <v>176</v>
      </c>
      <c r="L1257" s="9" t="n">
        <f aca="false">IF(J1257="NA",VALUE(AVERAGEIF($F$3:$F$1520,"&lt;&gt;NA")),VALUE(J1257))</f>
        <v>71</v>
      </c>
      <c r="M1257" s="16" t="n">
        <f aca="false">IF((AND(J1257&gt;=R1263, J1257&lt;R1262)),TRUE())</f>
        <v>0</v>
      </c>
      <c r="P1257" s="7"/>
    </row>
    <row r="1258" customFormat="false" ht="15" hidden="true" customHeight="false" outlineLevel="0" collapsed="false">
      <c r="A1258" s="0" t="n">
        <f aca="false">RANDBETWEEN(0,1)</f>
        <v>0</v>
      </c>
      <c r="B1258" s="13" t="n">
        <v>524</v>
      </c>
      <c r="C1258" s="2" t="s">
        <v>1307</v>
      </c>
      <c r="D1258" s="14" t="n">
        <v>33365</v>
      </c>
      <c r="E1258" s="2" t="s">
        <v>93</v>
      </c>
      <c r="F1258" s="15" t="n">
        <v>155</v>
      </c>
      <c r="G1258" s="15" t="n">
        <v>48</v>
      </c>
      <c r="H1258" s="15" t="s">
        <v>47</v>
      </c>
      <c r="I1258" s="9" t="str">
        <f aca="false">TRIM(F1258)</f>
        <v>155</v>
      </c>
      <c r="J1258" s="9" t="str">
        <f aca="false">TRIM(G1258)</f>
        <v>48</v>
      </c>
      <c r="K1258" s="5" t="n">
        <f aca="false">IF(I1258="NA",VALUE(AVERAGEIF($E$3:$E$1520,"&lt;&gt;NA")),VALUE(I1258))</f>
        <v>155</v>
      </c>
      <c r="L1258" s="9" t="n">
        <f aca="false">IF(J1258="NA",VALUE(AVERAGEIF($F$3:$F$1520,"&lt;&gt;NA")),VALUE(J1258))</f>
        <v>48</v>
      </c>
      <c r="M1258" s="16" t="n">
        <f aca="false">IF((AND(J1258&gt;=R1264, J1258&lt;R1263)),TRUE())</f>
        <v>0</v>
      </c>
      <c r="P1258" s="7"/>
    </row>
    <row r="1259" customFormat="false" ht="15" hidden="false" customHeight="false" outlineLevel="0" collapsed="false">
      <c r="A1259" s="0" t="n">
        <f aca="false">RANDBETWEEN(0,1)</f>
        <v>1</v>
      </c>
      <c r="B1259" s="13" t="n">
        <v>732</v>
      </c>
      <c r="C1259" s="2" t="s">
        <v>1308</v>
      </c>
      <c r="D1259" s="14" t="n">
        <v>33777</v>
      </c>
      <c r="E1259" s="2" t="s">
        <v>87</v>
      </c>
      <c r="F1259" s="15" t="n">
        <v>158</v>
      </c>
      <c r="G1259" s="15" t="n">
        <v>72.6</v>
      </c>
      <c r="H1259" s="15" t="s">
        <v>47</v>
      </c>
      <c r="I1259" s="9" t="str">
        <f aca="false">TRIM(F1259)</f>
        <v>158</v>
      </c>
      <c r="J1259" s="9" t="str">
        <f aca="false">TRIM(G1259)</f>
        <v>72.6</v>
      </c>
      <c r="K1259" s="5" t="n">
        <f aca="false">IF(I1259="NA",VALUE(AVERAGEIF($E$3:$E$1520,"&lt;&gt;NA")),VALUE(I1259))</f>
        <v>158</v>
      </c>
      <c r="L1259" s="9" t="n">
        <f aca="false">IF(J1259="NA",VALUE(AVERAGEIF($F$3:$F$1520,"&lt;&gt;NA")),VALUE(J1259))</f>
        <v>72.6</v>
      </c>
      <c r="M1259" s="16" t="n">
        <f aca="false">IF((AND(J1259&gt;=R1265, J1259&lt;R1264)),TRUE())</f>
        <v>0</v>
      </c>
      <c r="P1259" s="7"/>
    </row>
    <row r="1260" customFormat="false" ht="15" hidden="false" customHeight="false" outlineLevel="0" collapsed="false">
      <c r="A1260" s="0" t="n">
        <f aca="false">RANDBETWEEN(0,1)</f>
        <v>1</v>
      </c>
      <c r="B1260" s="13" t="n">
        <v>1139</v>
      </c>
      <c r="C1260" s="2" t="s">
        <v>1309</v>
      </c>
      <c r="D1260" s="14" t="n">
        <v>33552</v>
      </c>
      <c r="E1260" s="2" t="s">
        <v>50</v>
      </c>
      <c r="F1260" s="15" t="n">
        <v>169</v>
      </c>
      <c r="G1260" s="15" t="n">
        <v>74</v>
      </c>
      <c r="H1260" s="15" t="s">
        <v>43</v>
      </c>
      <c r="I1260" s="9" t="str">
        <f aca="false">TRIM(F1260)</f>
        <v>169</v>
      </c>
      <c r="J1260" s="9" t="str">
        <f aca="false">TRIM(G1260)</f>
        <v>74</v>
      </c>
      <c r="K1260" s="5" t="n">
        <f aca="false">IF(I1260="NA",VALUE(AVERAGEIF($E$3:$E$1520,"&lt;&gt;NA")),VALUE(I1260))</f>
        <v>169</v>
      </c>
      <c r="L1260" s="9" t="n">
        <f aca="false">IF(J1260="NA",VALUE(AVERAGEIF($F$3:$F$1520,"&lt;&gt;NA")),VALUE(J1260))</f>
        <v>74</v>
      </c>
      <c r="M1260" s="16" t="n">
        <f aca="false">IF((AND(J1260&gt;=R1266, J1260&lt;R1265)),TRUE())</f>
        <v>0</v>
      </c>
      <c r="P1260" s="7"/>
    </row>
    <row r="1261" customFormat="false" ht="15" hidden="false" customHeight="false" outlineLevel="0" collapsed="false">
      <c r="A1261" s="0" t="n">
        <f aca="false">RANDBETWEEN(0,1)</f>
        <v>1</v>
      </c>
      <c r="B1261" s="13" t="n">
        <v>852</v>
      </c>
      <c r="C1261" s="2" t="s">
        <v>1310</v>
      </c>
      <c r="D1261" s="14" t="n">
        <v>33263</v>
      </c>
      <c r="E1261" s="2" t="s">
        <v>50</v>
      </c>
      <c r="F1261" s="15" t="n">
        <v>169</v>
      </c>
      <c r="G1261" s="15" t="n">
        <v>74</v>
      </c>
      <c r="H1261" s="15" t="s">
        <v>43</v>
      </c>
      <c r="I1261" s="9" t="str">
        <f aca="false">TRIM(F1261)</f>
        <v>169</v>
      </c>
      <c r="J1261" s="9" t="str">
        <f aca="false">TRIM(G1261)</f>
        <v>74</v>
      </c>
      <c r="K1261" s="5" t="n">
        <f aca="false">IF(I1261="NA",VALUE(AVERAGEIF($E$3:$E$1520,"&lt;&gt;NA")),VALUE(I1261))</f>
        <v>169</v>
      </c>
      <c r="L1261" s="9" t="n">
        <f aca="false">IF(J1261="NA",VALUE(AVERAGEIF($F$3:$F$1520,"&lt;&gt;NA")),VALUE(J1261))</f>
        <v>74</v>
      </c>
      <c r="M1261" s="16" t="n">
        <f aca="false">IF((AND(J1261&gt;=R1267, J1261&lt;R1266)),TRUE())</f>
        <v>0</v>
      </c>
      <c r="P1261" s="7"/>
    </row>
    <row r="1262" customFormat="false" ht="15" hidden="true" customHeight="false" outlineLevel="0" collapsed="false">
      <c r="A1262" s="0" t="n">
        <f aca="false">RANDBETWEEN(0,1)</f>
        <v>0</v>
      </c>
      <c r="B1262" s="13" t="n">
        <v>261</v>
      </c>
      <c r="C1262" s="2" t="s">
        <v>1311</v>
      </c>
      <c r="D1262" s="14" t="n">
        <v>33915</v>
      </c>
      <c r="E1262" s="2" t="s">
        <v>77</v>
      </c>
      <c r="F1262" s="15" t="s">
        <v>46</v>
      </c>
      <c r="G1262" s="15" t="s">
        <v>46</v>
      </c>
      <c r="H1262" s="15" t="s">
        <v>47</v>
      </c>
      <c r="I1262" s="9" t="str">
        <f aca="false">TRIM(F1262)</f>
        <v>NA</v>
      </c>
      <c r="J1262" s="9" t="str">
        <f aca="false">TRIM(G1262)</f>
        <v>NA</v>
      </c>
      <c r="K1262" s="5" t="e">
        <f aca="false">IF(I1262="NA",VALUE(AVERAGEIF($E$3:$E$1520,"&lt;&gt;NA")),VALUE(I1262))</f>
        <v>#DIV/0!</v>
      </c>
      <c r="L1262" s="9" t="n">
        <f aca="false">IF(J1262="NA",VALUE(AVERAGEIF($F$3:$F$1520,"&lt;&gt;NA")),VALUE(J1262))</f>
        <v>164.344585511576</v>
      </c>
      <c r="M1262" s="16" t="n">
        <f aca="false">IF((AND(J1262&gt;=R1268, J1262&lt;R1267)),TRUE())</f>
        <v>0</v>
      </c>
      <c r="P1262" s="7"/>
    </row>
    <row r="1263" customFormat="false" ht="15" hidden="true" customHeight="false" outlineLevel="0" collapsed="false">
      <c r="A1263" s="0" t="n">
        <f aca="false">RANDBETWEEN(0,1)</f>
        <v>0</v>
      </c>
      <c r="B1263" s="13" t="n">
        <v>916</v>
      </c>
      <c r="C1263" s="2" t="s">
        <v>1312</v>
      </c>
      <c r="D1263" s="14" t="n">
        <v>33869</v>
      </c>
      <c r="E1263" s="2" t="s">
        <v>45</v>
      </c>
      <c r="F1263" s="15" t="n">
        <v>164</v>
      </c>
      <c r="G1263" s="15" t="n">
        <v>45</v>
      </c>
      <c r="H1263" s="15" t="s">
        <v>43</v>
      </c>
      <c r="I1263" s="9" t="str">
        <f aca="false">TRIM(F1263)</f>
        <v>164</v>
      </c>
      <c r="J1263" s="9" t="str">
        <f aca="false">TRIM(G1263)</f>
        <v>45</v>
      </c>
      <c r="K1263" s="5" t="n">
        <f aca="false">IF(I1263="NA",VALUE(AVERAGEIF($E$3:$E$1520,"&lt;&gt;NA")),VALUE(I1263))</f>
        <v>164</v>
      </c>
      <c r="L1263" s="9" t="n">
        <f aca="false">IF(J1263="NA",VALUE(AVERAGEIF($F$3:$F$1520,"&lt;&gt;NA")),VALUE(J1263))</f>
        <v>45</v>
      </c>
      <c r="M1263" s="16" t="n">
        <f aca="false">IF((AND(J1263&gt;=R1269, J1263&lt;R1268)),TRUE())</f>
        <v>0</v>
      </c>
      <c r="P1263" s="7"/>
    </row>
    <row r="1264" customFormat="false" ht="15" hidden="false" customHeight="false" outlineLevel="0" collapsed="false">
      <c r="A1264" s="0" t="n">
        <f aca="false">RANDBETWEEN(0,1)</f>
        <v>1</v>
      </c>
      <c r="B1264" s="13" t="n">
        <v>264</v>
      </c>
      <c r="C1264" s="2" t="s">
        <v>1313</v>
      </c>
      <c r="D1264" s="14" t="n">
        <v>33894</v>
      </c>
      <c r="E1264" s="2" t="s">
        <v>61</v>
      </c>
      <c r="F1264" s="15" t="s">
        <v>46</v>
      </c>
      <c r="G1264" s="15" t="s">
        <v>46</v>
      </c>
      <c r="H1264" s="15" t="s">
        <v>47</v>
      </c>
      <c r="I1264" s="9" t="str">
        <f aca="false">TRIM(F1264)</f>
        <v>NA</v>
      </c>
      <c r="J1264" s="9" t="str">
        <f aca="false">TRIM(G1264)</f>
        <v>NA</v>
      </c>
      <c r="K1264" s="5" t="e">
        <f aca="false">IF(I1264="NA",VALUE(AVERAGEIF($E$3:$E$1520,"&lt;&gt;NA")),VALUE(I1264))</f>
        <v>#DIV/0!</v>
      </c>
      <c r="L1264" s="9" t="n">
        <f aca="false">IF(J1264="NA",VALUE(AVERAGEIF($F$3:$F$1520,"&lt;&gt;NA")),VALUE(J1264))</f>
        <v>164.344585511576</v>
      </c>
      <c r="M1264" s="16" t="n">
        <f aca="false">IF((AND(J1264&gt;=R1270, J1264&lt;R1269)),TRUE())</f>
        <v>0</v>
      </c>
      <c r="P1264" s="7"/>
    </row>
    <row r="1265" customFormat="false" ht="15" hidden="false" customHeight="false" outlineLevel="0" collapsed="false">
      <c r="A1265" s="0" t="n">
        <f aca="false">RANDBETWEEN(0,1)</f>
        <v>1</v>
      </c>
      <c r="B1265" s="13" t="n">
        <v>398</v>
      </c>
      <c r="C1265" s="2" t="s">
        <v>1314</v>
      </c>
      <c r="D1265" s="14" t="n">
        <v>33433</v>
      </c>
      <c r="E1265" s="2" t="s">
        <v>53</v>
      </c>
      <c r="F1265" s="15" t="n">
        <v>152</v>
      </c>
      <c r="G1265" s="15" t="n">
        <v>57.5</v>
      </c>
      <c r="H1265" s="15" t="s">
        <v>47</v>
      </c>
      <c r="I1265" s="9" t="str">
        <f aca="false">TRIM(F1265)</f>
        <v>152</v>
      </c>
      <c r="J1265" s="9" t="str">
        <f aca="false">TRIM(G1265)</f>
        <v>57.5</v>
      </c>
      <c r="K1265" s="5" t="n">
        <f aca="false">IF(I1265="NA",VALUE(AVERAGEIF($E$3:$E$1520,"&lt;&gt;NA")),VALUE(I1265))</f>
        <v>152</v>
      </c>
      <c r="L1265" s="9" t="n">
        <f aca="false">IF(J1265="NA",VALUE(AVERAGEIF($F$3:$F$1520,"&lt;&gt;NA")),VALUE(J1265))</f>
        <v>57.5</v>
      </c>
      <c r="M1265" s="16" t="n">
        <f aca="false">IF((AND(J1265&gt;=R1271, J1265&lt;R1270)),TRUE())</f>
        <v>0</v>
      </c>
      <c r="P1265" s="7"/>
    </row>
    <row r="1266" customFormat="false" ht="15" hidden="false" customHeight="false" outlineLevel="0" collapsed="false">
      <c r="A1266" s="0" t="n">
        <f aca="false">RANDBETWEEN(0,1)</f>
        <v>1</v>
      </c>
      <c r="B1266" s="13" t="n">
        <v>982</v>
      </c>
      <c r="C1266" s="2" t="s">
        <v>1315</v>
      </c>
      <c r="D1266" s="14" t="n">
        <v>33561</v>
      </c>
      <c r="E1266" s="2" t="s">
        <v>67</v>
      </c>
      <c r="F1266" s="15" t="n">
        <v>185</v>
      </c>
      <c r="G1266" s="15" t="n">
        <v>90</v>
      </c>
      <c r="H1266" s="15" t="s">
        <v>43</v>
      </c>
      <c r="I1266" s="9" t="str">
        <f aca="false">TRIM(F1266)</f>
        <v>185</v>
      </c>
      <c r="J1266" s="9" t="str">
        <f aca="false">TRIM(G1266)</f>
        <v>90</v>
      </c>
      <c r="K1266" s="5" t="n">
        <f aca="false">IF(I1266="NA",VALUE(AVERAGEIF($E$3:$E$1520,"&lt;&gt;NA")),VALUE(I1266))</f>
        <v>185</v>
      </c>
      <c r="L1266" s="9" t="n">
        <f aca="false">IF(J1266="NA",VALUE(AVERAGEIF($F$3:$F$1520,"&lt;&gt;NA")),VALUE(J1266))</f>
        <v>90</v>
      </c>
      <c r="M1266" s="16" t="n">
        <f aca="false">IF((AND(J1266&gt;=R1272, J1266&lt;R1271)),TRUE())</f>
        <v>0</v>
      </c>
      <c r="P1266" s="7"/>
    </row>
    <row r="1267" customFormat="false" ht="15" hidden="false" customHeight="false" outlineLevel="0" collapsed="false">
      <c r="A1267" s="0" t="n">
        <f aca="false">RANDBETWEEN(0,1)</f>
        <v>1</v>
      </c>
      <c r="B1267" s="13" t="n">
        <v>644</v>
      </c>
      <c r="C1267" s="2" t="s">
        <v>1316</v>
      </c>
      <c r="D1267" s="14" t="n">
        <v>33418</v>
      </c>
      <c r="E1267" s="2" t="s">
        <v>50</v>
      </c>
      <c r="F1267" s="15" t="n">
        <v>156</v>
      </c>
      <c r="G1267" s="15" t="n">
        <v>47</v>
      </c>
      <c r="H1267" s="15" t="s">
        <v>47</v>
      </c>
      <c r="I1267" s="9" t="str">
        <f aca="false">TRIM(F1267)</f>
        <v>156</v>
      </c>
      <c r="J1267" s="9" t="str">
        <f aca="false">TRIM(G1267)</f>
        <v>47</v>
      </c>
      <c r="K1267" s="5" t="n">
        <f aca="false">IF(I1267="NA",VALUE(AVERAGEIF($E$3:$E$1520,"&lt;&gt;NA")),VALUE(I1267))</f>
        <v>156</v>
      </c>
      <c r="L1267" s="9" t="n">
        <f aca="false">IF(J1267="NA",VALUE(AVERAGEIF($F$3:$F$1520,"&lt;&gt;NA")),VALUE(J1267))</f>
        <v>47</v>
      </c>
      <c r="M1267" s="16" t="n">
        <f aca="false">IF((AND(J1267&gt;=R1273, J1267&lt;R1272)),TRUE())</f>
        <v>0</v>
      </c>
      <c r="P1267" s="7"/>
    </row>
    <row r="1268" customFormat="false" ht="15" hidden="true" customHeight="false" outlineLevel="0" collapsed="false">
      <c r="A1268" s="0" t="n">
        <f aca="false">RANDBETWEEN(0,1)</f>
        <v>0</v>
      </c>
      <c r="B1268" s="13" t="n">
        <v>880</v>
      </c>
      <c r="C1268" s="2" t="s">
        <v>1317</v>
      </c>
      <c r="D1268" s="14" t="n">
        <v>33188</v>
      </c>
      <c r="E1268" s="2" t="s">
        <v>77</v>
      </c>
      <c r="F1268" s="15" t="n">
        <v>172</v>
      </c>
      <c r="G1268" s="15" t="n">
        <v>51</v>
      </c>
      <c r="H1268" s="15" t="s">
        <v>43</v>
      </c>
      <c r="I1268" s="9" t="str">
        <f aca="false">TRIM(F1268)</f>
        <v>172</v>
      </c>
      <c r="J1268" s="9" t="str">
        <f aca="false">TRIM(G1268)</f>
        <v>51</v>
      </c>
      <c r="K1268" s="5" t="n">
        <f aca="false">IF(I1268="NA",VALUE(AVERAGEIF($E$3:$E$1520,"&lt;&gt;NA")),VALUE(I1268))</f>
        <v>172</v>
      </c>
      <c r="L1268" s="9" t="n">
        <f aca="false">IF(J1268="NA",VALUE(AVERAGEIF($F$3:$F$1520,"&lt;&gt;NA")),VALUE(J1268))</f>
        <v>51</v>
      </c>
      <c r="M1268" s="16" t="n">
        <f aca="false">IF((AND(J1268&gt;=R1274, J1268&lt;R1273)),TRUE())</f>
        <v>0</v>
      </c>
      <c r="P1268" s="7"/>
    </row>
    <row r="1269" customFormat="false" ht="15" hidden="false" customHeight="false" outlineLevel="0" collapsed="false">
      <c r="A1269" s="0" t="n">
        <f aca="false">RANDBETWEEN(0,1)</f>
        <v>1</v>
      </c>
      <c r="B1269" s="13" t="n">
        <v>1452</v>
      </c>
      <c r="C1269" s="2" t="s">
        <v>1318</v>
      </c>
      <c r="D1269" s="14" t="n">
        <v>33198</v>
      </c>
      <c r="E1269" s="2" t="s">
        <v>107</v>
      </c>
      <c r="F1269" s="15" t="n">
        <v>174</v>
      </c>
      <c r="G1269" s="15" t="n">
        <v>64</v>
      </c>
      <c r="H1269" s="15" t="s">
        <v>43</v>
      </c>
      <c r="I1269" s="9" t="str">
        <f aca="false">TRIM(F1269)</f>
        <v>174</v>
      </c>
      <c r="J1269" s="9" t="str">
        <f aca="false">TRIM(G1269)</f>
        <v>64</v>
      </c>
      <c r="K1269" s="5" t="n">
        <f aca="false">IF(I1269="NA",VALUE(AVERAGEIF($E$3:$E$1520,"&lt;&gt;NA")),VALUE(I1269))</f>
        <v>174</v>
      </c>
      <c r="L1269" s="9" t="n">
        <f aca="false">IF(J1269="NA",VALUE(AVERAGEIF($F$3:$F$1520,"&lt;&gt;NA")),VALUE(J1269))</f>
        <v>64</v>
      </c>
      <c r="M1269" s="16" t="n">
        <f aca="false">IF((AND(J1269&gt;=R1275, J1269&lt;R1274)),TRUE())</f>
        <v>0</v>
      </c>
      <c r="P1269" s="7"/>
    </row>
    <row r="1270" customFormat="false" ht="15" hidden="true" customHeight="false" outlineLevel="0" collapsed="false">
      <c r="A1270" s="0" t="n">
        <f aca="false">RANDBETWEEN(0,1)</f>
        <v>0</v>
      </c>
      <c r="B1270" s="13" t="n">
        <v>895</v>
      </c>
      <c r="C1270" s="2" t="s">
        <v>1319</v>
      </c>
      <c r="D1270" s="14" t="n">
        <v>33388</v>
      </c>
      <c r="E1270" s="2" t="s">
        <v>87</v>
      </c>
      <c r="F1270" s="15" t="n">
        <v>160</v>
      </c>
      <c r="G1270" s="15" t="n">
        <v>61</v>
      </c>
      <c r="H1270" s="15" t="s">
        <v>43</v>
      </c>
      <c r="I1270" s="9" t="str">
        <f aca="false">TRIM(F1270)</f>
        <v>160</v>
      </c>
      <c r="J1270" s="9" t="str">
        <f aca="false">TRIM(G1270)</f>
        <v>61</v>
      </c>
      <c r="K1270" s="5" t="n">
        <f aca="false">IF(I1270="NA",VALUE(AVERAGEIF($E$3:$E$1520,"&lt;&gt;NA")),VALUE(I1270))</f>
        <v>160</v>
      </c>
      <c r="L1270" s="9" t="n">
        <f aca="false">IF(J1270="NA",VALUE(AVERAGEIF($F$3:$F$1520,"&lt;&gt;NA")),VALUE(J1270))</f>
        <v>61</v>
      </c>
      <c r="M1270" s="16" t="n">
        <f aca="false">IF((AND(J1270&gt;=R1276, J1270&lt;R1275)),TRUE())</f>
        <v>0</v>
      </c>
      <c r="P1270" s="7"/>
    </row>
    <row r="1271" customFormat="false" ht="15" hidden="false" customHeight="false" outlineLevel="0" collapsed="false">
      <c r="A1271" s="0" t="n">
        <f aca="false">RANDBETWEEN(0,1)</f>
        <v>1</v>
      </c>
      <c r="B1271" s="13" t="n">
        <v>78</v>
      </c>
      <c r="C1271" s="2" t="s">
        <v>1320</v>
      </c>
      <c r="D1271" s="14" t="n">
        <v>33850</v>
      </c>
      <c r="E1271" s="2" t="s">
        <v>74</v>
      </c>
      <c r="F1271" s="15" t="n">
        <v>151.5</v>
      </c>
      <c r="G1271" s="15" t="n">
        <v>45</v>
      </c>
      <c r="H1271" s="15" t="s">
        <v>47</v>
      </c>
      <c r="I1271" s="9" t="str">
        <f aca="false">TRIM(F1271)</f>
        <v>151.5</v>
      </c>
      <c r="J1271" s="9" t="str">
        <f aca="false">TRIM(G1271)</f>
        <v>45</v>
      </c>
      <c r="K1271" s="5" t="n">
        <f aca="false">IF(I1271="NA",VALUE(AVERAGEIF($E$3:$E$1520,"&lt;&gt;NA")),VALUE(I1271))</f>
        <v>151.5</v>
      </c>
      <c r="L1271" s="9" t="n">
        <f aca="false">IF(J1271="NA",VALUE(AVERAGEIF($F$3:$F$1520,"&lt;&gt;NA")),VALUE(J1271))</f>
        <v>45</v>
      </c>
      <c r="M1271" s="16" t="n">
        <f aca="false">IF((AND(J1271&gt;=R1277, J1271&lt;R1276)),TRUE())</f>
        <v>0</v>
      </c>
      <c r="P1271" s="7"/>
    </row>
    <row r="1272" customFormat="false" ht="15" hidden="false" customHeight="false" outlineLevel="0" collapsed="false">
      <c r="A1272" s="0" t="n">
        <f aca="false">RANDBETWEEN(0,1)</f>
        <v>1</v>
      </c>
      <c r="B1272" s="13" t="n">
        <v>1401</v>
      </c>
      <c r="C1272" s="2" t="s">
        <v>1321</v>
      </c>
      <c r="D1272" s="14" t="n">
        <v>33831</v>
      </c>
      <c r="E1272" s="2" t="s">
        <v>77</v>
      </c>
      <c r="F1272" s="15" t="n">
        <v>171</v>
      </c>
      <c r="G1272" s="15" t="n">
        <v>72</v>
      </c>
      <c r="H1272" s="15" t="s">
        <v>43</v>
      </c>
      <c r="I1272" s="9" t="str">
        <f aca="false">TRIM(F1272)</f>
        <v>171</v>
      </c>
      <c r="J1272" s="9" t="str">
        <f aca="false">TRIM(G1272)</f>
        <v>72</v>
      </c>
      <c r="K1272" s="5" t="n">
        <f aca="false">IF(I1272="NA",VALUE(AVERAGEIF($E$3:$E$1520,"&lt;&gt;NA")),VALUE(I1272))</f>
        <v>171</v>
      </c>
      <c r="L1272" s="9" t="n">
        <f aca="false">IF(J1272="NA",VALUE(AVERAGEIF($F$3:$F$1520,"&lt;&gt;NA")),VALUE(J1272))</f>
        <v>72</v>
      </c>
      <c r="M1272" s="16" t="n">
        <f aca="false">IF((AND(J1272&gt;=R1278, J1272&lt;R1277)),TRUE())</f>
        <v>0</v>
      </c>
      <c r="P1272" s="7"/>
    </row>
    <row r="1273" customFormat="false" ht="15" hidden="true" customHeight="false" outlineLevel="0" collapsed="false">
      <c r="A1273" s="0" t="n">
        <f aca="false">RANDBETWEEN(0,1)</f>
        <v>0</v>
      </c>
      <c r="B1273" s="13" t="n">
        <v>601</v>
      </c>
      <c r="C1273" s="2" t="s">
        <v>1322</v>
      </c>
      <c r="D1273" s="14" t="n">
        <v>33366</v>
      </c>
      <c r="E1273" s="2" t="s">
        <v>50</v>
      </c>
      <c r="F1273" s="15" t="n">
        <v>162</v>
      </c>
      <c r="G1273" s="15" t="n">
        <v>67.7</v>
      </c>
      <c r="H1273" s="15" t="s">
        <v>47</v>
      </c>
      <c r="I1273" s="9" t="str">
        <f aca="false">TRIM(F1273)</f>
        <v>162</v>
      </c>
      <c r="J1273" s="9" t="str">
        <f aca="false">TRIM(G1273)</f>
        <v>67.7</v>
      </c>
      <c r="K1273" s="5" t="n">
        <f aca="false">IF(I1273="NA",VALUE(AVERAGEIF($E$3:$E$1520,"&lt;&gt;NA")),VALUE(I1273))</f>
        <v>162</v>
      </c>
      <c r="L1273" s="9" t="n">
        <f aca="false">IF(J1273="NA",VALUE(AVERAGEIF($F$3:$F$1520,"&lt;&gt;NA")),VALUE(J1273))</f>
        <v>67.7</v>
      </c>
      <c r="M1273" s="16" t="n">
        <f aca="false">IF((AND(J1273&gt;=R1279, J1273&lt;R1278)),TRUE())</f>
        <v>0</v>
      </c>
      <c r="P1273" s="7"/>
    </row>
    <row r="1274" customFormat="false" ht="15" hidden="true" customHeight="false" outlineLevel="0" collapsed="false">
      <c r="A1274" s="0" t="n">
        <f aca="false">RANDBETWEEN(0,1)</f>
        <v>0</v>
      </c>
      <c r="B1274" s="13" t="n">
        <v>718</v>
      </c>
      <c r="C1274" s="2" t="s">
        <v>1323</v>
      </c>
      <c r="D1274" s="14" t="n">
        <v>33096</v>
      </c>
      <c r="E1274" s="2" t="s">
        <v>50</v>
      </c>
      <c r="F1274" s="15" t="n">
        <v>157</v>
      </c>
      <c r="G1274" s="15" t="n">
        <v>41.3</v>
      </c>
      <c r="H1274" s="15" t="s">
        <v>47</v>
      </c>
      <c r="I1274" s="9" t="str">
        <f aca="false">TRIM(F1274)</f>
        <v>157</v>
      </c>
      <c r="J1274" s="9" t="str">
        <f aca="false">TRIM(G1274)</f>
        <v>41.3</v>
      </c>
      <c r="K1274" s="5" t="n">
        <f aca="false">IF(I1274="NA",VALUE(AVERAGEIF($E$3:$E$1520,"&lt;&gt;NA")),VALUE(I1274))</f>
        <v>157</v>
      </c>
      <c r="L1274" s="9" t="n">
        <f aca="false">IF(J1274="NA",VALUE(AVERAGEIF($F$3:$F$1520,"&lt;&gt;NA")),VALUE(J1274))</f>
        <v>41.3</v>
      </c>
      <c r="M1274" s="16" t="n">
        <f aca="false">IF((AND(J1274&gt;=R1280, J1274&lt;R1279)),TRUE())</f>
        <v>0</v>
      </c>
      <c r="P1274" s="7"/>
    </row>
    <row r="1275" customFormat="false" ht="15" hidden="false" customHeight="false" outlineLevel="0" collapsed="false">
      <c r="A1275" s="0" t="n">
        <f aca="false">RANDBETWEEN(0,1)</f>
        <v>1</v>
      </c>
      <c r="B1275" s="13" t="n">
        <v>115</v>
      </c>
      <c r="C1275" s="2" t="s">
        <v>1324</v>
      </c>
      <c r="D1275" s="14" t="n">
        <v>33637</v>
      </c>
      <c r="E1275" s="2" t="s">
        <v>74</v>
      </c>
      <c r="F1275" s="15" t="n">
        <v>158</v>
      </c>
      <c r="G1275" s="15" t="n">
        <v>49</v>
      </c>
      <c r="H1275" s="15" t="s">
        <v>47</v>
      </c>
      <c r="I1275" s="9" t="str">
        <f aca="false">TRIM(F1275)</f>
        <v>158</v>
      </c>
      <c r="J1275" s="9" t="str">
        <f aca="false">TRIM(G1275)</f>
        <v>49</v>
      </c>
      <c r="K1275" s="5" t="n">
        <f aca="false">IF(I1275="NA",VALUE(AVERAGEIF($E$3:$E$1520,"&lt;&gt;NA")),VALUE(I1275))</f>
        <v>158</v>
      </c>
      <c r="L1275" s="9" t="n">
        <f aca="false">IF(J1275="NA",VALUE(AVERAGEIF($F$3:$F$1520,"&lt;&gt;NA")),VALUE(J1275))</f>
        <v>49</v>
      </c>
      <c r="M1275" s="16" t="n">
        <f aca="false">IF((AND(J1275&gt;=R1281, J1275&lt;R1280)),TRUE())</f>
        <v>0</v>
      </c>
      <c r="P1275" s="7"/>
    </row>
    <row r="1276" customFormat="false" ht="15" hidden="true" customHeight="false" outlineLevel="0" collapsed="false">
      <c r="A1276" s="0" t="n">
        <f aca="false">RANDBETWEEN(0,1)</f>
        <v>0</v>
      </c>
      <c r="B1276" s="13" t="n">
        <v>584</v>
      </c>
      <c r="C1276" s="2" t="s">
        <v>967</v>
      </c>
      <c r="D1276" s="14" t="n">
        <v>33697</v>
      </c>
      <c r="E1276" s="2" t="s">
        <v>74</v>
      </c>
      <c r="F1276" s="15" t="n">
        <v>167</v>
      </c>
      <c r="G1276" s="15" t="n">
        <v>63</v>
      </c>
      <c r="H1276" s="15" t="s">
        <v>47</v>
      </c>
      <c r="I1276" s="9" t="str">
        <f aca="false">TRIM(F1276)</f>
        <v>167</v>
      </c>
      <c r="J1276" s="9" t="str">
        <f aca="false">TRIM(G1276)</f>
        <v>63</v>
      </c>
      <c r="K1276" s="5" t="n">
        <f aca="false">IF(I1276="NA",VALUE(AVERAGEIF($E$3:$E$1520,"&lt;&gt;NA")),VALUE(I1276))</f>
        <v>167</v>
      </c>
      <c r="L1276" s="9" t="n">
        <f aca="false">IF(J1276="NA",VALUE(AVERAGEIF($F$3:$F$1520,"&lt;&gt;NA")),VALUE(J1276))</f>
        <v>63</v>
      </c>
      <c r="M1276" s="16" t="n">
        <f aca="false">IF((AND(J1276&gt;=R1282, J1276&lt;R1281)),TRUE())</f>
        <v>0</v>
      </c>
      <c r="P1276" s="7"/>
    </row>
    <row r="1277" customFormat="false" ht="15" hidden="false" customHeight="false" outlineLevel="0" collapsed="false">
      <c r="A1277" s="0" t="n">
        <f aca="false">RANDBETWEEN(0,1)</f>
        <v>1</v>
      </c>
      <c r="B1277" s="13" t="n">
        <v>10</v>
      </c>
      <c r="C1277" s="2" t="s">
        <v>1325</v>
      </c>
      <c r="D1277" s="14" t="n">
        <v>33486</v>
      </c>
      <c r="E1277" s="2" t="s">
        <v>53</v>
      </c>
      <c r="F1277" s="15" t="n">
        <v>158</v>
      </c>
      <c r="G1277" s="15" t="n">
        <v>42</v>
      </c>
      <c r="H1277" s="15" t="s">
        <v>47</v>
      </c>
      <c r="I1277" s="9" t="str">
        <f aca="false">TRIM(F1277)</f>
        <v>158</v>
      </c>
      <c r="J1277" s="9" t="str">
        <f aca="false">TRIM(G1277)</f>
        <v>42</v>
      </c>
      <c r="K1277" s="5" t="n">
        <f aca="false">IF(I1277="NA",VALUE(AVERAGEIF($E$3:$E$1520,"&lt;&gt;NA")),VALUE(I1277))</f>
        <v>158</v>
      </c>
      <c r="L1277" s="9" t="n">
        <f aca="false">IF(J1277="NA",VALUE(AVERAGEIF($F$3:$F$1520,"&lt;&gt;NA")),VALUE(J1277))</f>
        <v>42</v>
      </c>
      <c r="M1277" s="16" t="n">
        <f aca="false">IF((AND(J1277&gt;=R1283, J1277&lt;R1282)),TRUE())</f>
        <v>0</v>
      </c>
      <c r="P1277" s="7"/>
    </row>
    <row r="1278" customFormat="false" ht="15" hidden="true" customHeight="false" outlineLevel="0" collapsed="false">
      <c r="A1278" s="0" t="n">
        <f aca="false">RANDBETWEEN(0,1)</f>
        <v>0</v>
      </c>
      <c r="B1278" s="13" t="n">
        <v>521</v>
      </c>
      <c r="C1278" s="2" t="s">
        <v>1326</v>
      </c>
      <c r="D1278" s="14" t="n">
        <v>33276</v>
      </c>
      <c r="E1278" s="2" t="s">
        <v>42</v>
      </c>
      <c r="F1278" s="15" t="n">
        <v>153</v>
      </c>
      <c r="G1278" s="15" t="n">
        <v>53</v>
      </c>
      <c r="H1278" s="15" t="s">
        <v>47</v>
      </c>
      <c r="I1278" s="9" t="str">
        <f aca="false">TRIM(F1278)</f>
        <v>153</v>
      </c>
      <c r="J1278" s="9" t="str">
        <f aca="false">TRIM(G1278)</f>
        <v>53</v>
      </c>
      <c r="K1278" s="5" t="n">
        <f aca="false">IF(I1278="NA",VALUE(AVERAGEIF($E$3:$E$1520,"&lt;&gt;NA")),VALUE(I1278))</f>
        <v>153</v>
      </c>
      <c r="L1278" s="9" t="n">
        <f aca="false">IF(J1278="NA",VALUE(AVERAGEIF($F$3:$F$1520,"&lt;&gt;NA")),VALUE(J1278))</f>
        <v>53</v>
      </c>
      <c r="M1278" s="16" t="n">
        <f aca="false">IF((AND(J1278&gt;=R1284, J1278&lt;R1283)),TRUE())</f>
        <v>0</v>
      </c>
      <c r="P1278" s="7"/>
    </row>
    <row r="1279" customFormat="false" ht="15" hidden="true" customHeight="false" outlineLevel="0" collapsed="false">
      <c r="A1279" s="0" t="n">
        <f aca="false">RANDBETWEEN(0,1)</f>
        <v>0</v>
      </c>
      <c r="B1279" s="13" t="n">
        <v>333</v>
      </c>
      <c r="C1279" s="2" t="s">
        <v>1327</v>
      </c>
      <c r="D1279" s="14" t="n">
        <v>33457</v>
      </c>
      <c r="E1279" s="2" t="s">
        <v>61</v>
      </c>
      <c r="F1279" s="15" t="s">
        <v>46</v>
      </c>
      <c r="G1279" s="15" t="s">
        <v>46</v>
      </c>
      <c r="H1279" s="15" t="s">
        <v>47</v>
      </c>
      <c r="I1279" s="9" t="str">
        <f aca="false">TRIM(F1279)</f>
        <v>NA</v>
      </c>
      <c r="J1279" s="9" t="str">
        <f aca="false">TRIM(G1279)</f>
        <v>NA</v>
      </c>
      <c r="K1279" s="5" t="e">
        <f aca="false">IF(I1279="NA",VALUE(AVERAGEIF($E$3:$E$1520,"&lt;&gt;NA")),VALUE(I1279))</f>
        <v>#DIV/0!</v>
      </c>
      <c r="L1279" s="9" t="n">
        <f aca="false">IF(J1279="NA",VALUE(AVERAGEIF($F$3:$F$1520,"&lt;&gt;NA")),VALUE(J1279))</f>
        <v>164.344585511576</v>
      </c>
      <c r="M1279" s="16" t="n">
        <f aca="false">IF((AND(J1279&gt;=R1285, J1279&lt;R1284)),TRUE())</f>
        <v>0</v>
      </c>
      <c r="P1279" s="7"/>
    </row>
    <row r="1280" customFormat="false" ht="15" hidden="false" customHeight="false" outlineLevel="0" collapsed="false">
      <c r="A1280" s="0" t="n">
        <f aca="false">RANDBETWEEN(0,1)</f>
        <v>1</v>
      </c>
      <c r="B1280" s="13" t="n">
        <v>932</v>
      </c>
      <c r="C1280" s="2" t="s">
        <v>1328</v>
      </c>
      <c r="D1280" s="14" t="n">
        <v>33332</v>
      </c>
      <c r="E1280" s="2" t="s">
        <v>87</v>
      </c>
      <c r="F1280" s="15" t="n">
        <v>179</v>
      </c>
      <c r="G1280" s="15" t="n">
        <v>75</v>
      </c>
      <c r="H1280" s="15" t="s">
        <v>43</v>
      </c>
      <c r="I1280" s="9" t="str">
        <f aca="false">TRIM(F1280)</f>
        <v>179</v>
      </c>
      <c r="J1280" s="9" t="str">
        <f aca="false">TRIM(G1280)</f>
        <v>75</v>
      </c>
      <c r="K1280" s="5" t="n">
        <f aca="false">IF(I1280="NA",VALUE(AVERAGEIF($E$3:$E$1520,"&lt;&gt;NA")),VALUE(I1280))</f>
        <v>179</v>
      </c>
      <c r="L1280" s="9" t="n">
        <f aca="false">IF(J1280="NA",VALUE(AVERAGEIF($F$3:$F$1520,"&lt;&gt;NA")),VALUE(J1280))</f>
        <v>75</v>
      </c>
      <c r="M1280" s="16" t="n">
        <f aca="false">IF((AND(J1280&gt;=R1286, J1280&lt;R1285)),TRUE())</f>
        <v>0</v>
      </c>
      <c r="P1280" s="7"/>
    </row>
    <row r="1281" customFormat="false" ht="15" hidden="false" customHeight="false" outlineLevel="0" collapsed="false">
      <c r="A1281" s="0" t="n">
        <f aca="false">RANDBETWEEN(0,1)</f>
        <v>1</v>
      </c>
      <c r="B1281" s="13" t="n">
        <v>821</v>
      </c>
      <c r="C1281" s="2" t="s">
        <v>1329</v>
      </c>
      <c r="D1281" s="14" t="n">
        <v>33282</v>
      </c>
      <c r="E1281" s="2" t="s">
        <v>93</v>
      </c>
      <c r="F1281" s="15" t="n">
        <v>174</v>
      </c>
      <c r="G1281" s="15" t="n">
        <v>72</v>
      </c>
      <c r="H1281" s="15" t="s">
        <v>47</v>
      </c>
      <c r="I1281" s="9" t="str">
        <f aca="false">TRIM(F1281)</f>
        <v>174</v>
      </c>
      <c r="J1281" s="9" t="str">
        <f aca="false">TRIM(G1281)</f>
        <v>72</v>
      </c>
      <c r="K1281" s="5" t="n">
        <f aca="false">IF(I1281="NA",VALUE(AVERAGEIF($E$3:$E$1520,"&lt;&gt;NA")),VALUE(I1281))</f>
        <v>174</v>
      </c>
      <c r="L1281" s="9" t="n">
        <f aca="false">IF(J1281="NA",VALUE(AVERAGEIF($F$3:$F$1520,"&lt;&gt;NA")),VALUE(J1281))</f>
        <v>72</v>
      </c>
      <c r="M1281" s="16" t="n">
        <f aca="false">IF((AND(J1281&gt;=R1287, J1281&lt;R1286)),TRUE())</f>
        <v>0</v>
      </c>
      <c r="P1281" s="7"/>
    </row>
    <row r="1282" customFormat="false" ht="15" hidden="true" customHeight="false" outlineLevel="0" collapsed="false">
      <c r="A1282" s="0" t="n">
        <f aca="false">RANDBETWEEN(0,1)</f>
        <v>0</v>
      </c>
      <c r="B1282" s="13" t="n">
        <v>1290</v>
      </c>
      <c r="C1282" s="2" t="s">
        <v>1330</v>
      </c>
      <c r="D1282" s="14" t="n">
        <v>32770</v>
      </c>
      <c r="E1282" s="2" t="s">
        <v>74</v>
      </c>
      <c r="F1282" s="15" t="n">
        <v>169</v>
      </c>
      <c r="G1282" s="15" t="n">
        <v>75</v>
      </c>
      <c r="H1282" s="15" t="s">
        <v>43</v>
      </c>
      <c r="I1282" s="9" t="str">
        <f aca="false">TRIM(F1282)</f>
        <v>169</v>
      </c>
      <c r="J1282" s="9" t="str">
        <f aca="false">TRIM(G1282)</f>
        <v>75</v>
      </c>
      <c r="K1282" s="5" t="n">
        <f aca="false">IF(I1282="NA",VALUE(AVERAGEIF($E$3:$E$1520,"&lt;&gt;NA")),VALUE(I1282))</f>
        <v>169</v>
      </c>
      <c r="L1282" s="9" t="n">
        <f aca="false">IF(J1282="NA",VALUE(AVERAGEIF($F$3:$F$1520,"&lt;&gt;NA")),VALUE(J1282))</f>
        <v>75</v>
      </c>
      <c r="M1282" s="16" t="n">
        <f aca="false">IF((AND(J1282&gt;=R1288, J1282&lt;R1287)),TRUE())</f>
        <v>0</v>
      </c>
      <c r="P1282" s="7"/>
    </row>
    <row r="1283" customFormat="false" ht="15" hidden="false" customHeight="false" outlineLevel="0" collapsed="false">
      <c r="A1283" s="0" t="n">
        <f aca="false">RANDBETWEEN(0,1)</f>
        <v>1</v>
      </c>
      <c r="B1283" s="13" t="n">
        <v>781</v>
      </c>
      <c r="C1283" s="2" t="s">
        <v>1331</v>
      </c>
      <c r="D1283" s="14" t="n">
        <v>33552</v>
      </c>
      <c r="E1283" s="2" t="s">
        <v>87</v>
      </c>
      <c r="F1283" s="15" t="n">
        <v>162</v>
      </c>
      <c r="G1283" s="15" t="n">
        <v>80</v>
      </c>
      <c r="H1283" s="15" t="s">
        <v>47</v>
      </c>
      <c r="I1283" s="9" t="str">
        <f aca="false">TRIM(F1283)</f>
        <v>162</v>
      </c>
      <c r="J1283" s="9" t="str">
        <f aca="false">TRIM(G1283)</f>
        <v>80</v>
      </c>
      <c r="K1283" s="5" t="n">
        <f aca="false">IF(I1283="NA",VALUE(AVERAGEIF($E$3:$E$1520,"&lt;&gt;NA")),VALUE(I1283))</f>
        <v>162</v>
      </c>
      <c r="L1283" s="9" t="n">
        <f aca="false">IF(J1283="NA",VALUE(AVERAGEIF($F$3:$F$1520,"&lt;&gt;NA")),VALUE(J1283))</f>
        <v>80</v>
      </c>
      <c r="M1283" s="16" t="n">
        <f aca="false">IF((AND(J1283&gt;=R1289, J1283&lt;R1288)),TRUE())</f>
        <v>0</v>
      </c>
      <c r="P1283" s="7"/>
    </row>
    <row r="1284" customFormat="false" ht="15" hidden="true" customHeight="false" outlineLevel="0" collapsed="false">
      <c r="A1284" s="0" t="n">
        <f aca="false">RANDBETWEEN(0,1)</f>
        <v>0</v>
      </c>
      <c r="B1284" s="13" t="n">
        <v>1370</v>
      </c>
      <c r="C1284" s="2" t="s">
        <v>1332</v>
      </c>
      <c r="D1284" s="14" t="n">
        <v>33196</v>
      </c>
      <c r="E1284" s="2" t="s">
        <v>125</v>
      </c>
      <c r="F1284" s="15" t="n">
        <v>173</v>
      </c>
      <c r="G1284" s="15" t="n">
        <v>64</v>
      </c>
      <c r="H1284" s="15" t="s">
        <v>43</v>
      </c>
      <c r="I1284" s="9" t="str">
        <f aca="false">TRIM(F1284)</f>
        <v>173</v>
      </c>
      <c r="J1284" s="9" t="str">
        <f aca="false">TRIM(G1284)</f>
        <v>64</v>
      </c>
      <c r="K1284" s="5" t="n">
        <f aca="false">IF(I1284="NA",VALUE(AVERAGEIF($E$3:$E$1520,"&lt;&gt;NA")),VALUE(I1284))</f>
        <v>173</v>
      </c>
      <c r="L1284" s="9" t="n">
        <f aca="false">IF(J1284="NA",VALUE(AVERAGEIF($F$3:$F$1520,"&lt;&gt;NA")),VALUE(J1284))</f>
        <v>64</v>
      </c>
      <c r="M1284" s="16" t="n">
        <f aca="false">IF((AND(J1284&gt;=R1290, J1284&lt;R1289)),TRUE())</f>
        <v>0</v>
      </c>
      <c r="P1284" s="7"/>
    </row>
    <row r="1285" customFormat="false" ht="15" hidden="false" customHeight="false" outlineLevel="0" collapsed="false">
      <c r="A1285" s="0" t="n">
        <f aca="false">RANDBETWEEN(0,1)</f>
        <v>1</v>
      </c>
      <c r="B1285" s="13" t="n">
        <v>1186</v>
      </c>
      <c r="C1285" s="2" t="s">
        <v>1333</v>
      </c>
      <c r="D1285" s="14" t="n">
        <v>32817</v>
      </c>
      <c r="E1285" s="2" t="s">
        <v>107</v>
      </c>
      <c r="F1285" s="15" t="n">
        <v>174</v>
      </c>
      <c r="G1285" s="15" t="n">
        <v>65</v>
      </c>
      <c r="H1285" s="15" t="s">
        <v>43</v>
      </c>
      <c r="I1285" s="9" t="str">
        <f aca="false">TRIM(F1285)</f>
        <v>174</v>
      </c>
      <c r="J1285" s="9" t="str">
        <f aca="false">TRIM(G1285)</f>
        <v>65</v>
      </c>
      <c r="K1285" s="5" t="n">
        <f aca="false">IF(I1285="NA",VALUE(AVERAGEIF($E$3:$E$1520,"&lt;&gt;NA")),VALUE(I1285))</f>
        <v>174</v>
      </c>
      <c r="L1285" s="9" t="n">
        <f aca="false">IF(J1285="NA",VALUE(AVERAGEIF($F$3:$F$1520,"&lt;&gt;NA")),VALUE(J1285))</f>
        <v>65</v>
      </c>
      <c r="M1285" s="16" t="n">
        <f aca="false">IF((AND(J1285&gt;=R1291, J1285&lt;R1290)),TRUE())</f>
        <v>0</v>
      </c>
      <c r="P1285" s="7"/>
    </row>
    <row r="1286" customFormat="false" ht="15" hidden="true" customHeight="false" outlineLevel="0" collapsed="false">
      <c r="A1286" s="0" t="n">
        <f aca="false">RANDBETWEEN(0,1)</f>
        <v>0</v>
      </c>
      <c r="B1286" s="13" t="n">
        <v>118</v>
      </c>
      <c r="C1286" s="2" t="s">
        <v>1334</v>
      </c>
      <c r="D1286" s="14" t="n">
        <v>33533</v>
      </c>
      <c r="E1286" s="2" t="s">
        <v>87</v>
      </c>
      <c r="F1286" s="15" t="n">
        <v>148</v>
      </c>
      <c r="G1286" s="15" t="n">
        <v>39</v>
      </c>
      <c r="H1286" s="15" t="s">
        <v>47</v>
      </c>
      <c r="I1286" s="9" t="str">
        <f aca="false">TRIM(F1286)</f>
        <v>148</v>
      </c>
      <c r="J1286" s="9" t="str">
        <f aca="false">TRIM(G1286)</f>
        <v>39</v>
      </c>
      <c r="K1286" s="5" t="n">
        <f aca="false">IF(I1286="NA",VALUE(AVERAGEIF($E$3:$E$1520,"&lt;&gt;NA")),VALUE(I1286))</f>
        <v>148</v>
      </c>
      <c r="L1286" s="9" t="n">
        <f aca="false">IF(J1286="NA",VALUE(AVERAGEIF($F$3:$F$1520,"&lt;&gt;NA")),VALUE(J1286))</f>
        <v>39</v>
      </c>
      <c r="M1286" s="16" t="n">
        <f aca="false">IF((AND(J1286&gt;=R1292, J1286&lt;R1291)),TRUE())</f>
        <v>0</v>
      </c>
      <c r="P1286" s="7"/>
    </row>
    <row r="1287" customFormat="false" ht="15" hidden="true" customHeight="false" outlineLevel="0" collapsed="false">
      <c r="A1287" s="0" t="n">
        <f aca="false">RANDBETWEEN(0,1)</f>
        <v>0</v>
      </c>
      <c r="B1287" s="13" t="n">
        <v>40</v>
      </c>
      <c r="C1287" s="2" t="s">
        <v>1335</v>
      </c>
      <c r="D1287" s="14" t="n">
        <v>33755</v>
      </c>
      <c r="E1287" s="2" t="s">
        <v>50</v>
      </c>
      <c r="F1287" s="15" t="n">
        <v>147</v>
      </c>
      <c r="G1287" s="15" t="n">
        <v>44</v>
      </c>
      <c r="H1287" s="15" t="s">
        <v>47</v>
      </c>
      <c r="I1287" s="9" t="str">
        <f aca="false">TRIM(F1287)</f>
        <v>147</v>
      </c>
      <c r="J1287" s="9" t="str">
        <f aca="false">TRIM(G1287)</f>
        <v>44</v>
      </c>
      <c r="K1287" s="5" t="n">
        <f aca="false">IF(I1287="NA",VALUE(AVERAGEIF($E$3:$E$1520,"&lt;&gt;NA")),VALUE(I1287))</f>
        <v>147</v>
      </c>
      <c r="L1287" s="9" t="n">
        <f aca="false">IF(J1287="NA",VALUE(AVERAGEIF($F$3:$F$1520,"&lt;&gt;NA")),VALUE(J1287))</f>
        <v>44</v>
      </c>
      <c r="M1287" s="16" t="n">
        <f aca="false">IF((AND(J1287&gt;=R1293, J1287&lt;R1292)),TRUE())</f>
        <v>0</v>
      </c>
      <c r="P1287" s="7"/>
    </row>
    <row r="1288" customFormat="false" ht="15" hidden="true" customHeight="false" outlineLevel="0" collapsed="false">
      <c r="A1288" s="0" t="n">
        <f aca="false">RANDBETWEEN(0,1)</f>
        <v>0</v>
      </c>
      <c r="B1288" s="13" t="n">
        <v>885</v>
      </c>
      <c r="C1288" s="2" t="s">
        <v>1336</v>
      </c>
      <c r="D1288" s="14" t="n">
        <v>33380</v>
      </c>
      <c r="E1288" s="2" t="s">
        <v>77</v>
      </c>
      <c r="F1288" s="15" t="n">
        <v>171</v>
      </c>
      <c r="G1288" s="15" t="n">
        <v>83</v>
      </c>
      <c r="H1288" s="15" t="s">
        <v>43</v>
      </c>
      <c r="I1288" s="9" t="str">
        <f aca="false">TRIM(F1288)</f>
        <v>171</v>
      </c>
      <c r="J1288" s="9" t="str">
        <f aca="false">TRIM(G1288)</f>
        <v>83</v>
      </c>
      <c r="K1288" s="5" t="n">
        <f aca="false">IF(I1288="NA",VALUE(AVERAGEIF($E$3:$E$1520,"&lt;&gt;NA")),VALUE(I1288))</f>
        <v>171</v>
      </c>
      <c r="L1288" s="9" t="n">
        <f aca="false">IF(J1288="NA",VALUE(AVERAGEIF($F$3:$F$1520,"&lt;&gt;NA")),VALUE(J1288))</f>
        <v>83</v>
      </c>
      <c r="M1288" s="16" t="n">
        <f aca="false">IF((AND(J1288&gt;=R1294, J1288&lt;R1293)),TRUE())</f>
        <v>0</v>
      </c>
      <c r="P1288" s="7"/>
    </row>
    <row r="1289" customFormat="false" ht="15" hidden="true" customHeight="false" outlineLevel="0" collapsed="false">
      <c r="A1289" s="0" t="n">
        <f aca="false">RANDBETWEEN(0,1)</f>
        <v>0</v>
      </c>
      <c r="B1289" s="13" t="n">
        <v>1421</v>
      </c>
      <c r="C1289" s="2" t="s">
        <v>1337</v>
      </c>
      <c r="D1289" s="14" t="n">
        <v>33777</v>
      </c>
      <c r="E1289" s="2" t="s">
        <v>77</v>
      </c>
      <c r="F1289" s="15" t="n">
        <v>169</v>
      </c>
      <c r="G1289" s="15" t="n">
        <v>78</v>
      </c>
      <c r="H1289" s="15" t="s">
        <v>43</v>
      </c>
      <c r="I1289" s="9" t="str">
        <f aca="false">TRIM(F1289)</f>
        <v>169</v>
      </c>
      <c r="J1289" s="9" t="str">
        <f aca="false">TRIM(G1289)</f>
        <v>78</v>
      </c>
      <c r="K1289" s="5" t="n">
        <f aca="false">IF(I1289="NA",VALUE(AVERAGEIF($E$3:$E$1520,"&lt;&gt;NA")),VALUE(I1289))</f>
        <v>169</v>
      </c>
      <c r="L1289" s="9" t="n">
        <f aca="false">IF(J1289="NA",VALUE(AVERAGEIF($F$3:$F$1520,"&lt;&gt;NA")),VALUE(J1289))</f>
        <v>78</v>
      </c>
      <c r="M1289" s="16" t="n">
        <f aca="false">IF((AND(J1289&gt;=R1295, J1289&lt;R1294)),TRUE())</f>
        <v>0</v>
      </c>
      <c r="P1289" s="7"/>
    </row>
    <row r="1290" customFormat="false" ht="15" hidden="true" customHeight="false" outlineLevel="0" collapsed="false">
      <c r="A1290" s="0" t="n">
        <f aca="false">RANDBETWEEN(0,1)</f>
        <v>0</v>
      </c>
      <c r="B1290" s="13" t="n">
        <v>1280</v>
      </c>
      <c r="C1290" s="2" t="s">
        <v>1338</v>
      </c>
      <c r="D1290" s="14" t="n">
        <v>33118</v>
      </c>
      <c r="E1290" s="2" t="s">
        <v>245</v>
      </c>
      <c r="F1290" s="15" t="n">
        <v>170</v>
      </c>
      <c r="G1290" s="15" t="n">
        <v>78</v>
      </c>
      <c r="H1290" s="15" t="s">
        <v>43</v>
      </c>
      <c r="I1290" s="9" t="str">
        <f aca="false">TRIM(F1290)</f>
        <v>170</v>
      </c>
      <c r="J1290" s="9" t="str">
        <f aca="false">TRIM(G1290)</f>
        <v>78</v>
      </c>
      <c r="K1290" s="5" t="n">
        <f aca="false">IF(I1290="NA",VALUE(AVERAGEIF($E$3:$E$1520,"&lt;&gt;NA")),VALUE(I1290))</f>
        <v>170</v>
      </c>
      <c r="L1290" s="9" t="n">
        <f aca="false">IF(J1290="NA",VALUE(AVERAGEIF($F$3:$F$1520,"&lt;&gt;NA")),VALUE(J1290))</f>
        <v>78</v>
      </c>
      <c r="M1290" s="16" t="n">
        <f aca="false">IF((AND(J1290&gt;=R1296, J1290&lt;R1295)),TRUE())</f>
        <v>0</v>
      </c>
      <c r="P1290" s="7"/>
    </row>
    <row r="1291" customFormat="false" ht="15" hidden="false" customHeight="false" outlineLevel="0" collapsed="false">
      <c r="A1291" s="0" t="n">
        <f aca="false">RANDBETWEEN(0,1)</f>
        <v>1</v>
      </c>
      <c r="B1291" s="13" t="n">
        <v>289</v>
      </c>
      <c r="C1291" s="2" t="s">
        <v>1339</v>
      </c>
      <c r="D1291" s="14" t="n">
        <v>33539</v>
      </c>
      <c r="E1291" s="2" t="s">
        <v>87</v>
      </c>
      <c r="F1291" s="15" t="s">
        <v>46</v>
      </c>
      <c r="G1291" s="15" t="s">
        <v>46</v>
      </c>
      <c r="H1291" s="15" t="s">
        <v>47</v>
      </c>
      <c r="I1291" s="9" t="str">
        <f aca="false">TRIM(F1291)</f>
        <v>NA</v>
      </c>
      <c r="J1291" s="9" t="str">
        <f aca="false">TRIM(G1291)</f>
        <v>NA</v>
      </c>
      <c r="K1291" s="5" t="e">
        <f aca="false">IF(I1291="NA",VALUE(AVERAGEIF($E$3:$E$1520,"&lt;&gt;NA")),VALUE(I1291))</f>
        <v>#DIV/0!</v>
      </c>
      <c r="L1291" s="9" t="n">
        <f aca="false">IF(J1291="NA",VALUE(AVERAGEIF($F$3:$F$1520,"&lt;&gt;NA")),VALUE(J1291))</f>
        <v>164.344585511576</v>
      </c>
      <c r="M1291" s="16" t="n">
        <f aca="false">IF((AND(J1291&gt;=R1297, J1291&lt;R1296)),TRUE())</f>
        <v>0</v>
      </c>
      <c r="P1291" s="7"/>
    </row>
    <row r="1292" customFormat="false" ht="15" hidden="false" customHeight="false" outlineLevel="0" collapsed="false">
      <c r="A1292" s="0" t="n">
        <f aca="false">RANDBETWEEN(0,1)</f>
        <v>1</v>
      </c>
      <c r="B1292" s="13" t="n">
        <v>481</v>
      </c>
      <c r="C1292" s="2" t="s">
        <v>1340</v>
      </c>
      <c r="D1292" s="14" t="n">
        <v>32934</v>
      </c>
      <c r="E1292" s="2" t="s">
        <v>61</v>
      </c>
      <c r="F1292" s="15" t="n">
        <v>144.5</v>
      </c>
      <c r="G1292" s="15" t="n">
        <v>62</v>
      </c>
      <c r="H1292" s="15" t="s">
        <v>47</v>
      </c>
      <c r="I1292" s="9" t="str">
        <f aca="false">TRIM(F1292)</f>
        <v>144.5</v>
      </c>
      <c r="J1292" s="9" t="str">
        <f aca="false">TRIM(G1292)</f>
        <v>62</v>
      </c>
      <c r="K1292" s="5" t="n">
        <f aca="false">IF(I1292="NA",VALUE(AVERAGEIF($E$3:$E$1520,"&lt;&gt;NA")),VALUE(I1292))</f>
        <v>144.5</v>
      </c>
      <c r="L1292" s="9" t="n">
        <f aca="false">IF(J1292="NA",VALUE(AVERAGEIF($F$3:$F$1520,"&lt;&gt;NA")),VALUE(J1292))</f>
        <v>62</v>
      </c>
      <c r="M1292" s="16" t="n">
        <f aca="false">IF((AND(J1292&gt;=R1298, J1292&lt;R1297)),TRUE())</f>
        <v>0</v>
      </c>
      <c r="P1292" s="7"/>
    </row>
    <row r="1293" customFormat="false" ht="15" hidden="true" customHeight="false" outlineLevel="0" collapsed="false">
      <c r="A1293" s="0" t="n">
        <f aca="false">RANDBETWEEN(0,1)</f>
        <v>0</v>
      </c>
      <c r="B1293" s="13" t="n">
        <v>279</v>
      </c>
      <c r="C1293" s="2" t="s">
        <v>1341</v>
      </c>
      <c r="D1293" s="14" t="n">
        <v>33759</v>
      </c>
      <c r="E1293" s="2" t="s">
        <v>50</v>
      </c>
      <c r="F1293" s="15" t="s">
        <v>46</v>
      </c>
      <c r="G1293" s="15" t="s">
        <v>46</v>
      </c>
      <c r="H1293" s="15" t="s">
        <v>47</v>
      </c>
      <c r="I1293" s="9" t="str">
        <f aca="false">TRIM(F1293)</f>
        <v>NA</v>
      </c>
      <c r="J1293" s="9" t="str">
        <f aca="false">TRIM(G1293)</f>
        <v>NA</v>
      </c>
      <c r="K1293" s="5" t="e">
        <f aca="false">IF(I1293="NA",VALUE(AVERAGEIF($E$3:$E$1520,"&lt;&gt;NA")),VALUE(I1293))</f>
        <v>#DIV/0!</v>
      </c>
      <c r="L1293" s="9" t="n">
        <f aca="false">IF(J1293="NA",VALUE(AVERAGEIF($F$3:$F$1520,"&lt;&gt;NA")),VALUE(J1293))</f>
        <v>164.344585511576</v>
      </c>
      <c r="M1293" s="16" t="n">
        <f aca="false">IF((AND(J1293&gt;=R1299, J1293&lt;R1298)),TRUE())</f>
        <v>0</v>
      </c>
      <c r="P1293" s="7"/>
    </row>
    <row r="1294" customFormat="false" ht="15" hidden="false" customHeight="false" outlineLevel="0" collapsed="false">
      <c r="A1294" s="0" t="n">
        <f aca="false">RANDBETWEEN(0,1)</f>
        <v>1</v>
      </c>
      <c r="B1294" s="13" t="n">
        <v>686</v>
      </c>
      <c r="C1294" s="2" t="s">
        <v>1342</v>
      </c>
      <c r="D1294" s="14" t="n">
        <v>33918</v>
      </c>
      <c r="E1294" s="2" t="s">
        <v>53</v>
      </c>
      <c r="F1294" s="15" t="n">
        <v>158</v>
      </c>
      <c r="G1294" s="15" t="n">
        <v>54</v>
      </c>
      <c r="H1294" s="15" t="s">
        <v>47</v>
      </c>
      <c r="I1294" s="9" t="str">
        <f aca="false">TRIM(F1294)</f>
        <v>158</v>
      </c>
      <c r="J1294" s="9" t="str">
        <f aca="false">TRIM(G1294)</f>
        <v>54</v>
      </c>
      <c r="K1294" s="5" t="n">
        <f aca="false">IF(I1294="NA",VALUE(AVERAGEIF($E$3:$E$1520,"&lt;&gt;NA")),VALUE(I1294))</f>
        <v>158</v>
      </c>
      <c r="L1294" s="9" t="n">
        <f aca="false">IF(J1294="NA",VALUE(AVERAGEIF($F$3:$F$1520,"&lt;&gt;NA")),VALUE(J1294))</f>
        <v>54</v>
      </c>
      <c r="M1294" s="16" t="n">
        <f aca="false">IF((AND(J1294&gt;=R1300, J1294&lt;R1299)),TRUE())</f>
        <v>0</v>
      </c>
      <c r="P1294" s="7"/>
    </row>
    <row r="1295" customFormat="false" ht="15" hidden="false" customHeight="false" outlineLevel="0" collapsed="false">
      <c r="A1295" s="0" t="n">
        <f aca="false">RANDBETWEEN(0,1)</f>
        <v>1</v>
      </c>
      <c r="B1295" s="13" t="n">
        <v>412</v>
      </c>
      <c r="C1295" s="2" t="s">
        <v>1343</v>
      </c>
      <c r="D1295" s="14" t="n">
        <v>33749</v>
      </c>
      <c r="E1295" s="2" t="s">
        <v>74</v>
      </c>
      <c r="F1295" s="15" t="s">
        <v>46</v>
      </c>
      <c r="G1295" s="15" t="s">
        <v>46</v>
      </c>
      <c r="H1295" s="15" t="s">
        <v>47</v>
      </c>
      <c r="I1295" s="9" t="str">
        <f aca="false">TRIM(F1295)</f>
        <v>NA</v>
      </c>
      <c r="J1295" s="9" t="str">
        <f aca="false">TRIM(G1295)</f>
        <v>NA</v>
      </c>
      <c r="K1295" s="5" t="e">
        <f aca="false">IF(I1295="NA",VALUE(AVERAGEIF($E$3:$E$1520,"&lt;&gt;NA")),VALUE(I1295))</f>
        <v>#DIV/0!</v>
      </c>
      <c r="L1295" s="9" t="n">
        <f aca="false">IF(J1295="NA",VALUE(AVERAGEIF($F$3:$F$1520,"&lt;&gt;NA")),VALUE(J1295))</f>
        <v>164.344585511576</v>
      </c>
      <c r="M1295" s="16" t="n">
        <f aca="false">IF((AND(J1295&gt;=R1301, J1295&lt;R1300)),TRUE())</f>
        <v>0</v>
      </c>
      <c r="P1295" s="7"/>
    </row>
    <row r="1296" customFormat="false" ht="15" hidden="false" customHeight="false" outlineLevel="0" collapsed="false">
      <c r="A1296" s="0" t="n">
        <f aca="false">RANDBETWEEN(0,1)</f>
        <v>1</v>
      </c>
      <c r="B1296" s="13" t="n">
        <v>972</v>
      </c>
      <c r="C1296" s="2" t="s">
        <v>1344</v>
      </c>
      <c r="D1296" s="14" t="n">
        <v>33485</v>
      </c>
      <c r="E1296" s="2" t="s">
        <v>53</v>
      </c>
      <c r="F1296" s="15" t="n">
        <v>170</v>
      </c>
      <c r="G1296" s="15" t="n">
        <v>47</v>
      </c>
      <c r="H1296" s="15" t="s">
        <v>43</v>
      </c>
      <c r="I1296" s="9" t="str">
        <f aca="false">TRIM(F1296)</f>
        <v>170</v>
      </c>
      <c r="J1296" s="9" t="str">
        <f aca="false">TRIM(G1296)</f>
        <v>47</v>
      </c>
      <c r="K1296" s="5" t="n">
        <f aca="false">IF(I1296="NA",VALUE(AVERAGEIF($E$3:$E$1520,"&lt;&gt;NA")),VALUE(I1296))</f>
        <v>170</v>
      </c>
      <c r="L1296" s="9" t="n">
        <f aca="false">IF(J1296="NA",VALUE(AVERAGEIF($F$3:$F$1520,"&lt;&gt;NA")),VALUE(J1296))</f>
        <v>47</v>
      </c>
      <c r="M1296" s="16" t="n">
        <f aca="false">IF((AND(J1296&gt;=R1302, J1296&lt;R1301)),TRUE())</f>
        <v>0</v>
      </c>
      <c r="P1296" s="7"/>
    </row>
    <row r="1297" customFormat="false" ht="15" hidden="true" customHeight="false" outlineLevel="0" collapsed="false">
      <c r="A1297" s="0" t="n">
        <f aca="false">RANDBETWEEN(0,1)</f>
        <v>0</v>
      </c>
      <c r="B1297" s="13" t="n">
        <v>827</v>
      </c>
      <c r="C1297" s="2" t="s">
        <v>1345</v>
      </c>
      <c r="D1297" s="14" t="n">
        <v>33135</v>
      </c>
      <c r="E1297" s="2" t="s">
        <v>77</v>
      </c>
      <c r="F1297" s="15" t="n">
        <v>170</v>
      </c>
      <c r="G1297" s="15" t="n">
        <v>60.6</v>
      </c>
      <c r="H1297" s="15" t="s">
        <v>47</v>
      </c>
      <c r="I1297" s="9" t="str">
        <f aca="false">TRIM(F1297)</f>
        <v>170</v>
      </c>
      <c r="J1297" s="9" t="str">
        <f aca="false">TRIM(G1297)</f>
        <v>60.6</v>
      </c>
      <c r="K1297" s="5" t="n">
        <f aca="false">IF(I1297="NA",VALUE(AVERAGEIF($E$3:$E$1520,"&lt;&gt;NA")),VALUE(I1297))</f>
        <v>170</v>
      </c>
      <c r="L1297" s="9" t="n">
        <f aca="false">IF(J1297="NA",VALUE(AVERAGEIF($F$3:$F$1520,"&lt;&gt;NA")),VALUE(J1297))</f>
        <v>60.6</v>
      </c>
      <c r="M1297" s="16" t="n">
        <f aca="false">IF((AND(J1297&gt;=R1303, J1297&lt;R1302)),TRUE())</f>
        <v>0</v>
      </c>
      <c r="P1297" s="7"/>
    </row>
    <row r="1298" customFormat="false" ht="15" hidden="false" customHeight="false" outlineLevel="0" collapsed="false">
      <c r="A1298" s="0" t="n">
        <f aca="false">RANDBETWEEN(0,1)</f>
        <v>1</v>
      </c>
      <c r="B1298" s="13" t="n">
        <v>1219</v>
      </c>
      <c r="C1298" s="2" t="s">
        <v>1346</v>
      </c>
      <c r="D1298" s="14" t="n">
        <v>32881</v>
      </c>
      <c r="E1298" s="2" t="s">
        <v>107</v>
      </c>
      <c r="F1298" s="15" t="n">
        <v>167</v>
      </c>
      <c r="G1298" s="15" t="n">
        <v>43</v>
      </c>
      <c r="H1298" s="15" t="s">
        <v>43</v>
      </c>
      <c r="I1298" s="9" t="str">
        <f aca="false">TRIM(F1298)</f>
        <v>167</v>
      </c>
      <c r="J1298" s="9" t="str">
        <f aca="false">TRIM(G1298)</f>
        <v>43</v>
      </c>
      <c r="K1298" s="5" t="n">
        <f aca="false">IF(I1298="NA",VALUE(AVERAGEIF($E$3:$E$1520,"&lt;&gt;NA")),VALUE(I1298))</f>
        <v>167</v>
      </c>
      <c r="L1298" s="9" t="n">
        <f aca="false">IF(J1298="NA",VALUE(AVERAGEIF($F$3:$F$1520,"&lt;&gt;NA")),VALUE(J1298))</f>
        <v>43</v>
      </c>
      <c r="M1298" s="16" t="n">
        <f aca="false">IF((AND(J1298&gt;=R1304, J1298&lt;R1303)),TRUE())</f>
        <v>0</v>
      </c>
      <c r="P1298" s="7"/>
    </row>
    <row r="1299" customFormat="false" ht="15" hidden="false" customHeight="false" outlineLevel="0" collapsed="false">
      <c r="A1299" s="0" t="n">
        <f aca="false">RANDBETWEEN(0,1)</f>
        <v>1</v>
      </c>
      <c r="B1299" s="13" t="n">
        <v>947</v>
      </c>
      <c r="C1299" s="2" t="s">
        <v>1347</v>
      </c>
      <c r="D1299" s="14" t="n">
        <v>33327</v>
      </c>
      <c r="E1299" s="2" t="s">
        <v>45</v>
      </c>
      <c r="F1299" s="15" t="n">
        <v>172</v>
      </c>
      <c r="G1299" s="15" t="n">
        <v>55</v>
      </c>
      <c r="H1299" s="15" t="s">
        <v>43</v>
      </c>
      <c r="I1299" s="9" t="str">
        <f aca="false">TRIM(F1299)</f>
        <v>172</v>
      </c>
      <c r="J1299" s="9" t="str">
        <f aca="false">TRIM(G1299)</f>
        <v>55</v>
      </c>
      <c r="K1299" s="5" t="n">
        <f aca="false">IF(I1299="NA",VALUE(AVERAGEIF($E$3:$E$1520,"&lt;&gt;NA")),VALUE(I1299))</f>
        <v>172</v>
      </c>
      <c r="L1299" s="9" t="n">
        <f aca="false">IF(J1299="NA",VALUE(AVERAGEIF($F$3:$F$1520,"&lt;&gt;NA")),VALUE(J1299))</f>
        <v>55</v>
      </c>
      <c r="M1299" s="16" t="n">
        <f aca="false">IF((AND(J1299&gt;=R1305, J1299&lt;R1304)),TRUE())</f>
        <v>0</v>
      </c>
      <c r="P1299" s="7"/>
    </row>
    <row r="1300" customFormat="false" ht="15" hidden="true" customHeight="false" outlineLevel="0" collapsed="false">
      <c r="A1300" s="0" t="n">
        <f aca="false">RANDBETWEEN(0,1)</f>
        <v>0</v>
      </c>
      <c r="B1300" s="13" t="n">
        <v>864</v>
      </c>
      <c r="C1300" s="2" t="s">
        <v>1348</v>
      </c>
      <c r="D1300" s="14" t="n">
        <v>32774</v>
      </c>
      <c r="E1300" s="2" t="s">
        <v>50</v>
      </c>
      <c r="F1300" s="15" t="n">
        <v>181</v>
      </c>
      <c r="G1300" s="15" t="n">
        <v>67</v>
      </c>
      <c r="H1300" s="15" t="s">
        <v>43</v>
      </c>
      <c r="I1300" s="9" t="str">
        <f aca="false">TRIM(F1300)</f>
        <v>181</v>
      </c>
      <c r="J1300" s="9" t="str">
        <f aca="false">TRIM(G1300)</f>
        <v>67</v>
      </c>
      <c r="K1300" s="5" t="n">
        <f aca="false">IF(I1300="NA",VALUE(AVERAGEIF($E$3:$E$1520,"&lt;&gt;NA")),VALUE(I1300))</f>
        <v>181</v>
      </c>
      <c r="L1300" s="9" t="n">
        <f aca="false">IF(J1300="NA",VALUE(AVERAGEIF($F$3:$F$1520,"&lt;&gt;NA")),VALUE(J1300))</f>
        <v>67</v>
      </c>
      <c r="M1300" s="16" t="n">
        <f aca="false">IF((AND(J1300&gt;=R1306, J1300&lt;R1305)),TRUE())</f>
        <v>0</v>
      </c>
      <c r="P1300" s="7"/>
    </row>
    <row r="1301" customFormat="false" ht="15" hidden="true" customHeight="false" outlineLevel="0" collapsed="false">
      <c r="A1301" s="0" t="n">
        <f aca="false">RANDBETWEEN(0,1)</f>
        <v>0</v>
      </c>
      <c r="B1301" s="13" t="n">
        <v>981</v>
      </c>
      <c r="C1301" s="2" t="s">
        <v>1349</v>
      </c>
      <c r="D1301" s="14" t="n">
        <v>33018</v>
      </c>
      <c r="E1301" s="2" t="s">
        <v>71</v>
      </c>
      <c r="F1301" s="15" t="n">
        <v>171</v>
      </c>
      <c r="G1301" s="15" t="n">
        <v>50</v>
      </c>
      <c r="H1301" s="15" t="s">
        <v>43</v>
      </c>
      <c r="I1301" s="9" t="str">
        <f aca="false">TRIM(F1301)</f>
        <v>171</v>
      </c>
      <c r="J1301" s="9" t="str">
        <f aca="false">TRIM(G1301)</f>
        <v>50</v>
      </c>
      <c r="K1301" s="5" t="n">
        <f aca="false">IF(I1301="NA",VALUE(AVERAGEIF($E$3:$E$1520,"&lt;&gt;NA")),VALUE(I1301))</f>
        <v>171</v>
      </c>
      <c r="L1301" s="9" t="n">
        <f aca="false">IF(J1301="NA",VALUE(AVERAGEIF($F$3:$F$1520,"&lt;&gt;NA")),VALUE(J1301))</f>
        <v>50</v>
      </c>
      <c r="M1301" s="16" t="n">
        <f aca="false">IF((AND(J1301&gt;=R1307, J1301&lt;R1306)),TRUE())</f>
        <v>0</v>
      </c>
      <c r="P1301" s="7"/>
    </row>
    <row r="1302" customFormat="false" ht="15" hidden="true" customHeight="false" outlineLevel="0" collapsed="false">
      <c r="A1302" s="0" t="n">
        <f aca="false">RANDBETWEEN(0,1)</f>
        <v>0</v>
      </c>
      <c r="B1302" s="13" t="n">
        <v>1253</v>
      </c>
      <c r="C1302" s="2" t="s">
        <v>1350</v>
      </c>
      <c r="D1302" s="14" t="n">
        <v>33469</v>
      </c>
      <c r="E1302" s="2" t="s">
        <v>87</v>
      </c>
      <c r="F1302" s="15" t="n">
        <v>182</v>
      </c>
      <c r="G1302" s="15" t="n">
        <v>75</v>
      </c>
      <c r="H1302" s="15" t="s">
        <v>43</v>
      </c>
      <c r="I1302" s="9" t="str">
        <f aca="false">TRIM(F1302)</f>
        <v>182</v>
      </c>
      <c r="J1302" s="9" t="str">
        <f aca="false">TRIM(G1302)</f>
        <v>75</v>
      </c>
      <c r="K1302" s="5" t="n">
        <f aca="false">IF(I1302="NA",VALUE(AVERAGEIF($E$3:$E$1520,"&lt;&gt;NA")),VALUE(I1302))</f>
        <v>182</v>
      </c>
      <c r="L1302" s="9" t="n">
        <f aca="false">IF(J1302="NA",VALUE(AVERAGEIF($F$3:$F$1520,"&lt;&gt;NA")),VALUE(J1302))</f>
        <v>75</v>
      </c>
      <c r="M1302" s="16" t="n">
        <f aca="false">IF((AND(J1302&gt;=R1308, J1302&lt;R1307)),TRUE())</f>
        <v>0</v>
      </c>
      <c r="P1302" s="7"/>
    </row>
    <row r="1303" customFormat="false" ht="15" hidden="false" customHeight="false" outlineLevel="0" collapsed="false">
      <c r="A1303" s="0" t="n">
        <f aca="false">RANDBETWEEN(0,1)</f>
        <v>1</v>
      </c>
      <c r="B1303" s="13" t="n">
        <v>355</v>
      </c>
      <c r="C1303" s="2" t="s">
        <v>1351</v>
      </c>
      <c r="D1303" s="14" t="n">
        <v>33594</v>
      </c>
      <c r="E1303" s="2" t="s">
        <v>61</v>
      </c>
      <c r="F1303" s="15" t="n">
        <v>152</v>
      </c>
      <c r="G1303" s="15" t="n">
        <v>49</v>
      </c>
      <c r="H1303" s="15" t="s">
        <v>47</v>
      </c>
      <c r="I1303" s="9" t="str">
        <f aca="false">TRIM(F1303)</f>
        <v>152</v>
      </c>
      <c r="J1303" s="9" t="str">
        <f aca="false">TRIM(G1303)</f>
        <v>49</v>
      </c>
      <c r="K1303" s="5" t="n">
        <f aca="false">IF(I1303="NA",VALUE(AVERAGEIF($E$3:$E$1520,"&lt;&gt;NA")),VALUE(I1303))</f>
        <v>152</v>
      </c>
      <c r="L1303" s="9" t="n">
        <f aca="false">IF(J1303="NA",VALUE(AVERAGEIF($F$3:$F$1520,"&lt;&gt;NA")),VALUE(J1303))</f>
        <v>49</v>
      </c>
      <c r="M1303" s="16" t="n">
        <f aca="false">IF((AND(J1303&gt;=R1309, J1303&lt;R1308)),TRUE())</f>
        <v>0</v>
      </c>
      <c r="P1303" s="7"/>
    </row>
    <row r="1304" customFormat="false" ht="15" hidden="true" customHeight="false" outlineLevel="0" collapsed="false">
      <c r="A1304" s="0" t="n">
        <f aca="false">RANDBETWEEN(0,1)</f>
        <v>0</v>
      </c>
      <c r="B1304" s="13" t="n">
        <v>748</v>
      </c>
      <c r="C1304" s="2" t="s">
        <v>1352</v>
      </c>
      <c r="D1304" s="14" t="n">
        <v>33387</v>
      </c>
      <c r="E1304" s="2" t="s">
        <v>50</v>
      </c>
      <c r="F1304" s="15" t="n">
        <v>165.4</v>
      </c>
      <c r="G1304" s="15" t="n">
        <v>49.2</v>
      </c>
      <c r="H1304" s="15" t="s">
        <v>47</v>
      </c>
      <c r="I1304" s="9" t="str">
        <f aca="false">TRIM(F1304)</f>
        <v>165.4</v>
      </c>
      <c r="J1304" s="9" t="str">
        <f aca="false">TRIM(G1304)</f>
        <v>49.2</v>
      </c>
      <c r="K1304" s="5" t="n">
        <f aca="false">IF(I1304="NA",VALUE(AVERAGEIF($E$3:$E$1520,"&lt;&gt;NA")),VALUE(I1304))</f>
        <v>165.4</v>
      </c>
      <c r="L1304" s="9" t="n">
        <f aca="false">IF(J1304="NA",VALUE(AVERAGEIF($F$3:$F$1520,"&lt;&gt;NA")),VALUE(J1304))</f>
        <v>49.2</v>
      </c>
      <c r="M1304" s="16" t="n">
        <f aca="false">IF((AND(J1304&gt;=R1310, J1304&lt;R1309)),TRUE())</f>
        <v>0</v>
      </c>
      <c r="P1304" s="7"/>
    </row>
    <row r="1305" customFormat="false" ht="15" hidden="true" customHeight="false" outlineLevel="0" collapsed="false">
      <c r="A1305" s="0" t="n">
        <f aca="false">RANDBETWEEN(0,1)</f>
        <v>0</v>
      </c>
      <c r="B1305" s="13" t="n">
        <v>525</v>
      </c>
      <c r="C1305" s="2" t="s">
        <v>1353</v>
      </c>
      <c r="D1305" s="14" t="n">
        <v>33164</v>
      </c>
      <c r="E1305" s="2" t="s">
        <v>77</v>
      </c>
      <c r="F1305" s="15" t="n">
        <v>151.5</v>
      </c>
      <c r="G1305" s="15" t="n">
        <v>46.1</v>
      </c>
      <c r="H1305" s="15" t="s">
        <v>47</v>
      </c>
      <c r="I1305" s="9" t="str">
        <f aca="false">TRIM(F1305)</f>
        <v>151.5</v>
      </c>
      <c r="J1305" s="9" t="str">
        <f aca="false">TRIM(G1305)</f>
        <v>46.1</v>
      </c>
      <c r="K1305" s="5" t="n">
        <f aca="false">IF(I1305="NA",VALUE(AVERAGEIF($E$3:$E$1520,"&lt;&gt;NA")),VALUE(I1305))</f>
        <v>151.5</v>
      </c>
      <c r="L1305" s="9" t="n">
        <f aca="false">IF(J1305="NA",VALUE(AVERAGEIF($F$3:$F$1520,"&lt;&gt;NA")),VALUE(J1305))</f>
        <v>46.1</v>
      </c>
      <c r="M1305" s="16" t="n">
        <f aca="false">IF((AND(J1305&gt;=R1311, J1305&lt;R1310)),TRUE())</f>
        <v>0</v>
      </c>
      <c r="P1305" s="7"/>
    </row>
    <row r="1306" customFormat="false" ht="15" hidden="false" customHeight="false" outlineLevel="0" collapsed="false">
      <c r="A1306" s="0" t="n">
        <f aca="false">RANDBETWEEN(0,1)</f>
        <v>1</v>
      </c>
      <c r="B1306" s="13" t="n">
        <v>433</v>
      </c>
      <c r="C1306" s="2" t="s">
        <v>1354</v>
      </c>
      <c r="D1306" s="14" t="n">
        <v>33039</v>
      </c>
      <c r="E1306" s="2" t="s">
        <v>125</v>
      </c>
      <c r="F1306" s="15" t="n">
        <v>155</v>
      </c>
      <c r="G1306" s="15" t="n">
        <v>61.8</v>
      </c>
      <c r="H1306" s="15" t="s">
        <v>47</v>
      </c>
      <c r="I1306" s="9" t="str">
        <f aca="false">TRIM(F1306)</f>
        <v>155</v>
      </c>
      <c r="J1306" s="9" t="str">
        <f aca="false">TRIM(G1306)</f>
        <v>61.8</v>
      </c>
      <c r="K1306" s="5" t="n">
        <f aca="false">IF(I1306="NA",VALUE(AVERAGEIF($E$3:$E$1520,"&lt;&gt;NA")),VALUE(I1306))</f>
        <v>155</v>
      </c>
      <c r="L1306" s="9" t="n">
        <f aca="false">IF(J1306="NA",VALUE(AVERAGEIF($F$3:$F$1520,"&lt;&gt;NA")),VALUE(J1306))</f>
        <v>61.8</v>
      </c>
      <c r="M1306" s="16" t="n">
        <f aca="false">IF((AND(J1306&gt;=R1312, J1306&lt;R1311)),TRUE())</f>
        <v>0</v>
      </c>
      <c r="P1306" s="7"/>
    </row>
    <row r="1307" customFormat="false" ht="15" hidden="true" customHeight="false" outlineLevel="0" collapsed="false">
      <c r="A1307" s="0" t="n">
        <f aca="false">RANDBETWEEN(0,1)</f>
        <v>0</v>
      </c>
      <c r="B1307" s="13" t="n">
        <v>579</v>
      </c>
      <c r="C1307" s="2" t="s">
        <v>1355</v>
      </c>
      <c r="D1307" s="14" t="n">
        <v>33090</v>
      </c>
      <c r="E1307" s="2" t="s">
        <v>42</v>
      </c>
      <c r="F1307" s="15" t="n">
        <v>159</v>
      </c>
      <c r="G1307" s="15" t="n">
        <v>49</v>
      </c>
      <c r="H1307" s="15" t="s">
        <v>47</v>
      </c>
      <c r="I1307" s="9" t="str">
        <f aca="false">TRIM(F1307)</f>
        <v>159</v>
      </c>
      <c r="J1307" s="9" t="str">
        <f aca="false">TRIM(G1307)</f>
        <v>49</v>
      </c>
      <c r="K1307" s="5" t="n">
        <f aca="false">IF(I1307="NA",VALUE(AVERAGEIF($E$3:$E$1520,"&lt;&gt;NA")),VALUE(I1307))</f>
        <v>159</v>
      </c>
      <c r="L1307" s="9" t="n">
        <f aca="false">IF(J1307="NA",VALUE(AVERAGEIF($F$3:$F$1520,"&lt;&gt;NA")),VALUE(J1307))</f>
        <v>49</v>
      </c>
      <c r="M1307" s="16" t="n">
        <f aca="false">IF((AND(J1307&gt;=R1313, J1307&lt;R1312)),TRUE())</f>
        <v>0</v>
      </c>
      <c r="P1307" s="7"/>
    </row>
    <row r="1308" customFormat="false" ht="15" hidden="false" customHeight="false" outlineLevel="0" collapsed="false">
      <c r="A1308" s="0" t="n">
        <f aca="false">RANDBETWEEN(0,1)</f>
        <v>1</v>
      </c>
      <c r="B1308" s="13" t="n">
        <v>953</v>
      </c>
      <c r="C1308" s="2" t="s">
        <v>1356</v>
      </c>
      <c r="D1308" s="14" t="n">
        <v>33164</v>
      </c>
      <c r="E1308" s="2" t="s">
        <v>45</v>
      </c>
      <c r="F1308" s="15" t="n">
        <v>176</v>
      </c>
      <c r="G1308" s="15" t="n">
        <v>78</v>
      </c>
      <c r="H1308" s="15" t="s">
        <v>43</v>
      </c>
      <c r="I1308" s="9" t="str">
        <f aca="false">TRIM(F1308)</f>
        <v>176</v>
      </c>
      <c r="J1308" s="9" t="str">
        <f aca="false">TRIM(G1308)</f>
        <v>78</v>
      </c>
      <c r="K1308" s="5" t="n">
        <f aca="false">IF(I1308="NA",VALUE(AVERAGEIF($E$3:$E$1520,"&lt;&gt;NA")),VALUE(I1308))</f>
        <v>176</v>
      </c>
      <c r="L1308" s="9" t="n">
        <f aca="false">IF(J1308="NA",VALUE(AVERAGEIF($F$3:$F$1520,"&lt;&gt;NA")),VALUE(J1308))</f>
        <v>78</v>
      </c>
      <c r="M1308" s="16" t="n">
        <f aca="false">IF((AND(J1308&gt;=R1314, J1308&lt;R1313)),TRUE())</f>
        <v>0</v>
      </c>
      <c r="P1308" s="7"/>
    </row>
    <row r="1309" customFormat="false" ht="15" hidden="false" customHeight="false" outlineLevel="0" collapsed="false">
      <c r="A1309" s="0" t="n">
        <f aca="false">RANDBETWEEN(0,1)</f>
        <v>1</v>
      </c>
      <c r="B1309" s="13" t="n">
        <v>135</v>
      </c>
      <c r="C1309" s="2" t="s">
        <v>1357</v>
      </c>
      <c r="D1309" s="14" t="n">
        <v>33593</v>
      </c>
      <c r="E1309" s="2" t="s">
        <v>107</v>
      </c>
      <c r="F1309" s="15" t="n">
        <v>148</v>
      </c>
      <c r="G1309" s="15" t="n">
        <v>61</v>
      </c>
      <c r="H1309" s="15" t="s">
        <v>47</v>
      </c>
      <c r="I1309" s="9" t="str">
        <f aca="false">TRIM(F1309)</f>
        <v>148</v>
      </c>
      <c r="J1309" s="9" t="str">
        <f aca="false">TRIM(G1309)</f>
        <v>61</v>
      </c>
      <c r="K1309" s="5" t="n">
        <f aca="false">IF(I1309="NA",VALUE(AVERAGEIF($E$3:$E$1520,"&lt;&gt;NA")),VALUE(I1309))</f>
        <v>148</v>
      </c>
      <c r="L1309" s="9" t="n">
        <f aca="false">IF(J1309="NA",VALUE(AVERAGEIF($F$3:$F$1520,"&lt;&gt;NA")),VALUE(J1309))</f>
        <v>61</v>
      </c>
      <c r="M1309" s="16" t="n">
        <f aca="false">IF((AND(J1309&gt;=R1315, J1309&lt;R1314)),TRUE())</f>
        <v>0</v>
      </c>
      <c r="P1309" s="7"/>
    </row>
    <row r="1310" customFormat="false" ht="15" hidden="false" customHeight="false" outlineLevel="0" collapsed="false">
      <c r="A1310" s="0" t="n">
        <f aca="false">RANDBETWEEN(0,1)</f>
        <v>1</v>
      </c>
      <c r="B1310" s="13" t="n">
        <v>1199</v>
      </c>
      <c r="C1310" s="2" t="s">
        <v>1358</v>
      </c>
      <c r="D1310" s="14" t="n">
        <v>33651</v>
      </c>
      <c r="E1310" s="2" t="s">
        <v>50</v>
      </c>
      <c r="F1310" s="15" t="n">
        <v>169</v>
      </c>
      <c r="G1310" s="15" t="n">
        <v>54</v>
      </c>
      <c r="H1310" s="15" t="s">
        <v>43</v>
      </c>
      <c r="I1310" s="9" t="str">
        <f aca="false">TRIM(F1310)</f>
        <v>169</v>
      </c>
      <c r="J1310" s="9" t="str">
        <f aca="false">TRIM(G1310)</f>
        <v>54</v>
      </c>
      <c r="K1310" s="5" t="n">
        <f aca="false">IF(I1310="NA",VALUE(AVERAGEIF($E$3:$E$1520,"&lt;&gt;NA")),VALUE(I1310))</f>
        <v>169</v>
      </c>
      <c r="L1310" s="9" t="n">
        <f aca="false">IF(J1310="NA",VALUE(AVERAGEIF($F$3:$F$1520,"&lt;&gt;NA")),VALUE(J1310))</f>
        <v>54</v>
      </c>
      <c r="M1310" s="16" t="n">
        <f aca="false">IF((AND(J1310&gt;=R1316, J1310&lt;R1315)),TRUE())</f>
        <v>0</v>
      </c>
      <c r="P1310" s="7"/>
    </row>
    <row r="1311" customFormat="false" ht="15" hidden="false" customHeight="false" outlineLevel="0" collapsed="false">
      <c r="A1311" s="0" t="n">
        <f aca="false">RANDBETWEEN(0,1)</f>
        <v>1</v>
      </c>
      <c r="B1311" s="13" t="n">
        <v>1030</v>
      </c>
      <c r="C1311" s="2" t="s">
        <v>1359</v>
      </c>
      <c r="D1311" s="14" t="n">
        <v>33606</v>
      </c>
      <c r="E1311" s="2" t="s">
        <v>50</v>
      </c>
      <c r="F1311" s="15" t="n">
        <v>184</v>
      </c>
      <c r="G1311" s="15" t="n">
        <v>57</v>
      </c>
      <c r="H1311" s="15" t="s">
        <v>43</v>
      </c>
      <c r="I1311" s="9" t="str">
        <f aca="false">TRIM(F1311)</f>
        <v>184</v>
      </c>
      <c r="J1311" s="9" t="str">
        <f aca="false">TRIM(G1311)</f>
        <v>57</v>
      </c>
      <c r="K1311" s="5" t="n">
        <f aca="false">IF(I1311="NA",VALUE(AVERAGEIF($E$3:$E$1520,"&lt;&gt;NA")),VALUE(I1311))</f>
        <v>184</v>
      </c>
      <c r="L1311" s="9" t="n">
        <f aca="false">IF(J1311="NA",VALUE(AVERAGEIF($F$3:$F$1520,"&lt;&gt;NA")),VALUE(J1311))</f>
        <v>57</v>
      </c>
      <c r="M1311" s="16" t="n">
        <f aca="false">IF((AND(J1311&gt;=R1317, J1311&lt;R1316)),TRUE())</f>
        <v>0</v>
      </c>
      <c r="P1311" s="7"/>
    </row>
    <row r="1312" customFormat="false" ht="15" hidden="true" customHeight="false" outlineLevel="0" collapsed="false">
      <c r="A1312" s="0" t="n">
        <f aca="false">RANDBETWEEN(0,1)</f>
        <v>0</v>
      </c>
      <c r="B1312" s="13" t="n">
        <v>1509</v>
      </c>
      <c r="C1312" s="2" t="s">
        <v>1360</v>
      </c>
      <c r="D1312" s="14" t="n">
        <v>32701</v>
      </c>
      <c r="E1312" s="2" t="s">
        <v>45</v>
      </c>
      <c r="F1312" s="15" t="n">
        <v>160</v>
      </c>
      <c r="G1312" s="15" t="n">
        <v>63</v>
      </c>
      <c r="H1312" s="15" t="s">
        <v>43</v>
      </c>
      <c r="I1312" s="9" t="str">
        <f aca="false">TRIM(F1312)</f>
        <v>160</v>
      </c>
      <c r="J1312" s="9" t="str">
        <f aca="false">TRIM(G1312)</f>
        <v>63</v>
      </c>
      <c r="K1312" s="5" t="n">
        <f aca="false">IF(I1312="NA",VALUE(AVERAGEIF($E$3:$E$1520,"&lt;&gt;NA")),VALUE(I1312))</f>
        <v>160</v>
      </c>
      <c r="L1312" s="9" t="n">
        <f aca="false">IF(J1312="NA",VALUE(AVERAGEIF($F$3:$F$1520,"&lt;&gt;NA")),VALUE(J1312))</f>
        <v>63</v>
      </c>
      <c r="M1312" s="16" t="n">
        <f aca="false">IF((AND(J1312&gt;=R1318, J1312&lt;R1317)),TRUE())</f>
        <v>0</v>
      </c>
      <c r="P1312" s="7"/>
    </row>
    <row r="1313" customFormat="false" ht="15" hidden="false" customHeight="false" outlineLevel="0" collapsed="false">
      <c r="A1313" s="0" t="n">
        <f aca="false">RANDBETWEEN(0,1)</f>
        <v>1</v>
      </c>
      <c r="B1313" s="13" t="n">
        <v>159</v>
      </c>
      <c r="C1313" s="2" t="s">
        <v>1361</v>
      </c>
      <c r="D1313" s="14" t="n">
        <v>33496</v>
      </c>
      <c r="E1313" s="2" t="s">
        <v>50</v>
      </c>
      <c r="F1313" s="15" t="s">
        <v>46</v>
      </c>
      <c r="G1313" s="15" t="s">
        <v>46</v>
      </c>
      <c r="H1313" s="15" t="s">
        <v>47</v>
      </c>
      <c r="I1313" s="9" t="str">
        <f aca="false">TRIM(F1313)</f>
        <v>NA</v>
      </c>
      <c r="J1313" s="9" t="str">
        <f aca="false">TRIM(G1313)</f>
        <v>NA</v>
      </c>
      <c r="K1313" s="5" t="e">
        <f aca="false">IF(I1313="NA",VALUE(AVERAGEIF($E$3:$E$1520,"&lt;&gt;NA")),VALUE(I1313))</f>
        <v>#DIV/0!</v>
      </c>
      <c r="L1313" s="9" t="n">
        <f aca="false">IF(J1313="NA",VALUE(AVERAGEIF($F$3:$F$1520,"&lt;&gt;NA")),VALUE(J1313))</f>
        <v>164.344585511576</v>
      </c>
      <c r="M1313" s="16" t="n">
        <f aca="false">IF((AND(J1313&gt;=R1319, J1313&lt;R1318)),TRUE())</f>
        <v>0</v>
      </c>
      <c r="P1313" s="7"/>
    </row>
    <row r="1314" customFormat="false" ht="15" hidden="true" customHeight="false" outlineLevel="0" collapsed="false">
      <c r="A1314" s="0" t="n">
        <f aca="false">RANDBETWEEN(0,1)</f>
        <v>0</v>
      </c>
      <c r="B1314" s="13" t="n">
        <v>979</v>
      </c>
      <c r="C1314" s="2" t="s">
        <v>1362</v>
      </c>
      <c r="D1314" s="14" t="n">
        <v>33450</v>
      </c>
      <c r="E1314" s="2" t="s">
        <v>107</v>
      </c>
      <c r="F1314" s="15" t="n">
        <v>171</v>
      </c>
      <c r="G1314" s="15" t="n">
        <v>66</v>
      </c>
      <c r="H1314" s="15" t="s">
        <v>43</v>
      </c>
      <c r="I1314" s="9" t="str">
        <f aca="false">TRIM(F1314)</f>
        <v>171</v>
      </c>
      <c r="J1314" s="9" t="str">
        <f aca="false">TRIM(G1314)</f>
        <v>66</v>
      </c>
      <c r="K1314" s="5" t="n">
        <f aca="false">IF(I1314="NA",VALUE(AVERAGEIF($E$3:$E$1520,"&lt;&gt;NA")),VALUE(I1314))</f>
        <v>171</v>
      </c>
      <c r="L1314" s="9" t="n">
        <f aca="false">IF(J1314="NA",VALUE(AVERAGEIF($F$3:$F$1520,"&lt;&gt;NA")),VALUE(J1314))</f>
        <v>66</v>
      </c>
      <c r="M1314" s="16" t="n">
        <f aca="false">IF((AND(J1314&gt;=R1320, J1314&lt;R1319)),TRUE())</f>
        <v>0</v>
      </c>
      <c r="P1314" s="7"/>
    </row>
    <row r="1315" customFormat="false" ht="15" hidden="true" customHeight="false" outlineLevel="0" collapsed="false">
      <c r="A1315" s="0" t="n">
        <f aca="false">RANDBETWEEN(0,1)</f>
        <v>0</v>
      </c>
      <c r="B1315" s="13" t="n">
        <v>739</v>
      </c>
      <c r="C1315" s="2" t="s">
        <v>1320</v>
      </c>
      <c r="D1315" s="14" t="n">
        <v>33239</v>
      </c>
      <c r="E1315" s="2" t="s">
        <v>77</v>
      </c>
      <c r="F1315" s="15" t="n">
        <v>160</v>
      </c>
      <c r="G1315" s="15" t="n">
        <v>62</v>
      </c>
      <c r="H1315" s="15" t="s">
        <v>47</v>
      </c>
      <c r="I1315" s="9" t="str">
        <f aca="false">TRIM(F1315)</f>
        <v>160</v>
      </c>
      <c r="J1315" s="9" t="str">
        <f aca="false">TRIM(G1315)</f>
        <v>62</v>
      </c>
      <c r="K1315" s="5" t="n">
        <f aca="false">IF(I1315="NA",VALUE(AVERAGEIF($E$3:$E$1520,"&lt;&gt;NA")),VALUE(I1315))</f>
        <v>160</v>
      </c>
      <c r="L1315" s="9" t="n">
        <f aca="false">IF(J1315="NA",VALUE(AVERAGEIF($F$3:$F$1520,"&lt;&gt;NA")),VALUE(J1315))</f>
        <v>62</v>
      </c>
      <c r="M1315" s="16" t="n">
        <f aca="false">IF((AND(J1315&gt;=R1321, J1315&lt;R1320)),TRUE())</f>
        <v>0</v>
      </c>
      <c r="P1315" s="7"/>
    </row>
    <row r="1316" customFormat="false" ht="15" hidden="false" customHeight="false" outlineLevel="0" collapsed="false">
      <c r="A1316" s="0" t="n">
        <f aca="false">RANDBETWEEN(0,1)</f>
        <v>1</v>
      </c>
      <c r="B1316" s="13" t="n">
        <v>1049</v>
      </c>
      <c r="C1316" s="2" t="s">
        <v>1363</v>
      </c>
      <c r="D1316" s="14" t="n">
        <v>33814</v>
      </c>
      <c r="E1316" s="2" t="s">
        <v>87</v>
      </c>
      <c r="F1316" s="15" t="n">
        <v>182</v>
      </c>
      <c r="G1316" s="15" t="n">
        <v>78</v>
      </c>
      <c r="H1316" s="15" t="s">
        <v>43</v>
      </c>
      <c r="I1316" s="9" t="str">
        <f aca="false">TRIM(F1316)</f>
        <v>182</v>
      </c>
      <c r="J1316" s="9" t="str">
        <f aca="false">TRIM(G1316)</f>
        <v>78</v>
      </c>
      <c r="K1316" s="5" t="n">
        <f aca="false">IF(I1316="NA",VALUE(AVERAGEIF($E$3:$E$1520,"&lt;&gt;NA")),VALUE(I1316))</f>
        <v>182</v>
      </c>
      <c r="L1316" s="9" t="n">
        <f aca="false">IF(J1316="NA",VALUE(AVERAGEIF($F$3:$F$1520,"&lt;&gt;NA")),VALUE(J1316))</f>
        <v>78</v>
      </c>
      <c r="M1316" s="16" t="n">
        <f aca="false">IF((AND(J1316&gt;=R1322, J1316&lt;R1321)),TRUE())</f>
        <v>0</v>
      </c>
      <c r="P1316" s="7"/>
    </row>
    <row r="1317" customFormat="false" ht="15" hidden="false" customHeight="false" outlineLevel="0" collapsed="false">
      <c r="A1317" s="0" t="n">
        <f aca="false">RANDBETWEEN(0,1)</f>
        <v>1</v>
      </c>
      <c r="B1317" s="13" t="n">
        <v>1237</v>
      </c>
      <c r="C1317" s="2" t="s">
        <v>1364</v>
      </c>
      <c r="D1317" s="14" t="n">
        <v>33486</v>
      </c>
      <c r="E1317" s="2" t="s">
        <v>87</v>
      </c>
      <c r="F1317" s="15" t="n">
        <v>161</v>
      </c>
      <c r="G1317" s="15" t="n">
        <v>54</v>
      </c>
      <c r="H1317" s="15" t="s">
        <v>43</v>
      </c>
      <c r="I1317" s="9" t="str">
        <f aca="false">TRIM(F1317)</f>
        <v>161</v>
      </c>
      <c r="J1317" s="9" t="str">
        <f aca="false">TRIM(G1317)</f>
        <v>54</v>
      </c>
      <c r="K1317" s="5" t="n">
        <f aca="false">IF(I1317="NA",VALUE(AVERAGEIF($E$3:$E$1520,"&lt;&gt;NA")),VALUE(I1317))</f>
        <v>161</v>
      </c>
      <c r="L1317" s="9" t="n">
        <f aca="false">IF(J1317="NA",VALUE(AVERAGEIF($F$3:$F$1520,"&lt;&gt;NA")),VALUE(J1317))</f>
        <v>54</v>
      </c>
      <c r="M1317" s="16" t="n">
        <f aca="false">IF((AND(J1317&gt;=R1323, J1317&lt;R1322)),TRUE())</f>
        <v>0</v>
      </c>
      <c r="P1317" s="7"/>
    </row>
    <row r="1318" customFormat="false" ht="15" hidden="false" customHeight="false" outlineLevel="0" collapsed="false">
      <c r="A1318" s="0" t="n">
        <f aca="false">RANDBETWEEN(0,1)</f>
        <v>1</v>
      </c>
      <c r="B1318" s="13" t="n">
        <v>271</v>
      </c>
      <c r="C1318" s="2" t="s">
        <v>1365</v>
      </c>
      <c r="D1318" s="14" t="n">
        <v>33835</v>
      </c>
      <c r="E1318" s="2" t="s">
        <v>53</v>
      </c>
      <c r="F1318" s="15" t="s">
        <v>46</v>
      </c>
      <c r="G1318" s="15" t="s">
        <v>46</v>
      </c>
      <c r="H1318" s="15" t="s">
        <v>47</v>
      </c>
      <c r="I1318" s="9" t="str">
        <f aca="false">TRIM(F1318)</f>
        <v>NA</v>
      </c>
      <c r="J1318" s="9" t="str">
        <f aca="false">TRIM(G1318)</f>
        <v>NA</v>
      </c>
      <c r="K1318" s="5" t="e">
        <f aca="false">IF(I1318="NA",VALUE(AVERAGEIF($E$3:$E$1520,"&lt;&gt;NA")),VALUE(I1318))</f>
        <v>#DIV/0!</v>
      </c>
      <c r="L1318" s="9" t="n">
        <f aca="false">IF(J1318="NA",VALUE(AVERAGEIF($F$3:$F$1520,"&lt;&gt;NA")),VALUE(J1318))</f>
        <v>164.344585511576</v>
      </c>
      <c r="M1318" s="16" t="n">
        <f aca="false">IF((AND(J1318&gt;=R1324, J1318&lt;R1323)),TRUE())</f>
        <v>0</v>
      </c>
      <c r="P1318" s="7"/>
    </row>
    <row r="1319" customFormat="false" ht="15" hidden="true" customHeight="false" outlineLevel="0" collapsed="false">
      <c r="A1319" s="0" t="n">
        <f aca="false">RANDBETWEEN(0,1)</f>
        <v>0</v>
      </c>
      <c r="B1319" s="13" t="n">
        <v>1436</v>
      </c>
      <c r="C1319" s="2" t="s">
        <v>1366</v>
      </c>
      <c r="D1319" s="14" t="n">
        <v>33704</v>
      </c>
      <c r="E1319" s="2" t="s">
        <v>50</v>
      </c>
      <c r="F1319" s="15" t="n">
        <v>168</v>
      </c>
      <c r="G1319" s="15" t="n">
        <v>54</v>
      </c>
      <c r="H1319" s="15" t="s">
        <v>43</v>
      </c>
      <c r="I1319" s="9" t="str">
        <f aca="false">TRIM(F1319)</f>
        <v>168</v>
      </c>
      <c r="J1319" s="9" t="str">
        <f aca="false">TRIM(G1319)</f>
        <v>54</v>
      </c>
      <c r="K1319" s="5" t="n">
        <f aca="false">IF(I1319="NA",VALUE(AVERAGEIF($E$3:$E$1520,"&lt;&gt;NA")),VALUE(I1319))</f>
        <v>168</v>
      </c>
      <c r="L1319" s="9" t="n">
        <f aca="false">IF(J1319="NA",VALUE(AVERAGEIF($F$3:$F$1520,"&lt;&gt;NA")),VALUE(J1319))</f>
        <v>54</v>
      </c>
      <c r="M1319" s="16" t="n">
        <f aca="false">IF((AND(J1319&gt;=R1325, J1319&lt;R1324)),TRUE())</f>
        <v>0</v>
      </c>
      <c r="P1319" s="7"/>
    </row>
    <row r="1320" customFormat="false" ht="15" hidden="true" customHeight="false" outlineLevel="0" collapsed="false">
      <c r="A1320" s="0" t="n">
        <f aca="false">RANDBETWEEN(0,1)</f>
        <v>0</v>
      </c>
      <c r="B1320" s="13" t="n">
        <v>195</v>
      </c>
      <c r="C1320" s="2" t="s">
        <v>1367</v>
      </c>
      <c r="D1320" s="14" t="n">
        <v>33506</v>
      </c>
      <c r="E1320" s="2" t="s">
        <v>45</v>
      </c>
      <c r="F1320" s="15" t="n">
        <v>156.5</v>
      </c>
      <c r="G1320" s="15" t="n">
        <v>53</v>
      </c>
      <c r="H1320" s="15" t="s">
        <v>47</v>
      </c>
      <c r="I1320" s="9" t="str">
        <f aca="false">TRIM(F1320)</f>
        <v>156.5</v>
      </c>
      <c r="J1320" s="9" t="str">
        <f aca="false">TRIM(G1320)</f>
        <v>53</v>
      </c>
      <c r="K1320" s="5" t="n">
        <f aca="false">IF(I1320="NA",VALUE(AVERAGEIF($E$3:$E$1520,"&lt;&gt;NA")),VALUE(I1320))</f>
        <v>156.5</v>
      </c>
      <c r="L1320" s="9" t="n">
        <f aca="false">IF(J1320="NA",VALUE(AVERAGEIF($F$3:$F$1520,"&lt;&gt;NA")),VALUE(J1320))</f>
        <v>53</v>
      </c>
      <c r="M1320" s="16" t="n">
        <f aca="false">IF((AND(J1320&gt;=R1326, J1320&lt;R1325)),TRUE())</f>
        <v>0</v>
      </c>
      <c r="P1320" s="7"/>
    </row>
    <row r="1321" customFormat="false" ht="15" hidden="true" customHeight="false" outlineLevel="0" collapsed="false">
      <c r="A1321" s="0" t="n">
        <f aca="false">RANDBETWEEN(0,1)</f>
        <v>0</v>
      </c>
      <c r="B1321" s="13" t="n">
        <v>376</v>
      </c>
      <c r="C1321" s="2" t="s">
        <v>1368</v>
      </c>
      <c r="D1321" s="14" t="n">
        <v>33504</v>
      </c>
      <c r="E1321" s="2" t="s">
        <v>50</v>
      </c>
      <c r="F1321" s="15" t="s">
        <v>46</v>
      </c>
      <c r="G1321" s="15" t="s">
        <v>46</v>
      </c>
      <c r="H1321" s="15" t="s">
        <v>47</v>
      </c>
      <c r="I1321" s="9" t="str">
        <f aca="false">TRIM(F1321)</f>
        <v>NA</v>
      </c>
      <c r="J1321" s="9" t="str">
        <f aca="false">TRIM(G1321)</f>
        <v>NA</v>
      </c>
      <c r="K1321" s="5" t="e">
        <f aca="false">IF(I1321="NA",VALUE(AVERAGEIF($E$3:$E$1520,"&lt;&gt;NA")),VALUE(I1321))</f>
        <v>#DIV/0!</v>
      </c>
      <c r="L1321" s="9" t="n">
        <f aca="false">IF(J1321="NA",VALUE(AVERAGEIF($F$3:$F$1520,"&lt;&gt;NA")),VALUE(J1321))</f>
        <v>164.344585511576</v>
      </c>
      <c r="M1321" s="16" t="n">
        <f aca="false">IF((AND(J1321&gt;=R1327, J1321&lt;R1326)),TRUE())</f>
        <v>0</v>
      </c>
      <c r="P1321" s="7"/>
    </row>
    <row r="1322" customFormat="false" ht="15" hidden="true" customHeight="false" outlineLevel="0" collapsed="false">
      <c r="A1322" s="0" t="n">
        <f aca="false">RANDBETWEEN(0,1)</f>
        <v>0</v>
      </c>
      <c r="B1322" s="13" t="n">
        <v>1161</v>
      </c>
      <c r="C1322" s="2" t="s">
        <v>1369</v>
      </c>
      <c r="D1322" s="14" t="n">
        <v>33396</v>
      </c>
      <c r="E1322" s="2" t="s">
        <v>50</v>
      </c>
      <c r="F1322" s="15" t="n">
        <v>178</v>
      </c>
      <c r="G1322" s="15" t="n">
        <v>65</v>
      </c>
      <c r="H1322" s="15" t="s">
        <v>43</v>
      </c>
      <c r="I1322" s="9" t="str">
        <f aca="false">TRIM(F1322)</f>
        <v>178</v>
      </c>
      <c r="J1322" s="9" t="str">
        <f aca="false">TRIM(G1322)</f>
        <v>65</v>
      </c>
      <c r="K1322" s="5" t="n">
        <f aca="false">IF(I1322="NA",VALUE(AVERAGEIF($E$3:$E$1520,"&lt;&gt;NA")),VALUE(I1322))</f>
        <v>178</v>
      </c>
      <c r="L1322" s="9" t="n">
        <f aca="false">IF(J1322="NA",VALUE(AVERAGEIF($F$3:$F$1520,"&lt;&gt;NA")),VALUE(J1322))</f>
        <v>65</v>
      </c>
      <c r="M1322" s="16" t="n">
        <f aca="false">IF((AND(J1322&gt;=R1328, J1322&lt;R1327)),TRUE())</f>
        <v>0</v>
      </c>
      <c r="P1322" s="7"/>
    </row>
    <row r="1323" customFormat="false" ht="15" hidden="false" customHeight="false" outlineLevel="0" collapsed="false">
      <c r="A1323" s="0" t="n">
        <f aca="false">RANDBETWEEN(0,1)</f>
        <v>1</v>
      </c>
      <c r="B1323" s="13" t="n">
        <v>160</v>
      </c>
      <c r="C1323" s="2" t="s">
        <v>1370</v>
      </c>
      <c r="D1323" s="14" t="n">
        <v>33424</v>
      </c>
      <c r="E1323" s="2" t="s">
        <v>74</v>
      </c>
      <c r="F1323" s="15" t="n">
        <v>160</v>
      </c>
      <c r="G1323" s="15" t="n">
        <v>44</v>
      </c>
      <c r="H1323" s="15" t="s">
        <v>47</v>
      </c>
      <c r="I1323" s="9" t="str">
        <f aca="false">TRIM(F1323)</f>
        <v>160</v>
      </c>
      <c r="J1323" s="9" t="str">
        <f aca="false">TRIM(G1323)</f>
        <v>44</v>
      </c>
      <c r="K1323" s="5" t="n">
        <f aca="false">IF(I1323="NA",VALUE(AVERAGEIF($E$3:$E$1520,"&lt;&gt;NA")),VALUE(I1323))</f>
        <v>160</v>
      </c>
      <c r="L1323" s="9" t="n">
        <f aca="false">IF(J1323="NA",VALUE(AVERAGEIF($F$3:$F$1520,"&lt;&gt;NA")),VALUE(J1323))</f>
        <v>44</v>
      </c>
      <c r="M1323" s="16" t="n">
        <f aca="false">IF((AND(J1323&gt;=R1329, J1323&lt;R1328)),TRUE())</f>
        <v>0</v>
      </c>
      <c r="P1323" s="7"/>
    </row>
    <row r="1324" customFormat="false" ht="15" hidden="true" customHeight="false" outlineLevel="0" collapsed="false">
      <c r="A1324" s="0" t="n">
        <f aca="false">RANDBETWEEN(0,1)</f>
        <v>0</v>
      </c>
      <c r="B1324" s="13" t="n">
        <v>1123</v>
      </c>
      <c r="C1324" s="2" t="s">
        <v>1371</v>
      </c>
      <c r="D1324" s="14" t="n">
        <v>33743</v>
      </c>
      <c r="E1324" s="2" t="s">
        <v>50</v>
      </c>
      <c r="F1324" s="15" t="n">
        <v>178</v>
      </c>
      <c r="G1324" s="15" t="n">
        <v>54</v>
      </c>
      <c r="H1324" s="15" t="s">
        <v>43</v>
      </c>
      <c r="I1324" s="9" t="str">
        <f aca="false">TRIM(F1324)</f>
        <v>178</v>
      </c>
      <c r="J1324" s="9" t="str">
        <f aca="false">TRIM(G1324)</f>
        <v>54</v>
      </c>
      <c r="K1324" s="5" t="n">
        <f aca="false">IF(I1324="NA",VALUE(AVERAGEIF($E$3:$E$1520,"&lt;&gt;NA")),VALUE(I1324))</f>
        <v>178</v>
      </c>
      <c r="L1324" s="9" t="n">
        <f aca="false">IF(J1324="NA",VALUE(AVERAGEIF($F$3:$F$1520,"&lt;&gt;NA")),VALUE(J1324))</f>
        <v>54</v>
      </c>
      <c r="M1324" s="16" t="n">
        <f aca="false">IF((AND(J1324&gt;=R1330, J1324&lt;R1329)),TRUE())</f>
        <v>0</v>
      </c>
      <c r="P1324" s="7"/>
    </row>
    <row r="1325" customFormat="false" ht="15" hidden="true" customHeight="false" outlineLevel="0" collapsed="false">
      <c r="A1325" s="0" t="n">
        <f aca="false">RANDBETWEEN(0,1)</f>
        <v>0</v>
      </c>
      <c r="B1325" s="13" t="n">
        <v>1360</v>
      </c>
      <c r="C1325" s="2" t="s">
        <v>1372</v>
      </c>
      <c r="D1325" s="14" t="n">
        <v>33549</v>
      </c>
      <c r="E1325" s="2" t="s">
        <v>53</v>
      </c>
      <c r="F1325" s="15" t="n">
        <v>168</v>
      </c>
      <c r="G1325" s="15" t="n">
        <v>42</v>
      </c>
      <c r="H1325" s="15" t="s">
        <v>43</v>
      </c>
      <c r="I1325" s="9" t="str">
        <f aca="false">TRIM(F1325)</f>
        <v>168</v>
      </c>
      <c r="J1325" s="9" t="str">
        <f aca="false">TRIM(G1325)</f>
        <v>42</v>
      </c>
      <c r="K1325" s="5" t="n">
        <f aca="false">IF(I1325="NA",VALUE(AVERAGEIF($E$3:$E$1520,"&lt;&gt;NA")),VALUE(I1325))</f>
        <v>168</v>
      </c>
      <c r="L1325" s="9" t="n">
        <f aca="false">IF(J1325="NA",VALUE(AVERAGEIF($F$3:$F$1520,"&lt;&gt;NA")),VALUE(J1325))</f>
        <v>42</v>
      </c>
      <c r="M1325" s="16" t="n">
        <f aca="false">IF((AND(J1325&gt;=R1331, J1325&lt;R1330)),TRUE())</f>
        <v>0</v>
      </c>
      <c r="P1325" s="7"/>
    </row>
    <row r="1326" customFormat="false" ht="15" hidden="true" customHeight="false" outlineLevel="0" collapsed="false">
      <c r="A1326" s="0" t="n">
        <f aca="false">RANDBETWEEN(0,1)</f>
        <v>0</v>
      </c>
      <c r="B1326" s="13" t="n">
        <v>1325</v>
      </c>
      <c r="C1326" s="2" t="s">
        <v>1373</v>
      </c>
      <c r="D1326" s="14" t="n">
        <v>33532</v>
      </c>
      <c r="E1326" s="2" t="s">
        <v>45</v>
      </c>
      <c r="F1326" s="15" t="n">
        <v>170</v>
      </c>
      <c r="G1326" s="15" t="n">
        <v>56</v>
      </c>
      <c r="H1326" s="15" t="s">
        <v>43</v>
      </c>
      <c r="I1326" s="9" t="str">
        <f aca="false">TRIM(F1326)</f>
        <v>170</v>
      </c>
      <c r="J1326" s="9" t="str">
        <f aca="false">TRIM(G1326)</f>
        <v>56</v>
      </c>
      <c r="K1326" s="5" t="n">
        <f aca="false">IF(I1326="NA",VALUE(AVERAGEIF($E$3:$E$1520,"&lt;&gt;NA")),VALUE(I1326))</f>
        <v>170</v>
      </c>
      <c r="L1326" s="9" t="n">
        <f aca="false">IF(J1326="NA",VALUE(AVERAGEIF($F$3:$F$1520,"&lt;&gt;NA")),VALUE(J1326))</f>
        <v>56</v>
      </c>
      <c r="M1326" s="16" t="n">
        <f aca="false">IF((AND(J1326&gt;=R1332, J1326&lt;R1331)),TRUE())</f>
        <v>0</v>
      </c>
      <c r="P1326" s="7"/>
    </row>
    <row r="1327" customFormat="false" ht="15" hidden="true" customHeight="false" outlineLevel="0" collapsed="false">
      <c r="A1327" s="0" t="n">
        <f aca="false">RANDBETWEEN(0,1)</f>
        <v>0</v>
      </c>
      <c r="B1327" s="13" t="n">
        <v>1015</v>
      </c>
      <c r="C1327" s="2" t="s">
        <v>1374</v>
      </c>
      <c r="D1327" s="14" t="n">
        <v>33016</v>
      </c>
      <c r="E1327" s="2" t="s">
        <v>45</v>
      </c>
      <c r="F1327" s="15" t="n">
        <v>160</v>
      </c>
      <c r="G1327" s="15" t="n">
        <v>48</v>
      </c>
      <c r="H1327" s="15" t="s">
        <v>43</v>
      </c>
      <c r="I1327" s="9" t="str">
        <f aca="false">TRIM(F1327)</f>
        <v>160</v>
      </c>
      <c r="J1327" s="9" t="str">
        <f aca="false">TRIM(G1327)</f>
        <v>48</v>
      </c>
      <c r="K1327" s="5" t="n">
        <f aca="false">IF(I1327="NA",VALUE(AVERAGEIF($E$3:$E$1520,"&lt;&gt;NA")),VALUE(I1327))</f>
        <v>160</v>
      </c>
      <c r="L1327" s="9" t="n">
        <f aca="false">IF(J1327="NA",VALUE(AVERAGEIF($F$3:$F$1520,"&lt;&gt;NA")),VALUE(J1327))</f>
        <v>48</v>
      </c>
      <c r="M1327" s="16" t="n">
        <f aca="false">IF((AND(J1327&gt;=R1333, J1327&lt;R1332)),TRUE())</f>
        <v>0</v>
      </c>
      <c r="P1327" s="7"/>
    </row>
    <row r="1328" customFormat="false" ht="15" hidden="true" customHeight="false" outlineLevel="0" collapsed="false">
      <c r="A1328" s="0" t="n">
        <f aca="false">RANDBETWEEN(0,1)</f>
        <v>0</v>
      </c>
      <c r="B1328" s="13" t="n">
        <v>560</v>
      </c>
      <c r="C1328" s="2" t="s">
        <v>1375</v>
      </c>
      <c r="D1328" s="14" t="n">
        <v>33795</v>
      </c>
      <c r="E1328" s="2" t="s">
        <v>77</v>
      </c>
      <c r="F1328" s="15" t="n">
        <v>148</v>
      </c>
      <c r="G1328" s="15" t="n">
        <v>52.5</v>
      </c>
      <c r="H1328" s="15" t="s">
        <v>47</v>
      </c>
      <c r="I1328" s="9" t="str">
        <f aca="false">TRIM(F1328)</f>
        <v>148</v>
      </c>
      <c r="J1328" s="9" t="str">
        <f aca="false">TRIM(G1328)</f>
        <v>52.5</v>
      </c>
      <c r="K1328" s="5" t="n">
        <f aca="false">IF(I1328="NA",VALUE(AVERAGEIF($E$3:$E$1520,"&lt;&gt;NA")),VALUE(I1328))</f>
        <v>148</v>
      </c>
      <c r="L1328" s="9" t="n">
        <f aca="false">IF(J1328="NA",VALUE(AVERAGEIF($F$3:$F$1520,"&lt;&gt;NA")),VALUE(J1328))</f>
        <v>52.5</v>
      </c>
      <c r="M1328" s="16" t="n">
        <f aca="false">IF((AND(J1328&gt;=R1334, J1328&lt;R1333)),TRUE())</f>
        <v>0</v>
      </c>
      <c r="P1328" s="7"/>
    </row>
    <row r="1329" customFormat="false" ht="15" hidden="true" customHeight="false" outlineLevel="0" collapsed="false">
      <c r="A1329" s="0" t="n">
        <f aca="false">RANDBETWEEN(0,1)</f>
        <v>0</v>
      </c>
      <c r="B1329" s="13" t="n">
        <v>434</v>
      </c>
      <c r="C1329" s="2" t="s">
        <v>1376</v>
      </c>
      <c r="D1329" s="14" t="n">
        <v>33330</v>
      </c>
      <c r="E1329" s="2" t="s">
        <v>87</v>
      </c>
      <c r="F1329" s="15" t="n">
        <v>157</v>
      </c>
      <c r="G1329" s="15" t="n">
        <v>58.6</v>
      </c>
      <c r="H1329" s="15" t="s">
        <v>47</v>
      </c>
      <c r="I1329" s="9" t="str">
        <f aca="false">TRIM(F1329)</f>
        <v>157</v>
      </c>
      <c r="J1329" s="9" t="str">
        <f aca="false">TRIM(G1329)</f>
        <v>58.6</v>
      </c>
      <c r="K1329" s="5" t="n">
        <f aca="false">IF(I1329="NA",VALUE(AVERAGEIF($E$3:$E$1520,"&lt;&gt;NA")),VALUE(I1329))</f>
        <v>157</v>
      </c>
      <c r="L1329" s="9" t="n">
        <f aca="false">IF(J1329="NA",VALUE(AVERAGEIF($F$3:$F$1520,"&lt;&gt;NA")),VALUE(J1329))</f>
        <v>58.6</v>
      </c>
      <c r="M1329" s="16" t="n">
        <f aca="false">IF((AND(J1329&gt;=R1335, J1329&lt;R1334)),TRUE())</f>
        <v>0</v>
      </c>
      <c r="P1329" s="7"/>
    </row>
    <row r="1330" customFormat="false" ht="15" hidden="false" customHeight="false" outlineLevel="0" collapsed="false">
      <c r="A1330" s="0" t="n">
        <f aca="false">RANDBETWEEN(0,1)</f>
        <v>1</v>
      </c>
      <c r="B1330" s="13" t="n">
        <v>1041</v>
      </c>
      <c r="C1330" s="2" t="s">
        <v>1377</v>
      </c>
      <c r="D1330" s="14" t="n">
        <v>33591</v>
      </c>
      <c r="E1330" s="2" t="s">
        <v>53</v>
      </c>
      <c r="F1330" s="15" t="n">
        <v>173</v>
      </c>
      <c r="G1330" s="15" t="n">
        <v>66</v>
      </c>
      <c r="H1330" s="15" t="s">
        <v>43</v>
      </c>
      <c r="I1330" s="9" t="str">
        <f aca="false">TRIM(F1330)</f>
        <v>173</v>
      </c>
      <c r="J1330" s="9" t="str">
        <f aca="false">TRIM(G1330)</f>
        <v>66</v>
      </c>
      <c r="K1330" s="5" t="n">
        <f aca="false">IF(I1330="NA",VALUE(AVERAGEIF($E$3:$E$1520,"&lt;&gt;NA")),VALUE(I1330))</f>
        <v>173</v>
      </c>
      <c r="L1330" s="9" t="n">
        <f aca="false">IF(J1330="NA",VALUE(AVERAGEIF($F$3:$F$1520,"&lt;&gt;NA")),VALUE(J1330))</f>
        <v>66</v>
      </c>
      <c r="M1330" s="16" t="n">
        <f aca="false">IF((AND(J1330&gt;=R1336, J1330&lt;R1335)),TRUE())</f>
        <v>0</v>
      </c>
      <c r="P1330" s="7"/>
    </row>
    <row r="1331" customFormat="false" ht="15" hidden="true" customHeight="false" outlineLevel="0" collapsed="false">
      <c r="A1331" s="0" t="n">
        <f aca="false">RANDBETWEEN(0,1)</f>
        <v>0</v>
      </c>
      <c r="B1331" s="13" t="n">
        <v>776</v>
      </c>
      <c r="C1331" s="2" t="s">
        <v>1378</v>
      </c>
      <c r="D1331" s="14" t="n">
        <v>33673</v>
      </c>
      <c r="E1331" s="2" t="s">
        <v>93</v>
      </c>
      <c r="F1331" s="15" t="n">
        <v>153</v>
      </c>
      <c r="G1331" s="15" t="n">
        <v>49.2</v>
      </c>
      <c r="H1331" s="15" t="s">
        <v>47</v>
      </c>
      <c r="I1331" s="9" t="str">
        <f aca="false">TRIM(F1331)</f>
        <v>153</v>
      </c>
      <c r="J1331" s="9" t="str">
        <f aca="false">TRIM(G1331)</f>
        <v>49.2</v>
      </c>
      <c r="K1331" s="5" t="n">
        <f aca="false">IF(I1331="NA",VALUE(AVERAGEIF($E$3:$E$1520,"&lt;&gt;NA")),VALUE(I1331))</f>
        <v>153</v>
      </c>
      <c r="L1331" s="9" t="n">
        <f aca="false">IF(J1331="NA",VALUE(AVERAGEIF($F$3:$F$1520,"&lt;&gt;NA")),VALUE(J1331))</f>
        <v>49.2</v>
      </c>
      <c r="M1331" s="16" t="n">
        <f aca="false">IF((AND(J1331&gt;=R1337, J1331&lt;R1336)),TRUE())</f>
        <v>0</v>
      </c>
      <c r="P1331" s="7"/>
    </row>
    <row r="1332" customFormat="false" ht="15" hidden="true" customHeight="false" outlineLevel="0" collapsed="false">
      <c r="A1332" s="0" t="n">
        <f aca="false">RANDBETWEEN(0,1)</f>
        <v>0</v>
      </c>
      <c r="B1332" s="13" t="n">
        <v>451</v>
      </c>
      <c r="C1332" s="2" t="s">
        <v>1379</v>
      </c>
      <c r="D1332" s="14" t="n">
        <v>33080</v>
      </c>
      <c r="E1332" s="2" t="s">
        <v>50</v>
      </c>
      <c r="F1332" s="15" t="n">
        <v>152</v>
      </c>
      <c r="G1332" s="15" t="n">
        <v>40</v>
      </c>
      <c r="H1332" s="15" t="s">
        <v>47</v>
      </c>
      <c r="I1332" s="9" t="str">
        <f aca="false">TRIM(F1332)</f>
        <v>152</v>
      </c>
      <c r="J1332" s="9" t="str">
        <f aca="false">TRIM(G1332)</f>
        <v>40</v>
      </c>
      <c r="K1332" s="5" t="n">
        <f aca="false">IF(I1332="NA",VALUE(AVERAGEIF($E$3:$E$1520,"&lt;&gt;NA")),VALUE(I1332))</f>
        <v>152</v>
      </c>
      <c r="L1332" s="9" t="n">
        <f aca="false">IF(J1332="NA",VALUE(AVERAGEIF($F$3:$F$1520,"&lt;&gt;NA")),VALUE(J1332))</f>
        <v>40</v>
      </c>
      <c r="M1332" s="16" t="n">
        <f aca="false">IF((AND(J1332&gt;=R1338, J1332&lt;R1337)),TRUE())</f>
        <v>0</v>
      </c>
      <c r="P1332" s="7"/>
    </row>
    <row r="1333" customFormat="false" ht="15" hidden="false" customHeight="false" outlineLevel="0" collapsed="false">
      <c r="A1333" s="0" t="n">
        <f aca="false">RANDBETWEEN(0,1)</f>
        <v>1</v>
      </c>
      <c r="B1333" s="13" t="n">
        <v>682</v>
      </c>
      <c r="C1333" s="2" t="s">
        <v>1380</v>
      </c>
      <c r="D1333" s="14" t="n">
        <v>33769</v>
      </c>
      <c r="E1333" s="2" t="s">
        <v>50</v>
      </c>
      <c r="F1333" s="15" t="n">
        <v>152</v>
      </c>
      <c r="G1333" s="15" t="n">
        <v>50.6</v>
      </c>
      <c r="H1333" s="15" t="s">
        <v>47</v>
      </c>
      <c r="I1333" s="9" t="str">
        <f aca="false">TRIM(F1333)</f>
        <v>152</v>
      </c>
      <c r="J1333" s="9" t="str">
        <f aca="false">TRIM(G1333)</f>
        <v>50.6</v>
      </c>
      <c r="K1333" s="5" t="n">
        <f aca="false">IF(I1333="NA",VALUE(AVERAGEIF($E$3:$E$1520,"&lt;&gt;NA")),VALUE(I1333))</f>
        <v>152</v>
      </c>
      <c r="L1333" s="9" t="n">
        <f aca="false">IF(J1333="NA",VALUE(AVERAGEIF($F$3:$F$1520,"&lt;&gt;NA")),VALUE(J1333))</f>
        <v>50.6</v>
      </c>
      <c r="M1333" s="16" t="n">
        <f aca="false">IF((AND(J1333&gt;=R1339, J1333&lt;R1338)),TRUE())</f>
        <v>0</v>
      </c>
      <c r="P1333" s="7"/>
    </row>
    <row r="1334" customFormat="false" ht="15" hidden="true" customHeight="false" outlineLevel="0" collapsed="false">
      <c r="A1334" s="0" t="n">
        <f aca="false">RANDBETWEEN(0,1)</f>
        <v>0</v>
      </c>
      <c r="B1334" s="13" t="n">
        <v>1407</v>
      </c>
      <c r="C1334" s="2" t="s">
        <v>1381</v>
      </c>
      <c r="D1334" s="14" t="n">
        <v>32995</v>
      </c>
      <c r="E1334" s="2" t="s">
        <v>71</v>
      </c>
      <c r="F1334" s="15" t="n">
        <v>167</v>
      </c>
      <c r="G1334" s="15" t="n">
        <v>47</v>
      </c>
      <c r="H1334" s="15" t="s">
        <v>43</v>
      </c>
      <c r="I1334" s="9" t="str">
        <f aca="false">TRIM(F1334)</f>
        <v>167</v>
      </c>
      <c r="J1334" s="9" t="str">
        <f aca="false">TRIM(G1334)</f>
        <v>47</v>
      </c>
      <c r="K1334" s="5" t="n">
        <f aca="false">IF(I1334="NA",VALUE(AVERAGEIF($E$3:$E$1520,"&lt;&gt;NA")),VALUE(I1334))</f>
        <v>167</v>
      </c>
      <c r="L1334" s="9" t="n">
        <f aca="false">IF(J1334="NA",VALUE(AVERAGEIF($F$3:$F$1520,"&lt;&gt;NA")),VALUE(J1334))</f>
        <v>47</v>
      </c>
      <c r="M1334" s="16" t="n">
        <f aca="false">IF((AND(J1334&gt;=R1340, J1334&lt;R1339)),TRUE())</f>
        <v>0</v>
      </c>
      <c r="P1334" s="7"/>
    </row>
    <row r="1335" customFormat="false" ht="15" hidden="false" customHeight="false" outlineLevel="0" collapsed="false">
      <c r="A1335" s="0" t="n">
        <f aca="false">RANDBETWEEN(0,1)</f>
        <v>1</v>
      </c>
      <c r="B1335" s="13" t="n">
        <v>684</v>
      </c>
      <c r="C1335" s="2" t="s">
        <v>1382</v>
      </c>
      <c r="D1335" s="14" t="n">
        <v>33331</v>
      </c>
      <c r="E1335" s="2" t="s">
        <v>50</v>
      </c>
      <c r="F1335" s="15" t="n">
        <v>159</v>
      </c>
      <c r="G1335" s="15" t="n">
        <v>60.2</v>
      </c>
      <c r="H1335" s="15" t="s">
        <v>47</v>
      </c>
      <c r="I1335" s="9" t="str">
        <f aca="false">TRIM(F1335)</f>
        <v>159</v>
      </c>
      <c r="J1335" s="9" t="str">
        <f aca="false">TRIM(G1335)</f>
        <v>60.2</v>
      </c>
      <c r="K1335" s="5" t="n">
        <f aca="false">IF(I1335="NA",VALUE(AVERAGEIF($E$3:$E$1520,"&lt;&gt;NA")),VALUE(I1335))</f>
        <v>159</v>
      </c>
      <c r="L1335" s="9" t="n">
        <f aca="false">IF(J1335="NA",VALUE(AVERAGEIF($F$3:$F$1520,"&lt;&gt;NA")),VALUE(J1335))</f>
        <v>60.2</v>
      </c>
      <c r="M1335" s="16" t="n">
        <f aca="false">IF((AND(J1335&gt;=R1341, J1335&lt;R1340)),TRUE())</f>
        <v>0</v>
      </c>
      <c r="P1335" s="7"/>
    </row>
    <row r="1336" customFormat="false" ht="15" hidden="true" customHeight="false" outlineLevel="0" collapsed="false">
      <c r="A1336" s="0" t="n">
        <f aca="false">RANDBETWEEN(0,1)</f>
        <v>0</v>
      </c>
      <c r="B1336" s="13" t="n">
        <v>1122</v>
      </c>
      <c r="C1336" s="2" t="s">
        <v>1383</v>
      </c>
      <c r="D1336" s="14" t="n">
        <v>33987</v>
      </c>
      <c r="E1336" s="2" t="s">
        <v>125</v>
      </c>
      <c r="F1336" s="15" t="n">
        <v>172</v>
      </c>
      <c r="G1336" s="15" t="n">
        <v>53</v>
      </c>
      <c r="H1336" s="15" t="s">
        <v>43</v>
      </c>
      <c r="I1336" s="9" t="str">
        <f aca="false">TRIM(F1336)</f>
        <v>172</v>
      </c>
      <c r="J1336" s="9" t="str">
        <f aca="false">TRIM(G1336)</f>
        <v>53</v>
      </c>
      <c r="K1336" s="5" t="n">
        <f aca="false">IF(I1336="NA",VALUE(AVERAGEIF($E$3:$E$1520,"&lt;&gt;NA")),VALUE(I1336))</f>
        <v>172</v>
      </c>
      <c r="L1336" s="9" t="n">
        <f aca="false">IF(J1336="NA",VALUE(AVERAGEIF($F$3:$F$1520,"&lt;&gt;NA")),VALUE(J1336))</f>
        <v>53</v>
      </c>
      <c r="M1336" s="16" t="n">
        <f aca="false">IF((AND(J1336&gt;=R1342, J1336&lt;R1341)),TRUE())</f>
        <v>0</v>
      </c>
      <c r="P1336" s="7"/>
    </row>
    <row r="1337" customFormat="false" ht="15" hidden="false" customHeight="false" outlineLevel="0" collapsed="false">
      <c r="A1337" s="0" t="n">
        <f aca="false">RANDBETWEEN(0,1)</f>
        <v>1</v>
      </c>
      <c r="B1337" s="13" t="n">
        <v>1149</v>
      </c>
      <c r="C1337" s="2" t="s">
        <v>1384</v>
      </c>
      <c r="D1337" s="14" t="n">
        <v>33589</v>
      </c>
      <c r="E1337" s="2" t="s">
        <v>53</v>
      </c>
      <c r="F1337" s="15" t="n">
        <v>180</v>
      </c>
      <c r="G1337" s="15" t="n">
        <v>65</v>
      </c>
      <c r="H1337" s="15" t="s">
        <v>43</v>
      </c>
      <c r="I1337" s="9" t="str">
        <f aca="false">TRIM(F1337)</f>
        <v>180</v>
      </c>
      <c r="J1337" s="9" t="str">
        <f aca="false">TRIM(G1337)</f>
        <v>65</v>
      </c>
      <c r="K1337" s="5" t="n">
        <f aca="false">IF(I1337="NA",VALUE(AVERAGEIF($E$3:$E$1520,"&lt;&gt;NA")),VALUE(I1337))</f>
        <v>180</v>
      </c>
      <c r="L1337" s="9" t="n">
        <f aca="false">IF(J1337="NA",VALUE(AVERAGEIF($F$3:$F$1520,"&lt;&gt;NA")),VALUE(J1337))</f>
        <v>65</v>
      </c>
      <c r="M1337" s="16" t="n">
        <f aca="false">IF((AND(J1337&gt;=R1343, J1337&lt;R1342)),TRUE())</f>
        <v>0</v>
      </c>
      <c r="P1337" s="7"/>
    </row>
    <row r="1338" customFormat="false" ht="15" hidden="false" customHeight="false" outlineLevel="0" collapsed="false">
      <c r="A1338" s="0" t="n">
        <f aca="false">RANDBETWEEN(0,1)</f>
        <v>1</v>
      </c>
      <c r="B1338" s="13" t="n">
        <v>1060</v>
      </c>
      <c r="C1338" s="2" t="s">
        <v>1385</v>
      </c>
      <c r="D1338" s="14" t="n">
        <v>33773</v>
      </c>
      <c r="E1338" s="2" t="s">
        <v>77</v>
      </c>
      <c r="F1338" s="15" t="n">
        <v>170</v>
      </c>
      <c r="G1338" s="15" t="n">
        <v>96</v>
      </c>
      <c r="H1338" s="15" t="s">
        <v>43</v>
      </c>
      <c r="I1338" s="9" t="str">
        <f aca="false">TRIM(F1338)</f>
        <v>170</v>
      </c>
      <c r="J1338" s="9" t="str">
        <f aca="false">TRIM(G1338)</f>
        <v>96</v>
      </c>
      <c r="K1338" s="5" t="n">
        <f aca="false">IF(I1338="NA",VALUE(AVERAGEIF($E$3:$E$1520,"&lt;&gt;NA")),VALUE(I1338))</f>
        <v>170</v>
      </c>
      <c r="L1338" s="9" t="n">
        <f aca="false">IF(J1338="NA",VALUE(AVERAGEIF($F$3:$F$1520,"&lt;&gt;NA")),VALUE(J1338))</f>
        <v>96</v>
      </c>
      <c r="M1338" s="16" t="n">
        <f aca="false">IF((AND(J1338&gt;=R1344, J1338&lt;R1343)),TRUE())</f>
        <v>0</v>
      </c>
      <c r="P1338" s="7"/>
    </row>
    <row r="1339" customFormat="false" ht="15" hidden="false" customHeight="false" outlineLevel="0" collapsed="false">
      <c r="A1339" s="0" t="n">
        <f aca="false">RANDBETWEEN(0,1)</f>
        <v>1</v>
      </c>
      <c r="B1339" s="13" t="n">
        <v>331</v>
      </c>
      <c r="C1339" s="2" t="s">
        <v>1386</v>
      </c>
      <c r="D1339" s="14" t="n">
        <v>33597</v>
      </c>
      <c r="E1339" s="2" t="s">
        <v>87</v>
      </c>
      <c r="F1339" s="15" t="s">
        <v>46</v>
      </c>
      <c r="G1339" s="15" t="s">
        <v>46</v>
      </c>
      <c r="H1339" s="15" t="s">
        <v>47</v>
      </c>
      <c r="I1339" s="9" t="str">
        <f aca="false">TRIM(F1339)</f>
        <v>NA</v>
      </c>
      <c r="J1339" s="9" t="str">
        <f aca="false">TRIM(G1339)</f>
        <v>NA</v>
      </c>
      <c r="K1339" s="5" t="e">
        <f aca="false">IF(I1339="NA",VALUE(AVERAGEIF($E$3:$E$1520,"&lt;&gt;NA")),VALUE(I1339))</f>
        <v>#DIV/0!</v>
      </c>
      <c r="L1339" s="9" t="n">
        <f aca="false">IF(J1339="NA",VALUE(AVERAGEIF($F$3:$F$1520,"&lt;&gt;NA")),VALUE(J1339))</f>
        <v>164.344585511576</v>
      </c>
      <c r="M1339" s="16" t="n">
        <f aca="false">IF((AND(J1339&gt;=R1345, J1339&lt;R1344)),TRUE())</f>
        <v>0</v>
      </c>
      <c r="P1339" s="7"/>
    </row>
    <row r="1340" customFormat="false" ht="15" hidden="false" customHeight="false" outlineLevel="0" collapsed="false">
      <c r="A1340" s="0" t="n">
        <f aca="false">RANDBETWEEN(0,1)</f>
        <v>1</v>
      </c>
      <c r="B1340" s="13" t="n">
        <v>461</v>
      </c>
      <c r="C1340" s="2" t="s">
        <v>1387</v>
      </c>
      <c r="D1340" s="14" t="n">
        <v>33350</v>
      </c>
      <c r="E1340" s="2" t="s">
        <v>50</v>
      </c>
      <c r="F1340" s="15" t="n">
        <v>158</v>
      </c>
      <c r="G1340" s="15" t="n">
        <v>45</v>
      </c>
      <c r="H1340" s="15" t="s">
        <v>47</v>
      </c>
      <c r="I1340" s="9" t="str">
        <f aca="false">TRIM(F1340)</f>
        <v>158</v>
      </c>
      <c r="J1340" s="9" t="str">
        <f aca="false">TRIM(G1340)</f>
        <v>45</v>
      </c>
      <c r="K1340" s="5" t="n">
        <f aca="false">IF(I1340="NA",VALUE(AVERAGEIF($E$3:$E$1520,"&lt;&gt;NA")),VALUE(I1340))</f>
        <v>158</v>
      </c>
      <c r="L1340" s="9" t="n">
        <f aca="false">IF(J1340="NA",VALUE(AVERAGEIF($F$3:$F$1520,"&lt;&gt;NA")),VALUE(J1340))</f>
        <v>45</v>
      </c>
      <c r="M1340" s="16" t="n">
        <f aca="false">IF((AND(J1340&gt;=R1346, J1340&lt;R1345)),TRUE())</f>
        <v>0</v>
      </c>
      <c r="P1340" s="7"/>
    </row>
    <row r="1341" customFormat="false" ht="15" hidden="false" customHeight="false" outlineLevel="0" collapsed="false">
      <c r="A1341" s="0" t="n">
        <f aca="false">RANDBETWEEN(0,1)</f>
        <v>1</v>
      </c>
      <c r="B1341" s="13" t="n">
        <v>887</v>
      </c>
      <c r="C1341" s="2" t="s">
        <v>1388</v>
      </c>
      <c r="D1341" s="14" t="n">
        <v>33244</v>
      </c>
      <c r="E1341" s="2" t="s">
        <v>56</v>
      </c>
      <c r="F1341" s="15" t="n">
        <v>166</v>
      </c>
      <c r="G1341" s="15" t="n">
        <v>55</v>
      </c>
      <c r="H1341" s="15" t="s">
        <v>43</v>
      </c>
      <c r="I1341" s="9" t="str">
        <f aca="false">TRIM(F1341)</f>
        <v>166</v>
      </c>
      <c r="J1341" s="9" t="str">
        <f aca="false">TRIM(G1341)</f>
        <v>55</v>
      </c>
      <c r="K1341" s="5" t="n">
        <f aca="false">IF(I1341="NA",VALUE(AVERAGEIF($E$3:$E$1520,"&lt;&gt;NA")),VALUE(I1341))</f>
        <v>166</v>
      </c>
      <c r="L1341" s="9" t="n">
        <f aca="false">IF(J1341="NA",VALUE(AVERAGEIF($F$3:$F$1520,"&lt;&gt;NA")),VALUE(J1341))</f>
        <v>55</v>
      </c>
      <c r="M1341" s="16" t="n">
        <f aca="false">IF((AND(J1341&gt;=R1347, J1341&lt;R1346)),TRUE())</f>
        <v>0</v>
      </c>
      <c r="P1341" s="7"/>
    </row>
    <row r="1342" customFormat="false" ht="15" hidden="false" customHeight="false" outlineLevel="0" collapsed="false">
      <c r="A1342" s="0" t="n">
        <f aca="false">RANDBETWEEN(0,1)</f>
        <v>1</v>
      </c>
      <c r="B1342" s="13" t="n">
        <v>914</v>
      </c>
      <c r="C1342" s="2" t="s">
        <v>1389</v>
      </c>
      <c r="D1342" s="14" t="n">
        <v>33426</v>
      </c>
      <c r="E1342" s="2" t="s">
        <v>87</v>
      </c>
      <c r="F1342" s="15" t="n">
        <v>171</v>
      </c>
      <c r="G1342" s="15" t="n">
        <v>59</v>
      </c>
      <c r="H1342" s="15" t="s">
        <v>43</v>
      </c>
      <c r="I1342" s="9" t="str">
        <f aca="false">TRIM(F1342)</f>
        <v>171</v>
      </c>
      <c r="J1342" s="9" t="str">
        <f aca="false">TRIM(G1342)</f>
        <v>59</v>
      </c>
      <c r="K1342" s="5" t="n">
        <f aca="false">IF(I1342="NA",VALUE(AVERAGEIF($E$3:$E$1520,"&lt;&gt;NA")),VALUE(I1342))</f>
        <v>171</v>
      </c>
      <c r="L1342" s="9" t="n">
        <f aca="false">IF(J1342="NA",VALUE(AVERAGEIF($F$3:$F$1520,"&lt;&gt;NA")),VALUE(J1342))</f>
        <v>59</v>
      </c>
      <c r="M1342" s="16" t="n">
        <f aca="false">IF((AND(J1342&gt;=R1348, J1342&lt;R1347)),TRUE())</f>
        <v>0</v>
      </c>
      <c r="P1342" s="7"/>
    </row>
    <row r="1343" customFormat="false" ht="15" hidden="true" customHeight="false" outlineLevel="0" collapsed="false">
      <c r="A1343" s="0" t="n">
        <f aca="false">RANDBETWEEN(0,1)</f>
        <v>0</v>
      </c>
      <c r="B1343" s="13" t="n">
        <v>534</v>
      </c>
      <c r="C1343" s="2" t="s">
        <v>1390</v>
      </c>
      <c r="D1343" s="14" t="n">
        <v>33792</v>
      </c>
      <c r="E1343" s="2" t="s">
        <v>74</v>
      </c>
      <c r="F1343" s="15" t="n">
        <v>155</v>
      </c>
      <c r="G1343" s="15" t="n">
        <v>57</v>
      </c>
      <c r="H1343" s="15" t="s">
        <v>47</v>
      </c>
      <c r="I1343" s="9" t="str">
        <f aca="false">TRIM(F1343)</f>
        <v>155</v>
      </c>
      <c r="J1343" s="9" t="str">
        <f aca="false">TRIM(G1343)</f>
        <v>57</v>
      </c>
      <c r="K1343" s="5" t="n">
        <f aca="false">IF(I1343="NA",VALUE(AVERAGEIF($E$3:$E$1520,"&lt;&gt;NA")),VALUE(I1343))</f>
        <v>155</v>
      </c>
      <c r="L1343" s="9" t="n">
        <f aca="false">IF(J1343="NA",VALUE(AVERAGEIF($F$3:$F$1520,"&lt;&gt;NA")),VALUE(J1343))</f>
        <v>57</v>
      </c>
      <c r="M1343" s="16" t="n">
        <f aca="false">IF((AND(J1343&gt;=R1349, J1343&lt;R1348)),TRUE())</f>
        <v>0</v>
      </c>
      <c r="P1343" s="7"/>
    </row>
    <row r="1344" customFormat="false" ht="15" hidden="true" customHeight="false" outlineLevel="0" collapsed="false">
      <c r="A1344" s="0" t="n">
        <f aca="false">RANDBETWEEN(0,1)</f>
        <v>0</v>
      </c>
      <c r="B1344" s="13" t="n">
        <v>1114</v>
      </c>
      <c r="C1344" s="2" t="s">
        <v>1391</v>
      </c>
      <c r="D1344" s="14" t="n">
        <v>33704</v>
      </c>
      <c r="E1344" s="2" t="s">
        <v>74</v>
      </c>
      <c r="F1344" s="15" t="n">
        <v>176</v>
      </c>
      <c r="G1344" s="15" t="n">
        <v>74</v>
      </c>
      <c r="H1344" s="15" t="s">
        <v>43</v>
      </c>
      <c r="I1344" s="9" t="str">
        <f aca="false">TRIM(F1344)</f>
        <v>176</v>
      </c>
      <c r="J1344" s="9" t="str">
        <f aca="false">TRIM(G1344)</f>
        <v>74</v>
      </c>
      <c r="K1344" s="5" t="n">
        <f aca="false">IF(I1344="NA",VALUE(AVERAGEIF($E$3:$E$1520,"&lt;&gt;NA")),VALUE(I1344))</f>
        <v>176</v>
      </c>
      <c r="L1344" s="9" t="n">
        <f aca="false">IF(J1344="NA",VALUE(AVERAGEIF($F$3:$F$1520,"&lt;&gt;NA")),VALUE(J1344))</f>
        <v>74</v>
      </c>
      <c r="M1344" s="16" t="n">
        <f aca="false">IF((AND(J1344&gt;=R1350, J1344&lt;R1349)),TRUE())</f>
        <v>0</v>
      </c>
      <c r="P1344" s="7"/>
    </row>
    <row r="1345" customFormat="false" ht="15" hidden="true" customHeight="false" outlineLevel="0" collapsed="false">
      <c r="A1345" s="0" t="n">
        <f aca="false">RANDBETWEEN(0,1)</f>
        <v>0</v>
      </c>
      <c r="B1345" s="13" t="n">
        <v>147</v>
      </c>
      <c r="C1345" s="2" t="s">
        <v>1392</v>
      </c>
      <c r="D1345" s="14" t="n">
        <v>33431</v>
      </c>
      <c r="E1345" s="2" t="s">
        <v>45</v>
      </c>
      <c r="F1345" s="15" t="n">
        <v>164</v>
      </c>
      <c r="G1345" s="15" t="n">
        <v>65</v>
      </c>
      <c r="H1345" s="15" t="s">
        <v>47</v>
      </c>
      <c r="I1345" s="9" t="str">
        <f aca="false">TRIM(F1345)</f>
        <v>164</v>
      </c>
      <c r="J1345" s="9" t="str">
        <f aca="false">TRIM(G1345)</f>
        <v>65</v>
      </c>
      <c r="K1345" s="5" t="n">
        <f aca="false">IF(I1345="NA",VALUE(AVERAGEIF($E$3:$E$1520,"&lt;&gt;NA")),VALUE(I1345))</f>
        <v>164</v>
      </c>
      <c r="L1345" s="9" t="n">
        <f aca="false">IF(J1345="NA",VALUE(AVERAGEIF($F$3:$F$1520,"&lt;&gt;NA")),VALUE(J1345))</f>
        <v>65</v>
      </c>
      <c r="M1345" s="16" t="n">
        <f aca="false">IF((AND(J1345&gt;=R1351, J1345&lt;R1350)),TRUE())</f>
        <v>0</v>
      </c>
      <c r="P1345" s="7"/>
    </row>
    <row r="1346" customFormat="false" ht="15" hidden="false" customHeight="false" outlineLevel="0" collapsed="false">
      <c r="A1346" s="0" t="n">
        <f aca="false">RANDBETWEEN(0,1)</f>
        <v>1</v>
      </c>
      <c r="B1346" s="13" t="n">
        <v>787</v>
      </c>
      <c r="C1346" s="2" t="s">
        <v>1393</v>
      </c>
      <c r="D1346" s="14" t="n">
        <v>33548</v>
      </c>
      <c r="E1346" s="2" t="s">
        <v>50</v>
      </c>
      <c r="F1346" s="15" t="n">
        <v>144</v>
      </c>
      <c r="G1346" s="15" t="n">
        <v>45</v>
      </c>
      <c r="H1346" s="15" t="s">
        <v>47</v>
      </c>
      <c r="I1346" s="9" t="str">
        <f aca="false">TRIM(F1346)</f>
        <v>144</v>
      </c>
      <c r="J1346" s="9" t="str">
        <f aca="false">TRIM(G1346)</f>
        <v>45</v>
      </c>
      <c r="K1346" s="5" t="n">
        <f aca="false">IF(I1346="NA",VALUE(AVERAGEIF($E$3:$E$1520,"&lt;&gt;NA")),VALUE(I1346))</f>
        <v>144</v>
      </c>
      <c r="L1346" s="9" t="n">
        <f aca="false">IF(J1346="NA",VALUE(AVERAGEIF($F$3:$F$1520,"&lt;&gt;NA")),VALUE(J1346))</f>
        <v>45</v>
      </c>
      <c r="M1346" s="16" t="n">
        <f aca="false">IF((AND(J1346&gt;=R1352, J1346&lt;R1351)),TRUE())</f>
        <v>0</v>
      </c>
      <c r="P1346" s="7"/>
    </row>
    <row r="1347" customFormat="false" ht="15" hidden="true" customHeight="false" outlineLevel="0" collapsed="false">
      <c r="A1347" s="0" t="n">
        <f aca="false">RANDBETWEEN(0,1)</f>
        <v>0</v>
      </c>
      <c r="B1347" s="13" t="n">
        <v>79</v>
      </c>
      <c r="C1347" s="2" t="s">
        <v>1394</v>
      </c>
      <c r="D1347" s="14" t="n">
        <v>33164</v>
      </c>
      <c r="E1347" s="2" t="s">
        <v>45</v>
      </c>
      <c r="F1347" s="15" t="n">
        <v>149.5</v>
      </c>
      <c r="G1347" s="15" t="n">
        <v>40</v>
      </c>
      <c r="H1347" s="15" t="s">
        <v>47</v>
      </c>
      <c r="I1347" s="9" t="str">
        <f aca="false">TRIM(F1347)</f>
        <v>149.5</v>
      </c>
      <c r="J1347" s="9" t="str">
        <f aca="false">TRIM(G1347)</f>
        <v>40</v>
      </c>
      <c r="K1347" s="5" t="n">
        <f aca="false">IF(I1347="NA",VALUE(AVERAGEIF($E$3:$E$1520,"&lt;&gt;NA")),VALUE(I1347))</f>
        <v>149.5</v>
      </c>
      <c r="L1347" s="9" t="n">
        <f aca="false">IF(J1347="NA",VALUE(AVERAGEIF($F$3:$F$1520,"&lt;&gt;NA")),VALUE(J1347))</f>
        <v>40</v>
      </c>
      <c r="M1347" s="16" t="n">
        <f aca="false">IF((AND(J1347&gt;=R1353, J1347&lt;R1352)),TRUE())</f>
        <v>0</v>
      </c>
      <c r="P1347" s="7"/>
    </row>
    <row r="1348" customFormat="false" ht="15" hidden="false" customHeight="false" outlineLevel="0" collapsed="false">
      <c r="A1348" s="0" t="n">
        <f aca="false">RANDBETWEEN(0,1)</f>
        <v>1</v>
      </c>
      <c r="B1348" s="13" t="n">
        <v>1497</v>
      </c>
      <c r="C1348" s="2" t="s">
        <v>1395</v>
      </c>
      <c r="D1348" s="14" t="n">
        <v>33644</v>
      </c>
      <c r="E1348" s="2" t="s">
        <v>77</v>
      </c>
      <c r="F1348" s="15" t="n">
        <v>171</v>
      </c>
      <c r="G1348" s="15" t="n">
        <v>59</v>
      </c>
      <c r="H1348" s="15" t="s">
        <v>43</v>
      </c>
      <c r="I1348" s="9" t="str">
        <f aca="false">TRIM(F1348)</f>
        <v>171</v>
      </c>
      <c r="J1348" s="9" t="str">
        <f aca="false">TRIM(G1348)</f>
        <v>59</v>
      </c>
      <c r="K1348" s="5" t="n">
        <f aca="false">IF(I1348="NA",VALUE(AVERAGEIF($E$3:$E$1520,"&lt;&gt;NA")),VALUE(I1348))</f>
        <v>171</v>
      </c>
      <c r="L1348" s="9" t="n">
        <f aca="false">IF(J1348="NA",VALUE(AVERAGEIF($F$3:$F$1520,"&lt;&gt;NA")),VALUE(J1348))</f>
        <v>59</v>
      </c>
      <c r="M1348" s="16" t="n">
        <f aca="false">IF((AND(J1348&gt;=R1354, J1348&lt;R1353)),TRUE())</f>
        <v>0</v>
      </c>
      <c r="P1348" s="7"/>
    </row>
    <row r="1349" customFormat="false" ht="15" hidden="true" customHeight="false" outlineLevel="0" collapsed="false">
      <c r="A1349" s="0" t="n">
        <f aca="false">RANDBETWEEN(0,1)</f>
        <v>0</v>
      </c>
      <c r="B1349" s="13" t="n">
        <v>1147</v>
      </c>
      <c r="C1349" s="2" t="s">
        <v>1396</v>
      </c>
      <c r="D1349" s="14" t="n">
        <v>33482</v>
      </c>
      <c r="E1349" s="2" t="s">
        <v>87</v>
      </c>
      <c r="F1349" s="15" t="n">
        <v>169</v>
      </c>
      <c r="G1349" s="15" t="n">
        <v>61</v>
      </c>
      <c r="H1349" s="15" t="s">
        <v>43</v>
      </c>
      <c r="I1349" s="9" t="str">
        <f aca="false">TRIM(F1349)</f>
        <v>169</v>
      </c>
      <c r="J1349" s="9" t="str">
        <f aca="false">TRIM(G1349)</f>
        <v>61</v>
      </c>
      <c r="K1349" s="5" t="n">
        <f aca="false">IF(I1349="NA",VALUE(AVERAGEIF($E$3:$E$1520,"&lt;&gt;NA")),VALUE(I1349))</f>
        <v>169</v>
      </c>
      <c r="L1349" s="9" t="n">
        <f aca="false">IF(J1349="NA",VALUE(AVERAGEIF($F$3:$F$1520,"&lt;&gt;NA")),VALUE(J1349))</f>
        <v>61</v>
      </c>
      <c r="M1349" s="16" t="n">
        <f aca="false">IF((AND(J1349&gt;=R1355, J1349&lt;R1354)),TRUE())</f>
        <v>0</v>
      </c>
      <c r="P1349" s="7"/>
    </row>
    <row r="1350" customFormat="false" ht="15" hidden="false" customHeight="false" outlineLevel="0" collapsed="false">
      <c r="A1350" s="0" t="n">
        <f aca="false">RANDBETWEEN(0,1)</f>
        <v>1</v>
      </c>
      <c r="B1350" s="13" t="n">
        <v>661</v>
      </c>
      <c r="C1350" s="2" t="s">
        <v>1397</v>
      </c>
      <c r="D1350" s="14" t="n">
        <v>33514</v>
      </c>
      <c r="E1350" s="2" t="s">
        <v>74</v>
      </c>
      <c r="F1350" s="15" t="n">
        <v>160</v>
      </c>
      <c r="G1350" s="15" t="n">
        <v>41.7</v>
      </c>
      <c r="H1350" s="15" t="s">
        <v>47</v>
      </c>
      <c r="I1350" s="9" t="str">
        <f aca="false">TRIM(F1350)</f>
        <v>160</v>
      </c>
      <c r="J1350" s="9" t="str">
        <f aca="false">TRIM(G1350)</f>
        <v>41.7</v>
      </c>
      <c r="K1350" s="5" t="n">
        <f aca="false">IF(I1350="NA",VALUE(AVERAGEIF($E$3:$E$1520,"&lt;&gt;NA")),VALUE(I1350))</f>
        <v>160</v>
      </c>
      <c r="L1350" s="9" t="n">
        <f aca="false">IF(J1350="NA",VALUE(AVERAGEIF($F$3:$F$1520,"&lt;&gt;NA")),VALUE(J1350))</f>
        <v>41.7</v>
      </c>
      <c r="M1350" s="16" t="n">
        <f aca="false">IF((AND(J1350&gt;=R1356, J1350&lt;R1355)),TRUE())</f>
        <v>0</v>
      </c>
      <c r="P1350" s="7"/>
    </row>
    <row r="1351" customFormat="false" ht="15" hidden="false" customHeight="false" outlineLevel="0" collapsed="false">
      <c r="A1351" s="0" t="n">
        <f aca="false">RANDBETWEEN(0,1)</f>
        <v>1</v>
      </c>
      <c r="B1351" s="13" t="n">
        <v>1343</v>
      </c>
      <c r="C1351" s="2" t="s">
        <v>1398</v>
      </c>
      <c r="D1351" s="14" t="n">
        <v>33129</v>
      </c>
      <c r="E1351" s="2" t="s">
        <v>42</v>
      </c>
      <c r="F1351" s="15" t="n">
        <v>155</v>
      </c>
      <c r="G1351" s="15" t="n">
        <v>40</v>
      </c>
      <c r="H1351" s="15" t="s">
        <v>43</v>
      </c>
      <c r="I1351" s="9" t="str">
        <f aca="false">TRIM(F1351)</f>
        <v>155</v>
      </c>
      <c r="J1351" s="9" t="str">
        <f aca="false">TRIM(G1351)</f>
        <v>40</v>
      </c>
      <c r="K1351" s="5" t="n">
        <f aca="false">IF(I1351="NA",VALUE(AVERAGEIF($E$3:$E$1520,"&lt;&gt;NA")),VALUE(I1351))</f>
        <v>155</v>
      </c>
      <c r="L1351" s="9" t="n">
        <f aca="false">IF(J1351="NA",VALUE(AVERAGEIF($F$3:$F$1520,"&lt;&gt;NA")),VALUE(J1351))</f>
        <v>40</v>
      </c>
      <c r="M1351" s="16" t="n">
        <f aca="false">IF((AND(J1351&gt;=R1357, J1351&lt;R1356)),TRUE())</f>
        <v>0</v>
      </c>
      <c r="P1351" s="7"/>
    </row>
    <row r="1352" customFormat="false" ht="15" hidden="true" customHeight="false" outlineLevel="0" collapsed="false">
      <c r="A1352" s="0" t="n">
        <f aca="false">RANDBETWEEN(0,1)</f>
        <v>0</v>
      </c>
      <c r="B1352" s="13" t="n">
        <v>951</v>
      </c>
      <c r="C1352" s="2" t="s">
        <v>1399</v>
      </c>
      <c r="D1352" s="14" t="n">
        <v>32765</v>
      </c>
      <c r="E1352" s="2" t="s">
        <v>238</v>
      </c>
      <c r="F1352" s="15" t="n">
        <v>178</v>
      </c>
      <c r="G1352" s="15" t="n">
        <v>59</v>
      </c>
      <c r="H1352" s="15" t="s">
        <v>43</v>
      </c>
      <c r="I1352" s="9" t="str">
        <f aca="false">TRIM(F1352)</f>
        <v>178</v>
      </c>
      <c r="J1352" s="9" t="str">
        <f aca="false">TRIM(G1352)</f>
        <v>59</v>
      </c>
      <c r="K1352" s="5" t="n">
        <f aca="false">IF(I1352="NA",VALUE(AVERAGEIF($E$3:$E$1520,"&lt;&gt;NA")),VALUE(I1352))</f>
        <v>178</v>
      </c>
      <c r="L1352" s="9" t="n">
        <f aca="false">IF(J1352="NA",VALUE(AVERAGEIF($F$3:$F$1520,"&lt;&gt;NA")),VALUE(J1352))</f>
        <v>59</v>
      </c>
      <c r="M1352" s="16" t="n">
        <f aca="false">IF((AND(J1352&gt;=R1358, J1352&lt;R1357)),TRUE())</f>
        <v>0</v>
      </c>
      <c r="P1352" s="7"/>
    </row>
    <row r="1353" customFormat="false" ht="15" hidden="false" customHeight="false" outlineLevel="0" collapsed="false">
      <c r="A1353" s="0" t="n">
        <f aca="false">RANDBETWEEN(0,1)</f>
        <v>1</v>
      </c>
      <c r="B1353" s="13" t="n">
        <v>992</v>
      </c>
      <c r="C1353" s="2" t="s">
        <v>1400</v>
      </c>
      <c r="D1353" s="14" t="n">
        <v>33355</v>
      </c>
      <c r="E1353" s="2" t="s">
        <v>53</v>
      </c>
      <c r="F1353" s="15" t="n">
        <v>173</v>
      </c>
      <c r="G1353" s="15" t="n">
        <v>50</v>
      </c>
      <c r="H1353" s="15" t="s">
        <v>43</v>
      </c>
      <c r="I1353" s="9" t="str">
        <f aca="false">TRIM(F1353)</f>
        <v>173</v>
      </c>
      <c r="J1353" s="9" t="str">
        <f aca="false">TRIM(G1353)</f>
        <v>50</v>
      </c>
      <c r="K1353" s="5" t="n">
        <f aca="false">IF(I1353="NA",VALUE(AVERAGEIF($E$3:$E$1520,"&lt;&gt;NA")),VALUE(I1353))</f>
        <v>173</v>
      </c>
      <c r="L1353" s="9" t="n">
        <f aca="false">IF(J1353="NA",VALUE(AVERAGEIF($F$3:$F$1520,"&lt;&gt;NA")),VALUE(J1353))</f>
        <v>50</v>
      </c>
      <c r="M1353" s="16" t="n">
        <f aca="false">IF((AND(J1353&gt;=R1359, J1353&lt;R1358)),TRUE())</f>
        <v>0</v>
      </c>
      <c r="P1353" s="7"/>
    </row>
    <row r="1354" customFormat="false" ht="15" hidden="false" customHeight="false" outlineLevel="0" collapsed="false">
      <c r="A1354" s="0" t="n">
        <f aca="false">RANDBETWEEN(0,1)</f>
        <v>1</v>
      </c>
      <c r="B1354" s="13" t="n">
        <v>879</v>
      </c>
      <c r="C1354" s="2" t="s">
        <v>1401</v>
      </c>
      <c r="D1354" s="14" t="n">
        <v>33031</v>
      </c>
      <c r="E1354" s="2" t="s">
        <v>45</v>
      </c>
      <c r="F1354" s="15" t="n">
        <v>172</v>
      </c>
      <c r="G1354" s="15" t="n">
        <v>67</v>
      </c>
      <c r="H1354" s="15" t="s">
        <v>43</v>
      </c>
      <c r="I1354" s="9" t="str">
        <f aca="false">TRIM(F1354)</f>
        <v>172</v>
      </c>
      <c r="J1354" s="9" t="str">
        <f aca="false">TRIM(G1354)</f>
        <v>67</v>
      </c>
      <c r="K1354" s="5" t="n">
        <f aca="false">IF(I1354="NA",VALUE(AVERAGEIF($E$3:$E$1520,"&lt;&gt;NA")),VALUE(I1354))</f>
        <v>172</v>
      </c>
      <c r="L1354" s="9" t="n">
        <f aca="false">IF(J1354="NA",VALUE(AVERAGEIF($F$3:$F$1520,"&lt;&gt;NA")),VALUE(J1354))</f>
        <v>67</v>
      </c>
      <c r="M1354" s="16" t="n">
        <f aca="false">IF((AND(J1354&gt;=R1360, J1354&lt;R1359)),TRUE())</f>
        <v>0</v>
      </c>
      <c r="P1354" s="7"/>
    </row>
    <row r="1355" customFormat="false" ht="15" hidden="false" customHeight="false" outlineLevel="0" collapsed="false">
      <c r="A1355" s="0" t="n">
        <f aca="false">RANDBETWEEN(0,1)</f>
        <v>1</v>
      </c>
      <c r="B1355" s="13" t="n">
        <v>623</v>
      </c>
      <c r="C1355" s="2" t="s">
        <v>1402</v>
      </c>
      <c r="D1355" s="14" t="n">
        <v>33609</v>
      </c>
      <c r="E1355" s="2" t="s">
        <v>176</v>
      </c>
      <c r="F1355" s="15" t="n">
        <v>157.5</v>
      </c>
      <c r="G1355" s="15" t="n">
        <v>52</v>
      </c>
      <c r="H1355" s="15" t="s">
        <v>47</v>
      </c>
      <c r="I1355" s="9" t="str">
        <f aca="false">TRIM(F1355)</f>
        <v>157.5</v>
      </c>
      <c r="J1355" s="9" t="str">
        <f aca="false">TRIM(G1355)</f>
        <v>52</v>
      </c>
      <c r="K1355" s="5" t="n">
        <f aca="false">IF(I1355="NA",VALUE(AVERAGEIF($E$3:$E$1520,"&lt;&gt;NA")),VALUE(I1355))</f>
        <v>157.5</v>
      </c>
      <c r="L1355" s="9" t="n">
        <f aca="false">IF(J1355="NA",VALUE(AVERAGEIF($F$3:$F$1520,"&lt;&gt;NA")),VALUE(J1355))</f>
        <v>52</v>
      </c>
      <c r="M1355" s="16" t="n">
        <f aca="false">IF((AND(J1355&gt;=R1361, J1355&lt;R1360)),TRUE())</f>
        <v>0</v>
      </c>
      <c r="P1355" s="7"/>
    </row>
    <row r="1356" customFormat="false" ht="15" hidden="false" customHeight="false" outlineLevel="0" collapsed="false">
      <c r="A1356" s="0" t="n">
        <f aca="false">RANDBETWEEN(0,1)</f>
        <v>1</v>
      </c>
      <c r="B1356" s="13" t="n">
        <v>246</v>
      </c>
      <c r="C1356" s="2" t="s">
        <v>1403</v>
      </c>
      <c r="D1356" s="14" t="n">
        <v>33149</v>
      </c>
      <c r="E1356" s="2" t="s">
        <v>45</v>
      </c>
      <c r="F1356" s="15" t="s">
        <v>46</v>
      </c>
      <c r="G1356" s="15" t="s">
        <v>46</v>
      </c>
      <c r="H1356" s="15" t="s">
        <v>47</v>
      </c>
      <c r="I1356" s="9" t="str">
        <f aca="false">TRIM(F1356)</f>
        <v>NA</v>
      </c>
      <c r="J1356" s="9" t="str">
        <f aca="false">TRIM(G1356)</f>
        <v>NA</v>
      </c>
      <c r="K1356" s="5" t="e">
        <f aca="false">IF(I1356="NA",VALUE(AVERAGEIF($E$3:$E$1520,"&lt;&gt;NA")),VALUE(I1356))</f>
        <v>#DIV/0!</v>
      </c>
      <c r="L1356" s="9" t="n">
        <f aca="false">IF(J1356="NA",VALUE(AVERAGEIF($F$3:$F$1520,"&lt;&gt;NA")),VALUE(J1356))</f>
        <v>164.344585511576</v>
      </c>
      <c r="M1356" s="16" t="n">
        <f aca="false">IF((AND(J1356&gt;=R1362, J1356&lt;R1361)),TRUE())</f>
        <v>0</v>
      </c>
      <c r="P1356" s="7"/>
    </row>
    <row r="1357" customFormat="false" ht="15" hidden="true" customHeight="false" outlineLevel="0" collapsed="false">
      <c r="A1357" s="0" t="n">
        <f aca="false">RANDBETWEEN(0,1)</f>
        <v>0</v>
      </c>
      <c r="B1357" s="13" t="n">
        <v>1192</v>
      </c>
      <c r="C1357" s="2" t="s">
        <v>1404</v>
      </c>
      <c r="D1357" s="14" t="n">
        <v>33683</v>
      </c>
      <c r="E1357" s="2" t="s">
        <v>50</v>
      </c>
      <c r="F1357" s="15" t="n">
        <v>179</v>
      </c>
      <c r="G1357" s="15" t="n">
        <v>66</v>
      </c>
      <c r="H1357" s="15" t="s">
        <v>43</v>
      </c>
      <c r="I1357" s="9" t="str">
        <f aca="false">TRIM(F1357)</f>
        <v>179</v>
      </c>
      <c r="J1357" s="9" t="str">
        <f aca="false">TRIM(G1357)</f>
        <v>66</v>
      </c>
      <c r="K1357" s="5" t="n">
        <f aca="false">IF(I1357="NA",VALUE(AVERAGEIF($E$3:$E$1520,"&lt;&gt;NA")),VALUE(I1357))</f>
        <v>179</v>
      </c>
      <c r="L1357" s="9" t="n">
        <f aca="false">IF(J1357="NA",VALUE(AVERAGEIF($F$3:$F$1520,"&lt;&gt;NA")),VALUE(J1357))</f>
        <v>66</v>
      </c>
      <c r="M1357" s="16" t="n">
        <f aca="false">IF((AND(J1357&gt;=R1363, J1357&lt;R1362)),TRUE())</f>
        <v>0</v>
      </c>
      <c r="P1357" s="7"/>
    </row>
    <row r="1358" customFormat="false" ht="15" hidden="false" customHeight="false" outlineLevel="0" collapsed="false">
      <c r="A1358" s="0" t="n">
        <f aca="false">RANDBETWEEN(0,1)</f>
        <v>1</v>
      </c>
      <c r="B1358" s="13" t="n">
        <v>1269</v>
      </c>
      <c r="C1358" s="2" t="s">
        <v>1405</v>
      </c>
      <c r="D1358" s="14" t="n">
        <v>33301</v>
      </c>
      <c r="E1358" s="2" t="s">
        <v>45</v>
      </c>
      <c r="F1358" s="15" t="n">
        <v>172</v>
      </c>
      <c r="G1358" s="15" t="n">
        <v>64</v>
      </c>
      <c r="H1358" s="15" t="s">
        <v>43</v>
      </c>
      <c r="I1358" s="9" t="str">
        <f aca="false">TRIM(F1358)</f>
        <v>172</v>
      </c>
      <c r="J1358" s="9" t="str">
        <f aca="false">TRIM(G1358)</f>
        <v>64</v>
      </c>
      <c r="K1358" s="5" t="n">
        <f aca="false">IF(I1358="NA",VALUE(AVERAGEIF($E$3:$E$1520,"&lt;&gt;NA")),VALUE(I1358))</f>
        <v>172</v>
      </c>
      <c r="L1358" s="9" t="n">
        <f aca="false">IF(J1358="NA",VALUE(AVERAGEIF($F$3:$F$1520,"&lt;&gt;NA")),VALUE(J1358))</f>
        <v>64</v>
      </c>
      <c r="M1358" s="16" t="n">
        <f aca="false">IF((AND(J1358&gt;=R1364, J1358&lt;R1363)),TRUE())</f>
        <v>0</v>
      </c>
      <c r="P1358" s="7"/>
    </row>
    <row r="1359" customFormat="false" ht="15" hidden="true" customHeight="false" outlineLevel="0" collapsed="false">
      <c r="A1359" s="0" t="n">
        <f aca="false">RANDBETWEEN(0,1)</f>
        <v>0</v>
      </c>
      <c r="B1359" s="13" t="n">
        <v>1328</v>
      </c>
      <c r="C1359" s="2" t="s">
        <v>1406</v>
      </c>
      <c r="D1359" s="14" t="n">
        <v>33024</v>
      </c>
      <c r="E1359" s="2" t="s">
        <v>45</v>
      </c>
      <c r="F1359" s="15" t="n">
        <v>175</v>
      </c>
      <c r="G1359" s="15" t="n">
        <v>53</v>
      </c>
      <c r="H1359" s="15" t="s">
        <v>43</v>
      </c>
      <c r="I1359" s="9" t="str">
        <f aca="false">TRIM(F1359)</f>
        <v>175</v>
      </c>
      <c r="J1359" s="9" t="str">
        <f aca="false">TRIM(G1359)</f>
        <v>53</v>
      </c>
      <c r="K1359" s="5" t="n">
        <f aca="false">IF(I1359="NA",VALUE(AVERAGEIF($E$3:$E$1520,"&lt;&gt;NA")),VALUE(I1359))</f>
        <v>175</v>
      </c>
      <c r="L1359" s="9" t="n">
        <f aca="false">IF(J1359="NA",VALUE(AVERAGEIF($F$3:$F$1520,"&lt;&gt;NA")),VALUE(J1359))</f>
        <v>53</v>
      </c>
      <c r="M1359" s="16" t="n">
        <f aca="false">IF((AND(J1359&gt;=R1365, J1359&lt;R1364)),TRUE())</f>
        <v>0</v>
      </c>
      <c r="P1359" s="7"/>
    </row>
    <row r="1360" customFormat="false" ht="15" hidden="false" customHeight="false" outlineLevel="0" collapsed="false">
      <c r="A1360" s="0" t="n">
        <f aca="false">RANDBETWEEN(0,1)</f>
        <v>1</v>
      </c>
      <c r="B1360" s="13" t="n">
        <v>1277</v>
      </c>
      <c r="C1360" s="2" t="s">
        <v>1407</v>
      </c>
      <c r="D1360" s="14" t="n">
        <v>33770</v>
      </c>
      <c r="E1360" s="2" t="s">
        <v>61</v>
      </c>
      <c r="F1360" s="15" t="n">
        <v>173</v>
      </c>
      <c r="G1360" s="15" t="n">
        <v>74</v>
      </c>
      <c r="H1360" s="15" t="s">
        <v>43</v>
      </c>
      <c r="I1360" s="9" t="str">
        <f aca="false">TRIM(F1360)</f>
        <v>173</v>
      </c>
      <c r="J1360" s="9" t="str">
        <f aca="false">TRIM(G1360)</f>
        <v>74</v>
      </c>
      <c r="K1360" s="5" t="n">
        <f aca="false">IF(I1360="NA",VALUE(AVERAGEIF($E$3:$E$1520,"&lt;&gt;NA")),VALUE(I1360))</f>
        <v>173</v>
      </c>
      <c r="L1360" s="9" t="n">
        <f aca="false">IF(J1360="NA",VALUE(AVERAGEIF($F$3:$F$1520,"&lt;&gt;NA")),VALUE(J1360))</f>
        <v>74</v>
      </c>
      <c r="M1360" s="16" t="n">
        <f aca="false">IF((AND(J1360&gt;=R1366, J1360&lt;R1365)),TRUE())</f>
        <v>0</v>
      </c>
      <c r="P1360" s="7"/>
    </row>
    <row r="1361" customFormat="false" ht="15" hidden="false" customHeight="false" outlineLevel="0" collapsed="false">
      <c r="A1361" s="0" t="n">
        <f aca="false">RANDBETWEEN(0,1)</f>
        <v>1</v>
      </c>
      <c r="B1361" s="13" t="n">
        <v>1178</v>
      </c>
      <c r="C1361" s="2" t="s">
        <v>1408</v>
      </c>
      <c r="D1361" s="14" t="n">
        <v>33521</v>
      </c>
      <c r="E1361" s="2" t="s">
        <v>45</v>
      </c>
      <c r="F1361" s="15" t="n">
        <v>160</v>
      </c>
      <c r="G1361" s="15" t="n">
        <v>48</v>
      </c>
      <c r="H1361" s="15" t="s">
        <v>43</v>
      </c>
      <c r="I1361" s="9" t="str">
        <f aca="false">TRIM(F1361)</f>
        <v>160</v>
      </c>
      <c r="J1361" s="9" t="str">
        <f aca="false">TRIM(G1361)</f>
        <v>48</v>
      </c>
      <c r="K1361" s="5" t="n">
        <f aca="false">IF(I1361="NA",VALUE(AVERAGEIF($E$3:$E$1520,"&lt;&gt;NA")),VALUE(I1361))</f>
        <v>160</v>
      </c>
      <c r="L1361" s="9" t="n">
        <f aca="false">IF(J1361="NA",VALUE(AVERAGEIF($F$3:$F$1520,"&lt;&gt;NA")),VALUE(J1361))</f>
        <v>48</v>
      </c>
      <c r="M1361" s="16" t="n">
        <f aca="false">IF((AND(J1361&gt;=R1367, J1361&lt;R1366)),TRUE())</f>
        <v>0</v>
      </c>
      <c r="P1361" s="7"/>
    </row>
    <row r="1362" customFormat="false" ht="15" hidden="false" customHeight="false" outlineLevel="0" collapsed="false">
      <c r="A1362" s="0" t="n">
        <f aca="false">RANDBETWEEN(0,1)</f>
        <v>1</v>
      </c>
      <c r="B1362" s="13" t="n">
        <v>417</v>
      </c>
      <c r="C1362" s="2" t="s">
        <v>1409</v>
      </c>
      <c r="D1362" s="14" t="n">
        <v>32478</v>
      </c>
      <c r="E1362" s="2" t="s">
        <v>61</v>
      </c>
      <c r="F1362" s="15" t="n">
        <v>156.8</v>
      </c>
      <c r="G1362" s="15" t="n">
        <v>57</v>
      </c>
      <c r="H1362" s="15" t="s">
        <v>47</v>
      </c>
      <c r="I1362" s="9" t="str">
        <f aca="false">TRIM(F1362)</f>
        <v>156.8</v>
      </c>
      <c r="J1362" s="9" t="str">
        <f aca="false">TRIM(G1362)</f>
        <v>57</v>
      </c>
      <c r="K1362" s="5" t="n">
        <f aca="false">IF(I1362="NA",VALUE(AVERAGEIF($E$3:$E$1520,"&lt;&gt;NA")),VALUE(I1362))</f>
        <v>156.8</v>
      </c>
      <c r="L1362" s="9" t="n">
        <f aca="false">IF(J1362="NA",VALUE(AVERAGEIF($F$3:$F$1520,"&lt;&gt;NA")),VALUE(J1362))</f>
        <v>57</v>
      </c>
      <c r="M1362" s="16" t="n">
        <f aca="false">IF((AND(J1362&gt;=R1368, J1362&lt;R1367)),TRUE())</f>
        <v>0</v>
      </c>
      <c r="P1362" s="7"/>
    </row>
    <row r="1363" customFormat="false" ht="15" hidden="true" customHeight="false" outlineLevel="0" collapsed="false">
      <c r="A1363" s="0" t="n">
        <f aca="false">RANDBETWEEN(0,1)</f>
        <v>0</v>
      </c>
      <c r="B1363" s="13" t="n">
        <v>1409</v>
      </c>
      <c r="C1363" s="2" t="s">
        <v>1410</v>
      </c>
      <c r="D1363" s="14" t="n">
        <v>33668</v>
      </c>
      <c r="E1363" s="2" t="s">
        <v>74</v>
      </c>
      <c r="F1363" s="15" t="n">
        <v>164</v>
      </c>
      <c r="G1363" s="15" t="n">
        <v>45</v>
      </c>
      <c r="H1363" s="15" t="s">
        <v>43</v>
      </c>
      <c r="I1363" s="9" t="str">
        <f aca="false">TRIM(F1363)</f>
        <v>164</v>
      </c>
      <c r="J1363" s="9" t="str">
        <f aca="false">TRIM(G1363)</f>
        <v>45</v>
      </c>
      <c r="K1363" s="5" t="n">
        <f aca="false">IF(I1363="NA",VALUE(AVERAGEIF($E$3:$E$1520,"&lt;&gt;NA")),VALUE(I1363))</f>
        <v>164</v>
      </c>
      <c r="L1363" s="9" t="n">
        <f aca="false">IF(J1363="NA",VALUE(AVERAGEIF($F$3:$F$1520,"&lt;&gt;NA")),VALUE(J1363))</f>
        <v>45</v>
      </c>
      <c r="M1363" s="16" t="n">
        <f aca="false">IF((AND(J1363&gt;=R1369, J1363&lt;R1368)),TRUE())</f>
        <v>0</v>
      </c>
      <c r="P1363" s="7"/>
    </row>
    <row r="1364" customFormat="false" ht="15" hidden="false" customHeight="false" outlineLevel="0" collapsed="false">
      <c r="A1364" s="0" t="n">
        <f aca="false">RANDBETWEEN(0,1)</f>
        <v>1</v>
      </c>
      <c r="B1364" s="13" t="n">
        <v>592</v>
      </c>
      <c r="C1364" s="2" t="s">
        <v>1411</v>
      </c>
      <c r="D1364" s="14" t="n">
        <v>33538</v>
      </c>
      <c r="E1364" s="2" t="s">
        <v>53</v>
      </c>
      <c r="F1364" s="15" t="n">
        <v>161</v>
      </c>
      <c r="G1364" s="15" t="n">
        <v>52</v>
      </c>
      <c r="H1364" s="15" t="s">
        <v>47</v>
      </c>
      <c r="I1364" s="9" t="str">
        <f aca="false">TRIM(F1364)</f>
        <v>161</v>
      </c>
      <c r="J1364" s="9" t="str">
        <f aca="false">TRIM(G1364)</f>
        <v>52</v>
      </c>
      <c r="K1364" s="5" t="n">
        <f aca="false">IF(I1364="NA",VALUE(AVERAGEIF($E$3:$E$1520,"&lt;&gt;NA")),VALUE(I1364))</f>
        <v>161</v>
      </c>
      <c r="L1364" s="9" t="n">
        <f aca="false">IF(J1364="NA",VALUE(AVERAGEIF($F$3:$F$1520,"&lt;&gt;NA")),VALUE(J1364))</f>
        <v>52</v>
      </c>
      <c r="M1364" s="16" t="n">
        <f aca="false">IF((AND(J1364&gt;=R1370, J1364&lt;R1369)),TRUE())</f>
        <v>0</v>
      </c>
      <c r="P1364" s="7"/>
    </row>
    <row r="1365" customFormat="false" ht="15" hidden="true" customHeight="false" outlineLevel="0" collapsed="false">
      <c r="A1365" s="0" t="n">
        <f aca="false">RANDBETWEEN(0,1)</f>
        <v>0</v>
      </c>
      <c r="B1365" s="13" t="n">
        <v>968</v>
      </c>
      <c r="C1365" s="2" t="s">
        <v>1044</v>
      </c>
      <c r="D1365" s="14" t="n">
        <v>33899</v>
      </c>
      <c r="E1365" s="2" t="s">
        <v>77</v>
      </c>
      <c r="F1365" s="15" t="n">
        <v>186</v>
      </c>
      <c r="G1365" s="15" t="n">
        <v>85</v>
      </c>
      <c r="H1365" s="15" t="s">
        <v>43</v>
      </c>
      <c r="I1365" s="9" t="str">
        <f aca="false">TRIM(F1365)</f>
        <v>186</v>
      </c>
      <c r="J1365" s="9" t="str">
        <f aca="false">TRIM(G1365)</f>
        <v>85</v>
      </c>
      <c r="K1365" s="5" t="n">
        <f aca="false">IF(I1365="NA",VALUE(AVERAGEIF($E$3:$E$1520,"&lt;&gt;NA")),VALUE(I1365))</f>
        <v>186</v>
      </c>
      <c r="L1365" s="9" t="n">
        <f aca="false">IF(J1365="NA",VALUE(AVERAGEIF($F$3:$F$1520,"&lt;&gt;NA")),VALUE(J1365))</f>
        <v>85</v>
      </c>
      <c r="M1365" s="16" t="n">
        <f aca="false">IF((AND(J1365&gt;=R1371, J1365&lt;R1370)),TRUE())</f>
        <v>0</v>
      </c>
      <c r="P1365" s="7"/>
    </row>
    <row r="1366" customFormat="false" ht="15" hidden="true" customHeight="false" outlineLevel="0" collapsed="false">
      <c r="A1366" s="0" t="n">
        <f aca="false">RANDBETWEEN(0,1)</f>
        <v>0</v>
      </c>
      <c r="B1366" s="13" t="n">
        <v>1228</v>
      </c>
      <c r="C1366" s="2" t="s">
        <v>1412</v>
      </c>
      <c r="D1366" s="14" t="n">
        <v>33097</v>
      </c>
      <c r="E1366" s="2" t="s">
        <v>42</v>
      </c>
      <c r="F1366" s="15" t="n">
        <v>176</v>
      </c>
      <c r="G1366" s="15" t="n">
        <v>58</v>
      </c>
      <c r="H1366" s="15" t="s">
        <v>43</v>
      </c>
      <c r="I1366" s="9" t="str">
        <f aca="false">TRIM(F1366)</f>
        <v>176</v>
      </c>
      <c r="J1366" s="9" t="str">
        <f aca="false">TRIM(G1366)</f>
        <v>58</v>
      </c>
      <c r="K1366" s="5" t="n">
        <f aca="false">IF(I1366="NA",VALUE(AVERAGEIF($E$3:$E$1520,"&lt;&gt;NA")),VALUE(I1366))</f>
        <v>176</v>
      </c>
      <c r="L1366" s="9" t="n">
        <f aca="false">IF(J1366="NA",VALUE(AVERAGEIF($F$3:$F$1520,"&lt;&gt;NA")),VALUE(J1366))</f>
        <v>58</v>
      </c>
      <c r="M1366" s="16" t="n">
        <f aca="false">IF((AND(J1366&gt;=R1372, J1366&lt;R1371)),TRUE())</f>
        <v>0</v>
      </c>
      <c r="P1366" s="7"/>
    </row>
    <row r="1367" customFormat="false" ht="15" hidden="true" customHeight="false" outlineLevel="0" collapsed="false">
      <c r="A1367" s="0" t="n">
        <f aca="false">RANDBETWEEN(0,1)</f>
        <v>0</v>
      </c>
      <c r="B1367" s="13" t="n">
        <v>260</v>
      </c>
      <c r="C1367" s="2" t="s">
        <v>1413</v>
      </c>
      <c r="D1367" s="14" t="n">
        <v>33496</v>
      </c>
      <c r="E1367" s="2" t="s">
        <v>53</v>
      </c>
      <c r="F1367" s="15" t="s">
        <v>46</v>
      </c>
      <c r="G1367" s="15" t="s">
        <v>46</v>
      </c>
      <c r="H1367" s="15" t="s">
        <v>47</v>
      </c>
      <c r="I1367" s="9" t="str">
        <f aca="false">TRIM(F1367)</f>
        <v>NA</v>
      </c>
      <c r="J1367" s="9" t="str">
        <f aca="false">TRIM(G1367)</f>
        <v>NA</v>
      </c>
      <c r="K1367" s="5" t="e">
        <f aca="false">IF(I1367="NA",VALUE(AVERAGEIF($E$3:$E$1520,"&lt;&gt;NA")),VALUE(I1367))</f>
        <v>#DIV/0!</v>
      </c>
      <c r="L1367" s="9" t="n">
        <f aca="false">IF(J1367="NA",VALUE(AVERAGEIF($F$3:$F$1520,"&lt;&gt;NA")),VALUE(J1367))</f>
        <v>164.344585511576</v>
      </c>
      <c r="M1367" s="16" t="n">
        <f aca="false">IF((AND(J1367&gt;=R1373, J1367&lt;R1372)),TRUE())</f>
        <v>0</v>
      </c>
      <c r="P1367" s="7"/>
    </row>
    <row r="1368" customFormat="false" ht="15" hidden="false" customHeight="false" outlineLevel="0" collapsed="false">
      <c r="A1368" s="0" t="n">
        <f aca="false">RANDBETWEEN(0,1)</f>
        <v>1</v>
      </c>
      <c r="B1368" s="13" t="n">
        <v>280</v>
      </c>
      <c r="C1368" s="2" t="s">
        <v>1414</v>
      </c>
      <c r="D1368" s="14" t="n">
        <v>32654</v>
      </c>
      <c r="E1368" s="2" t="s">
        <v>61</v>
      </c>
      <c r="F1368" s="15" t="s">
        <v>46</v>
      </c>
      <c r="G1368" s="15" t="s">
        <v>46</v>
      </c>
      <c r="H1368" s="15" t="s">
        <v>47</v>
      </c>
      <c r="I1368" s="9" t="str">
        <f aca="false">TRIM(F1368)</f>
        <v>NA</v>
      </c>
      <c r="J1368" s="9" t="str">
        <f aca="false">TRIM(G1368)</f>
        <v>NA</v>
      </c>
      <c r="K1368" s="5" t="e">
        <f aca="false">IF(I1368="NA",VALUE(AVERAGEIF($E$3:$E$1520,"&lt;&gt;NA")),VALUE(I1368))</f>
        <v>#DIV/0!</v>
      </c>
      <c r="L1368" s="9" t="n">
        <f aca="false">IF(J1368="NA",VALUE(AVERAGEIF($F$3:$F$1520,"&lt;&gt;NA")),VALUE(J1368))</f>
        <v>164.344585511576</v>
      </c>
      <c r="M1368" s="16" t="n">
        <f aca="false">IF((AND(J1368&gt;=R1374, J1368&lt;R1373)),TRUE())</f>
        <v>0</v>
      </c>
      <c r="P1368" s="7"/>
    </row>
    <row r="1369" customFormat="false" ht="15" hidden="true" customHeight="false" outlineLevel="0" collapsed="false">
      <c r="A1369" s="0" t="n">
        <f aca="false">RANDBETWEEN(0,1)</f>
        <v>0</v>
      </c>
      <c r="B1369" s="13" t="n">
        <v>1467</v>
      </c>
      <c r="C1369" s="2" t="s">
        <v>1415</v>
      </c>
      <c r="D1369" s="14" t="n">
        <v>33184</v>
      </c>
      <c r="E1369" s="2" t="s">
        <v>107</v>
      </c>
      <c r="F1369" s="15" t="n">
        <v>170</v>
      </c>
      <c r="G1369" s="15" t="n">
        <v>70</v>
      </c>
      <c r="H1369" s="15" t="s">
        <v>43</v>
      </c>
      <c r="I1369" s="9" t="str">
        <f aca="false">TRIM(F1369)</f>
        <v>170</v>
      </c>
      <c r="J1369" s="9" t="str">
        <f aca="false">TRIM(G1369)</f>
        <v>70</v>
      </c>
      <c r="K1369" s="5" t="n">
        <f aca="false">IF(I1369="NA",VALUE(AVERAGEIF($E$3:$E$1520,"&lt;&gt;NA")),VALUE(I1369))</f>
        <v>170</v>
      </c>
      <c r="L1369" s="9" t="n">
        <f aca="false">IF(J1369="NA",VALUE(AVERAGEIF($F$3:$F$1520,"&lt;&gt;NA")),VALUE(J1369))</f>
        <v>70</v>
      </c>
      <c r="M1369" s="16" t="n">
        <f aca="false">IF((AND(J1369&gt;=R1375, J1369&lt;R1374)),TRUE())</f>
        <v>0</v>
      </c>
      <c r="P1369" s="7"/>
    </row>
    <row r="1370" customFormat="false" ht="15" hidden="false" customHeight="false" outlineLevel="0" collapsed="false">
      <c r="A1370" s="0" t="n">
        <f aca="false">RANDBETWEEN(0,1)</f>
        <v>1</v>
      </c>
      <c r="B1370" s="13" t="n">
        <v>167</v>
      </c>
      <c r="C1370" s="2" t="s">
        <v>1416</v>
      </c>
      <c r="D1370" s="14" t="n">
        <v>33567</v>
      </c>
      <c r="E1370" s="2" t="s">
        <v>74</v>
      </c>
      <c r="F1370" s="15" t="n">
        <v>159.5</v>
      </c>
      <c r="G1370" s="15" t="n">
        <v>72</v>
      </c>
      <c r="H1370" s="15" t="s">
        <v>47</v>
      </c>
      <c r="I1370" s="9" t="str">
        <f aca="false">TRIM(F1370)</f>
        <v>159.5</v>
      </c>
      <c r="J1370" s="9" t="str">
        <f aca="false">TRIM(G1370)</f>
        <v>72</v>
      </c>
      <c r="K1370" s="5" t="n">
        <f aca="false">IF(I1370="NA",VALUE(AVERAGEIF($E$3:$E$1520,"&lt;&gt;NA")),VALUE(I1370))</f>
        <v>159.5</v>
      </c>
      <c r="L1370" s="9" t="n">
        <f aca="false">IF(J1370="NA",VALUE(AVERAGEIF($F$3:$F$1520,"&lt;&gt;NA")),VALUE(J1370))</f>
        <v>72</v>
      </c>
      <c r="M1370" s="16" t="n">
        <f aca="false">IF((AND(J1370&gt;=R1376, J1370&lt;R1375)),TRUE())</f>
        <v>0</v>
      </c>
      <c r="P1370" s="7"/>
    </row>
    <row r="1371" customFormat="false" ht="15" hidden="true" customHeight="false" outlineLevel="0" collapsed="false">
      <c r="A1371" s="0" t="n">
        <f aca="false">RANDBETWEEN(0,1)</f>
        <v>0</v>
      </c>
      <c r="B1371" s="13" t="n">
        <v>1134</v>
      </c>
      <c r="C1371" s="2" t="s">
        <v>1417</v>
      </c>
      <c r="D1371" s="14" t="n">
        <v>33765</v>
      </c>
      <c r="E1371" s="2" t="s">
        <v>77</v>
      </c>
      <c r="F1371" s="15" t="n">
        <v>171</v>
      </c>
      <c r="G1371" s="15" t="n">
        <v>74</v>
      </c>
      <c r="H1371" s="15" t="s">
        <v>43</v>
      </c>
      <c r="I1371" s="9" t="str">
        <f aca="false">TRIM(F1371)</f>
        <v>171</v>
      </c>
      <c r="J1371" s="9" t="str">
        <f aca="false">TRIM(G1371)</f>
        <v>74</v>
      </c>
      <c r="K1371" s="5" t="n">
        <f aca="false">IF(I1371="NA",VALUE(AVERAGEIF($E$3:$E$1520,"&lt;&gt;NA")),VALUE(I1371))</f>
        <v>171</v>
      </c>
      <c r="L1371" s="9" t="n">
        <f aca="false">IF(J1371="NA",VALUE(AVERAGEIF($F$3:$F$1520,"&lt;&gt;NA")),VALUE(J1371))</f>
        <v>74</v>
      </c>
      <c r="M1371" s="16" t="n">
        <f aca="false">IF((AND(J1371&gt;=R1377, J1371&lt;R1376)),TRUE())</f>
        <v>0</v>
      </c>
      <c r="P1371" s="7"/>
    </row>
    <row r="1372" customFormat="false" ht="15" hidden="false" customHeight="false" outlineLevel="0" collapsed="false">
      <c r="A1372" s="0" t="n">
        <f aca="false">RANDBETWEEN(0,1)</f>
        <v>1</v>
      </c>
      <c r="B1372" s="13" t="n">
        <v>477</v>
      </c>
      <c r="C1372" s="2" t="s">
        <v>1418</v>
      </c>
      <c r="D1372" s="14" t="n">
        <v>33486</v>
      </c>
      <c r="E1372" s="2" t="s">
        <v>87</v>
      </c>
      <c r="F1372" s="15" t="n">
        <v>157</v>
      </c>
      <c r="G1372" s="15" t="n">
        <v>56</v>
      </c>
      <c r="H1372" s="15" t="s">
        <v>47</v>
      </c>
      <c r="I1372" s="9" t="str">
        <f aca="false">TRIM(F1372)</f>
        <v>157</v>
      </c>
      <c r="J1372" s="9" t="str">
        <f aca="false">TRIM(G1372)</f>
        <v>56</v>
      </c>
      <c r="K1372" s="5" t="n">
        <f aca="false">IF(I1372="NA",VALUE(AVERAGEIF($E$3:$E$1520,"&lt;&gt;NA")),VALUE(I1372))</f>
        <v>157</v>
      </c>
      <c r="L1372" s="9" t="n">
        <f aca="false">IF(J1372="NA",VALUE(AVERAGEIF($F$3:$F$1520,"&lt;&gt;NA")),VALUE(J1372))</f>
        <v>56</v>
      </c>
      <c r="M1372" s="16" t="n">
        <f aca="false">IF((AND(J1372&gt;=R1378, J1372&lt;R1377)),TRUE())</f>
        <v>0</v>
      </c>
      <c r="P1372" s="7"/>
    </row>
    <row r="1373" customFormat="false" ht="15" hidden="false" customHeight="false" outlineLevel="0" collapsed="false">
      <c r="A1373" s="0" t="n">
        <f aca="false">RANDBETWEEN(0,1)</f>
        <v>1</v>
      </c>
      <c r="B1373" s="13" t="n">
        <v>371</v>
      </c>
      <c r="C1373" s="2" t="s">
        <v>1419</v>
      </c>
      <c r="D1373" s="14" t="n">
        <v>33608</v>
      </c>
      <c r="E1373" s="2" t="s">
        <v>74</v>
      </c>
      <c r="F1373" s="15" t="n">
        <v>160</v>
      </c>
      <c r="G1373" s="15" t="n">
        <v>65.4</v>
      </c>
      <c r="H1373" s="15" t="s">
        <v>47</v>
      </c>
      <c r="I1373" s="9" t="str">
        <f aca="false">TRIM(F1373)</f>
        <v>160</v>
      </c>
      <c r="J1373" s="9" t="str">
        <f aca="false">TRIM(G1373)</f>
        <v>65.4</v>
      </c>
      <c r="K1373" s="5" t="n">
        <f aca="false">IF(I1373="NA",VALUE(AVERAGEIF($E$3:$E$1520,"&lt;&gt;NA")),VALUE(I1373))</f>
        <v>160</v>
      </c>
      <c r="L1373" s="9" t="n">
        <f aca="false">IF(J1373="NA",VALUE(AVERAGEIF($F$3:$F$1520,"&lt;&gt;NA")),VALUE(J1373))</f>
        <v>65.4</v>
      </c>
      <c r="M1373" s="16" t="n">
        <f aca="false">IF((AND(J1373&gt;=R1379, J1373&lt;R1378)),TRUE())</f>
        <v>0</v>
      </c>
      <c r="P1373" s="7"/>
    </row>
    <row r="1374" customFormat="false" ht="15" hidden="false" customHeight="false" outlineLevel="0" collapsed="false">
      <c r="A1374" s="0" t="n">
        <f aca="false">RANDBETWEEN(0,1)</f>
        <v>1</v>
      </c>
      <c r="B1374" s="13" t="n">
        <v>1244</v>
      </c>
      <c r="C1374" s="2" t="s">
        <v>1420</v>
      </c>
      <c r="D1374" s="14" t="n">
        <v>33082</v>
      </c>
      <c r="E1374" s="2" t="s">
        <v>779</v>
      </c>
      <c r="F1374" s="15" t="n">
        <v>175</v>
      </c>
      <c r="G1374" s="15" t="n">
        <v>75</v>
      </c>
      <c r="H1374" s="15" t="s">
        <v>43</v>
      </c>
      <c r="I1374" s="9" t="str">
        <f aca="false">TRIM(F1374)</f>
        <v>175</v>
      </c>
      <c r="J1374" s="9" t="str">
        <f aca="false">TRIM(G1374)</f>
        <v>75</v>
      </c>
      <c r="K1374" s="5" t="n">
        <f aca="false">IF(I1374="NA",VALUE(AVERAGEIF($E$3:$E$1520,"&lt;&gt;NA")),VALUE(I1374))</f>
        <v>175</v>
      </c>
      <c r="L1374" s="9" t="n">
        <f aca="false">IF(J1374="NA",VALUE(AVERAGEIF($F$3:$F$1520,"&lt;&gt;NA")),VALUE(J1374))</f>
        <v>75</v>
      </c>
      <c r="M1374" s="16" t="n">
        <f aca="false">IF((AND(J1374&gt;=R1380, J1374&lt;R1379)),TRUE())</f>
        <v>0</v>
      </c>
      <c r="P1374" s="7"/>
    </row>
    <row r="1375" customFormat="false" ht="15" hidden="false" customHeight="false" outlineLevel="0" collapsed="false">
      <c r="A1375" s="0" t="n">
        <f aca="false">RANDBETWEEN(0,1)</f>
        <v>1</v>
      </c>
      <c r="B1375" s="13" t="n">
        <v>773</v>
      </c>
      <c r="C1375" s="2" t="s">
        <v>1421</v>
      </c>
      <c r="D1375" s="14" t="n">
        <v>33294</v>
      </c>
      <c r="E1375" s="2" t="s">
        <v>50</v>
      </c>
      <c r="F1375" s="15" t="n">
        <v>149</v>
      </c>
      <c r="G1375" s="15" t="n">
        <v>69.4</v>
      </c>
      <c r="H1375" s="15" t="s">
        <v>47</v>
      </c>
      <c r="I1375" s="9" t="str">
        <f aca="false">TRIM(F1375)</f>
        <v>149</v>
      </c>
      <c r="J1375" s="9" t="str">
        <f aca="false">TRIM(G1375)</f>
        <v>69.4</v>
      </c>
      <c r="K1375" s="5" t="n">
        <f aca="false">IF(I1375="NA",VALUE(AVERAGEIF($E$3:$E$1520,"&lt;&gt;NA")),VALUE(I1375))</f>
        <v>149</v>
      </c>
      <c r="L1375" s="9" t="n">
        <f aca="false">IF(J1375="NA",VALUE(AVERAGEIF($F$3:$F$1520,"&lt;&gt;NA")),VALUE(J1375))</f>
        <v>69.4</v>
      </c>
      <c r="M1375" s="16" t="n">
        <f aca="false">IF((AND(J1375&gt;=R1381, J1375&lt;R1380)),TRUE())</f>
        <v>0</v>
      </c>
      <c r="P1375" s="7"/>
    </row>
    <row r="1376" customFormat="false" ht="15" hidden="true" customHeight="false" outlineLevel="0" collapsed="false">
      <c r="A1376" s="0" t="n">
        <f aca="false">RANDBETWEEN(0,1)</f>
        <v>0</v>
      </c>
      <c r="B1376" s="13" t="n">
        <v>758</v>
      </c>
      <c r="C1376" s="2" t="s">
        <v>1422</v>
      </c>
      <c r="D1376" s="14" t="n">
        <v>33756</v>
      </c>
      <c r="E1376" s="2" t="s">
        <v>74</v>
      </c>
      <c r="F1376" s="15" t="n">
        <v>164</v>
      </c>
      <c r="G1376" s="15" t="n">
        <v>53</v>
      </c>
      <c r="H1376" s="15" t="s">
        <v>47</v>
      </c>
      <c r="I1376" s="9" t="str">
        <f aca="false">TRIM(F1376)</f>
        <v>164</v>
      </c>
      <c r="J1376" s="9" t="str">
        <f aca="false">TRIM(G1376)</f>
        <v>53</v>
      </c>
      <c r="K1376" s="5" t="n">
        <f aca="false">IF(I1376="NA",VALUE(AVERAGEIF($E$3:$E$1520,"&lt;&gt;NA")),VALUE(I1376))</f>
        <v>164</v>
      </c>
      <c r="L1376" s="9" t="n">
        <f aca="false">IF(J1376="NA",VALUE(AVERAGEIF($F$3:$F$1520,"&lt;&gt;NA")),VALUE(J1376))</f>
        <v>53</v>
      </c>
      <c r="M1376" s="16" t="n">
        <f aca="false">IF((AND(J1376&gt;=R1382, J1376&lt;R1381)),TRUE())</f>
        <v>0</v>
      </c>
      <c r="P1376" s="7"/>
    </row>
    <row r="1377" customFormat="false" ht="15" hidden="false" customHeight="false" outlineLevel="0" collapsed="false">
      <c r="A1377" s="0" t="n">
        <f aca="false">RANDBETWEEN(0,1)</f>
        <v>1</v>
      </c>
      <c r="B1377" s="13" t="n">
        <v>1462</v>
      </c>
      <c r="C1377" s="2" t="s">
        <v>1423</v>
      </c>
      <c r="D1377" s="14" t="n">
        <v>33734</v>
      </c>
      <c r="E1377" s="2" t="s">
        <v>107</v>
      </c>
      <c r="F1377" s="15" t="n">
        <v>152</v>
      </c>
      <c r="G1377" s="15" t="n">
        <v>54</v>
      </c>
      <c r="H1377" s="15" t="s">
        <v>43</v>
      </c>
      <c r="I1377" s="9" t="str">
        <f aca="false">TRIM(F1377)</f>
        <v>152</v>
      </c>
      <c r="J1377" s="9" t="str">
        <f aca="false">TRIM(G1377)</f>
        <v>54</v>
      </c>
      <c r="K1377" s="5" t="n">
        <f aca="false">IF(I1377="NA",VALUE(AVERAGEIF($E$3:$E$1520,"&lt;&gt;NA")),VALUE(I1377))</f>
        <v>152</v>
      </c>
      <c r="L1377" s="9" t="n">
        <f aca="false">IF(J1377="NA",VALUE(AVERAGEIF($F$3:$F$1520,"&lt;&gt;NA")),VALUE(J1377))</f>
        <v>54</v>
      </c>
      <c r="M1377" s="16" t="n">
        <f aca="false">IF((AND(J1377&gt;=R1383, J1377&lt;R1382)),TRUE())</f>
        <v>0</v>
      </c>
      <c r="P1377" s="7"/>
    </row>
    <row r="1378" customFormat="false" ht="15" hidden="false" customHeight="false" outlineLevel="0" collapsed="false">
      <c r="A1378" s="0" t="n">
        <f aca="false">RANDBETWEEN(0,1)</f>
        <v>1</v>
      </c>
      <c r="B1378" s="13" t="n">
        <v>207</v>
      </c>
      <c r="C1378" s="2" t="s">
        <v>1424</v>
      </c>
      <c r="D1378" s="14" t="n">
        <v>33611</v>
      </c>
      <c r="E1378" s="2" t="s">
        <v>238</v>
      </c>
      <c r="F1378" s="15" t="n">
        <v>154</v>
      </c>
      <c r="G1378" s="15" t="n">
        <v>51</v>
      </c>
      <c r="H1378" s="15" t="s">
        <v>47</v>
      </c>
      <c r="I1378" s="9" t="str">
        <f aca="false">TRIM(F1378)</f>
        <v>154</v>
      </c>
      <c r="J1378" s="9" t="str">
        <f aca="false">TRIM(G1378)</f>
        <v>51</v>
      </c>
      <c r="K1378" s="5" t="n">
        <f aca="false">IF(I1378="NA",VALUE(AVERAGEIF($E$3:$E$1520,"&lt;&gt;NA")),VALUE(I1378))</f>
        <v>154</v>
      </c>
      <c r="L1378" s="9" t="n">
        <f aca="false">IF(J1378="NA",VALUE(AVERAGEIF($F$3:$F$1520,"&lt;&gt;NA")),VALUE(J1378))</f>
        <v>51</v>
      </c>
      <c r="M1378" s="16" t="n">
        <f aca="false">IF((AND(J1378&gt;=R1384, J1378&lt;R1383)),TRUE())</f>
        <v>0</v>
      </c>
      <c r="P1378" s="7"/>
    </row>
    <row r="1379" customFormat="false" ht="15" hidden="false" customHeight="false" outlineLevel="0" collapsed="false">
      <c r="A1379" s="0" t="n">
        <f aca="false">RANDBETWEEN(0,1)</f>
        <v>1</v>
      </c>
      <c r="B1379" s="13" t="n">
        <v>971</v>
      </c>
      <c r="C1379" s="2" t="s">
        <v>1425</v>
      </c>
      <c r="D1379" s="14" t="n">
        <v>33628</v>
      </c>
      <c r="E1379" s="2" t="s">
        <v>53</v>
      </c>
      <c r="F1379" s="15" t="n">
        <v>178</v>
      </c>
      <c r="G1379" s="15" t="n">
        <v>60</v>
      </c>
      <c r="H1379" s="15" t="s">
        <v>43</v>
      </c>
      <c r="I1379" s="9" t="str">
        <f aca="false">TRIM(F1379)</f>
        <v>178</v>
      </c>
      <c r="J1379" s="9" t="str">
        <f aca="false">TRIM(G1379)</f>
        <v>60</v>
      </c>
      <c r="K1379" s="5" t="n">
        <f aca="false">IF(I1379="NA",VALUE(AVERAGEIF($E$3:$E$1520,"&lt;&gt;NA")),VALUE(I1379))</f>
        <v>178</v>
      </c>
      <c r="L1379" s="9" t="n">
        <f aca="false">IF(J1379="NA",VALUE(AVERAGEIF($F$3:$F$1520,"&lt;&gt;NA")),VALUE(J1379))</f>
        <v>60</v>
      </c>
      <c r="M1379" s="16" t="n">
        <f aca="false">IF((AND(J1379&gt;=R1385, J1379&lt;R1384)),TRUE())</f>
        <v>0</v>
      </c>
      <c r="P1379" s="7"/>
    </row>
    <row r="1380" customFormat="false" ht="15" hidden="true" customHeight="false" outlineLevel="0" collapsed="false">
      <c r="A1380" s="0" t="n">
        <f aca="false">RANDBETWEEN(0,1)</f>
        <v>0</v>
      </c>
      <c r="B1380" s="13" t="n">
        <v>1104</v>
      </c>
      <c r="C1380" s="2" t="s">
        <v>1426</v>
      </c>
      <c r="D1380" s="14" t="n">
        <v>33742</v>
      </c>
      <c r="E1380" s="2" t="s">
        <v>93</v>
      </c>
      <c r="F1380" s="15" t="n">
        <v>176</v>
      </c>
      <c r="G1380" s="15" t="n">
        <v>62</v>
      </c>
      <c r="H1380" s="15" t="s">
        <v>43</v>
      </c>
      <c r="I1380" s="9" t="str">
        <f aca="false">TRIM(F1380)</f>
        <v>176</v>
      </c>
      <c r="J1380" s="9" t="str">
        <f aca="false">TRIM(G1380)</f>
        <v>62</v>
      </c>
      <c r="K1380" s="5" t="n">
        <f aca="false">IF(I1380="NA",VALUE(AVERAGEIF($E$3:$E$1520,"&lt;&gt;NA")),VALUE(I1380))</f>
        <v>176</v>
      </c>
      <c r="L1380" s="9" t="n">
        <f aca="false">IF(J1380="NA",VALUE(AVERAGEIF($F$3:$F$1520,"&lt;&gt;NA")),VALUE(J1380))</f>
        <v>62</v>
      </c>
      <c r="M1380" s="16" t="n">
        <f aca="false">IF((AND(J1380&gt;=R1386, J1380&lt;R1385)),TRUE())</f>
        <v>0</v>
      </c>
      <c r="P1380" s="7"/>
    </row>
    <row r="1381" customFormat="false" ht="15" hidden="true" customHeight="false" outlineLevel="0" collapsed="false">
      <c r="A1381" s="0" t="n">
        <f aca="false">RANDBETWEEN(0,1)</f>
        <v>0</v>
      </c>
      <c r="B1381" s="13" t="n">
        <v>1327</v>
      </c>
      <c r="C1381" s="2" t="s">
        <v>1427</v>
      </c>
      <c r="D1381" s="14" t="n">
        <v>33689</v>
      </c>
      <c r="E1381" s="2" t="s">
        <v>74</v>
      </c>
      <c r="F1381" s="15" t="n">
        <v>167</v>
      </c>
      <c r="G1381" s="15" t="n">
        <v>50</v>
      </c>
      <c r="H1381" s="15" t="s">
        <v>43</v>
      </c>
      <c r="I1381" s="9" t="str">
        <f aca="false">TRIM(F1381)</f>
        <v>167</v>
      </c>
      <c r="J1381" s="9" t="str">
        <f aca="false">TRIM(G1381)</f>
        <v>50</v>
      </c>
      <c r="K1381" s="5" t="n">
        <f aca="false">IF(I1381="NA",VALUE(AVERAGEIF($E$3:$E$1520,"&lt;&gt;NA")),VALUE(I1381))</f>
        <v>167</v>
      </c>
      <c r="L1381" s="9" t="n">
        <f aca="false">IF(J1381="NA",VALUE(AVERAGEIF($F$3:$F$1520,"&lt;&gt;NA")),VALUE(J1381))</f>
        <v>50</v>
      </c>
      <c r="M1381" s="16" t="n">
        <f aca="false">IF((AND(J1381&gt;=R1387, J1381&lt;R1386)),TRUE())</f>
        <v>0</v>
      </c>
      <c r="P1381" s="7"/>
    </row>
    <row r="1382" customFormat="false" ht="15" hidden="true" customHeight="false" outlineLevel="0" collapsed="false">
      <c r="A1382" s="0" t="n">
        <f aca="false">RANDBETWEEN(0,1)</f>
        <v>0</v>
      </c>
      <c r="B1382" s="13" t="n">
        <v>95</v>
      </c>
      <c r="C1382" s="2" t="s">
        <v>1428</v>
      </c>
      <c r="D1382" s="14" t="n">
        <v>33575</v>
      </c>
      <c r="E1382" s="2" t="s">
        <v>50</v>
      </c>
      <c r="F1382" s="15" t="n">
        <v>158.8</v>
      </c>
      <c r="G1382" s="15" t="n">
        <v>54</v>
      </c>
      <c r="H1382" s="15" t="s">
        <v>47</v>
      </c>
      <c r="I1382" s="9" t="str">
        <f aca="false">TRIM(F1382)</f>
        <v>158.8</v>
      </c>
      <c r="J1382" s="9" t="str">
        <f aca="false">TRIM(G1382)</f>
        <v>54</v>
      </c>
      <c r="K1382" s="5" t="n">
        <f aca="false">IF(I1382="NA",VALUE(AVERAGEIF($E$3:$E$1520,"&lt;&gt;NA")),VALUE(I1382))</f>
        <v>158.8</v>
      </c>
      <c r="L1382" s="9" t="n">
        <f aca="false">IF(J1382="NA",VALUE(AVERAGEIF($F$3:$F$1520,"&lt;&gt;NA")),VALUE(J1382))</f>
        <v>54</v>
      </c>
      <c r="M1382" s="16" t="n">
        <f aca="false">IF((AND(J1382&gt;=R1388, J1382&lt;R1387)),TRUE())</f>
        <v>0</v>
      </c>
      <c r="P1382" s="7"/>
    </row>
    <row r="1383" customFormat="false" ht="15" hidden="true" customHeight="false" outlineLevel="0" collapsed="false">
      <c r="A1383" s="0" t="n">
        <f aca="false">RANDBETWEEN(0,1)</f>
        <v>0</v>
      </c>
      <c r="B1383" s="13" t="n">
        <v>142</v>
      </c>
      <c r="C1383" s="2" t="s">
        <v>1429</v>
      </c>
      <c r="D1383" s="14" t="n">
        <v>33714</v>
      </c>
      <c r="E1383" s="2" t="s">
        <v>74</v>
      </c>
      <c r="F1383" s="15" t="n">
        <v>152</v>
      </c>
      <c r="G1383" s="15" t="n">
        <v>50</v>
      </c>
      <c r="H1383" s="15" t="s">
        <v>47</v>
      </c>
      <c r="I1383" s="9" t="str">
        <f aca="false">TRIM(F1383)</f>
        <v>152</v>
      </c>
      <c r="J1383" s="9" t="str">
        <f aca="false">TRIM(G1383)</f>
        <v>50</v>
      </c>
      <c r="K1383" s="5" t="n">
        <f aca="false">IF(I1383="NA",VALUE(AVERAGEIF($E$3:$E$1520,"&lt;&gt;NA")),VALUE(I1383))</f>
        <v>152</v>
      </c>
      <c r="L1383" s="9" t="n">
        <f aca="false">IF(J1383="NA",VALUE(AVERAGEIF($F$3:$F$1520,"&lt;&gt;NA")),VALUE(J1383))</f>
        <v>50</v>
      </c>
      <c r="M1383" s="16" t="n">
        <f aca="false">IF((AND(J1383&gt;=R1389, J1383&lt;R1388)),TRUE())</f>
        <v>0</v>
      </c>
      <c r="P1383" s="7"/>
    </row>
    <row r="1384" customFormat="false" ht="15" hidden="false" customHeight="false" outlineLevel="0" collapsed="false">
      <c r="A1384" s="0" t="n">
        <f aca="false">RANDBETWEEN(0,1)</f>
        <v>1</v>
      </c>
      <c r="B1384" s="13" t="n">
        <v>1293</v>
      </c>
      <c r="C1384" s="2" t="s">
        <v>1430</v>
      </c>
      <c r="D1384" s="14" t="n">
        <v>33577</v>
      </c>
      <c r="E1384" s="2" t="s">
        <v>67</v>
      </c>
      <c r="F1384" s="15" t="n">
        <v>171</v>
      </c>
      <c r="G1384" s="15" t="n">
        <v>56</v>
      </c>
      <c r="H1384" s="15" t="s">
        <v>43</v>
      </c>
      <c r="I1384" s="9" t="str">
        <f aca="false">TRIM(F1384)</f>
        <v>171</v>
      </c>
      <c r="J1384" s="9" t="str">
        <f aca="false">TRIM(G1384)</f>
        <v>56</v>
      </c>
      <c r="K1384" s="5" t="n">
        <f aca="false">IF(I1384="NA",VALUE(AVERAGEIF($E$3:$E$1520,"&lt;&gt;NA")),VALUE(I1384))</f>
        <v>171</v>
      </c>
      <c r="L1384" s="9" t="n">
        <f aca="false">IF(J1384="NA",VALUE(AVERAGEIF($F$3:$F$1520,"&lt;&gt;NA")),VALUE(J1384))</f>
        <v>56</v>
      </c>
      <c r="M1384" s="16" t="n">
        <f aca="false">IF((AND(J1384&gt;=R1390, J1384&lt;R1389)),TRUE())</f>
        <v>0</v>
      </c>
      <c r="P1384" s="7"/>
    </row>
    <row r="1385" customFormat="false" ht="15" hidden="true" customHeight="false" outlineLevel="0" collapsed="false">
      <c r="A1385" s="0" t="n">
        <f aca="false">RANDBETWEEN(0,1)</f>
        <v>0</v>
      </c>
      <c r="B1385" s="13" t="n">
        <v>42</v>
      </c>
      <c r="C1385" s="2" t="s">
        <v>986</v>
      </c>
      <c r="D1385" s="14" t="n">
        <v>33764</v>
      </c>
      <c r="E1385" s="2" t="s">
        <v>74</v>
      </c>
      <c r="F1385" s="15" t="n">
        <v>152</v>
      </c>
      <c r="G1385" s="15" t="n">
        <v>49</v>
      </c>
      <c r="H1385" s="15" t="s">
        <v>47</v>
      </c>
      <c r="I1385" s="9" t="str">
        <f aca="false">TRIM(F1385)</f>
        <v>152</v>
      </c>
      <c r="J1385" s="9" t="str">
        <f aca="false">TRIM(G1385)</f>
        <v>49</v>
      </c>
      <c r="K1385" s="5" t="n">
        <f aca="false">IF(I1385="NA",VALUE(AVERAGEIF($E$3:$E$1520,"&lt;&gt;NA")),VALUE(I1385))</f>
        <v>152</v>
      </c>
      <c r="L1385" s="9" t="n">
        <f aca="false">IF(J1385="NA",VALUE(AVERAGEIF($F$3:$F$1520,"&lt;&gt;NA")),VALUE(J1385))</f>
        <v>49</v>
      </c>
      <c r="M1385" s="16" t="n">
        <f aca="false">IF((AND(J1385&gt;=R1391, J1385&lt;R1390)),TRUE())</f>
        <v>0</v>
      </c>
      <c r="P1385" s="7"/>
    </row>
    <row r="1386" customFormat="false" ht="15" hidden="false" customHeight="false" outlineLevel="0" collapsed="false">
      <c r="A1386" s="0" t="n">
        <f aca="false">RANDBETWEEN(0,1)</f>
        <v>1</v>
      </c>
      <c r="B1386" s="13" t="n">
        <v>139</v>
      </c>
      <c r="C1386" s="2" t="s">
        <v>1431</v>
      </c>
      <c r="D1386" s="14" t="n">
        <v>33478</v>
      </c>
      <c r="E1386" s="2" t="s">
        <v>50</v>
      </c>
      <c r="F1386" s="15" t="n">
        <v>159</v>
      </c>
      <c r="G1386" s="15" t="n">
        <v>62</v>
      </c>
      <c r="H1386" s="15" t="s">
        <v>47</v>
      </c>
      <c r="I1386" s="9" t="str">
        <f aca="false">TRIM(F1386)</f>
        <v>159</v>
      </c>
      <c r="J1386" s="9" t="str">
        <f aca="false">TRIM(G1386)</f>
        <v>62</v>
      </c>
      <c r="K1386" s="5" t="n">
        <f aca="false">IF(I1386="NA",VALUE(AVERAGEIF($E$3:$E$1520,"&lt;&gt;NA")),VALUE(I1386))</f>
        <v>159</v>
      </c>
      <c r="L1386" s="9" t="n">
        <f aca="false">IF(J1386="NA",VALUE(AVERAGEIF($F$3:$F$1520,"&lt;&gt;NA")),VALUE(J1386))</f>
        <v>62</v>
      </c>
      <c r="M1386" s="16" t="n">
        <f aca="false">IF((AND(J1386&gt;=R1392, J1386&lt;R1391)),TRUE())</f>
        <v>0</v>
      </c>
      <c r="P1386" s="7"/>
    </row>
    <row r="1387" customFormat="false" ht="15" hidden="false" customHeight="false" outlineLevel="0" collapsed="false">
      <c r="A1387" s="0" t="n">
        <f aca="false">RANDBETWEEN(0,1)</f>
        <v>1</v>
      </c>
      <c r="B1387" s="13" t="n">
        <v>1113</v>
      </c>
      <c r="C1387" s="2" t="s">
        <v>1432</v>
      </c>
      <c r="D1387" s="14" t="n">
        <v>33506</v>
      </c>
      <c r="E1387" s="2" t="s">
        <v>50</v>
      </c>
      <c r="F1387" s="15" t="n">
        <v>176</v>
      </c>
      <c r="G1387" s="15" t="n">
        <v>63</v>
      </c>
      <c r="H1387" s="15" t="s">
        <v>43</v>
      </c>
      <c r="I1387" s="9" t="str">
        <f aca="false">TRIM(F1387)</f>
        <v>176</v>
      </c>
      <c r="J1387" s="9" t="str">
        <f aca="false">TRIM(G1387)</f>
        <v>63</v>
      </c>
      <c r="K1387" s="5" t="n">
        <f aca="false">IF(I1387="NA",VALUE(AVERAGEIF($E$3:$E$1520,"&lt;&gt;NA")),VALUE(I1387))</f>
        <v>176</v>
      </c>
      <c r="L1387" s="9" t="n">
        <f aca="false">IF(J1387="NA",VALUE(AVERAGEIF($F$3:$F$1520,"&lt;&gt;NA")),VALUE(J1387))</f>
        <v>63</v>
      </c>
      <c r="M1387" s="16" t="n">
        <f aca="false">IF((AND(J1387&gt;=R1393, J1387&lt;R1392)),TRUE())</f>
        <v>0</v>
      </c>
      <c r="P1387" s="7"/>
    </row>
    <row r="1388" customFormat="false" ht="15" hidden="false" customHeight="false" outlineLevel="0" collapsed="false">
      <c r="A1388" s="0" t="n">
        <f aca="false">RANDBETWEEN(0,1)</f>
        <v>1</v>
      </c>
      <c r="B1388" s="13" t="n">
        <v>50</v>
      </c>
      <c r="C1388" s="2" t="s">
        <v>1433</v>
      </c>
      <c r="D1388" s="14" t="n">
        <v>33681</v>
      </c>
      <c r="E1388" s="2" t="s">
        <v>74</v>
      </c>
      <c r="F1388" s="15" t="n">
        <v>151</v>
      </c>
      <c r="G1388" s="15" t="n">
        <v>51</v>
      </c>
      <c r="H1388" s="15" t="s">
        <v>47</v>
      </c>
      <c r="I1388" s="9" t="str">
        <f aca="false">TRIM(F1388)</f>
        <v>151</v>
      </c>
      <c r="J1388" s="9" t="str">
        <f aca="false">TRIM(G1388)</f>
        <v>51</v>
      </c>
      <c r="K1388" s="5" t="n">
        <f aca="false">IF(I1388="NA",VALUE(AVERAGEIF($E$3:$E$1520,"&lt;&gt;NA")),VALUE(I1388))</f>
        <v>151</v>
      </c>
      <c r="L1388" s="9" t="n">
        <f aca="false">IF(J1388="NA",VALUE(AVERAGEIF($F$3:$F$1520,"&lt;&gt;NA")),VALUE(J1388))</f>
        <v>51</v>
      </c>
      <c r="M1388" s="16" t="n">
        <f aca="false">IF((AND(J1388&gt;=R1394, J1388&lt;R1393)),TRUE())</f>
        <v>0</v>
      </c>
      <c r="P1388" s="7"/>
    </row>
    <row r="1389" customFormat="false" ht="15" hidden="true" customHeight="false" outlineLevel="0" collapsed="false">
      <c r="A1389" s="0" t="n">
        <f aca="false">RANDBETWEEN(0,1)</f>
        <v>0</v>
      </c>
      <c r="B1389" s="13" t="n">
        <v>1378</v>
      </c>
      <c r="C1389" s="2" t="s">
        <v>1434</v>
      </c>
      <c r="D1389" s="14" t="n">
        <v>33714</v>
      </c>
      <c r="E1389" s="2" t="s">
        <v>61</v>
      </c>
      <c r="F1389" s="15" t="n">
        <v>173</v>
      </c>
      <c r="G1389" s="15" t="n">
        <v>51</v>
      </c>
      <c r="H1389" s="15" t="s">
        <v>43</v>
      </c>
      <c r="I1389" s="9" t="str">
        <f aca="false">TRIM(F1389)</f>
        <v>173</v>
      </c>
      <c r="J1389" s="9" t="str">
        <f aca="false">TRIM(G1389)</f>
        <v>51</v>
      </c>
      <c r="K1389" s="5" t="n">
        <f aca="false">IF(I1389="NA",VALUE(AVERAGEIF($E$3:$E$1520,"&lt;&gt;NA")),VALUE(I1389))</f>
        <v>173</v>
      </c>
      <c r="L1389" s="9" t="n">
        <f aca="false">IF(J1389="NA",VALUE(AVERAGEIF($F$3:$F$1520,"&lt;&gt;NA")),VALUE(J1389))</f>
        <v>51</v>
      </c>
      <c r="M1389" s="16" t="n">
        <f aca="false">IF((AND(J1389&gt;=R1395, J1389&lt;R1394)),TRUE())</f>
        <v>0</v>
      </c>
      <c r="P1389" s="7"/>
    </row>
    <row r="1390" customFormat="false" ht="15" hidden="true" customHeight="false" outlineLevel="0" collapsed="false">
      <c r="A1390" s="0" t="n">
        <f aca="false">RANDBETWEEN(0,1)</f>
        <v>0</v>
      </c>
      <c r="B1390" s="13" t="n">
        <v>426</v>
      </c>
      <c r="C1390" s="2" t="s">
        <v>1435</v>
      </c>
      <c r="D1390" s="14" t="n">
        <v>33209</v>
      </c>
      <c r="E1390" s="2" t="s">
        <v>45</v>
      </c>
      <c r="F1390" s="15" t="n">
        <v>148</v>
      </c>
      <c r="G1390" s="15" t="n">
        <v>38</v>
      </c>
      <c r="H1390" s="15" t="s">
        <v>47</v>
      </c>
      <c r="I1390" s="9" t="str">
        <f aca="false">TRIM(F1390)</f>
        <v>148</v>
      </c>
      <c r="J1390" s="9" t="str">
        <f aca="false">TRIM(G1390)</f>
        <v>38</v>
      </c>
      <c r="K1390" s="5" t="n">
        <f aca="false">IF(I1390="NA",VALUE(AVERAGEIF($E$3:$E$1520,"&lt;&gt;NA")),VALUE(I1390))</f>
        <v>148</v>
      </c>
      <c r="L1390" s="9" t="n">
        <f aca="false">IF(J1390="NA",VALUE(AVERAGEIF($F$3:$F$1520,"&lt;&gt;NA")),VALUE(J1390))</f>
        <v>38</v>
      </c>
      <c r="M1390" s="16" t="n">
        <f aca="false">IF((AND(J1390&gt;=R1396, J1390&lt;R1395)),TRUE())</f>
        <v>0</v>
      </c>
      <c r="P1390" s="7"/>
    </row>
    <row r="1391" customFormat="false" ht="15" hidden="true" customHeight="false" outlineLevel="0" collapsed="false">
      <c r="A1391" s="0" t="n">
        <f aca="false">RANDBETWEEN(0,1)</f>
        <v>0</v>
      </c>
      <c r="B1391" s="13" t="n">
        <v>881</v>
      </c>
      <c r="C1391" s="2" t="s">
        <v>1436</v>
      </c>
      <c r="D1391" s="14" t="n">
        <v>33104</v>
      </c>
      <c r="E1391" s="2" t="s">
        <v>45</v>
      </c>
      <c r="F1391" s="15" t="n">
        <v>165</v>
      </c>
      <c r="G1391" s="15" t="n">
        <v>62</v>
      </c>
      <c r="H1391" s="15" t="s">
        <v>43</v>
      </c>
      <c r="I1391" s="9" t="str">
        <f aca="false">TRIM(F1391)</f>
        <v>165</v>
      </c>
      <c r="J1391" s="9" t="str">
        <f aca="false">TRIM(G1391)</f>
        <v>62</v>
      </c>
      <c r="K1391" s="5" t="n">
        <f aca="false">IF(I1391="NA",VALUE(AVERAGEIF($E$3:$E$1520,"&lt;&gt;NA")),VALUE(I1391))</f>
        <v>165</v>
      </c>
      <c r="L1391" s="9" t="n">
        <f aca="false">IF(J1391="NA",VALUE(AVERAGEIF($F$3:$F$1520,"&lt;&gt;NA")),VALUE(J1391))</f>
        <v>62</v>
      </c>
      <c r="M1391" s="16" t="n">
        <f aca="false">IF((AND(J1391&gt;=R1397, J1391&lt;R1396)),TRUE())</f>
        <v>0</v>
      </c>
      <c r="P1391" s="7"/>
    </row>
    <row r="1392" customFormat="false" ht="15" hidden="true" customHeight="false" outlineLevel="0" collapsed="false">
      <c r="A1392" s="0" t="n">
        <f aca="false">RANDBETWEEN(0,1)</f>
        <v>0</v>
      </c>
      <c r="B1392" s="13" t="n">
        <v>7</v>
      </c>
      <c r="C1392" s="2" t="s">
        <v>1437</v>
      </c>
      <c r="D1392" s="14" t="n">
        <v>33427</v>
      </c>
      <c r="E1392" s="2" t="s">
        <v>53</v>
      </c>
      <c r="F1392" s="15" t="n">
        <v>162.5</v>
      </c>
      <c r="G1392" s="15" t="n">
        <v>55</v>
      </c>
      <c r="H1392" s="15" t="s">
        <v>47</v>
      </c>
      <c r="I1392" s="9" t="str">
        <f aca="false">TRIM(F1392)</f>
        <v>162.5</v>
      </c>
      <c r="J1392" s="9" t="str">
        <f aca="false">TRIM(G1392)</f>
        <v>55</v>
      </c>
      <c r="K1392" s="5" t="n">
        <f aca="false">IF(I1392="NA",VALUE(AVERAGEIF($E$3:$E$1520,"&lt;&gt;NA")),VALUE(I1392))</f>
        <v>162.5</v>
      </c>
      <c r="L1392" s="9" t="n">
        <f aca="false">IF(J1392="NA",VALUE(AVERAGEIF($F$3:$F$1520,"&lt;&gt;NA")),VALUE(J1392))</f>
        <v>55</v>
      </c>
      <c r="M1392" s="16" t="n">
        <f aca="false">IF((AND(J1392&gt;=R1398, J1392&lt;R1397)),TRUE())</f>
        <v>0</v>
      </c>
      <c r="P1392" s="7"/>
    </row>
    <row r="1393" customFormat="false" ht="15" hidden="true" customHeight="false" outlineLevel="0" collapsed="false">
      <c r="A1393" s="0" t="n">
        <f aca="false">RANDBETWEEN(0,1)</f>
        <v>0</v>
      </c>
      <c r="B1393" s="13" t="n">
        <v>1425</v>
      </c>
      <c r="C1393" s="2" t="s">
        <v>1438</v>
      </c>
      <c r="D1393" s="14" t="n">
        <v>33273</v>
      </c>
      <c r="E1393" s="2" t="s">
        <v>45</v>
      </c>
      <c r="F1393" s="15" t="n">
        <v>171</v>
      </c>
      <c r="G1393" s="15" t="n">
        <v>61</v>
      </c>
      <c r="H1393" s="15" t="s">
        <v>43</v>
      </c>
      <c r="I1393" s="9" t="str">
        <f aca="false">TRIM(F1393)</f>
        <v>171</v>
      </c>
      <c r="J1393" s="9" t="str">
        <f aca="false">TRIM(G1393)</f>
        <v>61</v>
      </c>
      <c r="K1393" s="5" t="n">
        <f aca="false">IF(I1393="NA",VALUE(AVERAGEIF($E$3:$E$1520,"&lt;&gt;NA")),VALUE(I1393))</f>
        <v>171</v>
      </c>
      <c r="L1393" s="9" t="n">
        <f aca="false">IF(J1393="NA",VALUE(AVERAGEIF($F$3:$F$1520,"&lt;&gt;NA")),VALUE(J1393))</f>
        <v>61</v>
      </c>
      <c r="M1393" s="16" t="n">
        <f aca="false">IF((AND(J1393&gt;=R1399, J1393&lt;R1398)),TRUE())</f>
        <v>0</v>
      </c>
      <c r="P1393" s="7"/>
    </row>
    <row r="1394" customFormat="false" ht="15" hidden="true" customHeight="false" outlineLevel="0" collapsed="false">
      <c r="A1394" s="0" t="n">
        <f aca="false">RANDBETWEEN(0,1)</f>
        <v>0</v>
      </c>
      <c r="B1394" s="13" t="n">
        <v>296</v>
      </c>
      <c r="C1394" s="2" t="s">
        <v>1439</v>
      </c>
      <c r="D1394" s="14" t="n">
        <v>33596</v>
      </c>
      <c r="E1394" s="2" t="s">
        <v>87</v>
      </c>
      <c r="F1394" s="15" t="s">
        <v>46</v>
      </c>
      <c r="G1394" s="15" t="s">
        <v>46</v>
      </c>
      <c r="H1394" s="15" t="s">
        <v>47</v>
      </c>
      <c r="I1394" s="9" t="str">
        <f aca="false">TRIM(F1394)</f>
        <v>NA</v>
      </c>
      <c r="J1394" s="9" t="str">
        <f aca="false">TRIM(G1394)</f>
        <v>NA</v>
      </c>
      <c r="K1394" s="5" t="e">
        <f aca="false">IF(I1394="NA",VALUE(AVERAGEIF($E$3:$E$1520,"&lt;&gt;NA")),VALUE(I1394))</f>
        <v>#DIV/0!</v>
      </c>
      <c r="L1394" s="9" t="n">
        <f aca="false">IF(J1394="NA",VALUE(AVERAGEIF($F$3:$F$1520,"&lt;&gt;NA")),VALUE(J1394))</f>
        <v>164.344585511576</v>
      </c>
      <c r="M1394" s="16" t="n">
        <f aca="false">IF((AND(J1394&gt;=R1400, J1394&lt;R1399)),TRUE())</f>
        <v>0</v>
      </c>
      <c r="P1394" s="7"/>
    </row>
    <row r="1395" customFormat="false" ht="15" hidden="true" customHeight="false" outlineLevel="0" collapsed="false">
      <c r="A1395" s="0" t="n">
        <f aca="false">RANDBETWEEN(0,1)</f>
        <v>0</v>
      </c>
      <c r="B1395" s="13" t="n">
        <v>681</v>
      </c>
      <c r="C1395" s="2" t="s">
        <v>1440</v>
      </c>
      <c r="D1395" s="14" t="n">
        <v>33444</v>
      </c>
      <c r="E1395" s="2" t="s">
        <v>53</v>
      </c>
      <c r="F1395" s="15" t="n">
        <v>151</v>
      </c>
      <c r="G1395" s="15" t="n">
        <v>35</v>
      </c>
      <c r="H1395" s="15" t="s">
        <v>47</v>
      </c>
      <c r="I1395" s="9" t="str">
        <f aca="false">TRIM(F1395)</f>
        <v>151</v>
      </c>
      <c r="J1395" s="9" t="str">
        <f aca="false">TRIM(G1395)</f>
        <v>35</v>
      </c>
      <c r="K1395" s="5" t="n">
        <f aca="false">IF(I1395="NA",VALUE(AVERAGEIF($E$3:$E$1520,"&lt;&gt;NA")),VALUE(I1395))</f>
        <v>151</v>
      </c>
      <c r="L1395" s="9" t="n">
        <f aca="false">IF(J1395="NA",VALUE(AVERAGEIF($F$3:$F$1520,"&lt;&gt;NA")),VALUE(J1395))</f>
        <v>35</v>
      </c>
      <c r="M1395" s="16" t="n">
        <f aca="false">IF((AND(J1395&gt;=R1401, J1395&lt;R1400)),TRUE())</f>
        <v>0</v>
      </c>
      <c r="P1395" s="7"/>
    </row>
    <row r="1396" customFormat="false" ht="15" hidden="true" customHeight="false" outlineLevel="0" collapsed="false">
      <c r="A1396" s="0" t="n">
        <f aca="false">RANDBETWEEN(0,1)</f>
        <v>0</v>
      </c>
      <c r="B1396" s="13" t="n">
        <v>1243</v>
      </c>
      <c r="C1396" s="2" t="s">
        <v>1441</v>
      </c>
      <c r="D1396" s="14" t="n">
        <v>33696</v>
      </c>
      <c r="E1396" s="2" t="s">
        <v>74</v>
      </c>
      <c r="F1396" s="15" t="n">
        <v>177</v>
      </c>
      <c r="G1396" s="15" t="n">
        <v>69</v>
      </c>
      <c r="H1396" s="15" t="s">
        <v>43</v>
      </c>
      <c r="I1396" s="9" t="str">
        <f aca="false">TRIM(F1396)</f>
        <v>177</v>
      </c>
      <c r="J1396" s="9" t="str">
        <f aca="false">TRIM(G1396)</f>
        <v>69</v>
      </c>
      <c r="K1396" s="5" t="n">
        <f aca="false">IF(I1396="NA",VALUE(AVERAGEIF($E$3:$E$1520,"&lt;&gt;NA")),VALUE(I1396))</f>
        <v>177</v>
      </c>
      <c r="L1396" s="9" t="n">
        <f aca="false">IF(J1396="NA",VALUE(AVERAGEIF($F$3:$F$1520,"&lt;&gt;NA")),VALUE(J1396))</f>
        <v>69</v>
      </c>
      <c r="M1396" s="16" t="n">
        <f aca="false">IF((AND(J1396&gt;=R1402, J1396&lt;R1401)),TRUE())</f>
        <v>0</v>
      </c>
      <c r="P1396" s="7"/>
    </row>
    <row r="1397" customFormat="false" ht="15" hidden="true" customHeight="false" outlineLevel="0" collapsed="false">
      <c r="A1397" s="0" t="n">
        <f aca="false">RANDBETWEEN(0,1)</f>
        <v>0</v>
      </c>
      <c r="B1397" s="13" t="n">
        <v>1455</v>
      </c>
      <c r="C1397" s="2" t="s">
        <v>1442</v>
      </c>
      <c r="D1397" s="14" t="n">
        <v>33212</v>
      </c>
      <c r="E1397" s="2" t="s">
        <v>45</v>
      </c>
      <c r="F1397" s="15" t="n">
        <v>178</v>
      </c>
      <c r="G1397" s="15" t="n">
        <v>88</v>
      </c>
      <c r="H1397" s="15" t="s">
        <v>43</v>
      </c>
      <c r="I1397" s="9" t="str">
        <f aca="false">TRIM(F1397)</f>
        <v>178</v>
      </c>
      <c r="J1397" s="9" t="str">
        <f aca="false">TRIM(G1397)</f>
        <v>88</v>
      </c>
      <c r="K1397" s="5" t="n">
        <f aca="false">IF(I1397="NA",VALUE(AVERAGEIF($E$3:$E$1520,"&lt;&gt;NA")),VALUE(I1397))</f>
        <v>178</v>
      </c>
      <c r="L1397" s="9" t="n">
        <f aca="false">IF(J1397="NA",VALUE(AVERAGEIF($F$3:$F$1520,"&lt;&gt;NA")),VALUE(J1397))</f>
        <v>88</v>
      </c>
      <c r="M1397" s="16" t="n">
        <f aca="false">IF((AND(J1397&gt;=R1403, J1397&lt;R1402)),TRUE())</f>
        <v>0</v>
      </c>
      <c r="P1397" s="7"/>
    </row>
    <row r="1398" customFormat="false" ht="15" hidden="true" customHeight="false" outlineLevel="0" collapsed="false">
      <c r="A1398" s="0" t="n">
        <f aca="false">RANDBETWEEN(0,1)</f>
        <v>0</v>
      </c>
      <c r="B1398" s="13" t="n">
        <v>123</v>
      </c>
      <c r="C1398" s="2" t="s">
        <v>1443</v>
      </c>
      <c r="D1398" s="14" t="n">
        <v>33500</v>
      </c>
      <c r="E1398" s="2" t="s">
        <v>74</v>
      </c>
      <c r="F1398" s="15" t="n">
        <v>157.8</v>
      </c>
      <c r="G1398" s="15" t="n">
        <v>70</v>
      </c>
      <c r="H1398" s="15" t="s">
        <v>47</v>
      </c>
      <c r="I1398" s="9" t="str">
        <f aca="false">TRIM(F1398)</f>
        <v>157.8</v>
      </c>
      <c r="J1398" s="9" t="str">
        <f aca="false">TRIM(G1398)</f>
        <v>70</v>
      </c>
      <c r="K1398" s="5" t="n">
        <f aca="false">IF(I1398="NA",VALUE(AVERAGEIF($E$3:$E$1520,"&lt;&gt;NA")),VALUE(I1398))</f>
        <v>157.8</v>
      </c>
      <c r="L1398" s="9" t="n">
        <f aca="false">IF(J1398="NA",VALUE(AVERAGEIF($F$3:$F$1520,"&lt;&gt;NA")),VALUE(J1398))</f>
        <v>70</v>
      </c>
      <c r="M1398" s="16" t="n">
        <f aca="false">IF((AND(J1398&gt;=R1404, J1398&lt;R1403)),TRUE())</f>
        <v>0</v>
      </c>
      <c r="P1398" s="7"/>
    </row>
    <row r="1399" customFormat="false" ht="15" hidden="false" customHeight="false" outlineLevel="0" collapsed="false">
      <c r="A1399" s="0" t="n">
        <f aca="false">RANDBETWEEN(0,1)</f>
        <v>1</v>
      </c>
      <c r="B1399" s="13" t="n">
        <v>1270</v>
      </c>
      <c r="C1399" s="2" t="s">
        <v>1444</v>
      </c>
      <c r="D1399" s="14" t="n">
        <v>32625</v>
      </c>
      <c r="E1399" s="2" t="s">
        <v>71</v>
      </c>
      <c r="F1399" s="15" t="n">
        <v>177</v>
      </c>
      <c r="G1399" s="15" t="n">
        <v>70</v>
      </c>
      <c r="H1399" s="15" t="s">
        <v>43</v>
      </c>
      <c r="I1399" s="9" t="str">
        <f aca="false">TRIM(F1399)</f>
        <v>177</v>
      </c>
      <c r="J1399" s="9" t="str">
        <f aca="false">TRIM(G1399)</f>
        <v>70</v>
      </c>
      <c r="K1399" s="5" t="n">
        <f aca="false">IF(I1399="NA",VALUE(AVERAGEIF($E$3:$E$1520,"&lt;&gt;NA")),VALUE(I1399))</f>
        <v>177</v>
      </c>
      <c r="L1399" s="9" t="n">
        <f aca="false">IF(J1399="NA",VALUE(AVERAGEIF($F$3:$F$1520,"&lt;&gt;NA")),VALUE(J1399))</f>
        <v>70</v>
      </c>
      <c r="M1399" s="16" t="n">
        <f aca="false">IF((AND(J1399&gt;=R1405, J1399&lt;R1404)),TRUE())</f>
        <v>0</v>
      </c>
      <c r="P1399" s="7"/>
    </row>
    <row r="1400" customFormat="false" ht="15" hidden="false" customHeight="false" outlineLevel="0" collapsed="false">
      <c r="A1400" s="0" t="n">
        <f aca="false">RANDBETWEEN(0,1)</f>
        <v>1</v>
      </c>
      <c r="B1400" s="13" t="n">
        <v>206</v>
      </c>
      <c r="C1400" s="2" t="s">
        <v>1445</v>
      </c>
      <c r="D1400" s="14" t="n">
        <v>33739</v>
      </c>
      <c r="E1400" s="2" t="s">
        <v>50</v>
      </c>
      <c r="F1400" s="15" t="n">
        <v>163</v>
      </c>
      <c r="G1400" s="15" t="n">
        <v>61</v>
      </c>
      <c r="H1400" s="15" t="s">
        <v>47</v>
      </c>
      <c r="I1400" s="9" t="str">
        <f aca="false">TRIM(F1400)</f>
        <v>163</v>
      </c>
      <c r="J1400" s="9" t="str">
        <f aca="false">TRIM(G1400)</f>
        <v>61</v>
      </c>
      <c r="K1400" s="5" t="n">
        <f aca="false">IF(I1400="NA",VALUE(AVERAGEIF($E$3:$E$1520,"&lt;&gt;NA")),VALUE(I1400))</f>
        <v>163</v>
      </c>
      <c r="L1400" s="9" t="n">
        <f aca="false">IF(J1400="NA",VALUE(AVERAGEIF($F$3:$F$1520,"&lt;&gt;NA")),VALUE(J1400))</f>
        <v>61</v>
      </c>
      <c r="M1400" s="16" t="n">
        <f aca="false">IF((AND(J1400&gt;=R1406, J1400&lt;R1405)),TRUE())</f>
        <v>0</v>
      </c>
      <c r="P1400" s="7"/>
    </row>
    <row r="1401" customFormat="false" ht="15" hidden="true" customHeight="false" outlineLevel="0" collapsed="false">
      <c r="A1401" s="0" t="n">
        <f aca="false">RANDBETWEEN(0,1)</f>
        <v>0</v>
      </c>
      <c r="B1401" s="13" t="n">
        <v>841</v>
      </c>
      <c r="C1401" s="2" t="s">
        <v>1446</v>
      </c>
      <c r="D1401" s="14" t="n">
        <v>33455</v>
      </c>
      <c r="E1401" s="2" t="s">
        <v>98</v>
      </c>
      <c r="F1401" s="15" t="n">
        <v>173</v>
      </c>
      <c r="G1401" s="15" t="n">
        <v>67</v>
      </c>
      <c r="H1401" s="15" t="s">
        <v>43</v>
      </c>
      <c r="I1401" s="9" t="str">
        <f aca="false">TRIM(F1401)</f>
        <v>173</v>
      </c>
      <c r="J1401" s="9" t="str">
        <f aca="false">TRIM(G1401)</f>
        <v>67</v>
      </c>
      <c r="K1401" s="5" t="n">
        <f aca="false">IF(I1401="NA",VALUE(AVERAGEIF($E$3:$E$1520,"&lt;&gt;NA")),VALUE(I1401))</f>
        <v>173</v>
      </c>
      <c r="L1401" s="9" t="n">
        <f aca="false">IF(J1401="NA",VALUE(AVERAGEIF($F$3:$F$1520,"&lt;&gt;NA")),VALUE(J1401))</f>
        <v>67</v>
      </c>
      <c r="M1401" s="16" t="n">
        <f aca="false">IF((AND(J1401&gt;=R1407, J1401&lt;R1406)),TRUE())</f>
        <v>0</v>
      </c>
      <c r="P1401" s="7"/>
    </row>
    <row r="1402" customFormat="false" ht="15" hidden="false" customHeight="false" outlineLevel="0" collapsed="false">
      <c r="A1402" s="0" t="n">
        <f aca="false">RANDBETWEEN(0,1)</f>
        <v>1</v>
      </c>
      <c r="B1402" s="13" t="n">
        <v>182</v>
      </c>
      <c r="C1402" s="2" t="s">
        <v>1447</v>
      </c>
      <c r="D1402" s="14" t="n">
        <v>33257</v>
      </c>
      <c r="E1402" s="2" t="s">
        <v>45</v>
      </c>
      <c r="F1402" s="15" t="n">
        <v>165</v>
      </c>
      <c r="G1402" s="15" t="n">
        <v>57</v>
      </c>
      <c r="H1402" s="15" t="s">
        <v>47</v>
      </c>
      <c r="I1402" s="9" t="str">
        <f aca="false">TRIM(F1402)</f>
        <v>165</v>
      </c>
      <c r="J1402" s="9" t="str">
        <f aca="false">TRIM(G1402)</f>
        <v>57</v>
      </c>
      <c r="K1402" s="5" t="n">
        <f aca="false">IF(I1402="NA",VALUE(AVERAGEIF($E$3:$E$1520,"&lt;&gt;NA")),VALUE(I1402))</f>
        <v>165</v>
      </c>
      <c r="L1402" s="9" t="n">
        <f aca="false">IF(J1402="NA",VALUE(AVERAGEIF($F$3:$F$1520,"&lt;&gt;NA")),VALUE(J1402))</f>
        <v>57</v>
      </c>
      <c r="M1402" s="16" t="n">
        <f aca="false">IF((AND(J1402&gt;=R1408, J1402&lt;R1407)),TRUE())</f>
        <v>0</v>
      </c>
      <c r="P1402" s="7"/>
    </row>
    <row r="1403" customFormat="false" ht="15" hidden="true" customHeight="false" outlineLevel="0" collapsed="false">
      <c r="A1403" s="0" t="n">
        <f aca="false">RANDBETWEEN(0,1)</f>
        <v>0</v>
      </c>
      <c r="B1403" s="13" t="n">
        <v>646</v>
      </c>
      <c r="C1403" s="2" t="s">
        <v>1448</v>
      </c>
      <c r="D1403" s="14" t="n">
        <v>33126</v>
      </c>
      <c r="E1403" s="2" t="s">
        <v>42</v>
      </c>
      <c r="F1403" s="15" t="n">
        <v>160</v>
      </c>
      <c r="G1403" s="15" t="n">
        <v>57.1</v>
      </c>
      <c r="H1403" s="15" t="s">
        <v>47</v>
      </c>
      <c r="I1403" s="9" t="str">
        <f aca="false">TRIM(F1403)</f>
        <v>160</v>
      </c>
      <c r="J1403" s="9" t="str">
        <f aca="false">TRIM(G1403)</f>
        <v>57.1</v>
      </c>
      <c r="K1403" s="5" t="n">
        <f aca="false">IF(I1403="NA",VALUE(AVERAGEIF($E$3:$E$1520,"&lt;&gt;NA")),VALUE(I1403))</f>
        <v>160</v>
      </c>
      <c r="L1403" s="9" t="n">
        <f aca="false">IF(J1403="NA",VALUE(AVERAGEIF($F$3:$F$1520,"&lt;&gt;NA")),VALUE(J1403))</f>
        <v>57.1</v>
      </c>
      <c r="M1403" s="16" t="n">
        <f aca="false">IF((AND(J1403&gt;=R1409, J1403&lt;R1408)),TRUE())</f>
        <v>0</v>
      </c>
      <c r="P1403" s="7"/>
    </row>
    <row r="1404" customFormat="false" ht="15" hidden="false" customHeight="false" outlineLevel="0" collapsed="false">
      <c r="A1404" s="0" t="n">
        <f aca="false">RANDBETWEEN(0,1)</f>
        <v>1</v>
      </c>
      <c r="B1404" s="13" t="n">
        <v>291</v>
      </c>
      <c r="C1404" s="2" t="s">
        <v>1449</v>
      </c>
      <c r="D1404" s="14" t="n">
        <v>33861</v>
      </c>
      <c r="E1404" s="2" t="s">
        <v>53</v>
      </c>
      <c r="F1404" s="15" t="s">
        <v>46</v>
      </c>
      <c r="G1404" s="15" t="s">
        <v>46</v>
      </c>
      <c r="H1404" s="15" t="s">
        <v>47</v>
      </c>
      <c r="I1404" s="9" t="str">
        <f aca="false">TRIM(F1404)</f>
        <v>NA</v>
      </c>
      <c r="J1404" s="9" t="str">
        <f aca="false">TRIM(G1404)</f>
        <v>NA</v>
      </c>
      <c r="K1404" s="5" t="e">
        <f aca="false">IF(I1404="NA",VALUE(AVERAGEIF($E$3:$E$1520,"&lt;&gt;NA")),VALUE(I1404))</f>
        <v>#DIV/0!</v>
      </c>
      <c r="L1404" s="9" t="n">
        <f aca="false">IF(J1404="NA",VALUE(AVERAGEIF($F$3:$F$1520,"&lt;&gt;NA")),VALUE(J1404))</f>
        <v>164.344585511576</v>
      </c>
      <c r="M1404" s="16" t="n">
        <f aca="false">IF((AND(J1404&gt;=R1410, J1404&lt;R1409)),TRUE())</f>
        <v>0</v>
      </c>
      <c r="P1404" s="7"/>
    </row>
    <row r="1405" customFormat="false" ht="15" hidden="true" customHeight="false" outlineLevel="0" collapsed="false">
      <c r="A1405" s="0" t="n">
        <f aca="false">RANDBETWEEN(0,1)</f>
        <v>0</v>
      </c>
      <c r="B1405" s="13" t="n">
        <v>389</v>
      </c>
      <c r="C1405" s="2" t="s">
        <v>867</v>
      </c>
      <c r="D1405" s="14" t="n">
        <v>33446</v>
      </c>
      <c r="E1405" s="2" t="s">
        <v>53</v>
      </c>
      <c r="F1405" s="15" t="n">
        <v>147.5</v>
      </c>
      <c r="G1405" s="15" t="n">
        <v>40.4</v>
      </c>
      <c r="H1405" s="15" t="s">
        <v>47</v>
      </c>
      <c r="I1405" s="9" t="str">
        <f aca="false">TRIM(F1405)</f>
        <v>147.5</v>
      </c>
      <c r="J1405" s="9" t="str">
        <f aca="false">TRIM(G1405)</f>
        <v>40.4</v>
      </c>
      <c r="K1405" s="5" t="n">
        <f aca="false">IF(I1405="NA",VALUE(AVERAGEIF($E$3:$E$1520,"&lt;&gt;NA")),VALUE(I1405))</f>
        <v>147.5</v>
      </c>
      <c r="L1405" s="9" t="n">
        <f aca="false">IF(J1405="NA",VALUE(AVERAGEIF($F$3:$F$1520,"&lt;&gt;NA")),VALUE(J1405))</f>
        <v>40.4</v>
      </c>
      <c r="M1405" s="16" t="n">
        <f aca="false">IF((AND(J1405&gt;=R1411, J1405&lt;R1410)),TRUE())</f>
        <v>0</v>
      </c>
      <c r="P1405" s="7"/>
    </row>
    <row r="1406" customFormat="false" ht="15" hidden="true" customHeight="false" outlineLevel="0" collapsed="false">
      <c r="A1406" s="0" t="n">
        <f aca="false">RANDBETWEEN(0,1)</f>
        <v>0</v>
      </c>
      <c r="B1406" s="13" t="n">
        <v>954</v>
      </c>
      <c r="C1406" s="2" t="s">
        <v>1450</v>
      </c>
      <c r="D1406" s="14" t="n">
        <v>32807</v>
      </c>
      <c r="E1406" s="2" t="s">
        <v>45</v>
      </c>
      <c r="F1406" s="15" t="n">
        <v>178</v>
      </c>
      <c r="G1406" s="15" t="n">
        <v>79</v>
      </c>
      <c r="H1406" s="15" t="s">
        <v>43</v>
      </c>
      <c r="I1406" s="9" t="str">
        <f aca="false">TRIM(F1406)</f>
        <v>178</v>
      </c>
      <c r="J1406" s="9" t="str">
        <f aca="false">TRIM(G1406)</f>
        <v>79</v>
      </c>
      <c r="K1406" s="5" t="n">
        <f aca="false">IF(I1406="NA",VALUE(AVERAGEIF($E$3:$E$1520,"&lt;&gt;NA")),VALUE(I1406))</f>
        <v>178</v>
      </c>
      <c r="L1406" s="9" t="n">
        <f aca="false">IF(J1406="NA",VALUE(AVERAGEIF($F$3:$F$1520,"&lt;&gt;NA")),VALUE(J1406))</f>
        <v>79</v>
      </c>
      <c r="M1406" s="16" t="n">
        <f aca="false">IF((AND(J1406&gt;=R1412, J1406&lt;R1411)),TRUE())</f>
        <v>0</v>
      </c>
      <c r="P1406" s="7"/>
    </row>
    <row r="1407" customFormat="false" ht="15" hidden="false" customHeight="false" outlineLevel="0" collapsed="false">
      <c r="A1407" s="0" t="n">
        <f aca="false">RANDBETWEEN(0,1)</f>
        <v>1</v>
      </c>
      <c r="B1407" s="13" t="n">
        <v>1003</v>
      </c>
      <c r="C1407" s="2" t="s">
        <v>1451</v>
      </c>
      <c r="D1407" s="14" t="n">
        <v>33756</v>
      </c>
      <c r="E1407" s="2" t="s">
        <v>50</v>
      </c>
      <c r="F1407" s="15" t="n">
        <v>173</v>
      </c>
      <c r="G1407" s="15" t="n">
        <v>63</v>
      </c>
      <c r="H1407" s="15" t="s">
        <v>43</v>
      </c>
      <c r="I1407" s="9" t="str">
        <f aca="false">TRIM(F1407)</f>
        <v>173</v>
      </c>
      <c r="J1407" s="9" t="str">
        <f aca="false">TRIM(G1407)</f>
        <v>63</v>
      </c>
      <c r="K1407" s="5" t="n">
        <f aca="false">IF(I1407="NA",VALUE(AVERAGEIF($E$3:$E$1520,"&lt;&gt;NA")),VALUE(I1407))</f>
        <v>173</v>
      </c>
      <c r="L1407" s="9" t="n">
        <f aca="false">IF(J1407="NA",VALUE(AVERAGEIF($F$3:$F$1520,"&lt;&gt;NA")),VALUE(J1407))</f>
        <v>63</v>
      </c>
      <c r="M1407" s="16" t="n">
        <f aca="false">IF((AND(J1407&gt;=R1413, J1407&lt;R1412)),TRUE())</f>
        <v>0</v>
      </c>
      <c r="P1407" s="7"/>
    </row>
    <row r="1408" customFormat="false" ht="15" hidden="true" customHeight="false" outlineLevel="0" collapsed="false">
      <c r="A1408" s="0" t="n">
        <f aca="false">RANDBETWEEN(0,1)</f>
        <v>0</v>
      </c>
      <c r="B1408" s="13" t="n">
        <v>797</v>
      </c>
      <c r="C1408" s="2" t="s">
        <v>1452</v>
      </c>
      <c r="D1408" s="14" t="n">
        <v>33158</v>
      </c>
      <c r="E1408" s="2" t="s">
        <v>77</v>
      </c>
      <c r="F1408" s="15" t="n">
        <v>156</v>
      </c>
      <c r="G1408" s="15" t="n">
        <v>58.2</v>
      </c>
      <c r="H1408" s="15" t="s">
        <v>47</v>
      </c>
      <c r="I1408" s="9" t="str">
        <f aca="false">TRIM(F1408)</f>
        <v>156</v>
      </c>
      <c r="J1408" s="9" t="str">
        <f aca="false">TRIM(G1408)</f>
        <v>58.2</v>
      </c>
      <c r="K1408" s="5" t="n">
        <f aca="false">IF(I1408="NA",VALUE(AVERAGEIF($E$3:$E$1520,"&lt;&gt;NA")),VALUE(I1408))</f>
        <v>156</v>
      </c>
      <c r="L1408" s="9" t="n">
        <f aca="false">IF(J1408="NA",VALUE(AVERAGEIF($F$3:$F$1520,"&lt;&gt;NA")),VALUE(J1408))</f>
        <v>58.2</v>
      </c>
      <c r="M1408" s="16" t="n">
        <f aca="false">IF((AND(J1408&gt;=R1414, J1408&lt;R1413)),TRUE())</f>
        <v>0</v>
      </c>
      <c r="P1408" s="7"/>
    </row>
    <row r="1409" customFormat="false" ht="15" hidden="true" customHeight="false" outlineLevel="0" collapsed="false">
      <c r="A1409" s="0" t="n">
        <f aca="false">RANDBETWEEN(0,1)</f>
        <v>0</v>
      </c>
      <c r="B1409" s="13" t="n">
        <v>399</v>
      </c>
      <c r="C1409" s="2" t="s">
        <v>1453</v>
      </c>
      <c r="D1409" s="14" t="n">
        <v>33667</v>
      </c>
      <c r="E1409" s="2" t="s">
        <v>74</v>
      </c>
      <c r="F1409" s="15" t="s">
        <v>46</v>
      </c>
      <c r="G1409" s="15" t="s">
        <v>46</v>
      </c>
      <c r="H1409" s="15" t="s">
        <v>47</v>
      </c>
      <c r="I1409" s="9" t="str">
        <f aca="false">TRIM(F1409)</f>
        <v>NA</v>
      </c>
      <c r="J1409" s="9" t="str">
        <f aca="false">TRIM(G1409)</f>
        <v>NA</v>
      </c>
      <c r="K1409" s="5" t="e">
        <f aca="false">IF(I1409="NA",VALUE(AVERAGEIF($E$3:$E$1520,"&lt;&gt;NA")),VALUE(I1409))</f>
        <v>#DIV/0!</v>
      </c>
      <c r="L1409" s="9" t="n">
        <f aca="false">IF(J1409="NA",VALUE(AVERAGEIF($F$3:$F$1520,"&lt;&gt;NA")),VALUE(J1409))</f>
        <v>164.344585511576</v>
      </c>
      <c r="M1409" s="16" t="n">
        <f aca="false">IF((AND(J1409&gt;=R1415, J1409&lt;R1414)),TRUE())</f>
        <v>0</v>
      </c>
      <c r="P1409" s="7"/>
    </row>
    <row r="1410" customFormat="false" ht="15" hidden="false" customHeight="false" outlineLevel="0" collapsed="false">
      <c r="A1410" s="0" t="n">
        <f aca="false">RANDBETWEEN(0,1)</f>
        <v>1</v>
      </c>
      <c r="B1410" s="13" t="n">
        <v>538</v>
      </c>
      <c r="C1410" s="2" t="s">
        <v>1454</v>
      </c>
      <c r="D1410" s="14" t="n">
        <v>33259</v>
      </c>
      <c r="E1410" s="2" t="s">
        <v>245</v>
      </c>
      <c r="F1410" s="15" t="n">
        <v>163</v>
      </c>
      <c r="G1410" s="15" t="n">
        <v>60.9</v>
      </c>
      <c r="H1410" s="15" t="s">
        <v>47</v>
      </c>
      <c r="I1410" s="9" t="str">
        <f aca="false">TRIM(F1410)</f>
        <v>163</v>
      </c>
      <c r="J1410" s="9" t="str">
        <f aca="false">TRIM(G1410)</f>
        <v>60.9</v>
      </c>
      <c r="K1410" s="5" t="n">
        <f aca="false">IF(I1410="NA",VALUE(AVERAGEIF($E$3:$E$1520,"&lt;&gt;NA")),VALUE(I1410))</f>
        <v>163</v>
      </c>
      <c r="L1410" s="9" t="n">
        <f aca="false">IF(J1410="NA",VALUE(AVERAGEIF($F$3:$F$1520,"&lt;&gt;NA")),VALUE(J1410))</f>
        <v>60.9</v>
      </c>
      <c r="M1410" s="16" t="n">
        <f aca="false">IF((AND(J1410&gt;=R1416, J1410&lt;R1415)),TRUE())</f>
        <v>0</v>
      </c>
      <c r="P1410" s="7"/>
    </row>
    <row r="1411" customFormat="false" ht="15" hidden="false" customHeight="false" outlineLevel="0" collapsed="false">
      <c r="A1411" s="0" t="n">
        <f aca="false">RANDBETWEEN(0,1)</f>
        <v>1</v>
      </c>
      <c r="B1411" s="13" t="n">
        <v>796</v>
      </c>
      <c r="C1411" s="2" t="s">
        <v>862</v>
      </c>
      <c r="D1411" s="14" t="n">
        <v>33738</v>
      </c>
      <c r="E1411" s="2" t="s">
        <v>50</v>
      </c>
      <c r="F1411" s="15" t="n">
        <v>150</v>
      </c>
      <c r="G1411" s="15" t="n">
        <v>49</v>
      </c>
      <c r="H1411" s="15" t="s">
        <v>47</v>
      </c>
      <c r="I1411" s="9" t="str">
        <f aca="false">TRIM(F1411)</f>
        <v>150</v>
      </c>
      <c r="J1411" s="9" t="str">
        <f aca="false">TRIM(G1411)</f>
        <v>49</v>
      </c>
      <c r="K1411" s="5" t="n">
        <f aca="false">IF(I1411="NA",VALUE(AVERAGEIF($E$3:$E$1520,"&lt;&gt;NA")),VALUE(I1411))</f>
        <v>150</v>
      </c>
      <c r="L1411" s="9" t="n">
        <f aca="false">IF(J1411="NA",VALUE(AVERAGEIF($F$3:$F$1520,"&lt;&gt;NA")),VALUE(J1411))</f>
        <v>49</v>
      </c>
      <c r="M1411" s="16" t="n">
        <f aca="false">IF((AND(J1411&gt;=R1417, J1411&lt;R1416)),TRUE())</f>
        <v>0</v>
      </c>
      <c r="P1411" s="7"/>
    </row>
    <row r="1412" customFormat="false" ht="15" hidden="false" customHeight="false" outlineLevel="0" collapsed="false">
      <c r="A1412" s="0" t="n">
        <f aca="false">RANDBETWEEN(0,1)</f>
        <v>1</v>
      </c>
      <c r="B1412" s="13" t="n">
        <v>1102</v>
      </c>
      <c r="C1412" s="2" t="s">
        <v>1455</v>
      </c>
      <c r="D1412" s="14" t="n">
        <v>33515</v>
      </c>
      <c r="E1412" s="2" t="s">
        <v>87</v>
      </c>
      <c r="F1412" s="15" t="n">
        <v>163</v>
      </c>
      <c r="G1412" s="15" t="n">
        <v>47</v>
      </c>
      <c r="H1412" s="15" t="s">
        <v>43</v>
      </c>
      <c r="I1412" s="9" t="str">
        <f aca="false">TRIM(F1412)</f>
        <v>163</v>
      </c>
      <c r="J1412" s="9" t="str">
        <f aca="false">TRIM(G1412)</f>
        <v>47</v>
      </c>
      <c r="K1412" s="5" t="n">
        <f aca="false">IF(I1412="NA",VALUE(AVERAGEIF($E$3:$E$1520,"&lt;&gt;NA")),VALUE(I1412))</f>
        <v>163</v>
      </c>
      <c r="L1412" s="9" t="n">
        <f aca="false">IF(J1412="NA",VALUE(AVERAGEIF($F$3:$F$1520,"&lt;&gt;NA")),VALUE(J1412))</f>
        <v>47</v>
      </c>
      <c r="M1412" s="16" t="n">
        <f aca="false">IF((AND(J1412&gt;=R1418, J1412&lt;R1417)),TRUE())</f>
        <v>0</v>
      </c>
      <c r="P1412" s="7"/>
    </row>
    <row r="1413" customFormat="false" ht="15" hidden="true" customHeight="false" outlineLevel="0" collapsed="false">
      <c r="A1413" s="0" t="n">
        <f aca="false">RANDBETWEEN(0,1)</f>
        <v>0</v>
      </c>
      <c r="B1413" s="13" t="n">
        <v>1516</v>
      </c>
      <c r="C1413" s="2" t="s">
        <v>1456</v>
      </c>
      <c r="D1413" s="14" t="n">
        <v>33756</v>
      </c>
      <c r="E1413" s="2" t="s">
        <v>238</v>
      </c>
      <c r="F1413" s="15" t="n">
        <v>179</v>
      </c>
      <c r="G1413" s="15" t="n">
        <v>79</v>
      </c>
      <c r="H1413" s="15" t="s">
        <v>43</v>
      </c>
      <c r="I1413" s="9" t="str">
        <f aca="false">TRIM(F1413)</f>
        <v>179</v>
      </c>
      <c r="J1413" s="9" t="str">
        <f aca="false">TRIM(G1413)</f>
        <v>79</v>
      </c>
      <c r="K1413" s="5" t="n">
        <f aca="false">IF(I1413="NA",VALUE(AVERAGEIF($E$3:$E$1520,"&lt;&gt;NA")),VALUE(I1413))</f>
        <v>179</v>
      </c>
      <c r="L1413" s="9" t="n">
        <f aca="false">IF(J1413="NA",VALUE(AVERAGEIF($F$3:$F$1520,"&lt;&gt;NA")),VALUE(J1413))</f>
        <v>79</v>
      </c>
      <c r="M1413" s="16" t="n">
        <f aca="false">IF((AND(J1413&gt;=R1419, J1413&lt;R1418)),TRUE())</f>
        <v>0</v>
      </c>
      <c r="P1413" s="7"/>
    </row>
    <row r="1414" customFormat="false" ht="15" hidden="true" customHeight="false" outlineLevel="0" collapsed="false">
      <c r="A1414" s="0" t="n">
        <f aca="false">RANDBETWEEN(0,1)</f>
        <v>0</v>
      </c>
      <c r="B1414" s="13" t="n">
        <v>812</v>
      </c>
      <c r="C1414" s="2" t="s">
        <v>1457</v>
      </c>
      <c r="D1414" s="14" t="n">
        <v>33752</v>
      </c>
      <c r="E1414" s="2" t="s">
        <v>87</v>
      </c>
      <c r="F1414" s="15" t="n">
        <v>159</v>
      </c>
      <c r="G1414" s="15" t="n">
        <v>48</v>
      </c>
      <c r="H1414" s="15" t="s">
        <v>47</v>
      </c>
      <c r="I1414" s="9" t="str">
        <f aca="false">TRIM(F1414)</f>
        <v>159</v>
      </c>
      <c r="J1414" s="9" t="str">
        <f aca="false">TRIM(G1414)</f>
        <v>48</v>
      </c>
      <c r="K1414" s="5" t="n">
        <f aca="false">IF(I1414="NA",VALUE(AVERAGEIF($E$3:$E$1520,"&lt;&gt;NA")),VALUE(I1414))</f>
        <v>159</v>
      </c>
      <c r="L1414" s="9" t="n">
        <f aca="false">IF(J1414="NA",VALUE(AVERAGEIF($F$3:$F$1520,"&lt;&gt;NA")),VALUE(J1414))</f>
        <v>48</v>
      </c>
      <c r="M1414" s="16" t="n">
        <f aca="false">IF((AND(J1414&gt;=R1420, J1414&lt;R1419)),TRUE())</f>
        <v>0</v>
      </c>
      <c r="P1414" s="7"/>
    </row>
    <row r="1415" customFormat="false" ht="15" hidden="true" customHeight="false" outlineLevel="0" collapsed="false">
      <c r="A1415" s="0" t="n">
        <f aca="false">RANDBETWEEN(0,1)</f>
        <v>0</v>
      </c>
      <c r="B1415" s="13" t="n">
        <v>1285</v>
      </c>
      <c r="C1415" s="2" t="s">
        <v>1458</v>
      </c>
      <c r="D1415" s="14" t="n">
        <v>33768</v>
      </c>
      <c r="E1415" s="2" t="s">
        <v>87</v>
      </c>
      <c r="F1415" s="15" t="n">
        <v>179</v>
      </c>
      <c r="G1415" s="15" t="n">
        <v>78</v>
      </c>
      <c r="H1415" s="15" t="s">
        <v>43</v>
      </c>
      <c r="I1415" s="9" t="str">
        <f aca="false">TRIM(F1415)</f>
        <v>179</v>
      </c>
      <c r="J1415" s="9" t="str">
        <f aca="false">TRIM(G1415)</f>
        <v>78</v>
      </c>
      <c r="K1415" s="5" t="n">
        <f aca="false">IF(I1415="NA",VALUE(AVERAGEIF($E$3:$E$1520,"&lt;&gt;NA")),VALUE(I1415))</f>
        <v>179</v>
      </c>
      <c r="L1415" s="9" t="n">
        <f aca="false">IF(J1415="NA",VALUE(AVERAGEIF($F$3:$F$1520,"&lt;&gt;NA")),VALUE(J1415))</f>
        <v>78</v>
      </c>
      <c r="M1415" s="16" t="n">
        <f aca="false">IF((AND(J1415&gt;=R1421, J1415&lt;R1420)),TRUE())</f>
        <v>0</v>
      </c>
      <c r="P1415" s="7"/>
    </row>
    <row r="1416" customFormat="false" ht="15" hidden="true" customHeight="false" outlineLevel="0" collapsed="false">
      <c r="A1416" s="0" t="n">
        <f aca="false">RANDBETWEEN(0,1)</f>
        <v>0</v>
      </c>
      <c r="B1416" s="13" t="n">
        <v>1190</v>
      </c>
      <c r="C1416" s="2" t="s">
        <v>1459</v>
      </c>
      <c r="D1416" s="14" t="n">
        <v>33174</v>
      </c>
      <c r="E1416" s="2" t="s">
        <v>1460</v>
      </c>
      <c r="F1416" s="15" t="n">
        <v>165</v>
      </c>
      <c r="G1416" s="15" t="n">
        <v>55</v>
      </c>
      <c r="H1416" s="15" t="s">
        <v>43</v>
      </c>
      <c r="I1416" s="9" t="str">
        <f aca="false">TRIM(F1416)</f>
        <v>165</v>
      </c>
      <c r="J1416" s="9" t="str">
        <f aca="false">TRIM(G1416)</f>
        <v>55</v>
      </c>
      <c r="K1416" s="5" t="n">
        <f aca="false">IF(I1416="NA",VALUE(AVERAGEIF($E$3:$E$1520,"&lt;&gt;NA")),VALUE(I1416))</f>
        <v>165</v>
      </c>
      <c r="L1416" s="9" t="n">
        <f aca="false">IF(J1416="NA",VALUE(AVERAGEIF($F$3:$F$1520,"&lt;&gt;NA")),VALUE(J1416))</f>
        <v>55</v>
      </c>
      <c r="M1416" s="16" t="n">
        <f aca="false">IF((AND(J1416&gt;=R1422, J1416&lt;R1421)),TRUE())</f>
        <v>0</v>
      </c>
      <c r="P1416" s="7"/>
    </row>
    <row r="1417" customFormat="false" ht="15" hidden="true" customHeight="false" outlineLevel="0" collapsed="false">
      <c r="A1417" s="0" t="n">
        <f aca="false">RANDBETWEEN(0,1)</f>
        <v>0</v>
      </c>
      <c r="B1417" s="13" t="n">
        <v>1426</v>
      </c>
      <c r="C1417" s="2" t="s">
        <v>1461</v>
      </c>
      <c r="D1417" s="14" t="n">
        <v>33625</v>
      </c>
      <c r="E1417" s="2" t="s">
        <v>74</v>
      </c>
      <c r="F1417" s="15" t="n">
        <v>169</v>
      </c>
      <c r="G1417" s="15" t="n">
        <v>50</v>
      </c>
      <c r="H1417" s="15" t="s">
        <v>43</v>
      </c>
      <c r="I1417" s="9" t="str">
        <f aca="false">TRIM(F1417)</f>
        <v>169</v>
      </c>
      <c r="J1417" s="9" t="str">
        <f aca="false">TRIM(G1417)</f>
        <v>50</v>
      </c>
      <c r="K1417" s="5" t="n">
        <f aca="false">IF(I1417="NA",VALUE(AVERAGEIF($E$3:$E$1520,"&lt;&gt;NA")),VALUE(I1417))</f>
        <v>169</v>
      </c>
      <c r="L1417" s="9" t="n">
        <f aca="false">IF(J1417="NA",VALUE(AVERAGEIF($F$3:$F$1520,"&lt;&gt;NA")),VALUE(J1417))</f>
        <v>50</v>
      </c>
      <c r="M1417" s="16" t="n">
        <f aca="false">IF((AND(J1417&gt;=R1423, J1417&lt;R1422)),TRUE())</f>
        <v>0</v>
      </c>
      <c r="P1417" s="7"/>
    </row>
    <row r="1418" customFormat="false" ht="15" hidden="true" customHeight="false" outlineLevel="0" collapsed="false">
      <c r="A1418" s="0" t="n">
        <f aca="false">RANDBETWEEN(0,1)</f>
        <v>0</v>
      </c>
      <c r="B1418" s="13" t="n">
        <v>1387</v>
      </c>
      <c r="C1418" s="2" t="s">
        <v>1462</v>
      </c>
      <c r="D1418" s="14" t="n">
        <v>33401</v>
      </c>
      <c r="E1418" s="2" t="s">
        <v>779</v>
      </c>
      <c r="F1418" s="15" t="n">
        <v>176</v>
      </c>
      <c r="G1418" s="15" t="n">
        <v>87</v>
      </c>
      <c r="H1418" s="15" t="s">
        <v>43</v>
      </c>
      <c r="I1418" s="9" t="str">
        <f aca="false">TRIM(F1418)</f>
        <v>176</v>
      </c>
      <c r="J1418" s="9" t="str">
        <f aca="false">TRIM(G1418)</f>
        <v>87</v>
      </c>
      <c r="K1418" s="5" t="n">
        <f aca="false">IF(I1418="NA",VALUE(AVERAGEIF($E$3:$E$1520,"&lt;&gt;NA")),VALUE(I1418))</f>
        <v>176</v>
      </c>
      <c r="L1418" s="9" t="n">
        <f aca="false">IF(J1418="NA",VALUE(AVERAGEIF($F$3:$F$1520,"&lt;&gt;NA")),VALUE(J1418))</f>
        <v>87</v>
      </c>
      <c r="M1418" s="16" t="n">
        <f aca="false">IF((AND(J1418&gt;=R1424, J1418&lt;R1423)),TRUE())</f>
        <v>0</v>
      </c>
      <c r="P1418" s="7"/>
    </row>
    <row r="1419" customFormat="false" ht="15" hidden="true" customHeight="false" outlineLevel="0" collapsed="false">
      <c r="A1419" s="0" t="n">
        <f aca="false">RANDBETWEEN(0,1)</f>
        <v>0</v>
      </c>
      <c r="B1419" s="13" t="n">
        <v>1308</v>
      </c>
      <c r="C1419" s="2" t="s">
        <v>1463</v>
      </c>
      <c r="D1419" s="14" t="n">
        <v>33529</v>
      </c>
      <c r="E1419" s="2" t="s">
        <v>74</v>
      </c>
      <c r="F1419" s="15" t="n">
        <v>168</v>
      </c>
      <c r="G1419" s="15" t="n">
        <v>49</v>
      </c>
      <c r="H1419" s="15" t="s">
        <v>43</v>
      </c>
      <c r="I1419" s="9" t="str">
        <f aca="false">TRIM(F1419)</f>
        <v>168</v>
      </c>
      <c r="J1419" s="9" t="str">
        <f aca="false">TRIM(G1419)</f>
        <v>49</v>
      </c>
      <c r="K1419" s="5" t="n">
        <f aca="false">IF(I1419="NA",VALUE(AVERAGEIF($E$3:$E$1520,"&lt;&gt;NA")),VALUE(I1419))</f>
        <v>168</v>
      </c>
      <c r="L1419" s="9" t="n">
        <f aca="false">IF(J1419="NA",VALUE(AVERAGEIF($F$3:$F$1520,"&lt;&gt;NA")),VALUE(J1419))</f>
        <v>49</v>
      </c>
      <c r="M1419" s="16" t="n">
        <f aca="false">IF((AND(J1419&gt;=R1425, J1419&lt;R1424)),TRUE())</f>
        <v>0</v>
      </c>
      <c r="P1419" s="7"/>
    </row>
    <row r="1420" customFormat="false" ht="15" hidden="false" customHeight="false" outlineLevel="0" collapsed="false">
      <c r="A1420" s="0" t="n">
        <f aca="false">RANDBETWEEN(0,1)</f>
        <v>1</v>
      </c>
      <c r="B1420" s="13" t="n">
        <v>93</v>
      </c>
      <c r="C1420" s="2" t="s">
        <v>1464</v>
      </c>
      <c r="D1420" s="14" t="n">
        <v>33503</v>
      </c>
      <c r="E1420" s="2" t="s">
        <v>50</v>
      </c>
      <c r="F1420" s="15" t="s">
        <v>46</v>
      </c>
      <c r="G1420" s="15" t="s">
        <v>46</v>
      </c>
      <c r="H1420" s="15" t="s">
        <v>47</v>
      </c>
      <c r="I1420" s="9" t="str">
        <f aca="false">TRIM(F1420)</f>
        <v>NA</v>
      </c>
      <c r="J1420" s="9" t="str">
        <f aca="false">TRIM(G1420)</f>
        <v>NA</v>
      </c>
      <c r="K1420" s="5" t="e">
        <f aca="false">IF(I1420="NA",VALUE(AVERAGEIF($E$3:$E$1520,"&lt;&gt;NA")),VALUE(I1420))</f>
        <v>#DIV/0!</v>
      </c>
      <c r="L1420" s="9" t="n">
        <f aca="false">IF(J1420="NA",VALUE(AVERAGEIF($F$3:$F$1520,"&lt;&gt;NA")),VALUE(J1420))</f>
        <v>164.344585511576</v>
      </c>
      <c r="M1420" s="16" t="n">
        <f aca="false">IF((AND(J1420&gt;=R1426, J1420&lt;R1425)),TRUE())</f>
        <v>0</v>
      </c>
      <c r="P1420" s="7"/>
    </row>
    <row r="1421" customFormat="false" ht="15" hidden="false" customHeight="false" outlineLevel="0" collapsed="false">
      <c r="A1421" s="0" t="n">
        <f aca="false">RANDBETWEEN(0,1)</f>
        <v>1</v>
      </c>
      <c r="B1421" s="13" t="n">
        <v>907</v>
      </c>
      <c r="C1421" s="2" t="s">
        <v>1465</v>
      </c>
      <c r="D1421" s="14" t="n">
        <v>33757</v>
      </c>
      <c r="E1421" s="2" t="s">
        <v>45</v>
      </c>
      <c r="F1421" s="15" t="n">
        <v>166</v>
      </c>
      <c r="G1421" s="15" t="n">
        <v>66</v>
      </c>
      <c r="H1421" s="15" t="s">
        <v>43</v>
      </c>
      <c r="I1421" s="9" t="str">
        <f aca="false">TRIM(F1421)</f>
        <v>166</v>
      </c>
      <c r="J1421" s="9" t="str">
        <f aca="false">TRIM(G1421)</f>
        <v>66</v>
      </c>
      <c r="K1421" s="5" t="n">
        <f aca="false">IF(I1421="NA",VALUE(AVERAGEIF($E$3:$E$1520,"&lt;&gt;NA")),VALUE(I1421))</f>
        <v>166</v>
      </c>
      <c r="L1421" s="9" t="n">
        <f aca="false">IF(J1421="NA",VALUE(AVERAGEIF($F$3:$F$1520,"&lt;&gt;NA")),VALUE(J1421))</f>
        <v>66</v>
      </c>
      <c r="M1421" s="16" t="n">
        <f aca="false">IF((AND(J1421&gt;=R1427, J1421&lt;R1426)),TRUE())</f>
        <v>0</v>
      </c>
      <c r="P1421" s="7"/>
    </row>
    <row r="1422" customFormat="false" ht="15" hidden="true" customHeight="false" outlineLevel="0" collapsed="false">
      <c r="A1422" s="0" t="n">
        <f aca="false">RANDBETWEEN(0,1)</f>
        <v>0</v>
      </c>
      <c r="B1422" s="13" t="n">
        <v>851</v>
      </c>
      <c r="C1422" s="2" t="s">
        <v>1466</v>
      </c>
      <c r="D1422" s="14" t="n">
        <v>33751</v>
      </c>
      <c r="E1422" s="2" t="s">
        <v>74</v>
      </c>
      <c r="F1422" s="15" t="n">
        <v>174</v>
      </c>
      <c r="G1422" s="15" t="n">
        <v>66</v>
      </c>
      <c r="H1422" s="15" t="s">
        <v>43</v>
      </c>
      <c r="I1422" s="9" t="str">
        <f aca="false">TRIM(F1422)</f>
        <v>174</v>
      </c>
      <c r="J1422" s="9" t="str">
        <f aca="false">TRIM(G1422)</f>
        <v>66</v>
      </c>
      <c r="K1422" s="5" t="n">
        <f aca="false">IF(I1422="NA",VALUE(AVERAGEIF($E$3:$E$1520,"&lt;&gt;NA")),VALUE(I1422))</f>
        <v>174</v>
      </c>
      <c r="L1422" s="9" t="n">
        <f aca="false">IF(J1422="NA",VALUE(AVERAGEIF($F$3:$F$1520,"&lt;&gt;NA")),VALUE(J1422))</f>
        <v>66</v>
      </c>
      <c r="M1422" s="16" t="n">
        <f aca="false">IF((AND(J1422&gt;=R1428, J1422&lt;R1427)),TRUE())</f>
        <v>0</v>
      </c>
      <c r="P1422" s="7"/>
    </row>
    <row r="1423" customFormat="false" ht="15" hidden="false" customHeight="false" outlineLevel="0" collapsed="false">
      <c r="A1423" s="0" t="n">
        <f aca="false">RANDBETWEEN(0,1)</f>
        <v>1</v>
      </c>
      <c r="B1423" s="13" t="n">
        <v>839</v>
      </c>
      <c r="C1423" s="2" t="s">
        <v>1467</v>
      </c>
      <c r="D1423" s="14" t="n">
        <v>33375</v>
      </c>
      <c r="E1423" s="2" t="s">
        <v>98</v>
      </c>
      <c r="F1423" s="15" t="n">
        <v>173</v>
      </c>
      <c r="G1423" s="15" t="n">
        <v>50</v>
      </c>
      <c r="H1423" s="15" t="s">
        <v>43</v>
      </c>
      <c r="I1423" s="9" t="str">
        <f aca="false">TRIM(F1423)</f>
        <v>173</v>
      </c>
      <c r="J1423" s="9" t="str">
        <f aca="false">TRIM(G1423)</f>
        <v>50</v>
      </c>
      <c r="K1423" s="5" t="n">
        <f aca="false">IF(I1423="NA",VALUE(AVERAGEIF($E$3:$E$1520,"&lt;&gt;NA")),VALUE(I1423))</f>
        <v>173</v>
      </c>
      <c r="L1423" s="9" t="n">
        <f aca="false">IF(J1423="NA",VALUE(AVERAGEIF($F$3:$F$1520,"&lt;&gt;NA")),VALUE(J1423))</f>
        <v>50</v>
      </c>
      <c r="M1423" s="16" t="n">
        <f aca="false">IF((AND(J1423&gt;=R1429, J1423&lt;R1428)),TRUE())</f>
        <v>0</v>
      </c>
      <c r="P1423" s="7"/>
    </row>
    <row r="1424" customFormat="false" ht="15" hidden="false" customHeight="false" outlineLevel="0" collapsed="false">
      <c r="A1424" s="0" t="n">
        <f aca="false">RANDBETWEEN(0,1)</f>
        <v>1</v>
      </c>
      <c r="B1424" s="13" t="n">
        <v>1427</v>
      </c>
      <c r="C1424" s="2" t="s">
        <v>1468</v>
      </c>
      <c r="D1424" s="14" t="n">
        <v>33437</v>
      </c>
      <c r="E1424" s="2" t="s">
        <v>87</v>
      </c>
      <c r="F1424" s="15" t="n">
        <v>174</v>
      </c>
      <c r="G1424" s="15" t="n">
        <v>66</v>
      </c>
      <c r="H1424" s="15" t="s">
        <v>43</v>
      </c>
      <c r="I1424" s="9" t="str">
        <f aca="false">TRIM(F1424)</f>
        <v>174</v>
      </c>
      <c r="J1424" s="9" t="str">
        <f aca="false">TRIM(G1424)</f>
        <v>66</v>
      </c>
      <c r="K1424" s="5" t="n">
        <f aca="false">IF(I1424="NA",VALUE(AVERAGEIF($E$3:$E$1520,"&lt;&gt;NA")),VALUE(I1424))</f>
        <v>174</v>
      </c>
      <c r="L1424" s="9" t="n">
        <f aca="false">IF(J1424="NA",VALUE(AVERAGEIF($F$3:$F$1520,"&lt;&gt;NA")),VALUE(J1424))</f>
        <v>66</v>
      </c>
      <c r="M1424" s="16" t="n">
        <f aca="false">IF((AND(J1424&gt;=R1430, J1424&lt;R1429)),TRUE())</f>
        <v>0</v>
      </c>
      <c r="P1424" s="7"/>
    </row>
    <row r="1425" customFormat="false" ht="15" hidden="true" customHeight="false" outlineLevel="0" collapsed="false">
      <c r="A1425" s="0" t="n">
        <f aca="false">RANDBETWEEN(0,1)</f>
        <v>0</v>
      </c>
      <c r="B1425" s="13" t="n">
        <v>1480</v>
      </c>
      <c r="C1425" s="2" t="s">
        <v>1302</v>
      </c>
      <c r="D1425" s="14" t="n">
        <v>33378</v>
      </c>
      <c r="E1425" s="2" t="s">
        <v>45</v>
      </c>
      <c r="F1425" s="15" t="n">
        <v>166</v>
      </c>
      <c r="G1425" s="15" t="n">
        <v>54</v>
      </c>
      <c r="H1425" s="15" t="s">
        <v>43</v>
      </c>
      <c r="I1425" s="9" t="str">
        <f aca="false">TRIM(F1425)</f>
        <v>166</v>
      </c>
      <c r="J1425" s="9" t="str">
        <f aca="false">TRIM(G1425)</f>
        <v>54</v>
      </c>
      <c r="K1425" s="5" t="n">
        <f aca="false">IF(I1425="NA",VALUE(AVERAGEIF($E$3:$E$1520,"&lt;&gt;NA")),VALUE(I1425))</f>
        <v>166</v>
      </c>
      <c r="L1425" s="9" t="n">
        <f aca="false">IF(J1425="NA",VALUE(AVERAGEIF($F$3:$F$1520,"&lt;&gt;NA")),VALUE(J1425))</f>
        <v>54</v>
      </c>
      <c r="M1425" s="16" t="n">
        <f aca="false">IF((AND(J1425&gt;=R1431, J1425&lt;R1430)),TRUE())</f>
        <v>0</v>
      </c>
      <c r="P1425" s="7"/>
    </row>
    <row r="1426" customFormat="false" ht="15" hidden="true" customHeight="false" outlineLevel="0" collapsed="false">
      <c r="A1426" s="0" t="n">
        <f aca="false">RANDBETWEEN(0,1)</f>
        <v>0</v>
      </c>
      <c r="B1426" s="13" t="n">
        <v>1400</v>
      </c>
      <c r="C1426" s="2" t="s">
        <v>1469</v>
      </c>
      <c r="D1426" s="14" t="n">
        <v>33481</v>
      </c>
      <c r="E1426" s="2" t="s">
        <v>74</v>
      </c>
      <c r="F1426" s="15" t="n">
        <v>170</v>
      </c>
      <c r="G1426" s="15" t="n">
        <v>54</v>
      </c>
      <c r="H1426" s="15" t="s">
        <v>43</v>
      </c>
      <c r="I1426" s="9" t="str">
        <f aca="false">TRIM(F1426)</f>
        <v>170</v>
      </c>
      <c r="J1426" s="9" t="str">
        <f aca="false">TRIM(G1426)</f>
        <v>54</v>
      </c>
      <c r="K1426" s="5" t="n">
        <f aca="false">IF(I1426="NA",VALUE(AVERAGEIF($E$3:$E$1520,"&lt;&gt;NA")),VALUE(I1426))</f>
        <v>170</v>
      </c>
      <c r="L1426" s="9" t="n">
        <f aca="false">IF(J1426="NA",VALUE(AVERAGEIF($F$3:$F$1520,"&lt;&gt;NA")),VALUE(J1426))</f>
        <v>54</v>
      </c>
      <c r="M1426" s="16" t="n">
        <f aca="false">IF((AND(J1426&gt;=R1432, J1426&lt;R1431)),TRUE())</f>
        <v>0</v>
      </c>
      <c r="P1426" s="7"/>
    </row>
    <row r="1427" customFormat="false" ht="15" hidden="false" customHeight="false" outlineLevel="0" collapsed="false">
      <c r="A1427" s="0" t="n">
        <f aca="false">RANDBETWEEN(0,1)</f>
        <v>1</v>
      </c>
      <c r="B1427" s="13" t="n">
        <v>1145</v>
      </c>
      <c r="C1427" s="2" t="s">
        <v>1470</v>
      </c>
      <c r="D1427" s="14" t="n">
        <v>33547</v>
      </c>
      <c r="E1427" s="2" t="s">
        <v>53</v>
      </c>
      <c r="F1427" s="15" t="n">
        <v>156</v>
      </c>
      <c r="G1427" s="15" t="n">
        <v>46</v>
      </c>
      <c r="H1427" s="15" t="s">
        <v>43</v>
      </c>
      <c r="I1427" s="9" t="str">
        <f aca="false">TRIM(F1427)</f>
        <v>156</v>
      </c>
      <c r="J1427" s="9" t="str">
        <f aca="false">TRIM(G1427)</f>
        <v>46</v>
      </c>
      <c r="K1427" s="5" t="n">
        <f aca="false">IF(I1427="NA",VALUE(AVERAGEIF($E$3:$E$1520,"&lt;&gt;NA")),VALUE(I1427))</f>
        <v>156</v>
      </c>
      <c r="L1427" s="9" t="n">
        <f aca="false">IF(J1427="NA",VALUE(AVERAGEIF($F$3:$F$1520,"&lt;&gt;NA")),VALUE(J1427))</f>
        <v>46</v>
      </c>
      <c r="M1427" s="16" t="n">
        <f aca="false">IF((AND(J1427&gt;=R1433, J1427&lt;R1432)),TRUE())</f>
        <v>0</v>
      </c>
      <c r="P1427" s="7"/>
    </row>
    <row r="1428" customFormat="false" ht="15" hidden="true" customHeight="false" outlineLevel="0" collapsed="false">
      <c r="A1428" s="0" t="n">
        <f aca="false">RANDBETWEEN(0,1)</f>
        <v>0</v>
      </c>
      <c r="B1428" s="13" t="n">
        <v>1428</v>
      </c>
      <c r="C1428" s="2" t="s">
        <v>1471</v>
      </c>
      <c r="D1428" s="14" t="n">
        <v>33395</v>
      </c>
      <c r="E1428" s="2" t="s">
        <v>87</v>
      </c>
      <c r="F1428" s="15" t="n">
        <v>170</v>
      </c>
      <c r="G1428" s="15" t="n">
        <v>75</v>
      </c>
      <c r="H1428" s="15" t="s">
        <v>43</v>
      </c>
      <c r="I1428" s="9" t="str">
        <f aca="false">TRIM(F1428)</f>
        <v>170</v>
      </c>
      <c r="J1428" s="9" t="str">
        <f aca="false">TRIM(G1428)</f>
        <v>75</v>
      </c>
      <c r="K1428" s="5" t="n">
        <f aca="false">IF(I1428="NA",VALUE(AVERAGEIF($E$3:$E$1520,"&lt;&gt;NA")),VALUE(I1428))</f>
        <v>170</v>
      </c>
      <c r="L1428" s="9" t="n">
        <f aca="false">IF(J1428="NA",VALUE(AVERAGEIF($F$3:$F$1520,"&lt;&gt;NA")),VALUE(J1428))</f>
        <v>75</v>
      </c>
      <c r="M1428" s="16" t="n">
        <f aca="false">IF((AND(J1428&gt;=R1434, J1428&lt;R1433)),TRUE())</f>
        <v>0</v>
      </c>
      <c r="P1428" s="7"/>
    </row>
    <row r="1429" customFormat="false" ht="15" hidden="true" customHeight="false" outlineLevel="0" collapsed="false">
      <c r="A1429" s="0" t="n">
        <f aca="false">RANDBETWEEN(0,1)</f>
        <v>0</v>
      </c>
      <c r="B1429" s="13" t="n">
        <v>805</v>
      </c>
      <c r="C1429" s="2" t="s">
        <v>1472</v>
      </c>
      <c r="D1429" s="14" t="n">
        <v>33374</v>
      </c>
      <c r="E1429" s="2" t="s">
        <v>45</v>
      </c>
      <c r="F1429" s="15" t="n">
        <v>165</v>
      </c>
      <c r="G1429" s="15" t="n">
        <v>58</v>
      </c>
      <c r="H1429" s="15" t="s">
        <v>47</v>
      </c>
      <c r="I1429" s="9" t="str">
        <f aca="false">TRIM(F1429)</f>
        <v>165</v>
      </c>
      <c r="J1429" s="9" t="str">
        <f aca="false">TRIM(G1429)</f>
        <v>58</v>
      </c>
      <c r="K1429" s="5" t="n">
        <f aca="false">IF(I1429="NA",VALUE(AVERAGEIF($E$3:$E$1520,"&lt;&gt;NA")),VALUE(I1429))</f>
        <v>165</v>
      </c>
      <c r="L1429" s="9" t="n">
        <f aca="false">IF(J1429="NA",VALUE(AVERAGEIF($F$3:$F$1520,"&lt;&gt;NA")),VALUE(J1429))</f>
        <v>58</v>
      </c>
      <c r="M1429" s="16" t="n">
        <f aca="false">IF((AND(J1429&gt;=R1435, J1429&lt;R1434)),TRUE())</f>
        <v>0</v>
      </c>
      <c r="P1429" s="7"/>
    </row>
    <row r="1430" customFormat="false" ht="15" hidden="false" customHeight="false" outlineLevel="0" collapsed="false">
      <c r="A1430" s="0" t="n">
        <f aca="false">RANDBETWEEN(0,1)</f>
        <v>1</v>
      </c>
      <c r="B1430" s="13" t="n">
        <v>1021</v>
      </c>
      <c r="C1430" s="2" t="s">
        <v>1150</v>
      </c>
      <c r="D1430" s="14" t="n">
        <v>33697</v>
      </c>
      <c r="E1430" s="2" t="s">
        <v>53</v>
      </c>
      <c r="F1430" s="15" t="n">
        <v>180</v>
      </c>
      <c r="G1430" s="15" t="n">
        <v>55</v>
      </c>
      <c r="H1430" s="15" t="s">
        <v>43</v>
      </c>
      <c r="I1430" s="9" t="str">
        <f aca="false">TRIM(F1430)</f>
        <v>180</v>
      </c>
      <c r="J1430" s="9" t="str">
        <f aca="false">TRIM(G1430)</f>
        <v>55</v>
      </c>
      <c r="K1430" s="5" t="n">
        <f aca="false">IF(I1430="NA",VALUE(AVERAGEIF($E$3:$E$1520,"&lt;&gt;NA")),VALUE(I1430))</f>
        <v>180</v>
      </c>
      <c r="L1430" s="9" t="n">
        <f aca="false">IF(J1430="NA",VALUE(AVERAGEIF($F$3:$F$1520,"&lt;&gt;NA")),VALUE(J1430))</f>
        <v>55</v>
      </c>
      <c r="M1430" s="16" t="n">
        <f aca="false">IF((AND(J1430&gt;=R1436, J1430&lt;R1435)),TRUE())</f>
        <v>0</v>
      </c>
      <c r="P1430" s="7"/>
    </row>
    <row r="1431" customFormat="false" ht="15" hidden="false" customHeight="false" outlineLevel="0" collapsed="false">
      <c r="A1431" s="0" t="n">
        <f aca="false">RANDBETWEEN(0,1)</f>
        <v>1</v>
      </c>
      <c r="B1431" s="13" t="n">
        <v>197</v>
      </c>
      <c r="C1431" s="2" t="s">
        <v>1473</v>
      </c>
      <c r="D1431" s="14" t="n">
        <v>33879</v>
      </c>
      <c r="E1431" s="2" t="s">
        <v>74</v>
      </c>
      <c r="F1431" s="15" t="s">
        <v>46</v>
      </c>
      <c r="G1431" s="15" t="s">
        <v>46</v>
      </c>
      <c r="H1431" s="15" t="s">
        <v>47</v>
      </c>
      <c r="I1431" s="9" t="str">
        <f aca="false">TRIM(F1431)</f>
        <v>NA</v>
      </c>
      <c r="J1431" s="9" t="str">
        <f aca="false">TRIM(G1431)</f>
        <v>NA</v>
      </c>
      <c r="K1431" s="5" t="e">
        <f aca="false">IF(I1431="NA",VALUE(AVERAGEIF($E$3:$E$1520,"&lt;&gt;NA")),VALUE(I1431))</f>
        <v>#DIV/0!</v>
      </c>
      <c r="L1431" s="9" t="n">
        <f aca="false">IF(J1431="NA",VALUE(AVERAGEIF($F$3:$F$1520,"&lt;&gt;NA")),VALUE(J1431))</f>
        <v>164.344585511576</v>
      </c>
      <c r="M1431" s="16" t="n">
        <f aca="false">IF((AND(J1431&gt;=R1437, J1431&lt;R1436)),TRUE())</f>
        <v>0</v>
      </c>
      <c r="P1431" s="7"/>
    </row>
    <row r="1432" customFormat="false" ht="15" hidden="false" customHeight="false" outlineLevel="0" collapsed="false">
      <c r="A1432" s="0" t="n">
        <f aca="false">RANDBETWEEN(0,1)</f>
        <v>1</v>
      </c>
      <c r="B1432" s="13" t="n">
        <v>698</v>
      </c>
      <c r="C1432" s="2" t="s">
        <v>1474</v>
      </c>
      <c r="D1432" s="14" t="n">
        <v>33325</v>
      </c>
      <c r="E1432" s="2" t="s">
        <v>67</v>
      </c>
      <c r="F1432" s="15" t="s">
        <v>46</v>
      </c>
      <c r="G1432" s="15" t="s">
        <v>46</v>
      </c>
      <c r="H1432" s="15" t="s">
        <v>47</v>
      </c>
      <c r="I1432" s="9" t="str">
        <f aca="false">TRIM(F1432)</f>
        <v>NA</v>
      </c>
      <c r="J1432" s="9" t="str">
        <f aca="false">TRIM(G1432)</f>
        <v>NA</v>
      </c>
      <c r="K1432" s="5" t="e">
        <f aca="false">IF(I1432="NA",VALUE(AVERAGEIF($E$3:$E$1520,"&lt;&gt;NA")),VALUE(I1432))</f>
        <v>#DIV/0!</v>
      </c>
      <c r="L1432" s="9" t="n">
        <f aca="false">IF(J1432="NA",VALUE(AVERAGEIF($F$3:$F$1520,"&lt;&gt;NA")),VALUE(J1432))</f>
        <v>164.344585511576</v>
      </c>
      <c r="M1432" s="16" t="n">
        <f aca="false">IF((AND(J1432&gt;=R1438, J1432&lt;R1437)),TRUE())</f>
        <v>0</v>
      </c>
      <c r="P1432" s="7"/>
    </row>
    <row r="1433" customFormat="false" ht="15" hidden="true" customHeight="false" outlineLevel="0" collapsed="false">
      <c r="A1433" s="0" t="n">
        <f aca="false">RANDBETWEEN(0,1)</f>
        <v>0</v>
      </c>
      <c r="B1433" s="13" t="n">
        <v>975</v>
      </c>
      <c r="C1433" s="2" t="s">
        <v>1475</v>
      </c>
      <c r="D1433" s="14" t="n">
        <v>33391</v>
      </c>
      <c r="E1433" s="2" t="s">
        <v>53</v>
      </c>
      <c r="F1433" s="15" t="n">
        <v>170</v>
      </c>
      <c r="G1433" s="15" t="n">
        <v>63</v>
      </c>
      <c r="H1433" s="15" t="s">
        <v>43</v>
      </c>
      <c r="I1433" s="9" t="str">
        <f aca="false">TRIM(F1433)</f>
        <v>170</v>
      </c>
      <c r="J1433" s="9" t="str">
        <f aca="false">TRIM(G1433)</f>
        <v>63</v>
      </c>
      <c r="K1433" s="5" t="n">
        <f aca="false">IF(I1433="NA",VALUE(AVERAGEIF($E$3:$E$1520,"&lt;&gt;NA")),VALUE(I1433))</f>
        <v>170</v>
      </c>
      <c r="L1433" s="9" t="n">
        <f aca="false">IF(J1433="NA",VALUE(AVERAGEIF($F$3:$F$1520,"&lt;&gt;NA")),VALUE(J1433))</f>
        <v>63</v>
      </c>
      <c r="M1433" s="16" t="n">
        <f aca="false">IF((AND(J1433&gt;=R1439, J1433&lt;R1438)),TRUE())</f>
        <v>0</v>
      </c>
      <c r="P1433" s="7"/>
    </row>
    <row r="1434" customFormat="false" ht="15" hidden="false" customHeight="false" outlineLevel="0" collapsed="false">
      <c r="A1434" s="0" t="n">
        <f aca="false">RANDBETWEEN(0,1)</f>
        <v>1</v>
      </c>
      <c r="B1434" s="13" t="n">
        <v>1414</v>
      </c>
      <c r="C1434" s="2" t="s">
        <v>1476</v>
      </c>
      <c r="D1434" s="14" t="n">
        <v>33790</v>
      </c>
      <c r="E1434" s="2" t="s">
        <v>53</v>
      </c>
      <c r="F1434" s="15" t="n">
        <v>175</v>
      </c>
      <c r="G1434" s="15" t="n">
        <v>64</v>
      </c>
      <c r="H1434" s="15" t="s">
        <v>43</v>
      </c>
      <c r="I1434" s="9" t="str">
        <f aca="false">TRIM(F1434)</f>
        <v>175</v>
      </c>
      <c r="J1434" s="9" t="str">
        <f aca="false">TRIM(G1434)</f>
        <v>64</v>
      </c>
      <c r="K1434" s="5" t="n">
        <f aca="false">IF(I1434="NA",VALUE(AVERAGEIF($E$3:$E$1520,"&lt;&gt;NA")),VALUE(I1434))</f>
        <v>175</v>
      </c>
      <c r="L1434" s="9" t="n">
        <f aca="false">IF(J1434="NA",VALUE(AVERAGEIF($F$3:$F$1520,"&lt;&gt;NA")),VALUE(J1434))</f>
        <v>64</v>
      </c>
      <c r="M1434" s="16" t="n">
        <f aca="false">IF((AND(J1434&gt;=R1440, J1434&lt;R1439)),TRUE())</f>
        <v>0</v>
      </c>
      <c r="P1434" s="7"/>
    </row>
    <row r="1435" customFormat="false" ht="15" hidden="false" customHeight="false" outlineLevel="0" collapsed="false">
      <c r="A1435" s="0" t="n">
        <f aca="false">RANDBETWEEN(0,1)</f>
        <v>1</v>
      </c>
      <c r="B1435" s="13" t="n">
        <v>1444</v>
      </c>
      <c r="C1435" s="2" t="s">
        <v>1477</v>
      </c>
      <c r="D1435" s="14" t="n">
        <v>33051</v>
      </c>
      <c r="E1435" s="2" t="s">
        <v>45</v>
      </c>
      <c r="F1435" s="15" t="n">
        <v>172</v>
      </c>
      <c r="G1435" s="15" t="n">
        <v>71</v>
      </c>
      <c r="H1435" s="15" t="s">
        <v>43</v>
      </c>
      <c r="I1435" s="9" t="str">
        <f aca="false">TRIM(F1435)</f>
        <v>172</v>
      </c>
      <c r="J1435" s="9" t="str">
        <f aca="false">TRIM(G1435)</f>
        <v>71</v>
      </c>
      <c r="K1435" s="5" t="n">
        <f aca="false">IF(I1435="NA",VALUE(AVERAGEIF($E$3:$E$1520,"&lt;&gt;NA")),VALUE(I1435))</f>
        <v>172</v>
      </c>
      <c r="L1435" s="9" t="n">
        <f aca="false">IF(J1435="NA",VALUE(AVERAGEIF($F$3:$F$1520,"&lt;&gt;NA")),VALUE(J1435))</f>
        <v>71</v>
      </c>
      <c r="M1435" s="16" t="n">
        <f aca="false">IF((AND(J1435&gt;=R1441, J1435&lt;R1440)),TRUE())</f>
        <v>0</v>
      </c>
      <c r="P1435" s="7"/>
    </row>
    <row r="1436" customFormat="false" ht="15" hidden="false" customHeight="false" outlineLevel="0" collapsed="false">
      <c r="A1436" s="0" t="n">
        <f aca="false">RANDBETWEEN(0,1)</f>
        <v>1</v>
      </c>
      <c r="B1436" s="13" t="n">
        <v>1157</v>
      </c>
      <c r="C1436" s="2" t="s">
        <v>1478</v>
      </c>
      <c r="D1436" s="14" t="n">
        <v>33420</v>
      </c>
      <c r="E1436" s="2" t="s">
        <v>53</v>
      </c>
      <c r="F1436" s="15" t="n">
        <v>171</v>
      </c>
      <c r="G1436" s="15" t="n">
        <v>53</v>
      </c>
      <c r="H1436" s="15" t="s">
        <v>43</v>
      </c>
      <c r="I1436" s="9" t="str">
        <f aca="false">TRIM(F1436)</f>
        <v>171</v>
      </c>
      <c r="J1436" s="9" t="str">
        <f aca="false">TRIM(G1436)</f>
        <v>53</v>
      </c>
      <c r="K1436" s="5" t="n">
        <f aca="false">IF(I1436="NA",VALUE(AVERAGEIF($E$3:$E$1520,"&lt;&gt;NA")),VALUE(I1436))</f>
        <v>171</v>
      </c>
      <c r="L1436" s="9" t="n">
        <f aca="false">IF(J1436="NA",VALUE(AVERAGEIF($F$3:$F$1520,"&lt;&gt;NA")),VALUE(J1436))</f>
        <v>53</v>
      </c>
      <c r="M1436" s="16" t="n">
        <f aca="false">IF((AND(J1436&gt;=R1442, J1436&lt;R1441)),TRUE())</f>
        <v>0</v>
      </c>
      <c r="P1436" s="7"/>
    </row>
    <row r="1437" customFormat="false" ht="15" hidden="false" customHeight="false" outlineLevel="0" collapsed="false">
      <c r="A1437" s="0" t="n">
        <f aca="false">RANDBETWEEN(0,1)</f>
        <v>1</v>
      </c>
      <c r="B1437" s="13" t="n">
        <v>741</v>
      </c>
      <c r="C1437" s="2" t="s">
        <v>1479</v>
      </c>
      <c r="D1437" s="14" t="n">
        <v>33655</v>
      </c>
      <c r="E1437" s="2" t="s">
        <v>53</v>
      </c>
      <c r="F1437" s="15" t="n">
        <v>161</v>
      </c>
      <c r="G1437" s="15" t="n">
        <v>52</v>
      </c>
      <c r="H1437" s="15" t="s">
        <v>47</v>
      </c>
      <c r="I1437" s="9" t="str">
        <f aca="false">TRIM(F1437)</f>
        <v>161</v>
      </c>
      <c r="J1437" s="9" t="str">
        <f aca="false">TRIM(G1437)</f>
        <v>52</v>
      </c>
      <c r="K1437" s="5" t="n">
        <f aca="false">IF(I1437="NA",VALUE(AVERAGEIF($E$3:$E$1520,"&lt;&gt;NA")),VALUE(I1437))</f>
        <v>161</v>
      </c>
      <c r="L1437" s="9" t="n">
        <f aca="false">IF(J1437="NA",VALUE(AVERAGEIF($F$3:$F$1520,"&lt;&gt;NA")),VALUE(J1437))</f>
        <v>52</v>
      </c>
      <c r="M1437" s="16" t="n">
        <f aca="false">IF((AND(J1437&gt;=R1443, J1437&lt;R1442)),TRUE())</f>
        <v>0</v>
      </c>
      <c r="P1437" s="7"/>
    </row>
    <row r="1438" customFormat="false" ht="15" hidden="false" customHeight="false" outlineLevel="0" collapsed="false">
      <c r="A1438" s="0" t="n">
        <f aca="false">RANDBETWEEN(0,1)</f>
        <v>1</v>
      </c>
      <c r="B1438" s="13" t="n">
        <v>1502</v>
      </c>
      <c r="C1438" s="2" t="s">
        <v>1480</v>
      </c>
      <c r="D1438" s="14" t="n">
        <v>33745</v>
      </c>
      <c r="E1438" s="2" t="s">
        <v>93</v>
      </c>
      <c r="F1438" s="15" t="n">
        <v>167</v>
      </c>
      <c r="G1438" s="15" t="n">
        <v>44</v>
      </c>
      <c r="H1438" s="15" t="s">
        <v>43</v>
      </c>
      <c r="I1438" s="9" t="str">
        <f aca="false">TRIM(F1438)</f>
        <v>167</v>
      </c>
      <c r="J1438" s="9" t="str">
        <f aca="false">TRIM(G1438)</f>
        <v>44</v>
      </c>
      <c r="K1438" s="5" t="n">
        <f aca="false">IF(I1438="NA",VALUE(AVERAGEIF($E$3:$E$1520,"&lt;&gt;NA")),VALUE(I1438))</f>
        <v>167</v>
      </c>
      <c r="L1438" s="9" t="n">
        <f aca="false">IF(J1438="NA",VALUE(AVERAGEIF($F$3:$F$1520,"&lt;&gt;NA")),VALUE(J1438))</f>
        <v>44</v>
      </c>
      <c r="M1438" s="16" t="n">
        <f aca="false">IF((AND(J1438&gt;=R1444, J1438&lt;R1443)),TRUE())</f>
        <v>0</v>
      </c>
      <c r="P1438" s="7"/>
    </row>
    <row r="1439" customFormat="false" ht="15" hidden="true" customHeight="false" outlineLevel="0" collapsed="false">
      <c r="A1439" s="0" t="n">
        <f aca="false">RANDBETWEEN(0,1)</f>
        <v>0</v>
      </c>
      <c r="B1439" s="13" t="n">
        <v>1020</v>
      </c>
      <c r="C1439" s="2" t="s">
        <v>1481</v>
      </c>
      <c r="D1439" s="14" t="n">
        <v>33409</v>
      </c>
      <c r="E1439" s="2" t="s">
        <v>53</v>
      </c>
      <c r="F1439" s="15" t="n">
        <v>166</v>
      </c>
      <c r="G1439" s="15" t="n">
        <v>59</v>
      </c>
      <c r="H1439" s="15" t="s">
        <v>43</v>
      </c>
      <c r="I1439" s="9" t="str">
        <f aca="false">TRIM(F1439)</f>
        <v>166</v>
      </c>
      <c r="J1439" s="9" t="str">
        <f aca="false">TRIM(G1439)</f>
        <v>59</v>
      </c>
      <c r="K1439" s="5" t="n">
        <f aca="false">IF(I1439="NA",VALUE(AVERAGEIF($E$3:$E$1520,"&lt;&gt;NA")),VALUE(I1439))</f>
        <v>166</v>
      </c>
      <c r="L1439" s="9" t="n">
        <f aca="false">IF(J1439="NA",VALUE(AVERAGEIF($F$3:$F$1520,"&lt;&gt;NA")),VALUE(J1439))</f>
        <v>59</v>
      </c>
      <c r="M1439" s="16" t="n">
        <f aca="false">IF((AND(J1439&gt;=R1445, J1439&lt;R1444)),TRUE())</f>
        <v>0</v>
      </c>
      <c r="P1439" s="7"/>
    </row>
    <row r="1440" customFormat="false" ht="15" hidden="true" customHeight="false" outlineLevel="0" collapsed="false">
      <c r="A1440" s="0" t="n">
        <f aca="false">RANDBETWEEN(0,1)</f>
        <v>0</v>
      </c>
      <c r="B1440" s="13" t="n">
        <v>220</v>
      </c>
      <c r="C1440" s="2" t="s">
        <v>1482</v>
      </c>
      <c r="D1440" s="14" t="n">
        <v>32864</v>
      </c>
      <c r="E1440" s="2" t="s">
        <v>45</v>
      </c>
      <c r="F1440" s="15" t="n">
        <v>161.5</v>
      </c>
      <c r="G1440" s="15" t="n">
        <v>55</v>
      </c>
      <c r="H1440" s="15" t="s">
        <v>47</v>
      </c>
      <c r="I1440" s="9" t="str">
        <f aca="false">TRIM(F1440)</f>
        <v>161.5</v>
      </c>
      <c r="J1440" s="9" t="str">
        <f aca="false">TRIM(G1440)</f>
        <v>55</v>
      </c>
      <c r="K1440" s="5" t="n">
        <f aca="false">IF(I1440="NA",VALUE(AVERAGEIF($E$3:$E$1520,"&lt;&gt;NA")),VALUE(I1440))</f>
        <v>161.5</v>
      </c>
      <c r="L1440" s="9" t="n">
        <f aca="false">IF(J1440="NA",VALUE(AVERAGEIF($F$3:$F$1520,"&lt;&gt;NA")),VALUE(J1440))</f>
        <v>55</v>
      </c>
      <c r="M1440" s="16" t="n">
        <f aca="false">IF((AND(J1440&gt;=R1446, J1440&lt;R1445)),TRUE())</f>
        <v>0</v>
      </c>
      <c r="P1440" s="7"/>
    </row>
    <row r="1441" customFormat="false" ht="15" hidden="true" customHeight="false" outlineLevel="0" collapsed="false">
      <c r="A1441" s="0" t="n">
        <f aca="false">RANDBETWEEN(0,1)</f>
        <v>0</v>
      </c>
      <c r="B1441" s="13" t="n">
        <v>201</v>
      </c>
      <c r="C1441" s="2" t="s">
        <v>1483</v>
      </c>
      <c r="D1441" s="14" t="n">
        <v>33338</v>
      </c>
      <c r="E1441" s="2" t="s">
        <v>53</v>
      </c>
      <c r="F1441" s="15" t="n">
        <v>158</v>
      </c>
      <c r="G1441" s="15" t="n">
        <v>65</v>
      </c>
      <c r="H1441" s="15" t="s">
        <v>47</v>
      </c>
      <c r="I1441" s="9" t="str">
        <f aca="false">TRIM(F1441)</f>
        <v>158</v>
      </c>
      <c r="J1441" s="9" t="str">
        <f aca="false">TRIM(G1441)</f>
        <v>65</v>
      </c>
      <c r="K1441" s="5" t="n">
        <f aca="false">IF(I1441="NA",VALUE(AVERAGEIF($E$3:$E$1520,"&lt;&gt;NA")),VALUE(I1441))</f>
        <v>158</v>
      </c>
      <c r="L1441" s="9" t="n">
        <f aca="false">IF(J1441="NA",VALUE(AVERAGEIF($F$3:$F$1520,"&lt;&gt;NA")),VALUE(J1441))</f>
        <v>65</v>
      </c>
      <c r="M1441" s="16" t="n">
        <f aca="false">IF((AND(J1441&gt;=R1447, J1441&lt;R1446)),TRUE())</f>
        <v>0</v>
      </c>
      <c r="P1441" s="7"/>
    </row>
    <row r="1442" customFormat="false" ht="15" hidden="true" customHeight="false" outlineLevel="0" collapsed="false">
      <c r="A1442" s="0" t="n">
        <f aca="false">RANDBETWEEN(0,1)</f>
        <v>0</v>
      </c>
      <c r="B1442" s="13" t="n">
        <v>712</v>
      </c>
      <c r="C1442" s="2" t="s">
        <v>1484</v>
      </c>
      <c r="D1442" s="14" t="n">
        <v>33240</v>
      </c>
      <c r="E1442" s="2" t="s">
        <v>42</v>
      </c>
      <c r="F1442" s="15" t="n">
        <v>149</v>
      </c>
      <c r="G1442" s="15" t="n">
        <v>44</v>
      </c>
      <c r="H1442" s="15" t="s">
        <v>47</v>
      </c>
      <c r="I1442" s="9" t="str">
        <f aca="false">TRIM(F1442)</f>
        <v>149</v>
      </c>
      <c r="J1442" s="9" t="str">
        <f aca="false">TRIM(G1442)</f>
        <v>44</v>
      </c>
      <c r="K1442" s="5" t="n">
        <f aca="false">IF(I1442="NA",VALUE(AVERAGEIF($E$3:$E$1520,"&lt;&gt;NA")),VALUE(I1442))</f>
        <v>149</v>
      </c>
      <c r="L1442" s="9" t="n">
        <f aca="false">IF(J1442="NA",VALUE(AVERAGEIF($F$3:$F$1520,"&lt;&gt;NA")),VALUE(J1442))</f>
        <v>44</v>
      </c>
      <c r="M1442" s="16" t="n">
        <f aca="false">IF((AND(J1442&gt;=R1448, J1442&lt;R1447)),TRUE())</f>
        <v>0</v>
      </c>
      <c r="P1442" s="7"/>
    </row>
    <row r="1443" customFormat="false" ht="15" hidden="false" customHeight="false" outlineLevel="0" collapsed="false">
      <c r="A1443" s="0" t="n">
        <f aca="false">RANDBETWEEN(0,1)</f>
        <v>1</v>
      </c>
      <c r="B1443" s="13" t="n">
        <v>1356</v>
      </c>
      <c r="C1443" s="2" t="s">
        <v>1485</v>
      </c>
      <c r="D1443" s="14" t="n">
        <v>33729</v>
      </c>
      <c r="E1443" s="2" t="s">
        <v>93</v>
      </c>
      <c r="F1443" s="15" t="n">
        <v>182</v>
      </c>
      <c r="G1443" s="15" t="n">
        <v>102</v>
      </c>
      <c r="H1443" s="15" t="s">
        <v>43</v>
      </c>
      <c r="I1443" s="9" t="str">
        <f aca="false">TRIM(F1443)</f>
        <v>182</v>
      </c>
      <c r="J1443" s="9" t="str">
        <f aca="false">TRIM(G1443)</f>
        <v>102</v>
      </c>
      <c r="K1443" s="5" t="n">
        <f aca="false">IF(I1443="NA",VALUE(AVERAGEIF($E$3:$E$1520,"&lt;&gt;NA")),VALUE(I1443))</f>
        <v>182</v>
      </c>
      <c r="L1443" s="9" t="n">
        <f aca="false">IF(J1443="NA",VALUE(AVERAGEIF($F$3:$F$1520,"&lt;&gt;NA")),VALUE(J1443))</f>
        <v>102</v>
      </c>
      <c r="M1443" s="16" t="n">
        <f aca="false">IF((AND(J1443&gt;=R1449, J1443&lt;R1448)),TRUE())</f>
        <v>0</v>
      </c>
      <c r="P1443" s="7"/>
    </row>
    <row r="1444" customFormat="false" ht="15" hidden="true" customHeight="false" outlineLevel="0" collapsed="false">
      <c r="A1444" s="0" t="n">
        <f aca="false">RANDBETWEEN(0,1)</f>
        <v>0</v>
      </c>
      <c r="B1444" s="13" t="n">
        <v>1283</v>
      </c>
      <c r="C1444" s="2" t="s">
        <v>1486</v>
      </c>
      <c r="D1444" s="14" t="n">
        <v>33161</v>
      </c>
      <c r="E1444" s="2" t="s">
        <v>77</v>
      </c>
      <c r="F1444" s="15" t="n">
        <v>166</v>
      </c>
      <c r="G1444" s="15" t="n">
        <v>69</v>
      </c>
      <c r="H1444" s="15" t="s">
        <v>43</v>
      </c>
      <c r="I1444" s="9" t="str">
        <f aca="false">TRIM(F1444)</f>
        <v>166</v>
      </c>
      <c r="J1444" s="9" t="str">
        <f aca="false">TRIM(G1444)</f>
        <v>69</v>
      </c>
      <c r="K1444" s="5" t="n">
        <f aca="false">IF(I1444="NA",VALUE(AVERAGEIF($E$3:$E$1520,"&lt;&gt;NA")),VALUE(I1444))</f>
        <v>166</v>
      </c>
      <c r="L1444" s="9" t="n">
        <f aca="false">IF(J1444="NA",VALUE(AVERAGEIF($F$3:$F$1520,"&lt;&gt;NA")),VALUE(J1444))</f>
        <v>69</v>
      </c>
      <c r="M1444" s="16" t="n">
        <f aca="false">IF((AND(J1444&gt;=R1450, J1444&lt;R1449)),TRUE())</f>
        <v>0</v>
      </c>
      <c r="P1444" s="7"/>
    </row>
    <row r="1445" customFormat="false" ht="15" hidden="true" customHeight="false" outlineLevel="0" collapsed="false">
      <c r="A1445" s="0" t="n">
        <f aca="false">RANDBETWEEN(0,1)</f>
        <v>0</v>
      </c>
      <c r="B1445" s="13" t="n">
        <v>1017</v>
      </c>
      <c r="C1445" s="2" t="s">
        <v>1487</v>
      </c>
      <c r="D1445" s="14" t="n">
        <v>33447</v>
      </c>
      <c r="E1445" s="2" t="s">
        <v>45</v>
      </c>
      <c r="F1445" s="15" t="n">
        <v>164</v>
      </c>
      <c r="G1445" s="15" t="n">
        <v>50</v>
      </c>
      <c r="H1445" s="15" t="s">
        <v>43</v>
      </c>
      <c r="I1445" s="9" t="str">
        <f aca="false">TRIM(F1445)</f>
        <v>164</v>
      </c>
      <c r="J1445" s="9" t="str">
        <f aca="false">TRIM(G1445)</f>
        <v>50</v>
      </c>
      <c r="K1445" s="5" t="n">
        <f aca="false">IF(I1445="NA",VALUE(AVERAGEIF($E$3:$E$1520,"&lt;&gt;NA")),VALUE(I1445))</f>
        <v>164</v>
      </c>
      <c r="L1445" s="9" t="n">
        <f aca="false">IF(J1445="NA",VALUE(AVERAGEIF($F$3:$F$1520,"&lt;&gt;NA")),VALUE(J1445))</f>
        <v>50</v>
      </c>
      <c r="M1445" s="16" t="n">
        <f aca="false">IF((AND(J1445&gt;=R1451, J1445&lt;R1450)),TRUE())</f>
        <v>0</v>
      </c>
      <c r="P1445" s="7"/>
    </row>
    <row r="1446" customFormat="false" ht="15" hidden="false" customHeight="false" outlineLevel="0" collapsed="false">
      <c r="A1446" s="0" t="n">
        <f aca="false">RANDBETWEEN(0,1)</f>
        <v>1</v>
      </c>
      <c r="B1446" s="13" t="n">
        <v>630</v>
      </c>
      <c r="C1446" s="2" t="s">
        <v>1488</v>
      </c>
      <c r="D1446" s="14" t="n">
        <v>33530</v>
      </c>
      <c r="E1446" s="2" t="s">
        <v>50</v>
      </c>
      <c r="F1446" s="15" t="s">
        <v>46</v>
      </c>
      <c r="G1446" s="15" t="s">
        <v>46</v>
      </c>
      <c r="H1446" s="15" t="s">
        <v>47</v>
      </c>
      <c r="I1446" s="9" t="str">
        <f aca="false">TRIM(F1446)</f>
        <v>NA</v>
      </c>
      <c r="J1446" s="9" t="str">
        <f aca="false">TRIM(G1446)</f>
        <v>NA</v>
      </c>
      <c r="K1446" s="5" t="e">
        <f aca="false">IF(I1446="NA",VALUE(AVERAGEIF($E$3:$E$1520,"&lt;&gt;NA")),VALUE(I1446))</f>
        <v>#DIV/0!</v>
      </c>
      <c r="L1446" s="9" t="n">
        <f aca="false">IF(J1446="NA",VALUE(AVERAGEIF($F$3:$F$1520,"&lt;&gt;NA")),VALUE(J1446))</f>
        <v>164.344585511576</v>
      </c>
      <c r="M1446" s="16" t="n">
        <f aca="false">IF((AND(J1446&gt;=R1452, J1446&lt;R1451)),TRUE())</f>
        <v>0</v>
      </c>
      <c r="P1446" s="7"/>
    </row>
    <row r="1447" customFormat="false" ht="15" hidden="true" customHeight="false" outlineLevel="0" collapsed="false">
      <c r="A1447" s="0" t="n">
        <f aca="false">RANDBETWEEN(0,1)</f>
        <v>0</v>
      </c>
      <c r="B1447" s="13" t="n">
        <v>719</v>
      </c>
      <c r="C1447" s="2" t="s">
        <v>1489</v>
      </c>
      <c r="D1447" s="14" t="n">
        <v>33922</v>
      </c>
      <c r="E1447" s="2" t="s">
        <v>77</v>
      </c>
      <c r="F1447" s="15" t="n">
        <v>158</v>
      </c>
      <c r="G1447" s="15" t="n">
        <v>84</v>
      </c>
      <c r="H1447" s="15" t="s">
        <v>47</v>
      </c>
      <c r="I1447" s="9" t="str">
        <f aca="false">TRIM(F1447)</f>
        <v>158</v>
      </c>
      <c r="J1447" s="9" t="str">
        <f aca="false">TRIM(G1447)</f>
        <v>84</v>
      </c>
      <c r="K1447" s="5" t="n">
        <f aca="false">IF(I1447="NA",VALUE(AVERAGEIF($E$3:$E$1520,"&lt;&gt;NA")),VALUE(I1447))</f>
        <v>158</v>
      </c>
      <c r="L1447" s="9" t="n">
        <f aca="false">IF(J1447="NA",VALUE(AVERAGEIF($F$3:$F$1520,"&lt;&gt;NA")),VALUE(J1447))</f>
        <v>84</v>
      </c>
      <c r="M1447" s="16" t="n">
        <f aca="false">IF((AND(J1447&gt;=R1453, J1447&lt;R1452)),TRUE())</f>
        <v>0</v>
      </c>
      <c r="P1447" s="7"/>
    </row>
    <row r="1448" customFormat="false" ht="15" hidden="false" customHeight="false" outlineLevel="0" collapsed="false">
      <c r="A1448" s="0" t="n">
        <f aca="false">RANDBETWEEN(0,1)</f>
        <v>1</v>
      </c>
      <c r="B1448" s="13" t="n">
        <v>825</v>
      </c>
      <c r="C1448" s="2" t="s">
        <v>1490</v>
      </c>
      <c r="D1448" s="14" t="n">
        <v>33548</v>
      </c>
      <c r="E1448" s="2" t="s">
        <v>77</v>
      </c>
      <c r="F1448" s="15" t="n">
        <v>170</v>
      </c>
      <c r="G1448" s="15" t="n">
        <v>69.6</v>
      </c>
      <c r="H1448" s="15" t="s">
        <v>47</v>
      </c>
      <c r="I1448" s="9" t="str">
        <f aca="false">TRIM(F1448)</f>
        <v>170</v>
      </c>
      <c r="J1448" s="9" t="str">
        <f aca="false">TRIM(G1448)</f>
        <v>69.6</v>
      </c>
      <c r="K1448" s="5" t="n">
        <f aca="false">IF(I1448="NA",VALUE(AVERAGEIF($E$3:$E$1520,"&lt;&gt;NA")),VALUE(I1448))</f>
        <v>170</v>
      </c>
      <c r="L1448" s="9" t="n">
        <f aca="false">IF(J1448="NA",VALUE(AVERAGEIF($F$3:$F$1520,"&lt;&gt;NA")),VALUE(J1448))</f>
        <v>69.6</v>
      </c>
      <c r="M1448" s="16" t="n">
        <f aca="false">IF((AND(J1448&gt;=R1454, J1448&lt;R1453)),TRUE())</f>
        <v>0</v>
      </c>
      <c r="P1448" s="7"/>
    </row>
    <row r="1449" customFormat="false" ht="15" hidden="true" customHeight="false" outlineLevel="0" collapsed="false">
      <c r="A1449" s="0" t="n">
        <f aca="false">RANDBETWEEN(0,1)</f>
        <v>0</v>
      </c>
      <c r="B1449" s="13" t="n">
        <v>927</v>
      </c>
      <c r="C1449" s="2" t="s">
        <v>1491</v>
      </c>
      <c r="D1449" s="14" t="n">
        <v>33286</v>
      </c>
      <c r="E1449" s="2" t="s">
        <v>87</v>
      </c>
      <c r="F1449" s="15" t="n">
        <v>171</v>
      </c>
      <c r="G1449" s="15" t="n">
        <v>53</v>
      </c>
      <c r="H1449" s="15" t="s">
        <v>43</v>
      </c>
      <c r="I1449" s="9" t="str">
        <f aca="false">TRIM(F1449)</f>
        <v>171</v>
      </c>
      <c r="J1449" s="9" t="str">
        <f aca="false">TRIM(G1449)</f>
        <v>53</v>
      </c>
      <c r="K1449" s="5" t="n">
        <f aca="false">IF(I1449="NA",VALUE(AVERAGEIF($E$3:$E$1520,"&lt;&gt;NA")),VALUE(I1449))</f>
        <v>171</v>
      </c>
      <c r="L1449" s="9" t="n">
        <f aca="false">IF(J1449="NA",VALUE(AVERAGEIF($F$3:$F$1520,"&lt;&gt;NA")),VALUE(J1449))</f>
        <v>53</v>
      </c>
      <c r="M1449" s="16" t="n">
        <f aca="false">IF((AND(J1449&gt;=R1455, J1449&lt;R1454)),TRUE())</f>
        <v>0</v>
      </c>
      <c r="P1449" s="7"/>
    </row>
    <row r="1450" customFormat="false" ht="15" hidden="true" customHeight="false" outlineLevel="0" collapsed="false">
      <c r="A1450" s="0" t="n">
        <f aca="false">RANDBETWEEN(0,1)</f>
        <v>0</v>
      </c>
      <c r="B1450" s="13" t="n">
        <v>1295</v>
      </c>
      <c r="C1450" s="2" t="s">
        <v>1492</v>
      </c>
      <c r="D1450" s="14" t="n">
        <v>33500</v>
      </c>
      <c r="E1450" s="2" t="s">
        <v>87</v>
      </c>
      <c r="F1450" s="15" t="n">
        <v>183</v>
      </c>
      <c r="G1450" s="15" t="n">
        <v>55</v>
      </c>
      <c r="H1450" s="15" t="s">
        <v>43</v>
      </c>
      <c r="I1450" s="9" t="str">
        <f aca="false">TRIM(F1450)</f>
        <v>183</v>
      </c>
      <c r="J1450" s="9" t="str">
        <f aca="false">TRIM(G1450)</f>
        <v>55</v>
      </c>
      <c r="K1450" s="5" t="n">
        <f aca="false">IF(I1450="NA",VALUE(AVERAGEIF($E$3:$E$1520,"&lt;&gt;NA")),VALUE(I1450))</f>
        <v>183</v>
      </c>
      <c r="L1450" s="9" t="n">
        <f aca="false">IF(J1450="NA",VALUE(AVERAGEIF($F$3:$F$1520,"&lt;&gt;NA")),VALUE(J1450))</f>
        <v>55</v>
      </c>
      <c r="M1450" s="16" t="n">
        <f aca="false">IF((AND(J1450&gt;=R1456, J1450&lt;R1455)),TRUE())</f>
        <v>0</v>
      </c>
      <c r="P1450" s="7"/>
    </row>
    <row r="1451" customFormat="false" ht="15" hidden="true" customHeight="false" outlineLevel="0" collapsed="false">
      <c r="A1451" s="0" t="n">
        <f aca="false">RANDBETWEEN(0,1)</f>
        <v>0</v>
      </c>
      <c r="B1451" s="13" t="n">
        <v>588</v>
      </c>
      <c r="C1451" s="2" t="s">
        <v>1493</v>
      </c>
      <c r="D1451" s="14" t="n">
        <v>33751</v>
      </c>
      <c r="E1451" s="2" t="s">
        <v>87</v>
      </c>
      <c r="F1451" s="15" t="n">
        <v>156</v>
      </c>
      <c r="G1451" s="15" t="n">
        <v>53</v>
      </c>
      <c r="H1451" s="15" t="s">
        <v>47</v>
      </c>
      <c r="I1451" s="9" t="str">
        <f aca="false">TRIM(F1451)</f>
        <v>156</v>
      </c>
      <c r="J1451" s="9" t="str">
        <f aca="false">TRIM(G1451)</f>
        <v>53</v>
      </c>
      <c r="K1451" s="5" t="n">
        <f aca="false">IF(I1451="NA",VALUE(AVERAGEIF($E$3:$E$1520,"&lt;&gt;NA")),VALUE(I1451))</f>
        <v>156</v>
      </c>
      <c r="L1451" s="9" t="n">
        <f aca="false">IF(J1451="NA",VALUE(AVERAGEIF($F$3:$F$1520,"&lt;&gt;NA")),VALUE(J1451))</f>
        <v>53</v>
      </c>
      <c r="M1451" s="16" t="n">
        <f aca="false">IF((AND(J1451&gt;=R1457, J1451&lt;R1456)),TRUE())</f>
        <v>0</v>
      </c>
      <c r="P1451" s="7"/>
    </row>
    <row r="1452" customFormat="false" ht="15" hidden="true" customHeight="false" outlineLevel="0" collapsed="false">
      <c r="A1452" s="0" t="n">
        <f aca="false">RANDBETWEEN(0,1)</f>
        <v>0</v>
      </c>
      <c r="B1452" s="13" t="n">
        <v>233</v>
      </c>
      <c r="C1452" s="2" t="s">
        <v>1494</v>
      </c>
      <c r="D1452" s="14" t="n">
        <v>33123</v>
      </c>
      <c r="E1452" s="2" t="s">
        <v>45</v>
      </c>
      <c r="F1452" s="15" t="n">
        <v>157</v>
      </c>
      <c r="G1452" s="15" t="n">
        <v>45</v>
      </c>
      <c r="H1452" s="15" t="s">
        <v>47</v>
      </c>
      <c r="I1452" s="9" t="str">
        <f aca="false">TRIM(F1452)</f>
        <v>157</v>
      </c>
      <c r="J1452" s="9" t="str">
        <f aca="false">TRIM(G1452)</f>
        <v>45</v>
      </c>
      <c r="K1452" s="5" t="n">
        <f aca="false">IF(I1452="NA",VALUE(AVERAGEIF($E$3:$E$1520,"&lt;&gt;NA")),VALUE(I1452))</f>
        <v>157</v>
      </c>
      <c r="L1452" s="9" t="n">
        <f aca="false">IF(J1452="NA",VALUE(AVERAGEIF($F$3:$F$1520,"&lt;&gt;NA")),VALUE(J1452))</f>
        <v>45</v>
      </c>
      <c r="M1452" s="16" t="n">
        <f aca="false">IF((AND(J1452&gt;=R1458, J1452&lt;R1457)),TRUE())</f>
        <v>0</v>
      </c>
      <c r="P1452" s="7"/>
    </row>
    <row r="1453" customFormat="false" ht="15" hidden="false" customHeight="false" outlineLevel="0" collapsed="false">
      <c r="A1453" s="0" t="n">
        <f aca="false">RANDBETWEEN(0,1)</f>
        <v>1</v>
      </c>
      <c r="B1453" s="13" t="n">
        <v>1072</v>
      </c>
      <c r="C1453" s="2" t="s">
        <v>1495</v>
      </c>
      <c r="D1453" s="14" t="n">
        <v>33399</v>
      </c>
      <c r="E1453" s="2" t="s">
        <v>50</v>
      </c>
      <c r="F1453" s="15" t="n">
        <v>168</v>
      </c>
      <c r="G1453" s="15" t="n">
        <v>74</v>
      </c>
      <c r="H1453" s="15" t="s">
        <v>43</v>
      </c>
      <c r="I1453" s="9" t="str">
        <f aca="false">TRIM(F1453)</f>
        <v>168</v>
      </c>
      <c r="J1453" s="9" t="str">
        <f aca="false">TRIM(G1453)</f>
        <v>74</v>
      </c>
      <c r="K1453" s="5" t="n">
        <f aca="false">IF(I1453="NA",VALUE(AVERAGEIF($E$3:$E$1520,"&lt;&gt;NA")),VALUE(I1453))</f>
        <v>168</v>
      </c>
      <c r="L1453" s="9" t="n">
        <f aca="false">IF(J1453="NA",VALUE(AVERAGEIF($F$3:$F$1520,"&lt;&gt;NA")),VALUE(J1453))</f>
        <v>74</v>
      </c>
      <c r="M1453" s="16" t="n">
        <f aca="false">IF((AND(J1453&gt;=R1459, J1453&lt;R1458)),TRUE())</f>
        <v>0</v>
      </c>
      <c r="P1453" s="7"/>
    </row>
    <row r="1454" customFormat="false" ht="15" hidden="true" customHeight="false" outlineLevel="0" collapsed="false">
      <c r="A1454" s="0" t="n">
        <f aca="false">RANDBETWEEN(0,1)</f>
        <v>0</v>
      </c>
      <c r="B1454" s="13" t="n">
        <v>869</v>
      </c>
      <c r="C1454" s="2" t="s">
        <v>1496</v>
      </c>
      <c r="D1454" s="14" t="n">
        <v>32847</v>
      </c>
      <c r="E1454" s="2" t="s">
        <v>87</v>
      </c>
      <c r="F1454" s="15" t="n">
        <v>170</v>
      </c>
      <c r="G1454" s="15" t="n">
        <v>54</v>
      </c>
      <c r="H1454" s="15" t="s">
        <v>43</v>
      </c>
      <c r="I1454" s="9" t="str">
        <f aca="false">TRIM(F1454)</f>
        <v>170</v>
      </c>
      <c r="J1454" s="9" t="str">
        <f aca="false">TRIM(G1454)</f>
        <v>54</v>
      </c>
      <c r="K1454" s="5" t="n">
        <f aca="false">IF(I1454="NA",VALUE(AVERAGEIF($E$3:$E$1520,"&lt;&gt;NA")),VALUE(I1454))</f>
        <v>170</v>
      </c>
      <c r="L1454" s="9" t="n">
        <f aca="false">IF(J1454="NA",VALUE(AVERAGEIF($F$3:$F$1520,"&lt;&gt;NA")),VALUE(J1454))</f>
        <v>54</v>
      </c>
      <c r="M1454" s="16" t="n">
        <f aca="false">IF((AND(J1454&gt;=R1460, J1454&lt;R1459)),TRUE())</f>
        <v>0</v>
      </c>
      <c r="P1454" s="7"/>
    </row>
    <row r="1455" customFormat="false" ht="15" hidden="true" customHeight="false" outlineLevel="0" collapsed="false">
      <c r="A1455" s="0" t="n">
        <f aca="false">RANDBETWEEN(0,1)</f>
        <v>0</v>
      </c>
      <c r="B1455" s="13" t="n">
        <v>1299</v>
      </c>
      <c r="C1455" s="2" t="s">
        <v>1497</v>
      </c>
      <c r="D1455" s="14" t="n">
        <v>33525</v>
      </c>
      <c r="E1455" s="2" t="s">
        <v>74</v>
      </c>
      <c r="F1455" s="15" t="n">
        <v>172</v>
      </c>
      <c r="G1455" s="15" t="n">
        <v>75</v>
      </c>
      <c r="H1455" s="15" t="s">
        <v>43</v>
      </c>
      <c r="I1455" s="9" t="str">
        <f aca="false">TRIM(F1455)</f>
        <v>172</v>
      </c>
      <c r="J1455" s="9" t="str">
        <f aca="false">TRIM(G1455)</f>
        <v>75</v>
      </c>
      <c r="K1455" s="5" t="n">
        <f aca="false">IF(I1455="NA",VALUE(AVERAGEIF($E$3:$E$1520,"&lt;&gt;NA")),VALUE(I1455))</f>
        <v>172</v>
      </c>
      <c r="L1455" s="9" t="n">
        <f aca="false">IF(J1455="NA",VALUE(AVERAGEIF($F$3:$F$1520,"&lt;&gt;NA")),VALUE(J1455))</f>
        <v>75</v>
      </c>
      <c r="M1455" s="16" t="n">
        <f aca="false">IF((AND(J1455&gt;=R1461, J1455&lt;R1460)),TRUE())</f>
        <v>0</v>
      </c>
      <c r="P1455" s="7"/>
    </row>
    <row r="1456" customFormat="false" ht="15" hidden="false" customHeight="false" outlineLevel="0" collapsed="false">
      <c r="A1456" s="0" t="n">
        <f aca="false">RANDBETWEEN(0,1)</f>
        <v>1</v>
      </c>
      <c r="B1456" s="13" t="n">
        <v>15</v>
      </c>
      <c r="C1456" s="2" t="s">
        <v>1498</v>
      </c>
      <c r="D1456" s="14" t="n">
        <v>33285</v>
      </c>
      <c r="E1456" s="2" t="s">
        <v>71</v>
      </c>
      <c r="F1456" s="15" t="s">
        <v>46</v>
      </c>
      <c r="G1456" s="15" t="s">
        <v>46</v>
      </c>
      <c r="H1456" s="15" t="s">
        <v>47</v>
      </c>
      <c r="I1456" s="9" t="str">
        <f aca="false">TRIM(F1456)</f>
        <v>NA</v>
      </c>
      <c r="J1456" s="9" t="str">
        <f aca="false">TRIM(G1456)</f>
        <v>NA</v>
      </c>
      <c r="K1456" s="5" t="e">
        <f aca="false">IF(I1456="NA",VALUE(AVERAGEIF($E$3:$E$1520,"&lt;&gt;NA")),VALUE(I1456))</f>
        <v>#DIV/0!</v>
      </c>
      <c r="L1456" s="9" t="n">
        <f aca="false">IF(J1456="NA",VALUE(AVERAGEIF($F$3:$F$1520,"&lt;&gt;NA")),VALUE(J1456))</f>
        <v>164.344585511576</v>
      </c>
      <c r="M1456" s="16" t="n">
        <f aca="false">IF((AND(J1456&gt;=R1462, J1456&lt;R1461)),TRUE())</f>
        <v>0</v>
      </c>
      <c r="P1456" s="7"/>
    </row>
    <row r="1457" customFormat="false" ht="15" hidden="false" customHeight="false" outlineLevel="0" collapsed="false">
      <c r="A1457" s="0" t="n">
        <f aca="false">RANDBETWEEN(0,1)</f>
        <v>1</v>
      </c>
      <c r="B1457" s="13" t="n">
        <v>468</v>
      </c>
      <c r="C1457" s="2" t="s">
        <v>1499</v>
      </c>
      <c r="D1457" s="14" t="n">
        <v>33749</v>
      </c>
      <c r="E1457" s="2" t="s">
        <v>74</v>
      </c>
      <c r="F1457" s="15" t="n">
        <v>166</v>
      </c>
      <c r="G1457" s="15" t="n">
        <v>56.7</v>
      </c>
      <c r="H1457" s="15" t="s">
        <v>47</v>
      </c>
      <c r="I1457" s="9" t="str">
        <f aca="false">TRIM(F1457)</f>
        <v>166</v>
      </c>
      <c r="J1457" s="9" t="str">
        <f aca="false">TRIM(G1457)</f>
        <v>56.7</v>
      </c>
      <c r="K1457" s="5" t="n">
        <f aca="false">IF(I1457="NA",VALUE(AVERAGEIF($E$3:$E$1520,"&lt;&gt;NA")),VALUE(I1457))</f>
        <v>166</v>
      </c>
      <c r="L1457" s="9" t="n">
        <f aca="false">IF(J1457="NA",VALUE(AVERAGEIF($F$3:$F$1520,"&lt;&gt;NA")),VALUE(J1457))</f>
        <v>56.7</v>
      </c>
      <c r="M1457" s="16" t="n">
        <f aca="false">IF((AND(J1457&gt;=R1463, J1457&lt;R1462)),TRUE())</f>
        <v>0</v>
      </c>
      <c r="P1457" s="7"/>
    </row>
    <row r="1458" customFormat="false" ht="15" hidden="true" customHeight="false" outlineLevel="0" collapsed="false">
      <c r="A1458" s="0" t="n">
        <f aca="false">RANDBETWEEN(0,1)</f>
        <v>0</v>
      </c>
      <c r="B1458" s="13" t="n">
        <v>649</v>
      </c>
      <c r="C1458" s="2" t="s">
        <v>1500</v>
      </c>
      <c r="D1458" s="14" t="n">
        <v>33503</v>
      </c>
      <c r="E1458" s="2" t="s">
        <v>176</v>
      </c>
      <c r="F1458" s="15" t="n">
        <v>152.5</v>
      </c>
      <c r="G1458" s="15" t="n">
        <v>59.4</v>
      </c>
      <c r="H1458" s="15" t="s">
        <v>47</v>
      </c>
      <c r="I1458" s="9" t="str">
        <f aca="false">TRIM(F1458)</f>
        <v>152.5</v>
      </c>
      <c r="J1458" s="9" t="str">
        <f aca="false">TRIM(G1458)</f>
        <v>59.4</v>
      </c>
      <c r="K1458" s="5" t="n">
        <f aca="false">IF(I1458="NA",VALUE(AVERAGEIF($E$3:$E$1520,"&lt;&gt;NA")),VALUE(I1458))</f>
        <v>152.5</v>
      </c>
      <c r="L1458" s="9" t="n">
        <f aca="false">IF(J1458="NA",VALUE(AVERAGEIF($F$3:$F$1520,"&lt;&gt;NA")),VALUE(J1458))</f>
        <v>59.4</v>
      </c>
      <c r="M1458" s="16" t="n">
        <f aca="false">IF((AND(J1458&gt;=R1464, J1458&lt;R1463)),TRUE())</f>
        <v>0</v>
      </c>
      <c r="P1458" s="7"/>
    </row>
    <row r="1459" customFormat="false" ht="15" hidden="true" customHeight="false" outlineLevel="0" collapsed="false">
      <c r="A1459" s="0" t="n">
        <f aca="false">RANDBETWEEN(0,1)</f>
        <v>0</v>
      </c>
      <c r="B1459" s="13" t="n">
        <v>941</v>
      </c>
      <c r="C1459" s="2" t="s">
        <v>1501</v>
      </c>
      <c r="D1459" s="14" t="n">
        <v>33359</v>
      </c>
      <c r="E1459" s="2" t="s">
        <v>45</v>
      </c>
      <c r="F1459" s="15" t="n">
        <v>174</v>
      </c>
      <c r="G1459" s="15" t="n">
        <v>67</v>
      </c>
      <c r="H1459" s="15" t="s">
        <v>43</v>
      </c>
      <c r="I1459" s="9" t="str">
        <f aca="false">TRIM(F1459)</f>
        <v>174</v>
      </c>
      <c r="J1459" s="9" t="str">
        <f aca="false">TRIM(G1459)</f>
        <v>67</v>
      </c>
      <c r="K1459" s="5" t="n">
        <f aca="false">IF(I1459="NA",VALUE(AVERAGEIF($E$3:$E$1520,"&lt;&gt;NA")),VALUE(I1459))</f>
        <v>174</v>
      </c>
      <c r="L1459" s="9" t="n">
        <f aca="false">IF(J1459="NA",VALUE(AVERAGEIF($F$3:$F$1520,"&lt;&gt;NA")),VALUE(J1459))</f>
        <v>67</v>
      </c>
      <c r="M1459" s="16" t="n">
        <f aca="false">IF((AND(J1459&gt;=R1465, J1459&lt;R1464)),TRUE())</f>
        <v>0</v>
      </c>
      <c r="P1459" s="7"/>
    </row>
    <row r="1460" customFormat="false" ht="15" hidden="true" customHeight="false" outlineLevel="0" collapsed="false">
      <c r="A1460" s="0" t="n">
        <f aca="false">RANDBETWEEN(0,1)</f>
        <v>0</v>
      </c>
      <c r="B1460" s="13" t="n">
        <v>36</v>
      </c>
      <c r="C1460" s="2" t="s">
        <v>1502</v>
      </c>
      <c r="D1460" s="14" t="n">
        <v>33555</v>
      </c>
      <c r="E1460" s="2" t="s">
        <v>50</v>
      </c>
      <c r="F1460" s="15" t="s">
        <v>46</v>
      </c>
      <c r="G1460" s="15" t="s">
        <v>46</v>
      </c>
      <c r="H1460" s="15" t="s">
        <v>47</v>
      </c>
      <c r="I1460" s="9" t="str">
        <f aca="false">TRIM(F1460)</f>
        <v>NA</v>
      </c>
      <c r="J1460" s="9" t="str">
        <f aca="false">TRIM(G1460)</f>
        <v>NA</v>
      </c>
      <c r="K1460" s="5" t="e">
        <f aca="false">IF(I1460="NA",VALUE(AVERAGEIF($E$3:$E$1520,"&lt;&gt;NA")),VALUE(I1460))</f>
        <v>#DIV/0!</v>
      </c>
      <c r="L1460" s="9" t="n">
        <f aca="false">IF(J1460="NA",VALUE(AVERAGEIF($F$3:$F$1520,"&lt;&gt;NA")),VALUE(J1460))</f>
        <v>164.344585511576</v>
      </c>
      <c r="M1460" s="16" t="n">
        <f aca="false">IF((AND(J1460&gt;=R1466, J1460&lt;R1465)),TRUE())</f>
        <v>0</v>
      </c>
      <c r="P1460" s="7"/>
    </row>
    <row r="1461" customFormat="false" ht="15" hidden="false" customHeight="false" outlineLevel="0" collapsed="false">
      <c r="A1461" s="0" t="n">
        <f aca="false">RANDBETWEEN(0,1)</f>
        <v>1</v>
      </c>
      <c r="B1461" s="13" t="n">
        <v>143</v>
      </c>
      <c r="C1461" s="2" t="s">
        <v>1503</v>
      </c>
      <c r="D1461" s="14" t="n">
        <v>33286</v>
      </c>
      <c r="E1461" s="2" t="s">
        <v>74</v>
      </c>
      <c r="F1461" s="15" t="s">
        <v>46</v>
      </c>
      <c r="G1461" s="15" t="s">
        <v>46</v>
      </c>
      <c r="H1461" s="15" t="s">
        <v>47</v>
      </c>
      <c r="I1461" s="9" t="str">
        <f aca="false">TRIM(F1461)</f>
        <v>NA</v>
      </c>
      <c r="J1461" s="9" t="str">
        <f aca="false">TRIM(G1461)</f>
        <v>NA</v>
      </c>
      <c r="K1461" s="5" t="e">
        <f aca="false">IF(I1461="NA",VALUE(AVERAGEIF($E$3:$E$1520,"&lt;&gt;NA")),VALUE(I1461))</f>
        <v>#DIV/0!</v>
      </c>
      <c r="L1461" s="9" t="n">
        <f aca="false">IF(J1461="NA",VALUE(AVERAGEIF($F$3:$F$1520,"&lt;&gt;NA")),VALUE(J1461))</f>
        <v>164.344585511576</v>
      </c>
      <c r="M1461" s="16" t="n">
        <f aca="false">IF((AND(J1461&gt;=R1467, J1461&lt;R1466)),TRUE())</f>
        <v>0</v>
      </c>
      <c r="P1461" s="7"/>
    </row>
    <row r="1462" customFormat="false" ht="15" hidden="false" customHeight="false" outlineLevel="0" collapsed="false">
      <c r="A1462" s="0" t="n">
        <f aca="false">RANDBETWEEN(0,1)</f>
        <v>1</v>
      </c>
      <c r="B1462" s="13" t="n">
        <v>1300</v>
      </c>
      <c r="C1462" s="2" t="s">
        <v>1504</v>
      </c>
      <c r="D1462" s="14" t="n">
        <v>33703</v>
      </c>
      <c r="E1462" s="2" t="s">
        <v>45</v>
      </c>
      <c r="F1462" s="15" t="n">
        <v>171</v>
      </c>
      <c r="G1462" s="15" t="n">
        <v>53</v>
      </c>
      <c r="H1462" s="15" t="s">
        <v>43</v>
      </c>
      <c r="I1462" s="9" t="str">
        <f aca="false">TRIM(F1462)</f>
        <v>171</v>
      </c>
      <c r="J1462" s="9" t="str">
        <f aca="false">TRIM(G1462)</f>
        <v>53</v>
      </c>
      <c r="K1462" s="5" t="n">
        <f aca="false">IF(I1462="NA",VALUE(AVERAGEIF($E$3:$E$1520,"&lt;&gt;NA")),VALUE(I1462))</f>
        <v>171</v>
      </c>
      <c r="L1462" s="9" t="n">
        <f aca="false">IF(J1462="NA",VALUE(AVERAGEIF($F$3:$F$1520,"&lt;&gt;NA")),VALUE(J1462))</f>
        <v>53</v>
      </c>
      <c r="M1462" s="16" t="n">
        <f aca="false">IF((AND(J1462&gt;=R1468, J1462&lt;R1467)),TRUE())</f>
        <v>0</v>
      </c>
      <c r="P1462" s="7"/>
    </row>
    <row r="1463" customFormat="false" ht="15" hidden="false" customHeight="false" outlineLevel="0" collapsed="false">
      <c r="A1463" s="0" t="n">
        <f aca="false">RANDBETWEEN(0,1)</f>
        <v>1</v>
      </c>
      <c r="B1463" s="13" t="n">
        <v>449</v>
      </c>
      <c r="C1463" s="2" t="s">
        <v>1505</v>
      </c>
      <c r="D1463" s="14" t="n">
        <v>33451</v>
      </c>
      <c r="E1463" s="2" t="s">
        <v>77</v>
      </c>
      <c r="F1463" s="15" t="n">
        <v>143.8</v>
      </c>
      <c r="G1463" s="15" t="n">
        <v>43.6</v>
      </c>
      <c r="H1463" s="15" t="s">
        <v>47</v>
      </c>
      <c r="I1463" s="9" t="str">
        <f aca="false">TRIM(F1463)</f>
        <v>143.8</v>
      </c>
      <c r="J1463" s="9" t="str">
        <f aca="false">TRIM(G1463)</f>
        <v>43.6</v>
      </c>
      <c r="K1463" s="5" t="n">
        <f aca="false">IF(I1463="NA",VALUE(AVERAGEIF($E$3:$E$1520,"&lt;&gt;NA")),VALUE(I1463))</f>
        <v>143.8</v>
      </c>
      <c r="L1463" s="9" t="n">
        <f aca="false">IF(J1463="NA",VALUE(AVERAGEIF($F$3:$F$1520,"&lt;&gt;NA")),VALUE(J1463))</f>
        <v>43.6</v>
      </c>
      <c r="M1463" s="16" t="n">
        <f aca="false">IF((AND(J1463&gt;=R1469, J1463&lt;R1468)),TRUE())</f>
        <v>0</v>
      </c>
      <c r="P1463" s="7"/>
    </row>
    <row r="1464" customFormat="false" ht="15" hidden="true" customHeight="false" outlineLevel="0" collapsed="false">
      <c r="A1464" s="0" t="n">
        <f aca="false">RANDBETWEEN(0,1)</f>
        <v>0</v>
      </c>
      <c r="B1464" s="13" t="n">
        <v>838</v>
      </c>
      <c r="C1464" s="2" t="s">
        <v>1506</v>
      </c>
      <c r="D1464" s="14" t="n">
        <v>33809</v>
      </c>
      <c r="E1464" s="2" t="s">
        <v>77</v>
      </c>
      <c r="F1464" s="15" t="n">
        <v>173</v>
      </c>
      <c r="G1464" s="15" t="n">
        <v>76</v>
      </c>
      <c r="H1464" s="15" t="s">
        <v>43</v>
      </c>
      <c r="I1464" s="9" t="str">
        <f aca="false">TRIM(F1464)</f>
        <v>173</v>
      </c>
      <c r="J1464" s="9" t="str">
        <f aca="false">TRIM(G1464)</f>
        <v>76</v>
      </c>
      <c r="K1464" s="5" t="n">
        <f aca="false">IF(I1464="NA",VALUE(AVERAGEIF($E$3:$E$1520,"&lt;&gt;NA")),VALUE(I1464))</f>
        <v>173</v>
      </c>
      <c r="L1464" s="9" t="n">
        <f aca="false">IF(J1464="NA",VALUE(AVERAGEIF($F$3:$F$1520,"&lt;&gt;NA")),VALUE(J1464))</f>
        <v>76</v>
      </c>
      <c r="M1464" s="16" t="n">
        <f aca="false">IF((AND(J1464&gt;=R1470, J1464&lt;R1469)),TRUE())</f>
        <v>0</v>
      </c>
      <c r="P1464" s="7"/>
    </row>
    <row r="1465" customFormat="false" ht="15" hidden="true" customHeight="false" outlineLevel="0" collapsed="false">
      <c r="A1465" s="0" t="n">
        <f aca="false">RANDBETWEEN(0,1)</f>
        <v>0</v>
      </c>
      <c r="B1465" s="13" t="n">
        <v>617</v>
      </c>
      <c r="C1465" s="2" t="s">
        <v>1507</v>
      </c>
      <c r="D1465" s="14" t="n">
        <v>33805</v>
      </c>
      <c r="E1465" s="2" t="s">
        <v>74</v>
      </c>
      <c r="F1465" s="15" t="n">
        <v>156</v>
      </c>
      <c r="G1465" s="15" t="n">
        <v>39.8</v>
      </c>
      <c r="H1465" s="15" t="s">
        <v>47</v>
      </c>
      <c r="I1465" s="9" t="str">
        <f aca="false">TRIM(F1465)</f>
        <v>156</v>
      </c>
      <c r="J1465" s="9" t="str">
        <f aca="false">TRIM(G1465)</f>
        <v>39.8</v>
      </c>
      <c r="K1465" s="5" t="n">
        <f aca="false">IF(I1465="NA",VALUE(AVERAGEIF($E$3:$E$1520,"&lt;&gt;NA")),VALUE(I1465))</f>
        <v>156</v>
      </c>
      <c r="L1465" s="9" t="n">
        <f aca="false">IF(J1465="NA",VALUE(AVERAGEIF($F$3:$F$1520,"&lt;&gt;NA")),VALUE(J1465))</f>
        <v>39.8</v>
      </c>
      <c r="M1465" s="16" t="n">
        <f aca="false">IF((AND(J1465&gt;=R1471, J1465&lt;R1470)),TRUE())</f>
        <v>0</v>
      </c>
      <c r="P1465" s="7"/>
    </row>
    <row r="1466" customFormat="false" ht="15" hidden="true" customHeight="false" outlineLevel="0" collapsed="false">
      <c r="A1466" s="0" t="n">
        <f aca="false">RANDBETWEEN(0,1)</f>
        <v>0</v>
      </c>
      <c r="B1466" s="13" t="n">
        <v>586</v>
      </c>
      <c r="C1466" s="2" t="s">
        <v>1508</v>
      </c>
      <c r="D1466" s="14" t="n">
        <v>33545</v>
      </c>
      <c r="E1466" s="2" t="s">
        <v>74</v>
      </c>
      <c r="F1466" s="15" t="n">
        <v>162</v>
      </c>
      <c r="G1466" s="15" t="n">
        <v>65.9</v>
      </c>
      <c r="H1466" s="15" t="s">
        <v>47</v>
      </c>
      <c r="I1466" s="9" t="str">
        <f aca="false">TRIM(F1466)</f>
        <v>162</v>
      </c>
      <c r="J1466" s="9" t="str">
        <f aca="false">TRIM(G1466)</f>
        <v>65.9</v>
      </c>
      <c r="K1466" s="5" t="n">
        <f aca="false">IF(I1466="NA",VALUE(AVERAGEIF($E$3:$E$1520,"&lt;&gt;NA")),VALUE(I1466))</f>
        <v>162</v>
      </c>
      <c r="L1466" s="9" t="n">
        <f aca="false">IF(J1466="NA",VALUE(AVERAGEIF($F$3:$F$1520,"&lt;&gt;NA")),VALUE(J1466))</f>
        <v>65.9</v>
      </c>
      <c r="M1466" s="16" t="n">
        <f aca="false">IF((AND(J1466&gt;=R1472, J1466&lt;R1471)),TRUE())</f>
        <v>0</v>
      </c>
      <c r="P1466" s="7"/>
    </row>
    <row r="1467" customFormat="false" ht="15" hidden="false" customHeight="false" outlineLevel="0" collapsed="false">
      <c r="A1467" s="0" t="n">
        <f aca="false">RANDBETWEEN(0,1)</f>
        <v>1</v>
      </c>
      <c r="B1467" s="13" t="n">
        <v>1033</v>
      </c>
      <c r="C1467" s="2" t="s">
        <v>1509</v>
      </c>
      <c r="D1467" s="14" t="n">
        <v>33426</v>
      </c>
      <c r="E1467" s="2" t="s">
        <v>93</v>
      </c>
      <c r="F1467" s="15" t="n">
        <v>155</v>
      </c>
      <c r="G1467" s="15" t="n">
        <v>60</v>
      </c>
      <c r="H1467" s="15" t="s">
        <v>43</v>
      </c>
      <c r="I1467" s="9" t="str">
        <f aca="false">TRIM(F1467)</f>
        <v>155</v>
      </c>
      <c r="J1467" s="9" t="str">
        <f aca="false">TRIM(G1467)</f>
        <v>60</v>
      </c>
      <c r="K1467" s="5" t="n">
        <f aca="false">IF(I1467="NA",VALUE(AVERAGEIF($E$3:$E$1520,"&lt;&gt;NA")),VALUE(I1467))</f>
        <v>155</v>
      </c>
      <c r="L1467" s="9" t="n">
        <f aca="false">IF(J1467="NA",VALUE(AVERAGEIF($F$3:$F$1520,"&lt;&gt;NA")),VALUE(J1467))</f>
        <v>60</v>
      </c>
      <c r="M1467" s="16" t="n">
        <f aca="false">IF((AND(J1467&gt;=R1473, J1467&lt;R1472)),TRUE())</f>
        <v>0</v>
      </c>
      <c r="P1467" s="7"/>
    </row>
    <row r="1468" customFormat="false" ht="15" hidden="false" customHeight="false" outlineLevel="0" collapsed="false">
      <c r="A1468" s="0" t="n">
        <f aca="false">RANDBETWEEN(0,1)</f>
        <v>1</v>
      </c>
      <c r="B1468" s="13" t="n">
        <v>736</v>
      </c>
      <c r="C1468" s="2" t="s">
        <v>1510</v>
      </c>
      <c r="D1468" s="14" t="n">
        <v>33535</v>
      </c>
      <c r="E1468" s="2" t="s">
        <v>74</v>
      </c>
      <c r="F1468" s="15" t="n">
        <v>159</v>
      </c>
      <c r="G1468" s="15" t="n">
        <v>47</v>
      </c>
      <c r="H1468" s="15" t="s">
        <v>47</v>
      </c>
      <c r="I1468" s="9" t="str">
        <f aca="false">TRIM(F1468)</f>
        <v>159</v>
      </c>
      <c r="J1468" s="9" t="str">
        <f aca="false">TRIM(G1468)</f>
        <v>47</v>
      </c>
      <c r="K1468" s="5" t="n">
        <f aca="false">IF(I1468="NA",VALUE(AVERAGEIF($E$3:$E$1520,"&lt;&gt;NA")),VALUE(I1468))</f>
        <v>159</v>
      </c>
      <c r="L1468" s="9" t="n">
        <f aca="false">IF(J1468="NA",VALUE(AVERAGEIF($F$3:$F$1520,"&lt;&gt;NA")),VALUE(J1468))</f>
        <v>47</v>
      </c>
      <c r="M1468" s="16" t="n">
        <f aca="false">IF((AND(J1468&gt;=R1474, J1468&lt;R1473)),TRUE())</f>
        <v>0</v>
      </c>
      <c r="P1468" s="7"/>
    </row>
    <row r="1469" customFormat="false" ht="15" hidden="false" customHeight="false" outlineLevel="0" collapsed="false">
      <c r="A1469" s="0" t="n">
        <f aca="false">RANDBETWEEN(0,1)</f>
        <v>1</v>
      </c>
      <c r="B1469" s="13" t="n">
        <v>16</v>
      </c>
      <c r="C1469" s="2" t="s">
        <v>1511</v>
      </c>
      <c r="D1469" s="14" t="n">
        <v>33770</v>
      </c>
      <c r="E1469" s="2" t="s">
        <v>71</v>
      </c>
      <c r="F1469" s="15" t="n">
        <v>160</v>
      </c>
      <c r="G1469" s="15" t="n">
        <v>55</v>
      </c>
      <c r="H1469" s="15" t="s">
        <v>47</v>
      </c>
      <c r="I1469" s="9" t="str">
        <f aca="false">TRIM(F1469)</f>
        <v>160</v>
      </c>
      <c r="J1469" s="9" t="str">
        <f aca="false">TRIM(G1469)</f>
        <v>55</v>
      </c>
      <c r="K1469" s="5" t="n">
        <f aca="false">IF(I1469="NA",VALUE(AVERAGEIF($E$3:$E$1520,"&lt;&gt;NA")),VALUE(I1469))</f>
        <v>160</v>
      </c>
      <c r="L1469" s="9" t="n">
        <f aca="false">IF(J1469="NA",VALUE(AVERAGEIF($F$3:$F$1520,"&lt;&gt;NA")),VALUE(J1469))</f>
        <v>55</v>
      </c>
      <c r="M1469" s="16" t="n">
        <f aca="false">IF((AND(J1469&gt;=R1475, J1469&lt;R1474)),TRUE())</f>
        <v>0</v>
      </c>
      <c r="P1469" s="7"/>
    </row>
    <row r="1470" customFormat="false" ht="15" hidden="false" customHeight="false" outlineLevel="0" collapsed="false">
      <c r="A1470" s="0" t="n">
        <f aca="false">RANDBETWEEN(0,1)</f>
        <v>1</v>
      </c>
      <c r="B1470" s="13" t="n">
        <v>96</v>
      </c>
      <c r="C1470" s="2" t="s">
        <v>1512</v>
      </c>
      <c r="D1470" s="14" t="n">
        <v>32612</v>
      </c>
      <c r="E1470" s="2" t="s">
        <v>245</v>
      </c>
      <c r="F1470" s="15" t="n">
        <v>166.8</v>
      </c>
      <c r="G1470" s="15" t="n">
        <v>60</v>
      </c>
      <c r="H1470" s="15" t="s">
        <v>47</v>
      </c>
      <c r="I1470" s="9" t="str">
        <f aca="false">TRIM(F1470)</f>
        <v>166.8</v>
      </c>
      <c r="J1470" s="9" t="str">
        <f aca="false">TRIM(G1470)</f>
        <v>60</v>
      </c>
      <c r="K1470" s="5" t="n">
        <f aca="false">IF(I1470="NA",VALUE(AVERAGEIF($E$3:$E$1520,"&lt;&gt;NA")),VALUE(I1470))</f>
        <v>166.8</v>
      </c>
      <c r="L1470" s="9" t="n">
        <f aca="false">IF(J1470="NA",VALUE(AVERAGEIF($F$3:$F$1520,"&lt;&gt;NA")),VALUE(J1470))</f>
        <v>60</v>
      </c>
      <c r="M1470" s="16" t="n">
        <f aca="false">IF((AND(J1470&gt;=R1476, J1470&lt;R1475)),TRUE())</f>
        <v>0</v>
      </c>
      <c r="P1470" s="7"/>
    </row>
    <row r="1471" customFormat="false" ht="15" hidden="false" customHeight="false" outlineLevel="0" collapsed="false">
      <c r="A1471" s="0" t="n">
        <f aca="false">RANDBETWEEN(0,1)</f>
        <v>1</v>
      </c>
      <c r="B1471" s="13" t="n">
        <v>1000</v>
      </c>
      <c r="C1471" s="2" t="s">
        <v>1513</v>
      </c>
      <c r="D1471" s="14" t="n">
        <v>33468</v>
      </c>
      <c r="E1471" s="2" t="s">
        <v>45</v>
      </c>
      <c r="F1471" s="15" t="n">
        <v>178</v>
      </c>
      <c r="G1471" s="15" t="n">
        <v>63</v>
      </c>
      <c r="H1471" s="15" t="s">
        <v>43</v>
      </c>
      <c r="I1471" s="9" t="str">
        <f aca="false">TRIM(F1471)</f>
        <v>178</v>
      </c>
      <c r="J1471" s="9" t="str">
        <f aca="false">TRIM(G1471)</f>
        <v>63</v>
      </c>
      <c r="K1471" s="5" t="n">
        <f aca="false">IF(I1471="NA",VALUE(AVERAGEIF($E$3:$E$1520,"&lt;&gt;NA")),VALUE(I1471))</f>
        <v>178</v>
      </c>
      <c r="L1471" s="9" t="n">
        <f aca="false">IF(J1471="NA",VALUE(AVERAGEIF($F$3:$F$1520,"&lt;&gt;NA")),VALUE(J1471))</f>
        <v>63</v>
      </c>
      <c r="M1471" s="16" t="n">
        <f aca="false">IF((AND(J1471&gt;=R1477, J1471&lt;R1476)),TRUE())</f>
        <v>0</v>
      </c>
      <c r="P1471" s="7"/>
    </row>
    <row r="1472" customFormat="false" ht="15" hidden="true" customHeight="false" outlineLevel="0" collapsed="false">
      <c r="A1472" s="0" t="n">
        <f aca="false">RANDBETWEEN(0,1)</f>
        <v>0</v>
      </c>
      <c r="B1472" s="13" t="n">
        <v>8</v>
      </c>
      <c r="C1472" s="2" t="s">
        <v>1514</v>
      </c>
      <c r="D1472" s="14" t="n">
        <v>33528</v>
      </c>
      <c r="E1472" s="2" t="s">
        <v>53</v>
      </c>
      <c r="F1472" s="15" t="n">
        <v>152</v>
      </c>
      <c r="G1472" s="15" t="n">
        <v>58</v>
      </c>
      <c r="H1472" s="15" t="s">
        <v>47</v>
      </c>
      <c r="I1472" s="9" t="str">
        <f aca="false">TRIM(F1472)</f>
        <v>152</v>
      </c>
      <c r="J1472" s="9" t="str">
        <f aca="false">TRIM(G1472)</f>
        <v>58</v>
      </c>
      <c r="K1472" s="5" t="n">
        <f aca="false">IF(I1472="NA",VALUE(AVERAGEIF($E$3:$E$1520,"&lt;&gt;NA")),VALUE(I1472))</f>
        <v>152</v>
      </c>
      <c r="L1472" s="9" t="n">
        <f aca="false">IF(J1472="NA",VALUE(AVERAGEIF($F$3:$F$1520,"&lt;&gt;NA")),VALUE(J1472))</f>
        <v>58</v>
      </c>
      <c r="M1472" s="16" t="n">
        <f aca="false">IF((AND(J1472&gt;=R1478, J1472&lt;R1477)),TRUE())</f>
        <v>0</v>
      </c>
      <c r="P1472" s="7"/>
    </row>
    <row r="1473" customFormat="false" ht="15" hidden="true" customHeight="false" outlineLevel="0" collapsed="false">
      <c r="A1473" s="0" t="n">
        <f aca="false">RANDBETWEEN(0,1)</f>
        <v>0</v>
      </c>
      <c r="B1473" s="13" t="n">
        <v>156</v>
      </c>
      <c r="C1473" s="2" t="s">
        <v>1515</v>
      </c>
      <c r="D1473" s="14" t="n">
        <v>33754</v>
      </c>
      <c r="E1473" s="2" t="s">
        <v>98</v>
      </c>
      <c r="F1473" s="15" t="n">
        <v>159</v>
      </c>
      <c r="G1473" s="15" t="n">
        <v>66</v>
      </c>
      <c r="H1473" s="15" t="s">
        <v>47</v>
      </c>
      <c r="I1473" s="9" t="str">
        <f aca="false">TRIM(F1473)</f>
        <v>159</v>
      </c>
      <c r="J1473" s="9" t="str">
        <f aca="false">TRIM(G1473)</f>
        <v>66</v>
      </c>
      <c r="K1473" s="5" t="n">
        <f aca="false">IF(I1473="NA",VALUE(AVERAGEIF($E$3:$E$1520,"&lt;&gt;NA")),VALUE(I1473))</f>
        <v>159</v>
      </c>
      <c r="L1473" s="9" t="n">
        <f aca="false">IF(J1473="NA",VALUE(AVERAGEIF($F$3:$F$1520,"&lt;&gt;NA")),VALUE(J1473))</f>
        <v>66</v>
      </c>
      <c r="M1473" s="16" t="n">
        <f aca="false">IF((AND(J1473&gt;=R1479, J1473&lt;R1478)),TRUE())</f>
        <v>0</v>
      </c>
      <c r="P1473" s="7"/>
    </row>
    <row r="1474" customFormat="false" ht="15" hidden="false" customHeight="false" outlineLevel="0" collapsed="false">
      <c r="A1474" s="0" t="n">
        <f aca="false">RANDBETWEEN(0,1)</f>
        <v>1</v>
      </c>
      <c r="B1474" s="13" t="n">
        <v>301</v>
      </c>
      <c r="C1474" s="2" t="s">
        <v>1516</v>
      </c>
      <c r="D1474" s="14" t="n">
        <v>33392</v>
      </c>
      <c r="E1474" s="2" t="s">
        <v>74</v>
      </c>
      <c r="F1474" s="15" t="s">
        <v>46</v>
      </c>
      <c r="G1474" s="15" t="s">
        <v>46</v>
      </c>
      <c r="H1474" s="15" t="s">
        <v>47</v>
      </c>
      <c r="I1474" s="9" t="str">
        <f aca="false">TRIM(F1474)</f>
        <v>NA</v>
      </c>
      <c r="J1474" s="9" t="str">
        <f aca="false">TRIM(G1474)</f>
        <v>NA</v>
      </c>
      <c r="K1474" s="5" t="e">
        <f aca="false">IF(I1474="NA",VALUE(AVERAGEIF($E$3:$E$1520,"&lt;&gt;NA")),VALUE(I1474))</f>
        <v>#DIV/0!</v>
      </c>
      <c r="L1474" s="9" t="n">
        <f aca="false">IF(J1474="NA",VALUE(AVERAGEIF($F$3:$F$1520,"&lt;&gt;NA")),VALUE(J1474))</f>
        <v>164.344585511576</v>
      </c>
      <c r="M1474" s="16" t="n">
        <f aca="false">IF((AND(J1474&gt;=R1480, J1474&lt;R1479)),TRUE())</f>
        <v>0</v>
      </c>
      <c r="P1474" s="7"/>
    </row>
    <row r="1475" customFormat="false" ht="15" hidden="true" customHeight="false" outlineLevel="0" collapsed="false">
      <c r="A1475" s="0" t="n">
        <f aca="false">RANDBETWEEN(0,1)</f>
        <v>0</v>
      </c>
      <c r="B1475" s="13" t="n">
        <v>1179</v>
      </c>
      <c r="C1475" s="2" t="s">
        <v>1517</v>
      </c>
      <c r="D1475" s="14" t="n">
        <v>33613</v>
      </c>
      <c r="E1475" s="2" t="s">
        <v>61</v>
      </c>
      <c r="F1475" s="15" t="n">
        <v>169</v>
      </c>
      <c r="G1475" s="15" t="n">
        <v>80</v>
      </c>
      <c r="H1475" s="15" t="s">
        <v>43</v>
      </c>
      <c r="I1475" s="9" t="str">
        <f aca="false">TRIM(F1475)</f>
        <v>169</v>
      </c>
      <c r="J1475" s="9" t="str">
        <f aca="false">TRIM(G1475)</f>
        <v>80</v>
      </c>
      <c r="K1475" s="5" t="n">
        <f aca="false">IF(I1475="NA",VALUE(AVERAGEIF($E$3:$E$1520,"&lt;&gt;NA")),VALUE(I1475))</f>
        <v>169</v>
      </c>
      <c r="L1475" s="9" t="n">
        <f aca="false">IF(J1475="NA",VALUE(AVERAGEIF($F$3:$F$1520,"&lt;&gt;NA")),VALUE(J1475))</f>
        <v>80</v>
      </c>
      <c r="M1475" s="16" t="n">
        <f aca="false">IF((AND(J1475&gt;=R1481, J1475&lt;R1480)),TRUE())</f>
        <v>0</v>
      </c>
      <c r="P1475" s="7"/>
    </row>
    <row r="1476" customFormat="false" ht="15" hidden="true" customHeight="false" outlineLevel="0" collapsed="false">
      <c r="A1476" s="0" t="n">
        <f aca="false">RANDBETWEEN(0,1)</f>
        <v>0</v>
      </c>
      <c r="B1476" s="13" t="n">
        <v>671</v>
      </c>
      <c r="C1476" s="2" t="s">
        <v>1518</v>
      </c>
      <c r="D1476" s="14" t="n">
        <v>33379</v>
      </c>
      <c r="E1476" s="2" t="s">
        <v>176</v>
      </c>
      <c r="F1476" s="15" t="n">
        <v>147</v>
      </c>
      <c r="G1476" s="15" t="n">
        <v>73</v>
      </c>
      <c r="H1476" s="15" t="s">
        <v>47</v>
      </c>
      <c r="I1476" s="9" t="str">
        <f aca="false">TRIM(F1476)</f>
        <v>147</v>
      </c>
      <c r="J1476" s="9" t="str">
        <f aca="false">TRIM(G1476)</f>
        <v>73</v>
      </c>
      <c r="K1476" s="5" t="n">
        <f aca="false">IF(I1476="NA",VALUE(AVERAGEIF($E$3:$E$1520,"&lt;&gt;NA")),VALUE(I1476))</f>
        <v>147</v>
      </c>
      <c r="L1476" s="9" t="n">
        <f aca="false">IF(J1476="NA",VALUE(AVERAGEIF($F$3:$F$1520,"&lt;&gt;NA")),VALUE(J1476))</f>
        <v>73</v>
      </c>
      <c r="M1476" s="16" t="n">
        <f aca="false">IF((AND(J1476&gt;=R1482, J1476&lt;R1481)),TRUE())</f>
        <v>0</v>
      </c>
      <c r="P1476" s="7"/>
    </row>
    <row r="1477" customFormat="false" ht="15" hidden="false" customHeight="false" outlineLevel="0" collapsed="false">
      <c r="A1477" s="0" t="n">
        <f aca="false">RANDBETWEEN(0,1)</f>
        <v>1</v>
      </c>
      <c r="B1477" s="13" t="n">
        <v>1392</v>
      </c>
      <c r="C1477" s="2" t="s">
        <v>1519</v>
      </c>
      <c r="D1477" s="14" t="n">
        <v>33216</v>
      </c>
      <c r="E1477" s="2" t="s">
        <v>42</v>
      </c>
      <c r="F1477" s="15" t="n">
        <v>158</v>
      </c>
      <c r="G1477" s="15" t="n">
        <v>63</v>
      </c>
      <c r="H1477" s="15" t="s">
        <v>43</v>
      </c>
      <c r="I1477" s="9" t="str">
        <f aca="false">TRIM(F1477)</f>
        <v>158</v>
      </c>
      <c r="J1477" s="9" t="str">
        <f aca="false">TRIM(G1477)</f>
        <v>63</v>
      </c>
      <c r="K1477" s="5" t="n">
        <f aca="false">IF(I1477="NA",VALUE(AVERAGEIF($E$3:$E$1520,"&lt;&gt;NA")),VALUE(I1477))</f>
        <v>158</v>
      </c>
      <c r="L1477" s="9" t="n">
        <f aca="false">IF(J1477="NA",VALUE(AVERAGEIF($F$3:$F$1520,"&lt;&gt;NA")),VALUE(J1477))</f>
        <v>63</v>
      </c>
      <c r="M1477" s="16" t="n">
        <f aca="false">IF((AND(J1477&gt;=R1483, J1477&lt;R1482)),TRUE())</f>
        <v>0</v>
      </c>
      <c r="P1477" s="7"/>
    </row>
    <row r="1478" customFormat="false" ht="15" hidden="true" customHeight="false" outlineLevel="0" collapsed="false">
      <c r="A1478" s="0" t="n">
        <f aca="false">RANDBETWEEN(0,1)</f>
        <v>0</v>
      </c>
      <c r="B1478" s="13" t="n">
        <v>635</v>
      </c>
      <c r="C1478" s="2" t="s">
        <v>1520</v>
      </c>
      <c r="D1478" s="14" t="n">
        <v>33584</v>
      </c>
      <c r="E1478" s="2" t="s">
        <v>50</v>
      </c>
      <c r="F1478" s="15" t="n">
        <v>160</v>
      </c>
      <c r="G1478" s="15" t="n">
        <v>69</v>
      </c>
      <c r="H1478" s="15" t="s">
        <v>47</v>
      </c>
      <c r="I1478" s="9" t="str">
        <f aca="false">TRIM(F1478)</f>
        <v>160</v>
      </c>
      <c r="J1478" s="9" t="str">
        <f aca="false">TRIM(G1478)</f>
        <v>69</v>
      </c>
      <c r="K1478" s="5" t="n">
        <f aca="false">IF(I1478="NA",VALUE(AVERAGEIF($E$3:$E$1520,"&lt;&gt;NA")),VALUE(I1478))</f>
        <v>160</v>
      </c>
      <c r="L1478" s="9" t="n">
        <f aca="false">IF(J1478="NA",VALUE(AVERAGEIF($F$3:$F$1520,"&lt;&gt;NA")),VALUE(J1478))</f>
        <v>69</v>
      </c>
      <c r="M1478" s="16" t="n">
        <f aca="false">IF((AND(J1478&gt;=R1484, J1478&lt;R1483)),TRUE())</f>
        <v>0</v>
      </c>
      <c r="P1478" s="7"/>
    </row>
    <row r="1479" customFormat="false" ht="15" hidden="false" customHeight="false" outlineLevel="0" collapsed="false">
      <c r="A1479" s="0" t="n">
        <f aca="false">RANDBETWEEN(0,1)</f>
        <v>1</v>
      </c>
      <c r="B1479" s="13" t="n">
        <v>564</v>
      </c>
      <c r="C1479" s="2" t="s">
        <v>1521</v>
      </c>
      <c r="D1479" s="14" t="n">
        <v>33528</v>
      </c>
      <c r="E1479" s="2" t="s">
        <v>176</v>
      </c>
      <c r="F1479" s="15" t="n">
        <v>154</v>
      </c>
      <c r="G1479" s="15" t="n">
        <v>52</v>
      </c>
      <c r="H1479" s="15" t="s">
        <v>47</v>
      </c>
      <c r="I1479" s="9" t="str">
        <f aca="false">TRIM(F1479)</f>
        <v>154</v>
      </c>
      <c r="J1479" s="9" t="str">
        <f aca="false">TRIM(G1479)</f>
        <v>52</v>
      </c>
      <c r="K1479" s="5" t="n">
        <f aca="false">IF(I1479="NA",VALUE(AVERAGEIF($E$3:$E$1520,"&lt;&gt;NA")),VALUE(I1479))</f>
        <v>154</v>
      </c>
      <c r="L1479" s="9" t="n">
        <f aca="false">IF(J1479="NA",VALUE(AVERAGEIF($F$3:$F$1520,"&lt;&gt;NA")),VALUE(J1479))</f>
        <v>52</v>
      </c>
      <c r="M1479" s="16" t="n">
        <f aca="false">IF((AND(J1479&gt;=R1485, J1479&lt;R1484)),TRUE())</f>
        <v>0</v>
      </c>
      <c r="P1479" s="7"/>
    </row>
    <row r="1480" customFormat="false" ht="15" hidden="true" customHeight="false" outlineLevel="0" collapsed="false">
      <c r="A1480" s="0" t="n">
        <f aca="false">RANDBETWEEN(0,1)</f>
        <v>0</v>
      </c>
      <c r="B1480" s="13" t="n">
        <v>145</v>
      </c>
      <c r="C1480" s="2" t="s">
        <v>1522</v>
      </c>
      <c r="D1480" s="14" t="n">
        <v>33813</v>
      </c>
      <c r="E1480" s="2" t="s">
        <v>74</v>
      </c>
      <c r="F1480" s="15" t="n">
        <v>164.5</v>
      </c>
      <c r="G1480" s="15" t="n">
        <v>52</v>
      </c>
      <c r="H1480" s="15" t="s">
        <v>47</v>
      </c>
      <c r="I1480" s="9" t="str">
        <f aca="false">TRIM(F1480)</f>
        <v>164.5</v>
      </c>
      <c r="J1480" s="9" t="str">
        <f aca="false">TRIM(G1480)</f>
        <v>52</v>
      </c>
      <c r="K1480" s="5" t="n">
        <f aca="false">IF(I1480="NA",VALUE(AVERAGEIF($E$3:$E$1520,"&lt;&gt;NA")),VALUE(I1480))</f>
        <v>164.5</v>
      </c>
      <c r="L1480" s="9" t="n">
        <f aca="false">IF(J1480="NA",VALUE(AVERAGEIF($F$3:$F$1520,"&lt;&gt;NA")),VALUE(J1480))</f>
        <v>52</v>
      </c>
      <c r="M1480" s="16" t="n">
        <f aca="false">IF((AND(J1480&gt;=R1486, J1480&lt;R1485)),TRUE())</f>
        <v>0</v>
      </c>
      <c r="P1480" s="7"/>
    </row>
    <row r="1481" customFormat="false" ht="15" hidden="true" customHeight="false" outlineLevel="0" collapsed="false">
      <c r="A1481" s="0" t="n">
        <f aca="false">RANDBETWEEN(0,1)</f>
        <v>0</v>
      </c>
      <c r="B1481" s="13" t="n">
        <v>858</v>
      </c>
      <c r="C1481" s="2" t="s">
        <v>1523</v>
      </c>
      <c r="D1481" s="14" t="n">
        <v>33100</v>
      </c>
      <c r="E1481" s="2" t="s">
        <v>71</v>
      </c>
      <c r="F1481" s="15" t="n">
        <v>171</v>
      </c>
      <c r="G1481" s="15" t="n">
        <v>65</v>
      </c>
      <c r="H1481" s="15" t="s">
        <v>43</v>
      </c>
      <c r="I1481" s="9" t="str">
        <f aca="false">TRIM(F1481)</f>
        <v>171</v>
      </c>
      <c r="J1481" s="9" t="str">
        <f aca="false">TRIM(G1481)</f>
        <v>65</v>
      </c>
      <c r="K1481" s="5" t="n">
        <f aca="false">IF(I1481="NA",VALUE(AVERAGEIF($E$3:$E$1520,"&lt;&gt;NA")),VALUE(I1481))</f>
        <v>171</v>
      </c>
      <c r="L1481" s="9" t="n">
        <f aca="false">IF(J1481="NA",VALUE(AVERAGEIF($F$3:$F$1520,"&lt;&gt;NA")),VALUE(J1481))</f>
        <v>65</v>
      </c>
      <c r="M1481" s="16" t="n">
        <f aca="false">IF((AND(J1481&gt;=R1487, J1481&lt;R1486)),TRUE())</f>
        <v>0</v>
      </c>
      <c r="P1481" s="7"/>
    </row>
    <row r="1482" customFormat="false" ht="15" hidden="true" customHeight="false" outlineLevel="0" collapsed="false">
      <c r="A1482" s="0" t="n">
        <f aca="false">RANDBETWEEN(0,1)</f>
        <v>0</v>
      </c>
      <c r="B1482" s="13" t="n">
        <v>501</v>
      </c>
      <c r="C1482" s="2" t="s">
        <v>1524</v>
      </c>
      <c r="D1482" s="14" t="n">
        <v>33133</v>
      </c>
      <c r="E1482" s="2" t="s">
        <v>45</v>
      </c>
      <c r="F1482" s="15" t="n">
        <v>158</v>
      </c>
      <c r="G1482" s="15" t="n">
        <v>47.5</v>
      </c>
      <c r="H1482" s="15" t="s">
        <v>47</v>
      </c>
      <c r="I1482" s="9" t="str">
        <f aca="false">TRIM(F1482)</f>
        <v>158</v>
      </c>
      <c r="J1482" s="9" t="str">
        <f aca="false">TRIM(G1482)</f>
        <v>47.5</v>
      </c>
      <c r="K1482" s="5" t="n">
        <f aca="false">IF(I1482="NA",VALUE(AVERAGEIF($E$3:$E$1520,"&lt;&gt;NA")),VALUE(I1482))</f>
        <v>158</v>
      </c>
      <c r="L1482" s="9" t="n">
        <f aca="false">IF(J1482="NA",VALUE(AVERAGEIF($F$3:$F$1520,"&lt;&gt;NA")),VALUE(J1482))</f>
        <v>47.5</v>
      </c>
      <c r="M1482" s="16" t="n">
        <f aca="false">IF((AND(J1482&gt;=R1488, J1482&lt;R1487)),TRUE())</f>
        <v>0</v>
      </c>
      <c r="P1482" s="7"/>
    </row>
    <row r="1483" customFormat="false" ht="15" hidden="true" customHeight="false" outlineLevel="0" collapsed="false">
      <c r="A1483" s="0" t="n">
        <f aca="false">RANDBETWEEN(0,1)</f>
        <v>0</v>
      </c>
      <c r="B1483" s="13" t="n">
        <v>1010</v>
      </c>
      <c r="C1483" s="2" t="s">
        <v>1525</v>
      </c>
      <c r="D1483" s="14" t="n">
        <v>33660</v>
      </c>
      <c r="E1483" s="2" t="s">
        <v>98</v>
      </c>
      <c r="F1483" s="15" t="n">
        <v>170</v>
      </c>
      <c r="G1483" s="15" t="n">
        <v>61</v>
      </c>
      <c r="H1483" s="15" t="s">
        <v>43</v>
      </c>
      <c r="I1483" s="9" t="str">
        <f aca="false">TRIM(F1483)</f>
        <v>170</v>
      </c>
      <c r="J1483" s="9" t="str">
        <f aca="false">TRIM(G1483)</f>
        <v>61</v>
      </c>
      <c r="K1483" s="5" t="n">
        <f aca="false">IF(I1483="NA",VALUE(AVERAGEIF($E$3:$E$1520,"&lt;&gt;NA")),VALUE(I1483))</f>
        <v>170</v>
      </c>
      <c r="L1483" s="9" t="n">
        <f aca="false">IF(J1483="NA",VALUE(AVERAGEIF($F$3:$F$1520,"&lt;&gt;NA")),VALUE(J1483))</f>
        <v>61</v>
      </c>
      <c r="M1483" s="16" t="n">
        <f aca="false">IF((AND(J1483&gt;=R1489, J1483&lt;R1488)),TRUE())</f>
        <v>0</v>
      </c>
      <c r="P1483" s="7"/>
    </row>
    <row r="1484" customFormat="false" ht="15" hidden="true" customHeight="false" outlineLevel="0" collapsed="false">
      <c r="A1484" s="0" t="n">
        <f aca="false">RANDBETWEEN(0,1)</f>
        <v>0</v>
      </c>
      <c r="B1484" s="13" t="n">
        <v>140</v>
      </c>
      <c r="C1484" s="2" t="s">
        <v>1526</v>
      </c>
      <c r="D1484" s="14" t="n">
        <v>33416</v>
      </c>
      <c r="E1484" s="2" t="s">
        <v>74</v>
      </c>
      <c r="F1484" s="15" t="n">
        <v>160</v>
      </c>
      <c r="G1484" s="15" t="n">
        <v>62</v>
      </c>
      <c r="H1484" s="15" t="s">
        <v>47</v>
      </c>
      <c r="I1484" s="9" t="str">
        <f aca="false">TRIM(F1484)</f>
        <v>160</v>
      </c>
      <c r="J1484" s="9" t="str">
        <f aca="false">TRIM(G1484)</f>
        <v>62</v>
      </c>
      <c r="K1484" s="5" t="n">
        <f aca="false">IF(I1484="NA",VALUE(AVERAGEIF($E$3:$E$1520,"&lt;&gt;NA")),VALUE(I1484))</f>
        <v>160</v>
      </c>
      <c r="L1484" s="9" t="n">
        <f aca="false">IF(J1484="NA",VALUE(AVERAGEIF($F$3:$F$1520,"&lt;&gt;NA")),VALUE(J1484))</f>
        <v>62</v>
      </c>
      <c r="M1484" s="16" t="n">
        <f aca="false">IF((AND(J1484&gt;=R1490, J1484&lt;R1489)),TRUE())</f>
        <v>0</v>
      </c>
      <c r="P1484" s="7"/>
    </row>
    <row r="1485" customFormat="false" ht="15" hidden="true" customHeight="false" outlineLevel="0" collapsed="false">
      <c r="A1485" s="0" t="n">
        <f aca="false">RANDBETWEEN(0,1)</f>
        <v>0</v>
      </c>
      <c r="B1485" s="13" t="n">
        <v>446</v>
      </c>
      <c r="C1485" s="2" t="s">
        <v>1527</v>
      </c>
      <c r="D1485" s="14" t="n">
        <v>33179</v>
      </c>
      <c r="E1485" s="2" t="s">
        <v>98</v>
      </c>
      <c r="F1485" s="15" t="n">
        <v>154</v>
      </c>
      <c r="G1485" s="15" t="n">
        <v>46.2</v>
      </c>
      <c r="H1485" s="15" t="s">
        <v>47</v>
      </c>
      <c r="I1485" s="9" t="str">
        <f aca="false">TRIM(F1485)</f>
        <v>154</v>
      </c>
      <c r="J1485" s="9" t="str">
        <f aca="false">TRIM(G1485)</f>
        <v>46.2</v>
      </c>
      <c r="K1485" s="5" t="n">
        <f aca="false">IF(I1485="NA",VALUE(AVERAGEIF($E$3:$E$1520,"&lt;&gt;NA")),VALUE(I1485))</f>
        <v>154</v>
      </c>
      <c r="L1485" s="9" t="n">
        <f aca="false">IF(J1485="NA",VALUE(AVERAGEIF($F$3:$F$1520,"&lt;&gt;NA")),VALUE(J1485))</f>
        <v>46.2</v>
      </c>
      <c r="M1485" s="16" t="n">
        <f aca="false">IF((AND(J1485&gt;=R1491, J1485&lt;R1490)),TRUE())</f>
        <v>0</v>
      </c>
      <c r="P1485" s="7"/>
    </row>
    <row r="1486" customFormat="false" ht="15" hidden="true" customHeight="false" outlineLevel="0" collapsed="false">
      <c r="A1486" s="0" t="n">
        <f aca="false">RANDBETWEEN(0,1)</f>
        <v>0</v>
      </c>
      <c r="B1486" s="13" t="n">
        <v>282</v>
      </c>
      <c r="C1486" s="2" t="s">
        <v>1528</v>
      </c>
      <c r="D1486" s="14" t="n">
        <v>33580</v>
      </c>
      <c r="E1486" s="2" t="s">
        <v>98</v>
      </c>
      <c r="F1486" s="15" t="s">
        <v>46</v>
      </c>
      <c r="G1486" s="15" t="s">
        <v>46</v>
      </c>
      <c r="H1486" s="15" t="s">
        <v>47</v>
      </c>
      <c r="I1486" s="9" t="str">
        <f aca="false">TRIM(F1486)</f>
        <v>NA</v>
      </c>
      <c r="J1486" s="9" t="str">
        <f aca="false">TRIM(G1486)</f>
        <v>NA</v>
      </c>
      <c r="K1486" s="5" t="e">
        <f aca="false">IF(I1486="NA",VALUE(AVERAGEIF($E$3:$E$1520,"&lt;&gt;NA")),VALUE(I1486))</f>
        <v>#DIV/0!</v>
      </c>
      <c r="L1486" s="9" t="n">
        <f aca="false">IF(J1486="NA",VALUE(AVERAGEIF($F$3:$F$1520,"&lt;&gt;NA")),VALUE(J1486))</f>
        <v>164.344585511576</v>
      </c>
      <c r="M1486" s="16" t="n">
        <f aca="false">IF((AND(J1486&gt;=R1492, J1486&lt;R1491)),TRUE())</f>
        <v>0</v>
      </c>
      <c r="P1486" s="7"/>
    </row>
    <row r="1487" customFormat="false" ht="15" hidden="false" customHeight="false" outlineLevel="0" collapsed="false">
      <c r="A1487" s="0" t="n">
        <f aca="false">RANDBETWEEN(0,1)</f>
        <v>1</v>
      </c>
      <c r="B1487" s="13" t="n">
        <v>1196</v>
      </c>
      <c r="C1487" s="2" t="s">
        <v>1529</v>
      </c>
      <c r="D1487" s="14" t="n">
        <v>33746</v>
      </c>
      <c r="E1487" s="2" t="s">
        <v>45</v>
      </c>
      <c r="F1487" s="15" t="n">
        <v>161</v>
      </c>
      <c r="G1487" s="15" t="n">
        <v>65</v>
      </c>
      <c r="H1487" s="15" t="s">
        <v>43</v>
      </c>
      <c r="I1487" s="9" t="str">
        <f aca="false">TRIM(F1487)</f>
        <v>161</v>
      </c>
      <c r="J1487" s="9" t="str">
        <f aca="false">TRIM(G1487)</f>
        <v>65</v>
      </c>
      <c r="K1487" s="5" t="n">
        <f aca="false">IF(I1487="NA",VALUE(AVERAGEIF($E$3:$E$1520,"&lt;&gt;NA")),VALUE(I1487))</f>
        <v>161</v>
      </c>
      <c r="L1487" s="9" t="n">
        <f aca="false">IF(J1487="NA",VALUE(AVERAGEIF($F$3:$F$1520,"&lt;&gt;NA")),VALUE(J1487))</f>
        <v>65</v>
      </c>
      <c r="M1487" s="16" t="n">
        <f aca="false">IF((AND(J1487&gt;=R1493, J1487&lt;R1492)),TRUE())</f>
        <v>0</v>
      </c>
      <c r="P1487" s="7"/>
    </row>
    <row r="1488" customFormat="false" ht="15" hidden="true" customHeight="false" outlineLevel="0" collapsed="false">
      <c r="A1488" s="0" t="n">
        <f aca="false">RANDBETWEEN(0,1)</f>
        <v>0</v>
      </c>
      <c r="B1488" s="13" t="n">
        <v>785</v>
      </c>
      <c r="C1488" s="2" t="s">
        <v>1530</v>
      </c>
      <c r="D1488" s="14" t="n">
        <v>33722</v>
      </c>
      <c r="E1488" s="2" t="s">
        <v>53</v>
      </c>
      <c r="F1488" s="15" t="n">
        <v>158.8</v>
      </c>
      <c r="G1488" s="15" t="n">
        <v>46.5</v>
      </c>
      <c r="H1488" s="15" t="s">
        <v>47</v>
      </c>
      <c r="I1488" s="9" t="str">
        <f aca="false">TRIM(F1488)</f>
        <v>158.8</v>
      </c>
      <c r="J1488" s="9" t="str">
        <f aca="false">TRIM(G1488)</f>
        <v>46.5</v>
      </c>
      <c r="K1488" s="5" t="n">
        <f aca="false">IF(I1488="NA",VALUE(AVERAGEIF($E$3:$E$1520,"&lt;&gt;NA")),VALUE(I1488))</f>
        <v>158.8</v>
      </c>
      <c r="L1488" s="9" t="n">
        <f aca="false">IF(J1488="NA",VALUE(AVERAGEIF($F$3:$F$1520,"&lt;&gt;NA")),VALUE(J1488))</f>
        <v>46.5</v>
      </c>
      <c r="M1488" s="16" t="n">
        <f aca="false">IF((AND(J1488&gt;=R1494, J1488&lt;R1493)),TRUE())</f>
        <v>0</v>
      </c>
      <c r="P1488" s="7"/>
    </row>
    <row r="1489" customFormat="false" ht="15" hidden="true" customHeight="false" outlineLevel="0" collapsed="false">
      <c r="A1489" s="0" t="n">
        <f aca="false">RANDBETWEEN(0,1)</f>
        <v>0</v>
      </c>
      <c r="B1489" s="13" t="n">
        <v>1163</v>
      </c>
      <c r="C1489" s="2" t="s">
        <v>1531</v>
      </c>
      <c r="D1489" s="14" t="n">
        <v>33244</v>
      </c>
      <c r="E1489" s="2" t="s">
        <v>1460</v>
      </c>
      <c r="F1489" s="15" t="n">
        <v>195</v>
      </c>
      <c r="G1489" s="15" t="n">
        <v>80</v>
      </c>
      <c r="H1489" s="15" t="s">
        <v>43</v>
      </c>
      <c r="I1489" s="9" t="str">
        <f aca="false">TRIM(F1489)</f>
        <v>195</v>
      </c>
      <c r="J1489" s="9" t="str">
        <f aca="false">TRIM(G1489)</f>
        <v>80</v>
      </c>
      <c r="K1489" s="5" t="n">
        <f aca="false">IF(I1489="NA",VALUE(AVERAGEIF($E$3:$E$1520,"&lt;&gt;NA")),VALUE(I1489))</f>
        <v>195</v>
      </c>
      <c r="L1489" s="9" t="n">
        <f aca="false">IF(J1489="NA",VALUE(AVERAGEIF($F$3:$F$1520,"&lt;&gt;NA")),VALUE(J1489))</f>
        <v>80</v>
      </c>
      <c r="M1489" s="16" t="n">
        <f aca="false">IF((AND(J1489&gt;=R1495, J1489&lt;R1494)),TRUE())</f>
        <v>0</v>
      </c>
      <c r="P1489" s="7"/>
    </row>
    <row r="1490" customFormat="false" ht="15" hidden="true" customHeight="false" outlineLevel="0" collapsed="false">
      <c r="A1490" s="0" t="n">
        <f aca="false">RANDBETWEEN(0,1)</f>
        <v>0</v>
      </c>
      <c r="B1490" s="13" t="n">
        <v>1329</v>
      </c>
      <c r="C1490" s="2" t="s">
        <v>1532</v>
      </c>
      <c r="D1490" s="14" t="n">
        <v>33765</v>
      </c>
      <c r="E1490" s="2" t="s">
        <v>87</v>
      </c>
      <c r="F1490" s="15" t="n">
        <v>177</v>
      </c>
      <c r="G1490" s="15" t="n">
        <v>67</v>
      </c>
      <c r="H1490" s="15" t="s">
        <v>43</v>
      </c>
      <c r="I1490" s="9" t="str">
        <f aca="false">TRIM(F1490)</f>
        <v>177</v>
      </c>
      <c r="J1490" s="9" t="str">
        <f aca="false">TRIM(G1490)</f>
        <v>67</v>
      </c>
      <c r="K1490" s="5" t="n">
        <f aca="false">IF(I1490="NA",VALUE(AVERAGEIF($E$3:$E$1520,"&lt;&gt;NA")),VALUE(I1490))</f>
        <v>177</v>
      </c>
      <c r="L1490" s="9" t="n">
        <f aca="false">IF(J1490="NA",VALUE(AVERAGEIF($F$3:$F$1520,"&lt;&gt;NA")),VALUE(J1490))</f>
        <v>67</v>
      </c>
      <c r="M1490" s="16" t="n">
        <f aca="false">IF((AND(J1490&gt;=R1496, J1490&lt;R1495)),TRUE())</f>
        <v>0</v>
      </c>
      <c r="P1490" s="7"/>
    </row>
    <row r="1491" customFormat="false" ht="15" hidden="true" customHeight="false" outlineLevel="0" collapsed="false">
      <c r="A1491" s="0" t="n">
        <f aca="false">RANDBETWEEN(0,1)</f>
        <v>0</v>
      </c>
      <c r="B1491" s="13" t="n">
        <v>33</v>
      </c>
      <c r="C1491" s="2" t="s">
        <v>1533</v>
      </c>
      <c r="D1491" s="14" t="n">
        <v>33826</v>
      </c>
      <c r="E1491" s="2" t="s">
        <v>98</v>
      </c>
      <c r="F1491" s="15" t="n">
        <v>153</v>
      </c>
      <c r="G1491" s="15" t="n">
        <v>56</v>
      </c>
      <c r="H1491" s="15" t="s">
        <v>47</v>
      </c>
      <c r="I1491" s="9" t="str">
        <f aca="false">TRIM(F1491)</f>
        <v>153</v>
      </c>
      <c r="J1491" s="9" t="str">
        <f aca="false">TRIM(G1491)</f>
        <v>56</v>
      </c>
      <c r="K1491" s="5" t="n">
        <f aca="false">IF(I1491="NA",VALUE(AVERAGEIF($E$3:$E$1520,"&lt;&gt;NA")),VALUE(I1491))</f>
        <v>153</v>
      </c>
      <c r="L1491" s="9" t="n">
        <f aca="false">IF(J1491="NA",VALUE(AVERAGEIF($F$3:$F$1520,"&lt;&gt;NA")),VALUE(J1491))</f>
        <v>56</v>
      </c>
      <c r="M1491" s="16" t="n">
        <f aca="false">IF((AND(J1491&gt;=R1497, J1491&lt;R1496)),TRUE())</f>
        <v>0</v>
      </c>
      <c r="P1491" s="7"/>
    </row>
    <row r="1492" customFormat="false" ht="15" hidden="false" customHeight="false" outlineLevel="0" collapsed="false">
      <c r="A1492" s="0" t="n">
        <f aca="false">RANDBETWEEN(0,1)</f>
        <v>1</v>
      </c>
      <c r="B1492" s="13" t="n">
        <v>882</v>
      </c>
      <c r="C1492" s="2" t="s">
        <v>1534</v>
      </c>
      <c r="D1492" s="14" t="n">
        <v>33634</v>
      </c>
      <c r="E1492" s="2" t="s">
        <v>45</v>
      </c>
      <c r="F1492" s="15" t="n">
        <v>175</v>
      </c>
      <c r="G1492" s="15" t="n">
        <v>72</v>
      </c>
      <c r="H1492" s="15" t="s">
        <v>43</v>
      </c>
      <c r="I1492" s="9" t="str">
        <f aca="false">TRIM(F1492)</f>
        <v>175</v>
      </c>
      <c r="J1492" s="9" t="str">
        <f aca="false">TRIM(G1492)</f>
        <v>72</v>
      </c>
      <c r="K1492" s="5" t="n">
        <f aca="false">IF(I1492="NA",VALUE(AVERAGEIF($E$3:$E$1520,"&lt;&gt;NA")),VALUE(I1492))</f>
        <v>175</v>
      </c>
      <c r="L1492" s="9" t="n">
        <f aca="false">IF(J1492="NA",VALUE(AVERAGEIF($F$3:$F$1520,"&lt;&gt;NA")),VALUE(J1492))</f>
        <v>72</v>
      </c>
      <c r="M1492" s="16" t="n">
        <f aca="false">IF((AND(J1492&gt;=R1498, J1492&lt;R1497)),TRUE())</f>
        <v>0</v>
      </c>
      <c r="P1492" s="7"/>
    </row>
    <row r="1493" customFormat="false" ht="15" hidden="true" customHeight="false" outlineLevel="0" collapsed="false">
      <c r="A1493" s="0" t="n">
        <f aca="false">RANDBETWEEN(0,1)</f>
        <v>0</v>
      </c>
      <c r="B1493" s="13" t="n">
        <v>1177</v>
      </c>
      <c r="C1493" s="2" t="s">
        <v>1535</v>
      </c>
      <c r="D1493" s="14" t="n">
        <v>33561</v>
      </c>
      <c r="E1493" s="2" t="s">
        <v>77</v>
      </c>
      <c r="F1493" s="15" t="n">
        <v>170</v>
      </c>
      <c r="G1493" s="15" t="n">
        <v>65</v>
      </c>
      <c r="H1493" s="15" t="s">
        <v>43</v>
      </c>
      <c r="I1493" s="9" t="str">
        <f aca="false">TRIM(F1493)</f>
        <v>170</v>
      </c>
      <c r="J1493" s="9" t="str">
        <f aca="false">TRIM(G1493)</f>
        <v>65</v>
      </c>
      <c r="K1493" s="5" t="n">
        <f aca="false">IF(I1493="NA",VALUE(AVERAGEIF($E$3:$E$1520,"&lt;&gt;NA")),VALUE(I1493))</f>
        <v>170</v>
      </c>
      <c r="L1493" s="9" t="n">
        <f aca="false">IF(J1493="NA",VALUE(AVERAGEIF($F$3:$F$1520,"&lt;&gt;NA")),VALUE(J1493))</f>
        <v>65</v>
      </c>
      <c r="M1493" s="16" t="n">
        <f aca="false">IF((AND(J1493&gt;=R1499, J1493&lt;R1498)),TRUE())</f>
        <v>0</v>
      </c>
      <c r="P1493" s="7"/>
    </row>
    <row r="1494" customFormat="false" ht="15" hidden="false" customHeight="false" outlineLevel="0" collapsed="false">
      <c r="A1494" s="0" t="n">
        <f aca="false">RANDBETWEEN(0,1)</f>
        <v>1</v>
      </c>
      <c r="B1494" s="13" t="n">
        <v>962</v>
      </c>
      <c r="C1494" s="2" t="s">
        <v>1536</v>
      </c>
      <c r="D1494" s="14" t="n">
        <v>33685</v>
      </c>
      <c r="E1494" s="2" t="s">
        <v>50</v>
      </c>
      <c r="F1494" s="15" t="n">
        <v>171</v>
      </c>
      <c r="G1494" s="15" t="n">
        <v>71</v>
      </c>
      <c r="H1494" s="15" t="s">
        <v>43</v>
      </c>
      <c r="I1494" s="9" t="str">
        <f aca="false">TRIM(F1494)</f>
        <v>171</v>
      </c>
      <c r="J1494" s="9" t="str">
        <f aca="false">TRIM(G1494)</f>
        <v>71</v>
      </c>
      <c r="K1494" s="5" t="n">
        <f aca="false">IF(I1494="NA",VALUE(AVERAGEIF($E$3:$E$1520,"&lt;&gt;NA")),VALUE(I1494))</f>
        <v>171</v>
      </c>
      <c r="L1494" s="9" t="n">
        <f aca="false">IF(J1494="NA",VALUE(AVERAGEIF($F$3:$F$1520,"&lt;&gt;NA")),VALUE(J1494))</f>
        <v>71</v>
      </c>
      <c r="M1494" s="16" t="n">
        <f aca="false">IF((AND(J1494&gt;=R1500, J1494&lt;R1499)),TRUE())</f>
        <v>0</v>
      </c>
      <c r="P1494" s="7"/>
    </row>
    <row r="1495" customFormat="false" ht="15" hidden="true" customHeight="false" outlineLevel="0" collapsed="false">
      <c r="A1495" s="0" t="n">
        <f aca="false">RANDBETWEEN(0,1)</f>
        <v>0</v>
      </c>
      <c r="B1495" s="13" t="n">
        <v>542</v>
      </c>
      <c r="C1495" s="2" t="s">
        <v>1537</v>
      </c>
      <c r="D1495" s="14" t="n">
        <v>33559</v>
      </c>
      <c r="E1495" s="2" t="s">
        <v>50</v>
      </c>
      <c r="F1495" s="15" t="n">
        <v>166</v>
      </c>
      <c r="G1495" s="15" t="n">
        <v>48.7</v>
      </c>
      <c r="H1495" s="15" t="s">
        <v>47</v>
      </c>
      <c r="I1495" s="9" t="str">
        <f aca="false">TRIM(F1495)</f>
        <v>166</v>
      </c>
      <c r="J1495" s="9" t="str">
        <f aca="false">TRIM(G1495)</f>
        <v>48.7</v>
      </c>
      <c r="K1495" s="5" t="n">
        <f aca="false">IF(I1495="NA",VALUE(AVERAGEIF($E$3:$E$1520,"&lt;&gt;NA")),VALUE(I1495))</f>
        <v>166</v>
      </c>
      <c r="L1495" s="9" t="n">
        <f aca="false">IF(J1495="NA",VALUE(AVERAGEIF($F$3:$F$1520,"&lt;&gt;NA")),VALUE(J1495))</f>
        <v>48.7</v>
      </c>
      <c r="M1495" s="16" t="n">
        <f aca="false">IF((AND(J1495&gt;=R1501, J1495&lt;R1500)),TRUE())</f>
        <v>0</v>
      </c>
      <c r="P1495" s="7"/>
    </row>
    <row r="1496" customFormat="false" ht="15" hidden="false" customHeight="false" outlineLevel="0" collapsed="false">
      <c r="A1496" s="0" t="n">
        <f aca="false">RANDBETWEEN(0,1)</f>
        <v>1</v>
      </c>
      <c r="B1496" s="13" t="n">
        <v>668</v>
      </c>
      <c r="C1496" s="2" t="s">
        <v>1538</v>
      </c>
      <c r="D1496" s="14" t="n">
        <v>33125</v>
      </c>
      <c r="E1496" s="2" t="s">
        <v>61</v>
      </c>
      <c r="F1496" s="15" t="n">
        <v>167</v>
      </c>
      <c r="G1496" s="15" t="n">
        <v>53.4</v>
      </c>
      <c r="H1496" s="15" t="s">
        <v>47</v>
      </c>
      <c r="I1496" s="9" t="str">
        <f aca="false">TRIM(F1496)</f>
        <v>167</v>
      </c>
      <c r="J1496" s="9" t="str">
        <f aca="false">TRIM(G1496)</f>
        <v>53.4</v>
      </c>
      <c r="K1496" s="5" t="n">
        <f aca="false">IF(I1496="NA",VALUE(AVERAGEIF($E$3:$E$1520,"&lt;&gt;NA")),VALUE(I1496))</f>
        <v>167</v>
      </c>
      <c r="L1496" s="9" t="n">
        <f aca="false">IF(J1496="NA",VALUE(AVERAGEIF($F$3:$F$1520,"&lt;&gt;NA")),VALUE(J1496))</f>
        <v>53.4</v>
      </c>
      <c r="M1496" s="16" t="n">
        <f aca="false">IF((AND(J1496&gt;=R1502, J1496&lt;R1501)),TRUE())</f>
        <v>0</v>
      </c>
      <c r="P1496" s="7"/>
    </row>
    <row r="1497" customFormat="false" ht="15" hidden="true" customHeight="false" outlineLevel="0" collapsed="false">
      <c r="A1497" s="0" t="n">
        <f aca="false">RANDBETWEEN(0,1)</f>
        <v>0</v>
      </c>
      <c r="B1497" s="13" t="n">
        <v>865</v>
      </c>
      <c r="C1497" s="2" t="s">
        <v>1539</v>
      </c>
      <c r="D1497" s="14" t="n">
        <v>33445</v>
      </c>
      <c r="E1497" s="2" t="s">
        <v>53</v>
      </c>
      <c r="F1497" s="15" t="n">
        <v>169</v>
      </c>
      <c r="G1497" s="15" t="n">
        <v>56</v>
      </c>
      <c r="H1497" s="15" t="s">
        <v>43</v>
      </c>
      <c r="I1497" s="9" t="str">
        <f aca="false">TRIM(F1497)</f>
        <v>169</v>
      </c>
      <c r="J1497" s="9" t="str">
        <f aca="false">TRIM(G1497)</f>
        <v>56</v>
      </c>
      <c r="K1497" s="5" t="n">
        <f aca="false">IF(I1497="NA",VALUE(AVERAGEIF($E$3:$E$1520,"&lt;&gt;NA")),VALUE(I1497))</f>
        <v>169</v>
      </c>
      <c r="L1497" s="9" t="n">
        <f aca="false">IF(J1497="NA",VALUE(AVERAGEIF($F$3:$F$1520,"&lt;&gt;NA")),VALUE(J1497))</f>
        <v>56</v>
      </c>
      <c r="M1497" s="16" t="n">
        <f aca="false">IF((AND(J1497&gt;=R1503, J1497&lt;R1502)),TRUE())</f>
        <v>0</v>
      </c>
      <c r="P1497" s="7"/>
    </row>
    <row r="1498" customFormat="false" ht="15" hidden="false" customHeight="false" outlineLevel="0" collapsed="false">
      <c r="A1498" s="0" t="n">
        <f aca="false">RANDBETWEEN(0,1)</f>
        <v>1</v>
      </c>
      <c r="B1498" s="13" t="n">
        <v>788</v>
      </c>
      <c r="C1498" s="2" t="s">
        <v>1540</v>
      </c>
      <c r="D1498" s="14" t="n">
        <v>33565</v>
      </c>
      <c r="E1498" s="2" t="s">
        <v>77</v>
      </c>
      <c r="F1498" s="15" t="n">
        <v>156</v>
      </c>
      <c r="G1498" s="15" t="n">
        <v>68</v>
      </c>
      <c r="H1498" s="15" t="s">
        <v>47</v>
      </c>
      <c r="I1498" s="9" t="str">
        <f aca="false">TRIM(F1498)</f>
        <v>156</v>
      </c>
      <c r="J1498" s="9" t="str">
        <f aca="false">TRIM(G1498)</f>
        <v>68</v>
      </c>
      <c r="K1498" s="5" t="n">
        <f aca="false">IF(I1498="NA",VALUE(AVERAGEIF($E$3:$E$1520,"&lt;&gt;NA")),VALUE(I1498))</f>
        <v>156</v>
      </c>
      <c r="L1498" s="9" t="n">
        <f aca="false">IF(J1498="NA",VALUE(AVERAGEIF($F$3:$F$1520,"&lt;&gt;NA")),VALUE(J1498))</f>
        <v>68</v>
      </c>
      <c r="M1498" s="16" t="n">
        <f aca="false">IF((AND(J1498&gt;=R1504, J1498&lt;R1503)),TRUE())</f>
        <v>0</v>
      </c>
      <c r="P1498" s="7"/>
    </row>
    <row r="1499" customFormat="false" ht="15" hidden="true" customHeight="false" outlineLevel="0" collapsed="false">
      <c r="A1499" s="0" t="n">
        <f aca="false">RANDBETWEEN(0,1)</f>
        <v>0</v>
      </c>
      <c r="B1499" s="13" t="n">
        <v>725</v>
      </c>
      <c r="C1499" s="2" t="s">
        <v>1541</v>
      </c>
      <c r="D1499" s="14" t="n">
        <v>33722</v>
      </c>
      <c r="E1499" s="2" t="s">
        <v>50</v>
      </c>
      <c r="F1499" s="15" t="n">
        <v>161</v>
      </c>
      <c r="G1499" s="15" t="n">
        <v>53</v>
      </c>
      <c r="H1499" s="15" t="s">
        <v>47</v>
      </c>
      <c r="I1499" s="9" t="str">
        <f aca="false">TRIM(F1499)</f>
        <v>161</v>
      </c>
      <c r="J1499" s="9" t="str">
        <f aca="false">TRIM(G1499)</f>
        <v>53</v>
      </c>
      <c r="K1499" s="5" t="n">
        <f aca="false">IF(I1499="NA",VALUE(AVERAGEIF($E$3:$E$1520,"&lt;&gt;NA")),VALUE(I1499))</f>
        <v>161</v>
      </c>
      <c r="L1499" s="9" t="n">
        <f aca="false">IF(J1499="NA",VALUE(AVERAGEIF($F$3:$F$1520,"&lt;&gt;NA")),VALUE(J1499))</f>
        <v>53</v>
      </c>
      <c r="M1499" s="16" t="n">
        <f aca="false">IF((AND(J1499&gt;=R1505, J1499&lt;R1504)),TRUE())</f>
        <v>0</v>
      </c>
      <c r="P1499" s="7"/>
    </row>
    <row r="1500" customFormat="false" ht="15" hidden="false" customHeight="false" outlineLevel="0" collapsed="false">
      <c r="A1500" s="0" t="n">
        <f aca="false">RANDBETWEEN(0,1)</f>
        <v>1</v>
      </c>
      <c r="B1500" s="13" t="n">
        <v>994</v>
      </c>
      <c r="C1500" s="2" t="s">
        <v>1542</v>
      </c>
      <c r="D1500" s="14" t="n">
        <v>33543</v>
      </c>
      <c r="E1500" s="2" t="s">
        <v>87</v>
      </c>
      <c r="F1500" s="15" t="n">
        <v>168</v>
      </c>
      <c r="G1500" s="15" t="n">
        <v>46</v>
      </c>
      <c r="H1500" s="15" t="s">
        <v>43</v>
      </c>
      <c r="I1500" s="9" t="str">
        <f aca="false">TRIM(F1500)</f>
        <v>168</v>
      </c>
      <c r="J1500" s="9" t="str">
        <f aca="false">TRIM(G1500)</f>
        <v>46</v>
      </c>
      <c r="K1500" s="5" t="n">
        <f aca="false">IF(I1500="NA",VALUE(AVERAGEIF($E$3:$E$1520,"&lt;&gt;NA")),VALUE(I1500))</f>
        <v>168</v>
      </c>
      <c r="L1500" s="9" t="n">
        <f aca="false">IF(J1500="NA",VALUE(AVERAGEIF($F$3:$F$1520,"&lt;&gt;NA")),VALUE(J1500))</f>
        <v>46</v>
      </c>
      <c r="M1500" s="16" t="n">
        <f aca="false">IF((AND(J1500&gt;=R1506, J1500&lt;R1505)),TRUE())</f>
        <v>0</v>
      </c>
      <c r="P1500" s="7"/>
    </row>
    <row r="1501" customFormat="false" ht="15" hidden="true" customHeight="false" outlineLevel="0" collapsed="false">
      <c r="A1501" s="0" t="n">
        <f aca="false">RANDBETWEEN(0,1)</f>
        <v>0</v>
      </c>
      <c r="B1501" s="13" t="n">
        <v>1268</v>
      </c>
      <c r="C1501" s="2" t="s">
        <v>1543</v>
      </c>
      <c r="D1501" s="14" t="n">
        <v>32885</v>
      </c>
      <c r="E1501" s="2" t="s">
        <v>45</v>
      </c>
      <c r="F1501" s="15" t="n">
        <v>170</v>
      </c>
      <c r="G1501" s="15" t="n">
        <v>55</v>
      </c>
      <c r="H1501" s="15" t="s">
        <v>43</v>
      </c>
      <c r="I1501" s="9" t="str">
        <f aca="false">TRIM(F1501)</f>
        <v>170</v>
      </c>
      <c r="J1501" s="9" t="str">
        <f aca="false">TRIM(G1501)</f>
        <v>55</v>
      </c>
      <c r="K1501" s="5" t="n">
        <f aca="false">IF(I1501="NA",VALUE(AVERAGEIF($E$3:$E$1520,"&lt;&gt;NA")),VALUE(I1501))</f>
        <v>170</v>
      </c>
      <c r="L1501" s="9" t="n">
        <f aca="false">IF(J1501="NA",VALUE(AVERAGEIF($F$3:$F$1520,"&lt;&gt;NA")),VALUE(J1501))</f>
        <v>55</v>
      </c>
      <c r="M1501" s="16" t="n">
        <f aca="false">IF((AND(J1501&gt;=R1507, J1501&lt;R1506)),TRUE())</f>
        <v>0</v>
      </c>
      <c r="P1501" s="7"/>
    </row>
    <row r="1502" customFormat="false" ht="15" hidden="true" customHeight="false" outlineLevel="0" collapsed="false">
      <c r="A1502" s="0" t="n">
        <f aca="false">RANDBETWEEN(0,1)</f>
        <v>0</v>
      </c>
      <c r="B1502" s="13" t="n">
        <v>1124</v>
      </c>
      <c r="C1502" s="2" t="s">
        <v>1544</v>
      </c>
      <c r="D1502" s="14" t="n">
        <v>33139</v>
      </c>
      <c r="E1502" s="2" t="s">
        <v>299</v>
      </c>
      <c r="F1502" s="15" t="n">
        <v>165</v>
      </c>
      <c r="G1502" s="15" t="n">
        <v>54</v>
      </c>
      <c r="H1502" s="15" t="s">
        <v>43</v>
      </c>
      <c r="I1502" s="9" t="str">
        <f aca="false">TRIM(F1502)</f>
        <v>165</v>
      </c>
      <c r="J1502" s="9" t="str">
        <f aca="false">TRIM(G1502)</f>
        <v>54</v>
      </c>
      <c r="K1502" s="5" t="n">
        <f aca="false">IF(I1502="NA",VALUE(AVERAGEIF($E$3:$E$1520,"&lt;&gt;NA")),VALUE(I1502))</f>
        <v>165</v>
      </c>
      <c r="L1502" s="9" t="n">
        <f aca="false">IF(J1502="NA",VALUE(AVERAGEIF($F$3:$F$1520,"&lt;&gt;NA")),VALUE(J1502))</f>
        <v>54</v>
      </c>
      <c r="M1502" s="16" t="n">
        <f aca="false">IF((AND(J1502&gt;=R1508, J1502&lt;R1507)),TRUE())</f>
        <v>0</v>
      </c>
      <c r="P1502" s="7"/>
    </row>
    <row r="1503" customFormat="false" ht="15" hidden="false" customHeight="false" outlineLevel="0" collapsed="false">
      <c r="A1503" s="0" t="n">
        <f aca="false">RANDBETWEEN(0,1)</f>
        <v>1</v>
      </c>
      <c r="B1503" s="13" t="n">
        <v>208</v>
      </c>
      <c r="C1503" s="2" t="s">
        <v>1545</v>
      </c>
      <c r="D1503" s="14" t="n">
        <v>33492</v>
      </c>
      <c r="E1503" s="2" t="s">
        <v>53</v>
      </c>
      <c r="F1503" s="15" t="n">
        <v>160</v>
      </c>
      <c r="G1503" s="15" t="n">
        <v>75</v>
      </c>
      <c r="H1503" s="15" t="s">
        <v>47</v>
      </c>
      <c r="I1503" s="9" t="str">
        <f aca="false">TRIM(F1503)</f>
        <v>160</v>
      </c>
      <c r="J1503" s="9" t="str">
        <f aca="false">TRIM(G1503)</f>
        <v>75</v>
      </c>
      <c r="K1503" s="5" t="n">
        <f aca="false">IF(I1503="NA",VALUE(AVERAGEIF($E$3:$E$1520,"&lt;&gt;NA")),VALUE(I1503))</f>
        <v>160</v>
      </c>
      <c r="L1503" s="9" t="n">
        <f aca="false">IF(J1503="NA",VALUE(AVERAGEIF($F$3:$F$1520,"&lt;&gt;NA")),VALUE(J1503))</f>
        <v>75</v>
      </c>
      <c r="M1503" s="16" t="n">
        <f aca="false">IF((AND(J1503&gt;=R1509, J1503&lt;R1508)),TRUE())</f>
        <v>0</v>
      </c>
      <c r="P1503" s="7"/>
    </row>
    <row r="1504" customFormat="false" ht="15" hidden="true" customHeight="false" outlineLevel="0" collapsed="false">
      <c r="A1504" s="0" t="n">
        <f aca="false">RANDBETWEEN(0,1)</f>
        <v>0</v>
      </c>
      <c r="B1504" s="13" t="n">
        <v>1315</v>
      </c>
      <c r="C1504" s="2" t="s">
        <v>1546</v>
      </c>
      <c r="D1504" s="14" t="n">
        <v>33492</v>
      </c>
      <c r="E1504" s="2" t="s">
        <v>42</v>
      </c>
      <c r="F1504" s="15" t="n">
        <v>176</v>
      </c>
      <c r="G1504" s="15" t="n">
        <v>64</v>
      </c>
      <c r="H1504" s="15" t="s">
        <v>43</v>
      </c>
      <c r="I1504" s="9" t="str">
        <f aca="false">TRIM(F1504)</f>
        <v>176</v>
      </c>
      <c r="J1504" s="9" t="str">
        <f aca="false">TRIM(G1504)</f>
        <v>64</v>
      </c>
      <c r="K1504" s="5" t="n">
        <f aca="false">IF(I1504="NA",VALUE(AVERAGEIF($E$3:$E$1520,"&lt;&gt;NA")),VALUE(I1504))</f>
        <v>176</v>
      </c>
      <c r="L1504" s="9" t="n">
        <f aca="false">IF(J1504="NA",VALUE(AVERAGEIF($F$3:$F$1520,"&lt;&gt;NA")),VALUE(J1504))</f>
        <v>64</v>
      </c>
      <c r="M1504" s="16" t="n">
        <f aca="false">IF((AND(J1504&gt;=R1510, J1504&lt;R1509)),TRUE())</f>
        <v>0</v>
      </c>
      <c r="P1504" s="7"/>
    </row>
    <row r="1505" customFormat="false" ht="15" hidden="false" customHeight="false" outlineLevel="0" collapsed="false">
      <c r="A1505" s="0" t="n">
        <f aca="false">RANDBETWEEN(0,1)</f>
        <v>1</v>
      </c>
      <c r="B1505" s="13" t="n">
        <v>1193</v>
      </c>
      <c r="C1505" s="2" t="s">
        <v>1547</v>
      </c>
      <c r="D1505" s="14" t="n">
        <v>33373</v>
      </c>
      <c r="E1505" s="2" t="s">
        <v>53</v>
      </c>
      <c r="F1505" s="15" t="n">
        <v>178</v>
      </c>
      <c r="G1505" s="15" t="n">
        <v>85</v>
      </c>
      <c r="H1505" s="15" t="s">
        <v>43</v>
      </c>
      <c r="I1505" s="9" t="str">
        <f aca="false">TRIM(F1505)</f>
        <v>178</v>
      </c>
      <c r="J1505" s="9" t="str">
        <f aca="false">TRIM(G1505)</f>
        <v>85</v>
      </c>
      <c r="K1505" s="5" t="n">
        <f aca="false">IF(I1505="NA",VALUE(AVERAGEIF($E$3:$E$1520,"&lt;&gt;NA")),VALUE(I1505))</f>
        <v>178</v>
      </c>
      <c r="L1505" s="9" t="n">
        <f aca="false">IF(J1505="NA",VALUE(AVERAGEIF($F$3:$F$1520,"&lt;&gt;NA")),VALUE(J1505))</f>
        <v>85</v>
      </c>
      <c r="M1505" s="16" t="n">
        <f aca="false">IF((AND(J1505&gt;=R1511, J1505&lt;R1510)),TRUE())</f>
        <v>0</v>
      </c>
      <c r="P1505" s="7"/>
    </row>
    <row r="1506" customFormat="false" ht="15" hidden="true" customHeight="false" outlineLevel="0" collapsed="false">
      <c r="A1506" s="0" t="n">
        <f aca="false">RANDBETWEEN(0,1)</f>
        <v>0</v>
      </c>
      <c r="B1506" s="13" t="n">
        <v>611</v>
      </c>
      <c r="C1506" s="2" t="s">
        <v>1548</v>
      </c>
      <c r="D1506" s="14" t="n">
        <v>33567</v>
      </c>
      <c r="E1506" s="2" t="s">
        <v>56</v>
      </c>
      <c r="F1506" s="15" t="n">
        <v>144</v>
      </c>
      <c r="G1506" s="15" t="n">
        <v>55.8</v>
      </c>
      <c r="H1506" s="15" t="s">
        <v>47</v>
      </c>
      <c r="I1506" s="9" t="str">
        <f aca="false">TRIM(F1506)</f>
        <v>144</v>
      </c>
      <c r="J1506" s="9" t="str">
        <f aca="false">TRIM(G1506)</f>
        <v>55.8</v>
      </c>
      <c r="K1506" s="5" t="n">
        <f aca="false">IF(I1506="NA",VALUE(AVERAGEIF($E$3:$E$1520,"&lt;&gt;NA")),VALUE(I1506))</f>
        <v>144</v>
      </c>
      <c r="L1506" s="9" t="n">
        <f aca="false">IF(J1506="NA",VALUE(AVERAGEIF($F$3:$F$1520,"&lt;&gt;NA")),VALUE(J1506))</f>
        <v>55.8</v>
      </c>
      <c r="M1506" s="16" t="n">
        <f aca="false">IF((AND(J1506&gt;=R1512, J1506&lt;R1511)),TRUE())</f>
        <v>0</v>
      </c>
      <c r="P1506" s="7"/>
    </row>
    <row r="1507" customFormat="false" ht="15" hidden="true" customHeight="false" outlineLevel="0" collapsed="false">
      <c r="A1507" s="0" t="n">
        <f aca="false">RANDBETWEEN(0,1)</f>
        <v>0</v>
      </c>
      <c r="B1507" s="13" t="n">
        <v>536</v>
      </c>
      <c r="C1507" s="2" t="s">
        <v>1549</v>
      </c>
      <c r="D1507" s="14" t="n">
        <v>33242</v>
      </c>
      <c r="E1507" s="2" t="s">
        <v>67</v>
      </c>
      <c r="F1507" s="15" t="n">
        <v>161</v>
      </c>
      <c r="G1507" s="15" t="n">
        <v>53.3</v>
      </c>
      <c r="H1507" s="15" t="s">
        <v>47</v>
      </c>
      <c r="I1507" s="9" t="str">
        <f aca="false">TRIM(F1507)</f>
        <v>161</v>
      </c>
      <c r="J1507" s="9" t="str">
        <f aca="false">TRIM(G1507)</f>
        <v>53.3</v>
      </c>
      <c r="K1507" s="5" t="n">
        <f aca="false">IF(I1507="NA",VALUE(AVERAGEIF($E$3:$E$1520,"&lt;&gt;NA")),VALUE(I1507))</f>
        <v>161</v>
      </c>
      <c r="L1507" s="9" t="n">
        <f aca="false">IF(J1507="NA",VALUE(AVERAGEIF($F$3:$F$1520,"&lt;&gt;NA")),VALUE(J1507))</f>
        <v>53.3</v>
      </c>
      <c r="M1507" s="16" t="n">
        <f aca="false">IF((AND(J1507&gt;=R1513, J1507&lt;R1512)),TRUE())</f>
        <v>0</v>
      </c>
      <c r="P1507" s="7"/>
    </row>
    <row r="1508" customFormat="false" ht="15" hidden="true" customHeight="false" outlineLevel="0" collapsed="false">
      <c r="A1508" s="0" t="n">
        <f aca="false">RANDBETWEEN(0,1)</f>
        <v>0</v>
      </c>
      <c r="B1508" s="13" t="n">
        <v>1408</v>
      </c>
      <c r="C1508" s="2" t="s">
        <v>1550</v>
      </c>
      <c r="D1508" s="14" t="n">
        <v>33703</v>
      </c>
      <c r="E1508" s="2" t="s">
        <v>93</v>
      </c>
      <c r="F1508" s="15" t="n">
        <v>182</v>
      </c>
      <c r="G1508" s="15" t="n">
        <v>86</v>
      </c>
      <c r="H1508" s="15" t="s">
        <v>43</v>
      </c>
      <c r="I1508" s="9" t="str">
        <f aca="false">TRIM(F1508)</f>
        <v>182</v>
      </c>
      <c r="J1508" s="9" t="str">
        <f aca="false">TRIM(G1508)</f>
        <v>86</v>
      </c>
      <c r="K1508" s="5" t="n">
        <f aca="false">IF(I1508="NA",VALUE(AVERAGEIF($E$3:$E$1520,"&lt;&gt;NA")),VALUE(I1508))</f>
        <v>182</v>
      </c>
      <c r="L1508" s="9" t="n">
        <f aca="false">IF(J1508="NA",VALUE(AVERAGEIF($F$3:$F$1520,"&lt;&gt;NA")),VALUE(J1508))</f>
        <v>86</v>
      </c>
      <c r="M1508" s="16" t="n">
        <f aca="false">IF((AND(J1508&gt;=R1514, J1508&lt;R1513)),TRUE())</f>
        <v>0</v>
      </c>
      <c r="P1508" s="7"/>
    </row>
    <row r="1509" customFormat="false" ht="15" hidden="true" customHeight="false" outlineLevel="0" collapsed="false">
      <c r="A1509" s="0" t="n">
        <f aca="false">RANDBETWEEN(0,1)</f>
        <v>0</v>
      </c>
      <c r="B1509" s="13" t="n">
        <v>497</v>
      </c>
      <c r="C1509" s="2" t="s">
        <v>1551</v>
      </c>
      <c r="D1509" s="14" t="n">
        <v>33579</v>
      </c>
      <c r="E1509" s="2" t="s">
        <v>87</v>
      </c>
      <c r="F1509" s="15" t="n">
        <v>153</v>
      </c>
      <c r="G1509" s="15" t="n">
        <v>43.6</v>
      </c>
      <c r="H1509" s="15" t="s">
        <v>47</v>
      </c>
      <c r="I1509" s="9" t="str">
        <f aca="false">TRIM(F1509)</f>
        <v>153</v>
      </c>
      <c r="J1509" s="9" t="str">
        <f aca="false">TRIM(G1509)</f>
        <v>43.6</v>
      </c>
      <c r="K1509" s="5" t="n">
        <f aca="false">IF(I1509="NA",VALUE(AVERAGEIF($E$3:$E$1520,"&lt;&gt;NA")),VALUE(I1509))</f>
        <v>153</v>
      </c>
      <c r="L1509" s="9" t="n">
        <f aca="false">IF(J1509="NA",VALUE(AVERAGEIF($F$3:$F$1520,"&lt;&gt;NA")),VALUE(J1509))</f>
        <v>43.6</v>
      </c>
      <c r="M1509" s="16" t="n">
        <f aca="false">IF((AND(J1509&gt;=R1515, J1509&lt;R1514)),TRUE())</f>
        <v>0</v>
      </c>
      <c r="P1509" s="7"/>
    </row>
    <row r="1510" customFormat="false" ht="15" hidden="true" customHeight="false" outlineLevel="0" collapsed="false">
      <c r="A1510" s="0" t="n">
        <f aca="false">RANDBETWEEN(0,1)</f>
        <v>0</v>
      </c>
      <c r="B1510" s="13" t="n">
        <v>58</v>
      </c>
      <c r="C1510" s="2" t="s">
        <v>1552</v>
      </c>
      <c r="D1510" s="14" t="n">
        <v>33816</v>
      </c>
      <c r="E1510" s="2" t="s">
        <v>98</v>
      </c>
      <c r="F1510" s="15" t="n">
        <v>153.5</v>
      </c>
      <c r="G1510" s="15" t="n">
        <v>52</v>
      </c>
      <c r="H1510" s="15" t="s">
        <v>47</v>
      </c>
      <c r="I1510" s="9" t="str">
        <f aca="false">TRIM(F1510)</f>
        <v>153.5</v>
      </c>
      <c r="J1510" s="9" t="str">
        <f aca="false">TRIM(G1510)</f>
        <v>52</v>
      </c>
      <c r="K1510" s="5" t="n">
        <f aca="false">IF(I1510="NA",VALUE(AVERAGEIF($E$3:$E$1520,"&lt;&gt;NA")),VALUE(I1510))</f>
        <v>153.5</v>
      </c>
      <c r="L1510" s="9" t="n">
        <f aca="false">IF(J1510="NA",VALUE(AVERAGEIF($F$3:$F$1520,"&lt;&gt;NA")),VALUE(J1510))</f>
        <v>52</v>
      </c>
      <c r="M1510" s="16" t="n">
        <f aca="false">IF((AND(J1510&gt;=R1516, J1510&lt;R1515)),TRUE())</f>
        <v>0</v>
      </c>
      <c r="P1510" s="7"/>
    </row>
    <row r="1511" customFormat="false" ht="15" hidden="false" customHeight="false" outlineLevel="0" collapsed="false">
      <c r="A1511" s="0" t="n">
        <f aca="false">RANDBETWEEN(0,1)</f>
        <v>1</v>
      </c>
      <c r="B1511" s="13" t="n">
        <v>651</v>
      </c>
      <c r="C1511" s="2" t="s">
        <v>1553</v>
      </c>
      <c r="D1511" s="14" t="n">
        <v>33738</v>
      </c>
      <c r="E1511" s="2" t="s">
        <v>50</v>
      </c>
      <c r="F1511" s="15" t="n">
        <v>169.8</v>
      </c>
      <c r="G1511" s="15" t="n">
        <v>55</v>
      </c>
      <c r="H1511" s="15" t="s">
        <v>47</v>
      </c>
      <c r="I1511" s="9" t="str">
        <f aca="false">TRIM(F1511)</f>
        <v>169.8</v>
      </c>
      <c r="J1511" s="9" t="str">
        <f aca="false">TRIM(G1511)</f>
        <v>55</v>
      </c>
      <c r="K1511" s="5" t="n">
        <f aca="false">IF(I1511="NA",VALUE(AVERAGEIF($E$3:$E$1520,"&lt;&gt;NA")),VALUE(I1511))</f>
        <v>169.8</v>
      </c>
      <c r="L1511" s="9" t="n">
        <f aca="false">IF(J1511="NA",VALUE(AVERAGEIF($F$3:$F$1520,"&lt;&gt;NA")),VALUE(J1511))</f>
        <v>55</v>
      </c>
      <c r="M1511" s="16" t="n">
        <f aca="false">IF((AND(J1511&gt;=R1517, J1511&lt;R1516)),TRUE())</f>
        <v>0</v>
      </c>
      <c r="P1511" s="7"/>
    </row>
    <row r="1512" customFormat="false" ht="15" hidden="true" customHeight="false" outlineLevel="0" collapsed="false">
      <c r="A1512" s="0" t="n">
        <f aca="false">RANDBETWEEN(0,1)</f>
        <v>0</v>
      </c>
      <c r="B1512" s="13" t="n">
        <v>828</v>
      </c>
      <c r="C1512" s="2" t="s">
        <v>1554</v>
      </c>
      <c r="D1512" s="14" t="n">
        <v>33195</v>
      </c>
      <c r="E1512" s="2" t="s">
        <v>53</v>
      </c>
      <c r="F1512" s="15" t="n">
        <v>169</v>
      </c>
      <c r="G1512" s="15" t="n">
        <v>47</v>
      </c>
      <c r="H1512" s="15" t="s">
        <v>43</v>
      </c>
      <c r="I1512" s="9" t="str">
        <f aca="false">TRIM(F1512)</f>
        <v>169</v>
      </c>
      <c r="J1512" s="9" t="str">
        <f aca="false">TRIM(G1512)</f>
        <v>47</v>
      </c>
      <c r="K1512" s="5" t="n">
        <f aca="false">IF(I1512="NA",VALUE(AVERAGEIF($E$3:$E$1520,"&lt;&gt;NA")),VALUE(I1512))</f>
        <v>169</v>
      </c>
      <c r="L1512" s="9" t="n">
        <f aca="false">IF(J1512="NA",VALUE(AVERAGEIF($F$3:$F$1520,"&lt;&gt;NA")),VALUE(J1512))</f>
        <v>47</v>
      </c>
      <c r="M1512" s="16" t="n">
        <f aca="false">IF((AND(J1512&gt;=R1518, J1512&lt;R1517)),TRUE())</f>
        <v>0</v>
      </c>
      <c r="P1512" s="7"/>
    </row>
    <row r="1513" customFormat="false" ht="15" hidden="false" customHeight="false" outlineLevel="0" collapsed="false">
      <c r="A1513" s="0" t="n">
        <f aca="false">RANDBETWEEN(0,1)</f>
        <v>1</v>
      </c>
      <c r="B1513" s="13" t="n">
        <v>309</v>
      </c>
      <c r="C1513" s="2" t="s">
        <v>1555</v>
      </c>
      <c r="D1513" s="14" t="n">
        <v>33563</v>
      </c>
      <c r="E1513" s="2" t="s">
        <v>74</v>
      </c>
      <c r="F1513" s="15" t="n">
        <v>151</v>
      </c>
      <c r="G1513" s="15" t="n">
        <v>50</v>
      </c>
      <c r="H1513" s="15" t="s">
        <v>47</v>
      </c>
      <c r="I1513" s="9" t="str">
        <f aca="false">TRIM(F1513)</f>
        <v>151</v>
      </c>
      <c r="J1513" s="9" t="str">
        <f aca="false">TRIM(G1513)</f>
        <v>50</v>
      </c>
      <c r="K1513" s="5" t="n">
        <f aca="false">IF(I1513="NA",VALUE(AVERAGEIF($E$3:$E$1520,"&lt;&gt;NA")),VALUE(I1513))</f>
        <v>151</v>
      </c>
      <c r="L1513" s="9" t="n">
        <f aca="false">IF(J1513="NA",VALUE(AVERAGEIF($F$3:$F$1520,"&lt;&gt;NA")),VALUE(J1513))</f>
        <v>50</v>
      </c>
      <c r="M1513" s="16" t="n">
        <f aca="false">IF((AND(J1513&gt;=R1519, J1513&lt;R1518)),TRUE())</f>
        <v>0</v>
      </c>
      <c r="P1513" s="7"/>
    </row>
    <row r="1514" customFormat="false" ht="15" hidden="false" customHeight="false" outlineLevel="0" collapsed="false">
      <c r="A1514" s="0" t="n">
        <f aca="false">RANDBETWEEN(0,1)</f>
        <v>1</v>
      </c>
      <c r="B1514" s="13" t="n">
        <v>1153</v>
      </c>
      <c r="C1514" s="2" t="s">
        <v>1556</v>
      </c>
      <c r="D1514" s="14" t="n">
        <v>33658</v>
      </c>
      <c r="E1514" s="2" t="s">
        <v>87</v>
      </c>
      <c r="F1514" s="15" t="n">
        <v>166</v>
      </c>
      <c r="G1514" s="15" t="n">
        <v>40</v>
      </c>
      <c r="H1514" s="15" t="s">
        <v>43</v>
      </c>
      <c r="I1514" s="9" t="str">
        <f aca="false">TRIM(F1514)</f>
        <v>166</v>
      </c>
      <c r="J1514" s="9" t="str">
        <f aca="false">TRIM(G1514)</f>
        <v>40</v>
      </c>
      <c r="K1514" s="5" t="n">
        <f aca="false">IF(I1514="NA",VALUE(AVERAGEIF($E$3:$E$1520,"&lt;&gt;NA")),VALUE(I1514))</f>
        <v>166</v>
      </c>
      <c r="L1514" s="9" t="n">
        <f aca="false">IF(J1514="NA",VALUE(AVERAGEIF($F$3:$F$1520,"&lt;&gt;NA")),VALUE(J1514))</f>
        <v>40</v>
      </c>
      <c r="M1514" s="16" t="n">
        <f aca="false">IF((AND(J1514&gt;=R1520, J1514&lt;R1519)),TRUE())</f>
        <v>0</v>
      </c>
      <c r="P1514" s="7"/>
    </row>
    <row r="1515" customFormat="false" ht="15" hidden="true" customHeight="false" outlineLevel="0" collapsed="false">
      <c r="A1515" s="0" t="n">
        <f aca="false">RANDBETWEEN(0,1)</f>
        <v>0</v>
      </c>
      <c r="B1515" s="13" t="n">
        <v>1453</v>
      </c>
      <c r="C1515" s="2" t="s">
        <v>1557</v>
      </c>
      <c r="D1515" s="14" t="n">
        <v>33285</v>
      </c>
      <c r="E1515" s="2" t="s">
        <v>238</v>
      </c>
      <c r="F1515" s="15" t="n">
        <v>170</v>
      </c>
      <c r="G1515" s="15" t="n">
        <v>69</v>
      </c>
      <c r="H1515" s="15" t="s">
        <v>43</v>
      </c>
      <c r="I1515" s="9" t="str">
        <f aca="false">TRIM(F1515)</f>
        <v>170</v>
      </c>
      <c r="J1515" s="9" t="str">
        <f aca="false">TRIM(G1515)</f>
        <v>69</v>
      </c>
      <c r="K1515" s="5" t="n">
        <f aca="false">IF(I1515="NA",VALUE(AVERAGEIF($E$3:$E$1520,"&lt;&gt;NA")),VALUE(I1515))</f>
        <v>170</v>
      </c>
      <c r="L1515" s="9" t="n">
        <f aca="false">IF(J1515="NA",VALUE(AVERAGEIF($F$3:$F$1520,"&lt;&gt;NA")),VALUE(J1515))</f>
        <v>69</v>
      </c>
      <c r="M1515" s="16" t="n">
        <f aca="false">IF((AND(J1515&gt;=R1521, J1515&lt;R1520)),TRUE())</f>
        <v>0</v>
      </c>
      <c r="P1515" s="7"/>
    </row>
    <row r="1516" customFormat="false" ht="15" hidden="false" customHeight="false" outlineLevel="0" collapsed="false">
      <c r="A1516" s="0" t="n">
        <f aca="false">RANDBETWEEN(0,1)</f>
        <v>1</v>
      </c>
      <c r="B1516" s="13" t="n">
        <v>590</v>
      </c>
      <c r="C1516" s="2" t="s">
        <v>1558</v>
      </c>
      <c r="D1516" s="14" t="n">
        <v>33611</v>
      </c>
      <c r="E1516" s="2" t="s">
        <v>74</v>
      </c>
      <c r="F1516" s="15" t="n">
        <v>154</v>
      </c>
      <c r="G1516" s="15" t="n">
        <v>54.4</v>
      </c>
      <c r="H1516" s="15" t="s">
        <v>47</v>
      </c>
      <c r="I1516" s="9" t="str">
        <f aca="false">TRIM(F1516)</f>
        <v>154</v>
      </c>
      <c r="J1516" s="9" t="str">
        <f aca="false">TRIM(G1516)</f>
        <v>54.4</v>
      </c>
      <c r="K1516" s="5" t="n">
        <f aca="false">IF(I1516="NA",VALUE(AVERAGEIF($E$3:$E$1520,"&lt;&gt;NA")),VALUE(I1516))</f>
        <v>154</v>
      </c>
      <c r="L1516" s="9" t="n">
        <f aca="false">IF(J1516="NA",VALUE(AVERAGEIF($F$3:$F$1520,"&lt;&gt;NA")),VALUE(J1516))</f>
        <v>54.4</v>
      </c>
      <c r="M1516" s="16" t="n">
        <f aca="false">IF((AND(J1516&gt;=R1522, J1516&lt;R1521)),TRUE())</f>
        <v>0</v>
      </c>
      <c r="P1516" s="7"/>
    </row>
    <row r="1517" customFormat="false" ht="15" hidden="true" customHeight="false" outlineLevel="0" collapsed="false">
      <c r="A1517" s="0" t="n">
        <f aca="false">RANDBETWEEN(0,1)</f>
        <v>0</v>
      </c>
      <c r="B1517" s="13" t="n">
        <v>551</v>
      </c>
      <c r="C1517" s="2" t="s">
        <v>1559</v>
      </c>
      <c r="D1517" s="14" t="n">
        <v>33515</v>
      </c>
      <c r="E1517" s="2" t="s">
        <v>50</v>
      </c>
      <c r="F1517" s="15" t="n">
        <v>155</v>
      </c>
      <c r="G1517" s="15" t="n">
        <v>39</v>
      </c>
      <c r="H1517" s="15" t="s">
        <v>47</v>
      </c>
      <c r="I1517" s="9" t="str">
        <f aca="false">TRIM(F1517)</f>
        <v>155</v>
      </c>
      <c r="J1517" s="9" t="str">
        <f aca="false">TRIM(G1517)</f>
        <v>39</v>
      </c>
      <c r="K1517" s="5" t="n">
        <f aca="false">IF(I1517="NA",VALUE(AVERAGEIF($E$3:$E$1520,"&lt;&gt;NA")),VALUE(I1517))</f>
        <v>155</v>
      </c>
      <c r="L1517" s="9" t="n">
        <f aca="false">IF(J1517="NA",VALUE(AVERAGEIF($F$3:$F$1520,"&lt;&gt;NA")),VALUE(J1517))</f>
        <v>39</v>
      </c>
      <c r="M1517" s="16" t="n">
        <f aca="false">IF((AND(J1517&gt;=R1523, J1517&lt;R1522)),TRUE())</f>
        <v>0</v>
      </c>
      <c r="P1517" s="7"/>
    </row>
    <row r="1518" customFormat="false" ht="15" hidden="true" customHeight="false" outlineLevel="0" collapsed="false">
      <c r="A1518" s="0" t="n">
        <f aca="false">RANDBETWEEN(0,1)</f>
        <v>0</v>
      </c>
      <c r="B1518" s="13" t="n">
        <v>724</v>
      </c>
      <c r="C1518" s="2" t="s">
        <v>1560</v>
      </c>
      <c r="D1518" s="14" t="n">
        <v>33552</v>
      </c>
      <c r="E1518" s="2" t="s">
        <v>50</v>
      </c>
      <c r="F1518" s="15" t="n">
        <v>151</v>
      </c>
      <c r="G1518" s="15" t="n">
        <v>61.8</v>
      </c>
      <c r="H1518" s="15" t="s">
        <v>47</v>
      </c>
      <c r="I1518" s="9" t="str">
        <f aca="false">TRIM(F1518)</f>
        <v>151</v>
      </c>
      <c r="J1518" s="9" t="str">
        <f aca="false">TRIM(G1518)</f>
        <v>61.8</v>
      </c>
      <c r="K1518" s="5" t="n">
        <f aca="false">IF(I1518="NA",VALUE(AVERAGEIF($E$3:$E$1520,"&lt;&gt;NA")),VALUE(I1518))</f>
        <v>151</v>
      </c>
      <c r="L1518" s="9" t="n">
        <f aca="false">IF(J1518="NA",VALUE(AVERAGEIF($F$3:$F$1520,"&lt;&gt;NA")),VALUE(J1518))</f>
        <v>61.8</v>
      </c>
      <c r="M1518" s="16" t="n">
        <f aca="false">IF((AND(J1518&gt;=R1524, J1518&lt;R1523)),TRUE())</f>
        <v>0</v>
      </c>
      <c r="P1518" s="7"/>
    </row>
    <row r="1519" customFormat="false" ht="15" hidden="false" customHeight="false" outlineLevel="0" collapsed="false">
      <c r="A1519" s="0" t="n">
        <f aca="false">RANDBETWEEN(0,1)</f>
        <v>1</v>
      </c>
      <c r="B1519" s="13" t="n">
        <v>1461</v>
      </c>
      <c r="C1519" s="2" t="s">
        <v>1561</v>
      </c>
      <c r="D1519" s="14" t="n">
        <v>32273</v>
      </c>
      <c r="E1519" s="2" t="s">
        <v>53</v>
      </c>
      <c r="F1519" s="15" t="n">
        <v>186</v>
      </c>
      <c r="G1519" s="15" t="n">
        <v>78</v>
      </c>
      <c r="H1519" s="15" t="s">
        <v>43</v>
      </c>
      <c r="I1519" s="9" t="str">
        <f aca="false">TRIM(F1519)</f>
        <v>186</v>
      </c>
      <c r="J1519" s="9" t="str">
        <f aca="false">TRIM(G1519)</f>
        <v>78</v>
      </c>
      <c r="K1519" s="5" t="n">
        <f aca="false">IF(I1519="NA",VALUE(AVERAGEIF($E$3:$E$1520,"&lt;&gt;NA")),VALUE(I1519))</f>
        <v>186</v>
      </c>
      <c r="L1519" s="9" t="n">
        <f aca="false">IF(J1519="NA",VALUE(AVERAGEIF($F$3:$F$1520,"&lt;&gt;NA")),VALUE(J1519))</f>
        <v>78</v>
      </c>
      <c r="M1519" s="16" t="n">
        <f aca="false">IF((AND(J1519&gt;=R1525, J1519&lt;R1524)),TRUE())</f>
        <v>0</v>
      </c>
      <c r="P1519" s="7"/>
    </row>
    <row r="1520" customFormat="false" ht="15" hidden="true" customHeight="false" outlineLevel="0" collapsed="false">
      <c r="A1520" s="0" t="n">
        <f aca="false">RANDBETWEEN(0,1)</f>
        <v>0</v>
      </c>
      <c r="B1520" s="13" t="n">
        <v>970</v>
      </c>
      <c r="C1520" s="2" t="s">
        <v>1562</v>
      </c>
      <c r="D1520" s="14" t="n">
        <v>33554</v>
      </c>
      <c r="E1520" s="2" t="s">
        <v>176</v>
      </c>
      <c r="F1520" s="15" t="n">
        <v>172</v>
      </c>
      <c r="G1520" s="15" t="n">
        <v>52</v>
      </c>
      <c r="H1520" s="15" t="s">
        <v>43</v>
      </c>
      <c r="I1520" s="9" t="str">
        <f aca="false">TRIM(F1520)</f>
        <v>172</v>
      </c>
      <c r="J1520" s="9" t="str">
        <f aca="false">TRIM(G1520)</f>
        <v>52</v>
      </c>
      <c r="K1520" s="5" t="n">
        <f aca="false">IF(I1520="NA",VALUE(AVERAGEIF($E$3:$E$1520,"&lt;&gt;NA")),VALUE(I1520))</f>
        <v>172</v>
      </c>
      <c r="L1520" s="9" t="n">
        <f aca="false">IF(J1520="NA",VALUE(AVERAGEIF($F$3:$F$1520,"&lt;&gt;NA")),VALUE(J1520))</f>
        <v>52</v>
      </c>
      <c r="M1520" s="16" t="n">
        <f aca="false">IF((AND(J1520&gt;=R1526, J1520&lt;R1525)),TRUE())</f>
        <v>0</v>
      </c>
      <c r="P1520" s="7"/>
    </row>
    <row r="1521" customFormat="false" ht="15" hidden="true" customHeight="false" outlineLevel="0" collapsed="false">
      <c r="A1521" s="0" t="n">
        <f aca="false">RANDBETWEEN(0,1)</f>
        <v>0</v>
      </c>
      <c r="B1521" s="13" t="n">
        <v>1089</v>
      </c>
      <c r="C1521" s="2" t="s">
        <v>1563</v>
      </c>
      <c r="D1521" s="14" t="n">
        <v>33507</v>
      </c>
      <c r="E1521" s="2" t="s">
        <v>238</v>
      </c>
      <c r="F1521" s="15" t="n">
        <v>174</v>
      </c>
      <c r="G1521" s="15" t="n">
        <v>51</v>
      </c>
      <c r="H1521" s="15" t="s">
        <v>43</v>
      </c>
      <c r="I1521" s="9" t="str">
        <f aca="false">TRIM(F1521)</f>
        <v>174</v>
      </c>
      <c r="J1521" s="9" t="str">
        <f aca="false">TRIM(G1521)</f>
        <v>51</v>
      </c>
      <c r="K1521" s="5" t="n">
        <f aca="false">IF(I1521="NA",VALUE(AVERAGEIF($E$3:$E$1520,"&lt;&gt;NA")),VALUE(I1521))</f>
        <v>174</v>
      </c>
      <c r="L1521" s="9" t="n">
        <f aca="false">IF(J1521="NA",VALUE(AVERAGEIF($F$3:$F$1520,"&lt;&gt;NA")),VALUE(J1521))</f>
        <v>51</v>
      </c>
      <c r="M1521" s="16" t="n">
        <f aca="false">IF((AND(J1521&gt;=R1527, J1521&lt;R1526)),TRUE())</f>
        <v>0</v>
      </c>
      <c r="P1521" s="7"/>
    </row>
    <row r="1522" customFormat="false" ht="15" hidden="true" customHeight="false" outlineLevel="0" collapsed="false">
      <c r="A1522" s="0" t="n">
        <f aca="false">RANDBETWEEN(0,1)</f>
        <v>0</v>
      </c>
      <c r="B1522" s="13" t="n">
        <v>1212</v>
      </c>
      <c r="C1522" s="2" t="s">
        <v>1564</v>
      </c>
      <c r="D1522" s="14" t="n">
        <v>32484</v>
      </c>
      <c r="E1522" s="2" t="s">
        <v>107</v>
      </c>
      <c r="F1522" s="15" t="n">
        <v>170</v>
      </c>
      <c r="G1522" s="15" t="n">
        <v>76</v>
      </c>
      <c r="H1522" s="15" t="s">
        <v>43</v>
      </c>
      <c r="I1522" s="9" t="str">
        <f aca="false">TRIM(F1522)</f>
        <v>170</v>
      </c>
      <c r="J1522" s="9" t="str">
        <f aca="false">TRIM(G1522)</f>
        <v>76</v>
      </c>
      <c r="K1522" s="5" t="n">
        <f aca="false">IF(I1522="NA",VALUE(AVERAGEIF($E$3:$E$1520,"&lt;&gt;NA")),VALUE(I1522))</f>
        <v>170</v>
      </c>
      <c r="L1522" s="9" t="n">
        <f aca="false">IF(J1522="NA",VALUE(AVERAGEIF($F$3:$F$1520,"&lt;&gt;NA")),VALUE(J1522))</f>
        <v>76</v>
      </c>
      <c r="M1522" s="16" t="n">
        <f aca="false">IF((AND(J1522&gt;=R1528, J1522&lt;R1527)),TRUE())</f>
        <v>0</v>
      </c>
      <c r="P1522" s="7"/>
    </row>
  </sheetData>
  <autoFilter ref="A1:M1522">
    <filterColumn colId="0">
      <customFilters and="true">
        <customFilter operator="equal" val="1"/>
      </customFilters>
    </filterColumn>
  </autoFilter>
  <hyperlinks>
    <hyperlink ref="B1" location="Dataset!Q1" display="Splitting dataset into two parts as follows by random sampling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65"/>
  <sheetViews>
    <sheetView windowProtection="false" showFormulas="false" showGridLines="true" showRowColHeaders="true" showZeros="true" rightToLeft="false" tabSelected="false" showOutlineSymbols="true" defaultGridColor="true" view="normal" topLeftCell="A22" colorId="64" zoomScale="100" zoomScaleNormal="100" zoomScalePageLayoutView="100" workbookViewId="0">
      <selection pane="topLeft" activeCell="H64" activeCellId="0" sqref="H64"/>
    </sheetView>
  </sheetViews>
  <sheetFormatPr defaultRowHeight="15"/>
  <cols>
    <col collapsed="false" hidden="false" max="2" min="2" style="0" width="30.2814814814815"/>
    <col collapsed="false" hidden="false" max="9" min="9" style="45" width="3.03703703703704"/>
    <col collapsed="false" hidden="false" max="11" min="11" style="0" width="18.1296296296296"/>
    <col collapsed="false" hidden="false" max="13" min="13" style="45" width="2.74444444444444"/>
  </cols>
  <sheetData>
    <row r="1" customFormat="false" ht="15" hidden="false" customHeight="false" outlineLevel="0" collapsed="false">
      <c r="A1" s="0" t="s">
        <v>1626</v>
      </c>
      <c r="B1" s="0" t="s">
        <v>1627</v>
      </c>
      <c r="C1" s="0" t="s">
        <v>1628</v>
      </c>
    </row>
    <row r="2" customFormat="false" ht="15" hidden="false" customHeight="false" outlineLevel="0" collapsed="false">
      <c r="A2" s="0" t="s">
        <v>1629</v>
      </c>
      <c r="B2" s="0" t="s">
        <v>1630</v>
      </c>
      <c r="C2" s="0" t="s">
        <v>1631</v>
      </c>
    </row>
    <row r="3" customFormat="false" ht="15" hidden="false" customHeight="false" outlineLevel="0" collapsed="false">
      <c r="A3" s="0" t="s">
        <v>1632</v>
      </c>
      <c r="B3" s="0" t="s">
        <v>1633</v>
      </c>
      <c r="C3" s="0" t="s">
        <v>1634</v>
      </c>
    </row>
    <row r="6" customFormat="false" ht="15" hidden="false" customHeight="false" outlineLevel="0" collapsed="false">
      <c r="A6" s="19" t="s">
        <v>26</v>
      </c>
      <c r="B6" s="19" t="s">
        <v>27</v>
      </c>
      <c r="C6" s="19" t="s">
        <v>28</v>
      </c>
      <c r="D6" s="19" t="s">
        <v>29</v>
      </c>
      <c r="E6" s="19" t="s">
        <v>30</v>
      </c>
      <c r="F6" s="19" t="s">
        <v>31</v>
      </c>
      <c r="G6" s="19" t="s">
        <v>32</v>
      </c>
      <c r="H6" s="46" t="s">
        <v>1635</v>
      </c>
      <c r="J6" s="47" t="s">
        <v>1636</v>
      </c>
      <c r="K6" s="47" t="s">
        <v>32</v>
      </c>
      <c r="L6" s="47"/>
      <c r="N6" s="47"/>
      <c r="O6" s="47"/>
    </row>
    <row r="7" customFormat="false" ht="15" hidden="false" customHeight="false" outlineLevel="0" collapsed="false">
      <c r="A7" s="2" t="n">
        <v>634</v>
      </c>
      <c r="B7" s="2" t="s">
        <v>49</v>
      </c>
      <c r="C7" s="48" t="n">
        <v>33550</v>
      </c>
      <c r="D7" s="2" t="s">
        <v>50</v>
      </c>
      <c r="E7" s="2" t="n">
        <v>161</v>
      </c>
      <c r="F7" s="2" t="n">
        <v>63.8</v>
      </c>
      <c r="G7" s="2" t="s">
        <v>47</v>
      </c>
      <c r="H7" s="46" t="n">
        <f aca="false">SQRT(SUMXMY2(E7:F7,$E$31:$F$31))</f>
        <v>11.0018180315801</v>
      </c>
      <c r="J7" s="47" t="n">
        <f aca="false">SMALL(H7:H27,1)</f>
        <v>5</v>
      </c>
      <c r="K7" s="49"/>
      <c r="L7" s="2"/>
      <c r="N7" s="47"/>
      <c r="O7" s="2"/>
    </row>
    <row r="8" customFormat="false" ht="15" hidden="false" customHeight="false" outlineLevel="0" collapsed="false">
      <c r="A8" s="2" t="n">
        <v>77</v>
      </c>
      <c r="B8" s="2" t="s">
        <v>68</v>
      </c>
      <c r="C8" s="48" t="n">
        <v>32943</v>
      </c>
      <c r="D8" s="2" t="s">
        <v>45</v>
      </c>
      <c r="E8" s="2" t="n">
        <v>151</v>
      </c>
      <c r="F8" s="2" t="n">
        <v>54</v>
      </c>
      <c r="G8" s="2" t="s">
        <v>47</v>
      </c>
      <c r="H8" s="46" t="n">
        <f aca="false">SQRT(SUMXMY2(E8:F8,$E$31:$F$31))</f>
        <v>23.259406699226</v>
      </c>
      <c r="J8" s="47" t="n">
        <f aca="false">SMALL(H8:H28,2)</f>
        <v>6.32455532033676</v>
      </c>
      <c r="K8" s="49"/>
      <c r="L8" s="2"/>
      <c r="N8" s="47"/>
      <c r="O8" s="2"/>
    </row>
    <row r="9" customFormat="false" ht="15" hidden="false" customHeight="false" outlineLevel="0" collapsed="false">
      <c r="A9" s="2" t="n">
        <v>500</v>
      </c>
      <c r="B9" s="2" t="s">
        <v>70</v>
      </c>
      <c r="C9" s="48" t="n">
        <v>33552</v>
      </c>
      <c r="D9" s="2" t="s">
        <v>71</v>
      </c>
      <c r="E9" s="2" t="n">
        <v>153</v>
      </c>
      <c r="F9" s="2" t="n">
        <v>64.4</v>
      </c>
      <c r="G9" s="2" t="s">
        <v>47</v>
      </c>
      <c r="H9" s="46" t="n">
        <f aca="false">SQRT(SUMXMY2(E9:F9,$E$31:$F$31))</f>
        <v>19.0042100598788</v>
      </c>
      <c r="J9" s="47" t="n">
        <f aca="false">SMALL(H9:H29,3)</f>
        <v>7.21110255092798</v>
      </c>
      <c r="K9" s="49"/>
      <c r="L9" s="2"/>
      <c r="N9" s="47"/>
      <c r="O9" s="2"/>
    </row>
    <row r="10" customFormat="false" ht="15" hidden="false" customHeight="false" outlineLevel="0" collapsed="false">
      <c r="A10" s="2" t="n">
        <v>561</v>
      </c>
      <c r="B10" s="2" t="s">
        <v>73</v>
      </c>
      <c r="C10" s="48" t="n">
        <v>33949</v>
      </c>
      <c r="D10" s="2" t="s">
        <v>74</v>
      </c>
      <c r="E10" s="2" t="n">
        <v>166</v>
      </c>
      <c r="F10" s="2" t="n">
        <v>46</v>
      </c>
      <c r="G10" s="2" t="s">
        <v>47</v>
      </c>
      <c r="H10" s="46" t="n">
        <f aca="false">SQRT(SUMXMY2(E10:F10,$E$31:$F$31))</f>
        <v>18.9736659610103</v>
      </c>
      <c r="J10" s="47"/>
      <c r="K10" s="49"/>
      <c r="L10" s="2"/>
      <c r="N10" s="47"/>
      <c r="O10" s="2"/>
    </row>
    <row r="11" customFormat="false" ht="15" hidden="false" customHeight="false" outlineLevel="0" collapsed="false">
      <c r="A11" s="2" t="n">
        <v>711</v>
      </c>
      <c r="B11" s="2" t="s">
        <v>80</v>
      </c>
      <c r="C11" s="48" t="n">
        <v>33691</v>
      </c>
      <c r="D11" s="2" t="s">
        <v>50</v>
      </c>
      <c r="E11" s="2" t="n">
        <v>163.5</v>
      </c>
      <c r="F11" s="2" t="n">
        <v>48</v>
      </c>
      <c r="G11" s="2" t="s">
        <v>47</v>
      </c>
      <c r="H11" s="46" t="n">
        <f aca="false">SQRT(SUMXMY2(E11:F11,$E$31:$F$31))</f>
        <v>18.1176709319934</v>
      </c>
      <c r="J11" s="47"/>
      <c r="K11" s="49"/>
      <c r="L11" s="2"/>
      <c r="N11" s="47"/>
      <c r="O11" s="2"/>
    </row>
    <row r="12" customFormat="false" ht="15" hidden="false" customHeight="false" outlineLevel="0" collapsed="false">
      <c r="A12" s="2" t="n">
        <v>694</v>
      </c>
      <c r="B12" s="2" t="s">
        <v>83</v>
      </c>
      <c r="C12" s="48" t="n">
        <v>33626</v>
      </c>
      <c r="D12" s="2" t="s">
        <v>50</v>
      </c>
      <c r="E12" s="2" t="n">
        <v>159</v>
      </c>
      <c r="F12" s="2" t="n">
        <v>66.6</v>
      </c>
      <c r="G12" s="2" t="s">
        <v>47</v>
      </c>
      <c r="H12" s="46" t="n">
        <f aca="false">SQRT(SUMXMY2(E12:F12,$E$31:$F$31))</f>
        <v>13.2574507353412</v>
      </c>
      <c r="J12" s="47"/>
      <c r="K12" s="49"/>
      <c r="L12" s="2"/>
      <c r="N12" s="47"/>
      <c r="O12" s="2"/>
    </row>
    <row r="13" customFormat="false" ht="15" hidden="false" customHeight="false" outlineLevel="0" collapsed="false">
      <c r="A13" s="2" t="n">
        <v>544</v>
      </c>
      <c r="B13" s="2" t="s">
        <v>88</v>
      </c>
      <c r="C13" s="48" t="n">
        <v>33241</v>
      </c>
      <c r="D13" s="2" t="s">
        <v>67</v>
      </c>
      <c r="E13" s="2" t="n">
        <v>154</v>
      </c>
      <c r="F13" s="2" t="n">
        <v>38.6</v>
      </c>
      <c r="G13" s="2" t="s">
        <v>47</v>
      </c>
      <c r="H13" s="46" t="n">
        <f aca="false">SQRT(SUMXMY2(E13:F13,$E$31:$F$31))</f>
        <v>31.1313346967328</v>
      </c>
      <c r="J13" s="47"/>
      <c r="K13" s="49"/>
      <c r="L13" s="2"/>
      <c r="N13" s="47"/>
      <c r="O13" s="2"/>
    </row>
    <row r="14" customFormat="false" ht="15" hidden="false" customHeight="false" outlineLevel="0" collapsed="false">
      <c r="A14" s="2" t="n">
        <v>616</v>
      </c>
      <c r="B14" s="2" t="s">
        <v>94</v>
      </c>
      <c r="C14" s="48" t="n">
        <v>33518</v>
      </c>
      <c r="D14" s="2" t="s">
        <v>74</v>
      </c>
      <c r="E14" s="2" t="n">
        <v>156</v>
      </c>
      <c r="F14" s="2" t="n">
        <v>50</v>
      </c>
      <c r="G14" s="2" t="s">
        <v>47</v>
      </c>
      <c r="H14" s="46" t="n">
        <f aca="false">SQRT(SUMXMY2(E14:F14,$E$31:$F$31))</f>
        <v>21.2602916254693</v>
      </c>
      <c r="J14" s="47"/>
      <c r="K14" s="49"/>
      <c r="L14" s="2"/>
      <c r="N14" s="47"/>
      <c r="O14" s="2"/>
    </row>
    <row r="15" customFormat="false" ht="15" hidden="false" customHeight="false" outlineLevel="0" collapsed="false">
      <c r="A15" s="2" t="n">
        <v>342</v>
      </c>
      <c r="B15" s="2" t="s">
        <v>96</v>
      </c>
      <c r="C15" s="48" t="n">
        <v>33408</v>
      </c>
      <c r="D15" s="2" t="s">
        <v>50</v>
      </c>
      <c r="E15" s="2" t="n">
        <v>152</v>
      </c>
      <c r="F15" s="2" t="n">
        <v>64</v>
      </c>
      <c r="G15" s="2" t="s">
        <v>47</v>
      </c>
      <c r="H15" s="46" t="n">
        <f aca="false">SQRT(SUMXMY2(E15:F15,$E$31:$F$31))</f>
        <v>20</v>
      </c>
      <c r="J15" s="47"/>
      <c r="K15" s="49"/>
      <c r="L15" s="2"/>
      <c r="N15" s="47"/>
      <c r="O15" s="2"/>
    </row>
    <row r="16" customFormat="false" ht="15" hidden="false" customHeight="false" outlineLevel="0" collapsed="false">
      <c r="A16" s="2" t="n">
        <v>164</v>
      </c>
      <c r="B16" s="2" t="s">
        <v>99</v>
      </c>
      <c r="C16" s="48" t="n">
        <v>33572</v>
      </c>
      <c r="D16" s="2" t="s">
        <v>77</v>
      </c>
      <c r="E16" s="2" t="n">
        <v>153.5</v>
      </c>
      <c r="F16" s="2" t="n">
        <v>59</v>
      </c>
      <c r="G16" s="2" t="s">
        <v>47</v>
      </c>
      <c r="H16" s="46" t="n">
        <f aca="false">SQRT(SUMXMY2(E16:F16,$E$31:$F$31))</f>
        <v>19.1637678967368</v>
      </c>
      <c r="J16" s="47"/>
      <c r="K16" s="49"/>
      <c r="L16" s="2"/>
      <c r="N16" s="47"/>
      <c r="O16" s="2"/>
    </row>
    <row r="17" customFormat="false" ht="15" hidden="false" customHeight="false" outlineLevel="0" collapsed="false">
      <c r="A17" s="2" t="n">
        <v>1132</v>
      </c>
      <c r="B17" s="2" t="s">
        <v>41</v>
      </c>
      <c r="C17" s="48" t="n">
        <v>33436</v>
      </c>
      <c r="D17" s="2" t="s">
        <v>42</v>
      </c>
      <c r="E17" s="2" t="n">
        <v>178</v>
      </c>
      <c r="F17" s="2" t="n">
        <v>69</v>
      </c>
      <c r="G17" s="2" t="s">
        <v>43</v>
      </c>
      <c r="H17" s="46" t="n">
        <f aca="false">SQRT(SUMXMY2(E17:F17,$E$31:$F$31))</f>
        <v>7.81024967590665</v>
      </c>
      <c r="J17" s="47"/>
      <c r="K17" s="49"/>
      <c r="L17" s="2"/>
      <c r="N17" s="47"/>
      <c r="O17" s="2"/>
    </row>
    <row r="18" customFormat="false" ht="15" hidden="false" customHeight="false" outlineLevel="0" collapsed="false">
      <c r="A18" s="2" t="n">
        <v>1276</v>
      </c>
      <c r="B18" s="2" t="s">
        <v>58</v>
      </c>
      <c r="C18" s="48" t="n">
        <v>33660</v>
      </c>
      <c r="D18" s="2" t="s">
        <v>50</v>
      </c>
      <c r="E18" s="2" t="n">
        <v>184</v>
      </c>
      <c r="F18" s="2" t="n">
        <v>67</v>
      </c>
      <c r="G18" s="2" t="s">
        <v>43</v>
      </c>
      <c r="H18" s="46" t="n">
        <f aca="false">SQRT(SUMXMY2(E18:F18,$E$31:$F$31))</f>
        <v>12.369316876853</v>
      </c>
      <c r="J18" s="47"/>
      <c r="K18" s="49"/>
      <c r="L18" s="2"/>
      <c r="N18" s="47"/>
      <c r="O18" s="2"/>
    </row>
    <row r="19" customFormat="false" ht="15" hidden="false" customHeight="false" outlineLevel="0" collapsed="false">
      <c r="A19" s="2" t="n">
        <v>1307</v>
      </c>
      <c r="B19" s="2" t="s">
        <v>65</v>
      </c>
      <c r="C19" s="48" t="n">
        <v>33645</v>
      </c>
      <c r="D19" s="2" t="s">
        <v>45</v>
      </c>
      <c r="E19" s="2" t="n">
        <v>175</v>
      </c>
      <c r="F19" s="2" t="n">
        <v>78</v>
      </c>
      <c r="G19" s="2" t="s">
        <v>43</v>
      </c>
      <c r="H19" s="46" t="n">
        <f aca="false">SQRT(SUMXMY2(E19:F19,$E$31:$F$31))</f>
        <v>14.3178210632764</v>
      </c>
      <c r="J19" s="47"/>
      <c r="K19" s="49"/>
      <c r="L19" s="2"/>
      <c r="N19" s="47"/>
      <c r="O19" s="2"/>
    </row>
    <row r="20" customFormat="false" ht="15" hidden="false" customHeight="false" outlineLevel="0" collapsed="false">
      <c r="A20" s="2" t="n">
        <v>872</v>
      </c>
      <c r="B20" s="2" t="s">
        <v>75</v>
      </c>
      <c r="C20" s="48" t="n">
        <v>33644</v>
      </c>
      <c r="D20" s="2" t="s">
        <v>45</v>
      </c>
      <c r="E20" s="2" t="n">
        <v>176</v>
      </c>
      <c r="F20" s="2" t="n">
        <v>82</v>
      </c>
      <c r="G20" s="2" t="s">
        <v>43</v>
      </c>
      <c r="H20" s="46" t="n">
        <f aca="false">SQRT(SUMXMY2(E20:F20,$E$31:$F$31))</f>
        <v>18.4390889145858</v>
      </c>
      <c r="J20" s="47"/>
      <c r="K20" s="49"/>
      <c r="L20" s="2"/>
      <c r="N20" s="47"/>
      <c r="O20" s="2"/>
    </row>
    <row r="21" customFormat="false" ht="15" hidden="false" customHeight="false" outlineLevel="0" collapsed="false">
      <c r="A21" s="2" t="n">
        <v>1137</v>
      </c>
      <c r="B21" s="2" t="s">
        <v>76</v>
      </c>
      <c r="C21" s="48" t="n">
        <v>33826</v>
      </c>
      <c r="D21" s="2" t="s">
        <v>77</v>
      </c>
      <c r="E21" s="2" t="n">
        <v>169</v>
      </c>
      <c r="F21" s="2" t="n">
        <v>57</v>
      </c>
      <c r="G21" s="2" t="s">
        <v>43</v>
      </c>
      <c r="H21" s="46" t="n">
        <f aca="false">SQRT(SUMXMY2(E21:F21,$E$31:$F$31))</f>
        <v>7.61577310586391</v>
      </c>
      <c r="J21" s="47"/>
      <c r="K21" s="49"/>
      <c r="L21" s="2"/>
      <c r="N21" s="47"/>
      <c r="O21" s="2"/>
    </row>
    <row r="22" customFormat="false" ht="15" hidden="false" customHeight="false" outlineLevel="0" collapsed="false">
      <c r="A22" s="2" t="n">
        <v>905</v>
      </c>
      <c r="B22" s="2" t="s">
        <v>81</v>
      </c>
      <c r="C22" s="48" t="n">
        <v>33150</v>
      </c>
      <c r="D22" s="2" t="s">
        <v>45</v>
      </c>
      <c r="E22" s="2" t="n">
        <v>166</v>
      </c>
      <c r="F22" s="2" t="n">
        <v>66</v>
      </c>
      <c r="G22" s="2" t="s">
        <v>43</v>
      </c>
      <c r="H22" s="46" t="n">
        <f aca="false">SQRT(SUMXMY2(E22:F22,$E$31:$F$31))</f>
        <v>6.32455532033676</v>
      </c>
      <c r="J22" s="47"/>
      <c r="K22" s="49"/>
      <c r="L22" s="2"/>
      <c r="N22" s="47"/>
      <c r="O22" s="2"/>
    </row>
    <row r="23" customFormat="false" ht="15" hidden="false" customHeight="false" outlineLevel="0" collapsed="false">
      <c r="A23" s="2" t="n">
        <v>1129</v>
      </c>
      <c r="B23" s="2" t="s">
        <v>84</v>
      </c>
      <c r="C23" s="48" t="n">
        <v>33531</v>
      </c>
      <c r="D23" s="2" t="s">
        <v>74</v>
      </c>
      <c r="E23" s="2" t="n">
        <v>161</v>
      </c>
      <c r="F23" s="2" t="n">
        <v>57</v>
      </c>
      <c r="G23" s="2" t="s">
        <v>43</v>
      </c>
      <c r="H23" s="46" t="n">
        <f aca="false">SQRT(SUMXMY2(E23:F23,$E$31:$F$31))</f>
        <v>13.0384048104053</v>
      </c>
      <c r="J23" s="47"/>
      <c r="K23" s="49"/>
      <c r="L23" s="2"/>
      <c r="N23" s="47"/>
      <c r="O23" s="2"/>
    </row>
    <row r="24" customFormat="false" ht="15" hidden="false" customHeight="false" outlineLevel="0" collapsed="false">
      <c r="A24" s="2" t="n">
        <v>1108</v>
      </c>
      <c r="B24" s="2" t="s">
        <v>85</v>
      </c>
      <c r="C24" s="48" t="n">
        <v>32893</v>
      </c>
      <c r="D24" s="2" t="s">
        <v>45</v>
      </c>
      <c r="E24" s="2" t="n">
        <v>177</v>
      </c>
      <c r="F24" s="2" t="n">
        <v>77</v>
      </c>
      <c r="G24" s="2" t="s">
        <v>43</v>
      </c>
      <c r="H24" s="46" t="n">
        <f aca="false">SQRT(SUMXMY2(E24:F24,$E$31:$F$31))</f>
        <v>13.9283882771841</v>
      </c>
      <c r="J24" s="47"/>
      <c r="K24" s="49"/>
      <c r="L24" s="2"/>
      <c r="N24" s="47"/>
      <c r="O24" s="2"/>
    </row>
    <row r="25" customFormat="false" ht="15" hidden="false" customHeight="false" outlineLevel="0" collapsed="false">
      <c r="A25" s="2" t="n">
        <v>854</v>
      </c>
      <c r="B25" s="2" t="s">
        <v>89</v>
      </c>
      <c r="C25" s="48" t="n">
        <v>32970</v>
      </c>
      <c r="D25" s="2" t="s">
        <v>71</v>
      </c>
      <c r="E25" s="2" t="n">
        <v>178</v>
      </c>
      <c r="F25" s="2" t="n">
        <v>60</v>
      </c>
      <c r="G25" s="2" t="s">
        <v>43</v>
      </c>
      <c r="H25" s="46" t="n">
        <f aca="false">SQRT(SUMXMY2(E25:F25,$E$31:$F$31))</f>
        <v>7.21110255092798</v>
      </c>
      <c r="J25" s="47"/>
      <c r="K25" s="49"/>
      <c r="L25" s="2"/>
      <c r="N25" s="47"/>
      <c r="O25" s="2"/>
    </row>
    <row r="26" customFormat="false" ht="15" hidden="false" customHeight="false" outlineLevel="0" collapsed="false">
      <c r="A26" s="2" t="n">
        <v>1376</v>
      </c>
      <c r="B26" s="2" t="s">
        <v>91</v>
      </c>
      <c r="C26" s="48" t="n">
        <v>33380</v>
      </c>
      <c r="D26" s="2" t="s">
        <v>45</v>
      </c>
      <c r="E26" s="2" t="n">
        <v>175</v>
      </c>
      <c r="F26" s="2" t="n">
        <v>68</v>
      </c>
      <c r="G26" s="2" t="s">
        <v>43</v>
      </c>
      <c r="H26" s="46" t="n">
        <f aca="false">SQRT(SUMXMY2(E26:F26,$E$31:$F$31))</f>
        <v>5</v>
      </c>
      <c r="J26" s="47"/>
      <c r="K26" s="49"/>
      <c r="L26" s="2"/>
      <c r="N26" s="47"/>
      <c r="O26" s="2"/>
    </row>
    <row r="27" customFormat="false" ht="15" hidden="false" customHeight="false" outlineLevel="0" collapsed="false">
      <c r="A27" s="2" t="n">
        <v>984</v>
      </c>
      <c r="B27" s="2" t="s">
        <v>100</v>
      </c>
      <c r="C27" s="48" t="n">
        <v>33681</v>
      </c>
      <c r="D27" s="2" t="s">
        <v>93</v>
      </c>
      <c r="E27" s="2" t="n">
        <v>165</v>
      </c>
      <c r="F27" s="2" t="n">
        <v>66</v>
      </c>
      <c r="G27" s="2" t="s">
        <v>43</v>
      </c>
      <c r="H27" s="46" t="n">
        <f aca="false">SQRT(SUMXMY2(E27:F27,$E$31:$F$31))</f>
        <v>7.28010988928052</v>
      </c>
      <c r="J27" s="47"/>
      <c r="K27" s="49"/>
      <c r="L27" s="2"/>
      <c r="N27" s="47"/>
      <c r="O27" s="2"/>
    </row>
    <row r="31" customFormat="false" ht="15" hidden="false" customHeight="false" outlineLevel="0" collapsed="false">
      <c r="D31" s="0" t="s">
        <v>1637</v>
      </c>
      <c r="E31" s="0" t="n">
        <f aca="false">E61</f>
        <v>172</v>
      </c>
      <c r="F31" s="0" t="n">
        <f aca="false">F61</f>
        <v>64</v>
      </c>
    </row>
    <row r="32" customFormat="false" ht="15" hidden="false" customHeight="false" outlineLevel="0" collapsed="false">
      <c r="A32" s="5"/>
    </row>
    <row r="35" customFormat="false" ht="15" hidden="false" customHeight="false" outlineLevel="0" collapsed="false">
      <c r="A35" s="19" t="s">
        <v>26</v>
      </c>
      <c r="B35" s="19" t="s">
        <v>27</v>
      </c>
      <c r="C35" s="19" t="s">
        <v>28</v>
      </c>
      <c r="D35" s="19" t="s">
        <v>29</v>
      </c>
      <c r="E35" s="19" t="s">
        <v>30</v>
      </c>
      <c r="F35" s="19" t="s">
        <v>31</v>
      </c>
      <c r="G35" s="19" t="s">
        <v>1638</v>
      </c>
    </row>
    <row r="36" customFormat="false" ht="15" hidden="false" customHeight="false" outlineLevel="0" collapsed="false">
      <c r="A36" s="2" t="n">
        <v>1068</v>
      </c>
      <c r="B36" s="2" t="s">
        <v>52</v>
      </c>
      <c r="C36" s="48" t="n">
        <v>33423</v>
      </c>
      <c r="D36" s="2" t="s">
        <v>53</v>
      </c>
      <c r="E36" s="2" t="n">
        <v>174</v>
      </c>
      <c r="F36" s="2" t="n">
        <v>86</v>
      </c>
      <c r="G36" s="0" t="s">
        <v>43</v>
      </c>
    </row>
    <row r="37" customFormat="false" ht="15" hidden="false" customHeight="false" outlineLevel="0" collapsed="false">
      <c r="A37" s="2" t="n">
        <v>559</v>
      </c>
      <c r="B37" s="2" t="s">
        <v>55</v>
      </c>
      <c r="C37" s="48" t="n">
        <v>33613</v>
      </c>
      <c r="D37" s="2" t="s">
        <v>56</v>
      </c>
      <c r="E37" s="2" t="n">
        <v>154</v>
      </c>
      <c r="F37" s="2" t="n">
        <v>56.1</v>
      </c>
      <c r="G37" s="0" t="s">
        <v>47</v>
      </c>
    </row>
    <row r="38" customFormat="false" ht="15" hidden="false" customHeight="false" outlineLevel="0" collapsed="false">
      <c r="A38" s="2" t="n">
        <v>790</v>
      </c>
      <c r="B38" s="2" t="s">
        <v>60</v>
      </c>
      <c r="C38" s="48" t="n">
        <v>33441</v>
      </c>
      <c r="D38" s="2" t="s">
        <v>61</v>
      </c>
      <c r="E38" s="2" t="n">
        <v>156</v>
      </c>
      <c r="F38" s="2" t="n">
        <v>67.8</v>
      </c>
      <c r="G38" s="0" t="s">
        <v>47</v>
      </c>
    </row>
    <row r="39" customFormat="false" ht="15" hidden="false" customHeight="false" outlineLevel="0" collapsed="false">
      <c r="A39" s="2" t="n">
        <v>1307</v>
      </c>
      <c r="B39" s="2" t="s">
        <v>65</v>
      </c>
      <c r="C39" s="48" t="n">
        <v>33645</v>
      </c>
      <c r="D39" s="2" t="s">
        <v>45</v>
      </c>
      <c r="E39" s="2" t="n">
        <v>175</v>
      </c>
      <c r="F39" s="2" t="n">
        <v>78</v>
      </c>
      <c r="G39" s="0" t="s">
        <v>43</v>
      </c>
    </row>
    <row r="40" customFormat="false" ht="15" hidden="false" customHeight="false" outlineLevel="0" collapsed="false">
      <c r="A40" s="2" t="n">
        <v>77</v>
      </c>
      <c r="B40" s="2" t="s">
        <v>68</v>
      </c>
      <c r="C40" s="48" t="n">
        <v>32943</v>
      </c>
      <c r="D40" s="2" t="s">
        <v>45</v>
      </c>
      <c r="E40" s="2" t="n">
        <v>151</v>
      </c>
      <c r="F40" s="2" t="n">
        <v>54</v>
      </c>
      <c r="G40" s="0" t="s">
        <v>47</v>
      </c>
    </row>
    <row r="41" customFormat="false" ht="15" hidden="false" customHeight="false" outlineLevel="0" collapsed="false">
      <c r="A41" s="2" t="n">
        <v>894</v>
      </c>
      <c r="B41" s="2" t="s">
        <v>69</v>
      </c>
      <c r="C41" s="48" t="n">
        <v>32879</v>
      </c>
      <c r="D41" s="2" t="s">
        <v>45</v>
      </c>
      <c r="E41" s="2" t="n">
        <v>176</v>
      </c>
      <c r="F41" s="2" t="n">
        <v>52</v>
      </c>
      <c r="G41" s="0" t="s">
        <v>43</v>
      </c>
    </row>
    <row r="42" customFormat="false" ht="15" hidden="false" customHeight="false" outlineLevel="0" collapsed="false">
      <c r="A42" s="2" t="n">
        <v>500</v>
      </c>
      <c r="B42" s="2" t="s">
        <v>70</v>
      </c>
      <c r="C42" s="48" t="n">
        <v>33552</v>
      </c>
      <c r="D42" s="2" t="s">
        <v>71</v>
      </c>
      <c r="E42" s="2" t="n">
        <v>153</v>
      </c>
      <c r="F42" s="2" t="n">
        <v>64.4</v>
      </c>
      <c r="G42" s="0" t="s">
        <v>47</v>
      </c>
    </row>
    <row r="43" customFormat="false" ht="15" hidden="false" customHeight="false" outlineLevel="0" collapsed="false">
      <c r="A43" s="2" t="n">
        <v>83</v>
      </c>
      <c r="B43" s="2" t="s">
        <v>72</v>
      </c>
      <c r="C43" s="48" t="n">
        <v>33719</v>
      </c>
      <c r="D43" s="2" t="s">
        <v>50</v>
      </c>
      <c r="E43" s="2" t="n">
        <v>158.2</v>
      </c>
      <c r="F43" s="2" t="n">
        <v>65</v>
      </c>
      <c r="G43" s="0" t="s">
        <v>47</v>
      </c>
    </row>
    <row r="44" customFormat="false" ht="15" hidden="false" customHeight="false" outlineLevel="0" collapsed="false">
      <c r="A44" s="2" t="n">
        <v>561</v>
      </c>
      <c r="B44" s="2" t="s">
        <v>73</v>
      </c>
      <c r="C44" s="48" t="n">
        <v>33949</v>
      </c>
      <c r="D44" s="2" t="s">
        <v>74</v>
      </c>
      <c r="E44" s="2" t="n">
        <v>166</v>
      </c>
      <c r="F44" s="2" t="n">
        <v>46</v>
      </c>
      <c r="G44" s="0" t="s">
        <v>47</v>
      </c>
    </row>
    <row r="45" customFormat="false" ht="15" hidden="false" customHeight="false" outlineLevel="0" collapsed="false">
      <c r="A45" s="2" t="n">
        <v>1137</v>
      </c>
      <c r="B45" s="2" t="s">
        <v>76</v>
      </c>
      <c r="C45" s="48" t="n">
        <v>33826</v>
      </c>
      <c r="D45" s="2" t="s">
        <v>77</v>
      </c>
      <c r="E45" s="2" t="n">
        <v>169</v>
      </c>
      <c r="F45" s="2" t="n">
        <v>57</v>
      </c>
      <c r="G45" s="0" t="s">
        <v>43</v>
      </c>
    </row>
    <row r="46" customFormat="false" ht="15" hidden="false" customHeight="false" outlineLevel="0" collapsed="false">
      <c r="A46" s="2" t="n">
        <v>1503</v>
      </c>
      <c r="B46" s="2" t="s">
        <v>78</v>
      </c>
      <c r="C46" s="48" t="n">
        <v>33702</v>
      </c>
      <c r="D46" s="2" t="s">
        <v>42</v>
      </c>
      <c r="E46" s="2" t="n">
        <v>175</v>
      </c>
      <c r="F46" s="2" t="n">
        <v>58</v>
      </c>
      <c r="G46" s="0" t="s">
        <v>43</v>
      </c>
    </row>
    <row r="47" customFormat="false" ht="15" hidden="false" customHeight="false" outlineLevel="0" collapsed="false">
      <c r="A47" s="2" t="n">
        <v>711</v>
      </c>
      <c r="B47" s="2" t="s">
        <v>80</v>
      </c>
      <c r="C47" s="48" t="n">
        <v>33691</v>
      </c>
      <c r="D47" s="2" t="s">
        <v>50</v>
      </c>
      <c r="E47" s="2" t="n">
        <v>163.5</v>
      </c>
      <c r="F47" s="2" t="n">
        <v>48</v>
      </c>
      <c r="G47" s="0" t="s">
        <v>47</v>
      </c>
    </row>
    <row r="48" customFormat="false" ht="15" hidden="false" customHeight="false" outlineLevel="0" collapsed="false">
      <c r="A48" s="2" t="n">
        <v>905</v>
      </c>
      <c r="B48" s="2" t="s">
        <v>81</v>
      </c>
      <c r="C48" s="48" t="n">
        <v>33150</v>
      </c>
      <c r="D48" s="2" t="s">
        <v>45</v>
      </c>
      <c r="E48" s="2" t="n">
        <v>166</v>
      </c>
      <c r="F48" s="2" t="n">
        <v>66</v>
      </c>
      <c r="G48" s="0" t="s">
        <v>43</v>
      </c>
    </row>
    <row r="49" customFormat="false" ht="15" hidden="false" customHeight="false" outlineLevel="0" collapsed="false">
      <c r="A49" s="2" t="n">
        <v>694</v>
      </c>
      <c r="B49" s="2" t="s">
        <v>83</v>
      </c>
      <c r="C49" s="48" t="n">
        <v>33626</v>
      </c>
      <c r="D49" s="2" t="s">
        <v>50</v>
      </c>
      <c r="E49" s="2" t="n">
        <v>159</v>
      </c>
      <c r="F49" s="2" t="n">
        <v>66.6</v>
      </c>
      <c r="G49" s="0" t="s">
        <v>47</v>
      </c>
    </row>
    <row r="50" customFormat="false" ht="15" hidden="false" customHeight="false" outlineLevel="0" collapsed="false">
      <c r="A50" s="2" t="n">
        <v>360</v>
      </c>
      <c r="B50" s="2" t="s">
        <v>86</v>
      </c>
      <c r="C50" s="48" t="n">
        <v>33268</v>
      </c>
      <c r="D50" s="2" t="s">
        <v>87</v>
      </c>
      <c r="E50" s="2" t="n">
        <v>156</v>
      </c>
      <c r="F50" s="2" t="n">
        <v>64</v>
      </c>
      <c r="G50" s="0" t="s">
        <v>47</v>
      </c>
    </row>
    <row r="51" customFormat="false" ht="15" hidden="false" customHeight="false" outlineLevel="0" collapsed="false">
      <c r="A51" s="2" t="n">
        <v>854</v>
      </c>
      <c r="B51" s="2" t="s">
        <v>89</v>
      </c>
      <c r="C51" s="48" t="n">
        <v>32970</v>
      </c>
      <c r="D51" s="2" t="s">
        <v>71</v>
      </c>
      <c r="E51" s="2" t="n">
        <v>178</v>
      </c>
      <c r="F51" s="2" t="n">
        <v>60</v>
      </c>
      <c r="G51" s="0" t="s">
        <v>43</v>
      </c>
    </row>
    <row r="52" customFormat="false" ht="15" hidden="false" customHeight="false" outlineLevel="0" collapsed="false">
      <c r="A52" s="2" t="n">
        <v>1232</v>
      </c>
      <c r="B52" s="2" t="s">
        <v>90</v>
      </c>
      <c r="C52" s="48" t="n">
        <v>33406</v>
      </c>
      <c r="D52" s="2" t="s">
        <v>45</v>
      </c>
      <c r="E52" s="2" t="n">
        <v>168</v>
      </c>
      <c r="F52" s="2" t="n">
        <v>55</v>
      </c>
      <c r="G52" s="0" t="s">
        <v>43</v>
      </c>
    </row>
    <row r="53" customFormat="false" ht="15" hidden="false" customHeight="false" outlineLevel="0" collapsed="false">
      <c r="A53" s="2" t="n">
        <v>1376</v>
      </c>
      <c r="B53" s="2" t="s">
        <v>91</v>
      </c>
      <c r="C53" s="48" t="n">
        <v>33380</v>
      </c>
      <c r="D53" s="2" t="s">
        <v>45</v>
      </c>
      <c r="E53" s="2" t="n">
        <v>175</v>
      </c>
      <c r="F53" s="2" t="n">
        <v>68</v>
      </c>
      <c r="G53" s="0" t="s">
        <v>43</v>
      </c>
    </row>
    <row r="54" customFormat="false" ht="15" hidden="false" customHeight="false" outlineLevel="0" collapsed="false">
      <c r="A54" s="2" t="n">
        <v>616</v>
      </c>
      <c r="B54" s="2" t="s">
        <v>94</v>
      </c>
      <c r="C54" s="48" t="n">
        <v>33518</v>
      </c>
      <c r="D54" s="2" t="s">
        <v>74</v>
      </c>
      <c r="E54" s="2" t="n">
        <v>156</v>
      </c>
      <c r="F54" s="2" t="n">
        <v>50</v>
      </c>
      <c r="G54" s="0" t="s">
        <v>47</v>
      </c>
    </row>
    <row r="55" customFormat="false" ht="15" hidden="false" customHeight="false" outlineLevel="0" collapsed="false">
      <c r="A55" s="2" t="n">
        <v>407</v>
      </c>
      <c r="B55" s="2" t="s">
        <v>95</v>
      </c>
      <c r="C55" s="48" t="n">
        <v>33636</v>
      </c>
      <c r="D55" s="2" t="s">
        <v>87</v>
      </c>
      <c r="E55" s="2" t="n">
        <v>152</v>
      </c>
      <c r="F55" s="2" t="n">
        <v>50.4</v>
      </c>
      <c r="G55" s="0" t="s">
        <v>47</v>
      </c>
    </row>
    <row r="56" customFormat="false" ht="15" hidden="false" customHeight="false" outlineLevel="0" collapsed="false">
      <c r="A56" s="2" t="n">
        <v>997</v>
      </c>
      <c r="B56" s="2" t="s">
        <v>97</v>
      </c>
      <c r="C56" s="48" t="n">
        <v>33074</v>
      </c>
      <c r="D56" s="2" t="s">
        <v>98</v>
      </c>
      <c r="E56" s="2" t="n">
        <v>176</v>
      </c>
      <c r="F56" s="2" t="n">
        <v>86</v>
      </c>
      <c r="G56" s="0" t="s">
        <v>43</v>
      </c>
    </row>
    <row r="57" customFormat="false" ht="15" hidden="false" customHeight="false" outlineLevel="0" collapsed="false">
      <c r="A57" s="2" t="n">
        <v>164</v>
      </c>
      <c r="B57" s="2" t="s">
        <v>99</v>
      </c>
      <c r="C57" s="48" t="n">
        <v>33572</v>
      </c>
      <c r="D57" s="2" t="s">
        <v>77</v>
      </c>
      <c r="E57" s="2" t="n">
        <v>153.5</v>
      </c>
      <c r="F57" s="2" t="n">
        <v>59</v>
      </c>
      <c r="G57" s="0" t="s">
        <v>47</v>
      </c>
    </row>
    <row r="58" customFormat="false" ht="15" hidden="false" customHeight="false" outlineLevel="0" collapsed="false">
      <c r="A58" s="2" t="n">
        <v>575</v>
      </c>
      <c r="B58" s="2" t="s">
        <v>101</v>
      </c>
      <c r="C58" s="48" t="n">
        <v>33311</v>
      </c>
      <c r="D58" s="2" t="s">
        <v>87</v>
      </c>
      <c r="E58" s="2" t="n">
        <v>167</v>
      </c>
      <c r="F58" s="2" t="n">
        <v>51</v>
      </c>
      <c r="G58" s="0" t="s">
        <v>47</v>
      </c>
    </row>
    <row r="59" customFormat="false" ht="15" hidden="false" customHeight="false" outlineLevel="0" collapsed="false">
      <c r="A59" s="2" t="n">
        <v>137</v>
      </c>
      <c r="B59" s="2" t="s">
        <v>122</v>
      </c>
      <c r="C59" s="48" t="n">
        <v>32996</v>
      </c>
      <c r="D59" s="2" t="s">
        <v>74</v>
      </c>
      <c r="E59" s="2" t="s">
        <v>46</v>
      </c>
      <c r="F59" s="2" t="s">
        <v>46</v>
      </c>
      <c r="G59" s="0" t="s">
        <v>46</v>
      </c>
    </row>
    <row r="60" customFormat="false" ht="15" hidden="false" customHeight="false" outlineLevel="0" collapsed="false">
      <c r="A60" s="2" t="n">
        <v>1206</v>
      </c>
      <c r="B60" s="2" t="s">
        <v>123</v>
      </c>
      <c r="C60" s="48" t="n">
        <v>32940</v>
      </c>
      <c r="D60" s="2" t="s">
        <v>45</v>
      </c>
      <c r="E60" s="2" t="n">
        <v>177</v>
      </c>
      <c r="F60" s="2" t="n">
        <v>65</v>
      </c>
      <c r="G60" s="0" t="s">
        <v>43</v>
      </c>
    </row>
    <row r="61" customFormat="false" ht="15" hidden="false" customHeight="false" outlineLevel="0" collapsed="false">
      <c r="A61" s="2" t="n">
        <v>1382</v>
      </c>
      <c r="B61" s="2" t="s">
        <v>124</v>
      </c>
      <c r="C61" s="48" t="n">
        <v>33618</v>
      </c>
      <c r="D61" s="2" t="s">
        <v>125</v>
      </c>
      <c r="E61" s="2" t="n">
        <v>172</v>
      </c>
      <c r="F61" s="2" t="n">
        <v>64</v>
      </c>
      <c r="G61" s="0" t="s">
        <v>43</v>
      </c>
    </row>
    <row r="62" customFormat="false" ht="15" hidden="false" customHeight="false" outlineLevel="0" collapsed="false">
      <c r="A62" s="2" t="n">
        <v>591</v>
      </c>
      <c r="B62" s="2" t="s">
        <v>126</v>
      </c>
      <c r="C62" s="48" t="n">
        <v>33539</v>
      </c>
      <c r="D62" s="2" t="s">
        <v>87</v>
      </c>
      <c r="E62" s="2" t="n">
        <v>146</v>
      </c>
      <c r="F62" s="2" t="n">
        <v>40.3</v>
      </c>
      <c r="G62" s="0" t="s">
        <v>47</v>
      </c>
    </row>
    <row r="63" customFormat="false" ht="15" hidden="false" customHeight="false" outlineLevel="0" collapsed="false">
      <c r="A63" s="2" t="n">
        <v>1469</v>
      </c>
      <c r="B63" s="2" t="s">
        <v>128</v>
      </c>
      <c r="C63" s="48" t="n">
        <v>32729</v>
      </c>
      <c r="D63" s="2" t="s">
        <v>42</v>
      </c>
      <c r="E63" s="2" t="n">
        <v>175</v>
      </c>
      <c r="F63" s="2" t="n">
        <v>55</v>
      </c>
      <c r="G63" s="0" t="s">
        <v>43</v>
      </c>
    </row>
    <row r="64" customFormat="false" ht="15" hidden="false" customHeight="false" outlineLevel="0" collapsed="false">
      <c r="A64" s="2" t="n">
        <v>877</v>
      </c>
      <c r="B64" s="2" t="s">
        <v>130</v>
      </c>
      <c r="C64" s="48" t="n">
        <v>32762</v>
      </c>
      <c r="D64" s="2" t="s">
        <v>45</v>
      </c>
      <c r="E64" s="2" t="n">
        <v>177</v>
      </c>
      <c r="F64" s="2" t="n">
        <v>57</v>
      </c>
      <c r="G64" s="0" t="s">
        <v>43</v>
      </c>
    </row>
    <row r="65" customFormat="false" ht="15" hidden="false" customHeight="false" outlineLevel="0" collapsed="false">
      <c r="A65" s="2" t="n">
        <v>1313</v>
      </c>
      <c r="B65" s="2" t="s">
        <v>134</v>
      </c>
      <c r="C65" s="48" t="n">
        <v>33504</v>
      </c>
      <c r="D65" s="2" t="s">
        <v>45</v>
      </c>
      <c r="E65" s="2" t="n">
        <v>168</v>
      </c>
      <c r="F65" s="2" t="n">
        <v>76</v>
      </c>
      <c r="G65" s="0" t="s">
        <v>43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7" activeCellId="0" sqref="B7"/>
    </sheetView>
  </sheetViews>
  <sheetFormatPr defaultRowHeight="15"/>
  <cols>
    <col collapsed="false" hidden="false" max="2" min="2" style="0" width="33.9074074074074"/>
  </cols>
  <sheetData>
    <row r="1" customFormat="false" ht="15" hidden="false" customHeight="false" outlineLevel="0" collapsed="false">
      <c r="B1" s="1" t="s">
        <v>1639</v>
      </c>
    </row>
    <row r="2" customFormat="false" ht="15" hidden="false" customHeight="false" outlineLevel="0" collapsed="false">
      <c r="A2" s="25" t="s">
        <v>1626</v>
      </c>
      <c r="B2" s="0" t="s">
        <v>37</v>
      </c>
    </row>
    <row r="3" customFormat="false" ht="15" hidden="false" customHeight="false" outlineLevel="0" collapsed="false">
      <c r="A3" s="25" t="s">
        <v>1629</v>
      </c>
      <c r="B3" s="0" t="s">
        <v>46</v>
      </c>
    </row>
    <row r="4" customFormat="false" ht="15" hidden="false" customHeight="false" outlineLevel="0" collapsed="false">
      <c r="A4" s="25" t="s">
        <v>1632</v>
      </c>
      <c r="B4" s="0" t="s">
        <v>1640</v>
      </c>
    </row>
    <row r="6" customFormat="false" ht="15" hidden="false" customHeight="false" outlineLevel="0" collapsed="false">
      <c r="B6" s="1" t="s">
        <v>1641</v>
      </c>
    </row>
    <row r="7" customFormat="false" ht="15" hidden="false" customHeight="false" outlineLevel="0" collapsed="false">
      <c r="A7" s="25" t="s">
        <v>1626</v>
      </c>
      <c r="B7" s="0" t="s">
        <v>1642</v>
      </c>
    </row>
    <row r="8" customFormat="false" ht="15" hidden="false" customHeight="false" outlineLevel="0" collapsed="false">
      <c r="A8" s="25" t="s">
        <v>1629</v>
      </c>
      <c r="B8" s="9" t="s">
        <v>1643</v>
      </c>
    </row>
  </sheetData>
  <hyperlinks>
    <hyperlink ref="B2" location="Dataset!K1" display="Outliers"/>
    <hyperlink ref="B3" location="Dataset!I1" display="NA"/>
    <hyperlink ref="B4" location="Dataset!G1" display="Whitespaces"/>
    <hyperlink ref="B7" location="Dataset!N1" display="Adding BMI"/>
    <hyperlink ref="B8" location="Dataset!L1" display="Normalization of height and weight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76"/>
  <sheetViews>
    <sheetView windowProtection="false" showFormulas="false" showGridLines="true" showRowColHeaders="true" showZeros="true" rightToLeft="false" tabSelected="true" showOutlineSymbols="true" defaultGridColor="true" view="normal" topLeftCell="A42" colorId="64" zoomScale="100" zoomScaleNormal="100" zoomScalePageLayoutView="100" workbookViewId="0">
      <selection pane="topLeft" activeCell="H77" activeCellId="0" sqref="H77"/>
    </sheetView>
  </sheetViews>
  <sheetFormatPr defaultRowHeight="15"/>
  <cols>
    <col collapsed="false" hidden="false" max="1" min="1" style="0" width="14.7"/>
    <col collapsed="false" hidden="false" max="7" min="7" style="0" width="21.0703703703704"/>
    <col collapsed="false" hidden="false" max="8" min="8" style="0" width="20.8740740740741"/>
  </cols>
  <sheetData>
    <row r="1" customFormat="false" ht="30" hidden="false" customHeight="false" outlineLevel="0" collapsed="false">
      <c r="A1" s="40" t="s">
        <v>1626</v>
      </c>
      <c r="B1" s="50" t="s">
        <v>1627</v>
      </c>
      <c r="C1" s="50" t="s">
        <v>1644</v>
      </c>
    </row>
    <row r="2" customFormat="false" ht="75" hidden="false" customHeight="false" outlineLevel="0" collapsed="false">
      <c r="A2" s="40" t="s">
        <v>1629</v>
      </c>
      <c r="B2" s="40" t="s">
        <v>1630</v>
      </c>
      <c r="C2" s="50" t="s">
        <v>1645</v>
      </c>
    </row>
    <row r="3" customFormat="false" ht="15" hidden="false" customHeight="false" outlineLevel="0" collapsed="false">
      <c r="A3" s="40" t="s">
        <v>1632</v>
      </c>
      <c r="B3" s="40" t="s">
        <v>1633</v>
      </c>
      <c r="C3" s="40" t="s">
        <v>1646</v>
      </c>
    </row>
    <row r="7" customFormat="false" ht="15" hidden="false" customHeight="false" outlineLevel="0" collapsed="false">
      <c r="A7" s="19" t="s">
        <v>1647</v>
      </c>
      <c r="B7" s="19" t="s">
        <v>1648</v>
      </c>
    </row>
    <row r="8" customFormat="false" ht="15" hidden="false" customHeight="false" outlineLevel="0" collapsed="false">
      <c r="A8" s="2" t="n">
        <v>63.8</v>
      </c>
      <c r="B8" s="2" t="n">
        <v>161</v>
      </c>
      <c r="D8" s="51"/>
      <c r="E8" s="51"/>
      <c r="F8" s="51"/>
      <c r="G8" s="51"/>
    </row>
    <row r="9" customFormat="false" ht="15" hidden="false" customHeight="false" outlineLevel="0" collapsed="false">
      <c r="A9" s="2" t="n">
        <v>54</v>
      </c>
      <c r="B9" s="2" t="n">
        <v>151</v>
      </c>
      <c r="D9" s="51"/>
      <c r="E9" s="51"/>
      <c r="F9" s="51"/>
      <c r="G9" s="51"/>
    </row>
    <row r="10" customFormat="false" ht="15" hidden="false" customHeight="false" outlineLevel="0" collapsed="false">
      <c r="A10" s="2" t="n">
        <v>64.4</v>
      </c>
      <c r="B10" s="2" t="n">
        <v>153</v>
      </c>
      <c r="D10" s="51"/>
      <c r="E10" s="51"/>
      <c r="F10" s="51"/>
      <c r="G10" s="51"/>
    </row>
    <row r="11" customFormat="false" ht="15" hidden="false" customHeight="false" outlineLevel="0" collapsed="false">
      <c r="A11" s="2" t="n">
        <v>46</v>
      </c>
      <c r="B11" s="2" t="n">
        <v>166</v>
      </c>
      <c r="D11" s="51"/>
      <c r="E11" s="51"/>
      <c r="F11" s="51"/>
      <c r="G11" s="51"/>
    </row>
    <row r="12" customFormat="false" ht="15" hidden="false" customHeight="false" outlineLevel="0" collapsed="false">
      <c r="A12" s="2" t="n">
        <v>48</v>
      </c>
      <c r="B12" s="2" t="n">
        <v>163.5</v>
      </c>
      <c r="D12" s="51"/>
      <c r="E12" s="51"/>
      <c r="F12" s="51"/>
      <c r="G12" s="51"/>
    </row>
    <row r="13" customFormat="false" ht="15" hidden="false" customHeight="false" outlineLevel="0" collapsed="false">
      <c r="A13" s="2" t="n">
        <v>66.6</v>
      </c>
      <c r="B13" s="2" t="n">
        <v>159</v>
      </c>
      <c r="D13" s="51"/>
      <c r="E13" s="51"/>
      <c r="F13" s="51"/>
      <c r="G13" s="51"/>
    </row>
    <row r="14" customFormat="false" ht="15" hidden="false" customHeight="false" outlineLevel="0" collapsed="false">
      <c r="A14" s="2" t="n">
        <v>38.6</v>
      </c>
      <c r="B14" s="2" t="n">
        <v>154</v>
      </c>
      <c r="D14" s="51"/>
      <c r="E14" s="51"/>
      <c r="F14" s="51"/>
      <c r="G14" s="51"/>
    </row>
    <row r="15" customFormat="false" ht="15" hidden="false" customHeight="false" outlineLevel="0" collapsed="false">
      <c r="A15" s="2" t="n">
        <v>50</v>
      </c>
      <c r="B15" s="2" t="n">
        <v>156</v>
      </c>
      <c r="D15" s="51"/>
      <c r="E15" s="51"/>
      <c r="F15" s="51"/>
      <c r="G15" s="51"/>
    </row>
    <row r="16" customFormat="false" ht="15" hidden="false" customHeight="false" outlineLevel="0" collapsed="false">
      <c r="A16" s="2" t="n">
        <v>64</v>
      </c>
      <c r="B16" s="2" t="n">
        <v>152</v>
      </c>
      <c r="D16" s="51"/>
      <c r="E16" s="51"/>
      <c r="F16" s="51"/>
      <c r="G16" s="51"/>
    </row>
    <row r="17" customFormat="false" ht="15" hidden="false" customHeight="false" outlineLevel="0" collapsed="false">
      <c r="A17" s="2" t="n">
        <v>59</v>
      </c>
      <c r="B17" s="2" t="n">
        <v>153.5</v>
      </c>
      <c r="D17" s="51"/>
      <c r="E17" s="51"/>
      <c r="F17" s="51"/>
      <c r="G17" s="51"/>
    </row>
    <row r="18" customFormat="false" ht="15" hidden="false" customHeight="false" outlineLevel="0" collapsed="false">
      <c r="A18" s="2" t="n">
        <v>69</v>
      </c>
      <c r="B18" s="2" t="n">
        <v>178</v>
      </c>
      <c r="D18" s="51"/>
      <c r="E18" s="51"/>
      <c r="F18" s="51"/>
      <c r="G18" s="51"/>
    </row>
    <row r="19" customFormat="false" ht="15" hidden="false" customHeight="false" outlineLevel="0" collapsed="false">
      <c r="A19" s="2" t="n">
        <v>67</v>
      </c>
      <c r="B19" s="2" t="n">
        <v>184</v>
      </c>
      <c r="D19" s="51"/>
      <c r="E19" s="51"/>
      <c r="F19" s="51"/>
      <c r="G19" s="51"/>
    </row>
    <row r="20" customFormat="false" ht="15" hidden="false" customHeight="false" outlineLevel="0" collapsed="false">
      <c r="A20" s="2" t="n">
        <v>78</v>
      </c>
      <c r="B20" s="2" t="n">
        <v>175</v>
      </c>
      <c r="D20" s="51"/>
      <c r="E20" s="51"/>
      <c r="F20" s="51"/>
      <c r="G20" s="51"/>
    </row>
    <row r="21" customFormat="false" ht="15" hidden="false" customHeight="false" outlineLevel="0" collapsed="false">
      <c r="A21" s="2" t="n">
        <v>82</v>
      </c>
      <c r="B21" s="2" t="n">
        <v>176</v>
      </c>
      <c r="D21" s="51"/>
      <c r="E21" s="51"/>
      <c r="F21" s="51"/>
      <c r="G21" s="51"/>
    </row>
    <row r="22" customFormat="false" ht="15" hidden="false" customHeight="false" outlineLevel="0" collapsed="false">
      <c r="A22" s="2" t="n">
        <v>57</v>
      </c>
      <c r="B22" s="2" t="n">
        <v>169</v>
      </c>
      <c r="D22" s="51"/>
      <c r="E22" s="51"/>
      <c r="F22" s="51"/>
      <c r="G22" s="51"/>
    </row>
    <row r="23" customFormat="false" ht="15" hidden="false" customHeight="false" outlineLevel="0" collapsed="false">
      <c r="A23" s="2" t="n">
        <v>66</v>
      </c>
      <c r="B23" s="2" t="n">
        <v>166</v>
      </c>
      <c r="D23" s="51"/>
      <c r="E23" s="51"/>
      <c r="F23" s="51"/>
      <c r="G23" s="51"/>
    </row>
    <row r="24" customFormat="false" ht="15" hidden="false" customHeight="false" outlineLevel="0" collapsed="false">
      <c r="A24" s="2" t="n">
        <v>57</v>
      </c>
      <c r="B24" s="2" t="n">
        <v>161</v>
      </c>
      <c r="D24" s="51"/>
      <c r="E24" s="51"/>
      <c r="F24" s="51"/>
      <c r="G24" s="51"/>
    </row>
    <row r="25" customFormat="false" ht="15" hidden="false" customHeight="false" outlineLevel="0" collapsed="false">
      <c r="A25" s="2" t="n">
        <v>77</v>
      </c>
      <c r="B25" s="2" t="n">
        <v>177</v>
      </c>
      <c r="D25" s="51"/>
      <c r="E25" s="51"/>
      <c r="F25" s="51"/>
      <c r="G25" s="51"/>
    </row>
    <row r="26" customFormat="false" ht="15" hidden="false" customHeight="false" outlineLevel="0" collapsed="false">
      <c r="A26" s="2" t="n">
        <v>60</v>
      </c>
      <c r="B26" s="2" t="n">
        <v>178</v>
      </c>
      <c r="D26" s="51"/>
      <c r="E26" s="51"/>
      <c r="F26" s="51"/>
      <c r="G26" s="51"/>
    </row>
    <row r="27" customFormat="false" ht="15" hidden="false" customHeight="false" outlineLevel="0" collapsed="false">
      <c r="A27" s="2" t="n">
        <v>68</v>
      </c>
      <c r="B27" s="2" t="n">
        <v>175</v>
      </c>
      <c r="D27" s="51"/>
      <c r="E27" s="51"/>
      <c r="F27" s="51"/>
      <c r="G27" s="51"/>
    </row>
    <row r="28" customFormat="false" ht="15" hidden="false" customHeight="false" outlineLevel="0" collapsed="false">
      <c r="A28" s="2" t="n">
        <v>66</v>
      </c>
      <c r="B28" s="2" t="n">
        <v>165</v>
      </c>
      <c r="D28" s="51"/>
      <c r="E28" s="51"/>
      <c r="F28" s="51"/>
      <c r="G28" s="51"/>
    </row>
    <row r="29" customFormat="false" ht="15" hidden="false" customHeight="false" outlineLevel="0" collapsed="false">
      <c r="B29" s="0" t="n">
        <f aca="false">SUM(B8:B28)</f>
        <v>3473</v>
      </c>
    </row>
    <row r="31" customFormat="false" ht="15" hidden="false" customHeight="false" outlineLevel="0" collapsed="false">
      <c r="A31" s="52" t="s">
        <v>1649</v>
      </c>
      <c r="B31" s="52"/>
      <c r="C31" s="52"/>
    </row>
    <row r="32" customFormat="false" ht="15" hidden="false" customHeight="false" outlineLevel="0" collapsed="false">
      <c r="A32" s="19" t="s">
        <v>1650</v>
      </c>
      <c r="B32" s="0" t="n">
        <f aca="false">SLOPE(B8:B28,A8:A28)</f>
        <v>0.520482486718972</v>
      </c>
    </row>
    <row r="33" customFormat="false" ht="15" hidden="false" customHeight="false" outlineLevel="0" collapsed="false">
      <c r="A33" s="19" t="s">
        <v>1651</v>
      </c>
      <c r="B33" s="0" t="n">
        <f aca="false">INTERCEPT(B8:B28,A8:A28)</f>
        <v>133.125909132568</v>
      </c>
    </row>
    <row r="35" customFormat="false" ht="15" hidden="false" customHeight="false" outlineLevel="0" collapsed="false">
      <c r="A35" s="19" t="s">
        <v>1652</v>
      </c>
      <c r="B35" s="0" t="n">
        <f aca="false">CORREL(A8:A28,B8:B28)</f>
        <v>0.548961767549213</v>
      </c>
    </row>
    <row r="37" customFormat="false" ht="15" hidden="false" customHeight="false" outlineLevel="0" collapsed="false">
      <c r="A37" s="19" t="s">
        <v>1653</v>
      </c>
      <c r="B37" s="0" t="n">
        <f aca="false">RSQ(A8:A28,B8:B28)</f>
        <v>0.301359022230756</v>
      </c>
    </row>
    <row r="44" customFormat="false" ht="15" hidden="false" customHeight="false" outlineLevel="0" collapsed="false">
      <c r="A44" s="0" t="s">
        <v>1654</v>
      </c>
    </row>
    <row r="45" customFormat="false" ht="15" hidden="false" customHeight="false" outlineLevel="0" collapsed="false">
      <c r="A45" s="19" t="s">
        <v>26</v>
      </c>
      <c r="B45" s="19" t="s">
        <v>27</v>
      </c>
      <c r="C45" s="19" t="s">
        <v>28</v>
      </c>
      <c r="D45" s="19" t="s">
        <v>29</v>
      </c>
      <c r="E45" s="19" t="s">
        <v>31</v>
      </c>
      <c r="F45" s="19" t="s">
        <v>1655</v>
      </c>
      <c r="G45" s="53" t="s">
        <v>1656</v>
      </c>
      <c r="H45" s="54" t="s">
        <v>1657</v>
      </c>
    </row>
    <row r="46" customFormat="false" ht="15" hidden="false" customHeight="false" outlineLevel="0" collapsed="false">
      <c r="A46" s="2" t="n">
        <v>1068</v>
      </c>
      <c r="B46" s="2" t="s">
        <v>52</v>
      </c>
      <c r="C46" s="48" t="n">
        <v>33423</v>
      </c>
      <c r="D46" s="2" t="s">
        <v>53</v>
      </c>
      <c r="E46" s="2" t="n">
        <v>62</v>
      </c>
      <c r="F46" s="2" t="n">
        <v>174</v>
      </c>
      <c r="G46" s="2" t="n">
        <f aca="false">$B$32*E46+$B$33</f>
        <v>165.395823309144</v>
      </c>
      <c r="H46" s="2" t="n">
        <f aca="false">(F46-G46)^2</f>
        <v>74.0318565274698</v>
      </c>
    </row>
    <row r="47" customFormat="false" ht="15" hidden="false" customHeight="false" outlineLevel="0" collapsed="false">
      <c r="A47" s="2" t="n">
        <v>559</v>
      </c>
      <c r="B47" s="2" t="s">
        <v>55</v>
      </c>
      <c r="C47" s="48" t="n">
        <v>33613</v>
      </c>
      <c r="D47" s="2" t="s">
        <v>56</v>
      </c>
      <c r="E47" s="2" t="n">
        <v>56.1</v>
      </c>
      <c r="F47" s="2" t="n">
        <v>154</v>
      </c>
      <c r="G47" s="2" t="n">
        <f aca="false">$B$32*E47+$B$33</f>
        <v>162.324976637502</v>
      </c>
      <c r="H47" s="2" t="n">
        <f aca="false">(F47-G47)^2</f>
        <v>69.3052360149542</v>
      </c>
    </row>
    <row r="48" customFormat="false" ht="15" hidden="false" customHeight="false" outlineLevel="0" collapsed="false">
      <c r="A48" s="2" t="n">
        <v>790</v>
      </c>
      <c r="B48" s="2" t="s">
        <v>60</v>
      </c>
      <c r="C48" s="48" t="n">
        <v>33441</v>
      </c>
      <c r="D48" s="2" t="s">
        <v>61</v>
      </c>
      <c r="E48" s="2" t="n">
        <v>67.8</v>
      </c>
      <c r="F48" s="2" t="n">
        <v>156</v>
      </c>
      <c r="G48" s="2" t="n">
        <f aca="false">$B$32*E48+$B$33</f>
        <v>168.414621732114</v>
      </c>
      <c r="H48" s="2" t="n">
        <f aca="false">(F48-G48)^2</f>
        <v>154.122832751477</v>
      </c>
    </row>
    <row r="49" customFormat="false" ht="15" hidden="false" customHeight="false" outlineLevel="0" collapsed="false">
      <c r="A49" s="2" t="n">
        <v>1307</v>
      </c>
      <c r="B49" s="2" t="s">
        <v>65</v>
      </c>
      <c r="C49" s="48" t="n">
        <v>33645</v>
      </c>
      <c r="D49" s="2" t="s">
        <v>45</v>
      </c>
      <c r="E49" s="2" t="n">
        <v>78</v>
      </c>
      <c r="F49" s="2" t="n">
        <v>175</v>
      </c>
      <c r="G49" s="2" t="n">
        <f aca="false">$B$32*E49+$B$33</f>
        <v>173.723543096648</v>
      </c>
      <c r="H49" s="2" t="n">
        <f aca="false">(F49-G49)^2</f>
        <v>1.62934222611497</v>
      </c>
    </row>
    <row r="50" customFormat="false" ht="15" hidden="false" customHeight="false" outlineLevel="0" collapsed="false">
      <c r="A50" s="2" t="n">
        <v>77</v>
      </c>
      <c r="B50" s="2" t="s">
        <v>68</v>
      </c>
      <c r="C50" s="48" t="n">
        <v>32943</v>
      </c>
      <c r="D50" s="2" t="s">
        <v>45</v>
      </c>
      <c r="E50" s="2" t="n">
        <v>54</v>
      </c>
      <c r="F50" s="2" t="n">
        <v>151</v>
      </c>
      <c r="G50" s="2" t="n">
        <f aca="false">$B$32*E50+$B$33</f>
        <v>161.231963415393</v>
      </c>
      <c r="H50" s="2" t="n">
        <f aca="false">(F50-G50)^2</f>
        <v>104.693075333941</v>
      </c>
    </row>
    <row r="51" customFormat="false" ht="15" hidden="false" customHeight="false" outlineLevel="0" collapsed="false">
      <c r="A51" s="2" t="n">
        <v>894</v>
      </c>
      <c r="B51" s="2" t="s">
        <v>69</v>
      </c>
      <c r="C51" s="48" t="n">
        <v>32879</v>
      </c>
      <c r="D51" s="2" t="s">
        <v>45</v>
      </c>
      <c r="E51" s="2" t="n">
        <v>52</v>
      </c>
      <c r="F51" s="2" t="n">
        <v>176</v>
      </c>
      <c r="G51" s="2" t="n">
        <f aca="false">$B$32*E51+$B$33</f>
        <v>160.190998441955</v>
      </c>
      <c r="H51" s="2" t="n">
        <f aca="false">(F51-G51)^2</f>
        <v>249.924530262269</v>
      </c>
    </row>
    <row r="52" customFormat="false" ht="15" hidden="false" customHeight="false" outlineLevel="0" collapsed="false">
      <c r="A52" s="2" t="n">
        <v>500</v>
      </c>
      <c r="B52" s="2" t="s">
        <v>70</v>
      </c>
      <c r="C52" s="48" t="n">
        <v>33552</v>
      </c>
      <c r="D52" s="2" t="s">
        <v>71</v>
      </c>
      <c r="E52" s="2" t="n">
        <v>64.4</v>
      </c>
      <c r="F52" s="2" t="n">
        <v>153</v>
      </c>
      <c r="G52" s="2" t="n">
        <f aca="false">$B$32*E52+$B$33</f>
        <v>166.64498127727</v>
      </c>
      <c r="H52" s="2" t="n">
        <f aca="false">(F52-G52)^2</f>
        <v>186.185514057049</v>
      </c>
    </row>
    <row r="53" customFormat="false" ht="15" hidden="false" customHeight="false" outlineLevel="0" collapsed="false">
      <c r="A53" s="2" t="n">
        <v>83</v>
      </c>
      <c r="B53" s="2" t="s">
        <v>72</v>
      </c>
      <c r="C53" s="48" t="n">
        <v>33719</v>
      </c>
      <c r="D53" s="2" t="s">
        <v>50</v>
      </c>
      <c r="E53" s="2" t="n">
        <v>65</v>
      </c>
      <c r="F53" s="2" t="n">
        <v>158.2</v>
      </c>
      <c r="G53" s="2" t="n">
        <f aca="false">$B$32*E53+$B$33</f>
        <v>166.957270769301</v>
      </c>
      <c r="H53" s="2" t="n">
        <f aca="false">(F53-G53)^2</f>
        <v>76.689791326854</v>
      </c>
    </row>
    <row r="54" customFormat="false" ht="15" hidden="false" customHeight="false" outlineLevel="0" collapsed="false">
      <c r="A54" s="2" t="n">
        <v>561</v>
      </c>
      <c r="B54" s="2" t="s">
        <v>73</v>
      </c>
      <c r="C54" s="48" t="n">
        <v>33949</v>
      </c>
      <c r="D54" s="2" t="s">
        <v>74</v>
      </c>
      <c r="E54" s="2" t="n">
        <v>46</v>
      </c>
      <c r="F54" s="2" t="n">
        <v>166</v>
      </c>
      <c r="G54" s="2" t="n">
        <f aca="false">$B$32*E54+$B$33</f>
        <v>157.068103521641</v>
      </c>
      <c r="H54" s="2" t="n">
        <f aca="false">(F54-G54)^2</f>
        <v>79.7787747001218</v>
      </c>
    </row>
    <row r="55" customFormat="false" ht="15" hidden="false" customHeight="false" outlineLevel="0" collapsed="false">
      <c r="A55" s="2" t="n">
        <v>1137</v>
      </c>
      <c r="B55" s="2" t="s">
        <v>76</v>
      </c>
      <c r="C55" s="48" t="n">
        <v>33826</v>
      </c>
      <c r="D55" s="2" t="s">
        <v>77</v>
      </c>
      <c r="E55" s="2" t="n">
        <v>57</v>
      </c>
      <c r="F55" s="2" t="n">
        <v>169</v>
      </c>
      <c r="G55" s="2" t="n">
        <f aca="false">$B$32*E55+$B$33</f>
        <v>162.793410875549</v>
      </c>
      <c r="H55" s="2" t="n">
        <f aca="false">(F55-G55)^2</f>
        <v>38.5217485597534</v>
      </c>
    </row>
    <row r="56" customFormat="false" ht="15" hidden="false" customHeight="false" outlineLevel="0" collapsed="false">
      <c r="A56" s="2" t="n">
        <v>1503</v>
      </c>
      <c r="B56" s="2" t="s">
        <v>78</v>
      </c>
      <c r="C56" s="48" t="n">
        <v>33702</v>
      </c>
      <c r="D56" s="2" t="s">
        <v>42</v>
      </c>
      <c r="E56" s="2" t="n">
        <v>58</v>
      </c>
      <c r="F56" s="2" t="n">
        <v>175</v>
      </c>
      <c r="G56" s="2" t="n">
        <f aca="false">$B$32*E56+$B$33</f>
        <v>163.313893362268</v>
      </c>
      <c r="H56" s="2" t="n">
        <f aca="false">(F56-G56)^2</f>
        <v>136.565088348444</v>
      </c>
    </row>
    <row r="57" customFormat="false" ht="15" hidden="false" customHeight="false" outlineLevel="0" collapsed="false">
      <c r="A57" s="2" t="n">
        <v>711</v>
      </c>
      <c r="B57" s="2" t="s">
        <v>80</v>
      </c>
      <c r="C57" s="48" t="n">
        <v>33691</v>
      </c>
      <c r="D57" s="2" t="s">
        <v>50</v>
      </c>
      <c r="E57" s="2" t="n">
        <v>48</v>
      </c>
      <c r="F57" s="2" t="n">
        <v>163.5</v>
      </c>
      <c r="G57" s="2" t="n">
        <f aca="false">$B$32*E57+$B$33</f>
        <v>158.109068495079</v>
      </c>
      <c r="H57" s="2" t="n">
        <f aca="false">(F57-G57)^2</f>
        <v>29.0621424907499</v>
      </c>
    </row>
    <row r="58" customFormat="false" ht="15" hidden="false" customHeight="false" outlineLevel="0" collapsed="false">
      <c r="A58" s="2" t="n">
        <v>905</v>
      </c>
      <c r="B58" s="2" t="s">
        <v>81</v>
      </c>
      <c r="C58" s="48" t="n">
        <v>33150</v>
      </c>
      <c r="D58" s="2" t="s">
        <v>45</v>
      </c>
      <c r="E58" s="2" t="n">
        <v>66</v>
      </c>
      <c r="F58" s="2" t="n">
        <v>166</v>
      </c>
      <c r="G58" s="2" t="n">
        <f aca="false">$B$32*E58+$B$33</f>
        <v>167.47775325602</v>
      </c>
      <c r="H58" s="2" t="n">
        <f aca="false">(F58-G58)^2</f>
        <v>2.18375468567774</v>
      </c>
    </row>
    <row r="59" customFormat="false" ht="15" hidden="false" customHeight="false" outlineLevel="0" collapsed="false">
      <c r="A59" s="2" t="n">
        <v>694</v>
      </c>
      <c r="B59" s="2" t="s">
        <v>83</v>
      </c>
      <c r="C59" s="48" t="n">
        <v>33626</v>
      </c>
      <c r="D59" s="2" t="s">
        <v>50</v>
      </c>
      <c r="E59" s="2" t="n">
        <v>66.6</v>
      </c>
      <c r="F59" s="2" t="n">
        <v>159</v>
      </c>
      <c r="G59" s="2" t="n">
        <f aca="false">$B$32*E59+$B$33</f>
        <v>167.790042748052</v>
      </c>
      <c r="H59" s="2" t="n">
        <f aca="false">(F59-G59)^2</f>
        <v>77.2648515125816</v>
      </c>
    </row>
    <row r="60" customFormat="false" ht="15" hidden="false" customHeight="false" outlineLevel="0" collapsed="false">
      <c r="A60" s="2" t="n">
        <v>360</v>
      </c>
      <c r="B60" s="2" t="s">
        <v>86</v>
      </c>
      <c r="C60" s="48" t="n">
        <v>33268</v>
      </c>
      <c r="D60" s="2" t="s">
        <v>87</v>
      </c>
      <c r="E60" s="2" t="n">
        <v>64</v>
      </c>
      <c r="F60" s="2" t="n">
        <v>156</v>
      </c>
      <c r="G60" s="2" t="n">
        <f aca="false">$B$32*E60+$B$33</f>
        <v>166.436788282582</v>
      </c>
      <c r="H60" s="2" t="n">
        <f aca="false">(F60-G60)^2</f>
        <v>108.926549655441</v>
      </c>
    </row>
    <row r="61" customFormat="false" ht="15" hidden="false" customHeight="false" outlineLevel="0" collapsed="false">
      <c r="A61" s="2" t="n">
        <v>854</v>
      </c>
      <c r="B61" s="2" t="s">
        <v>89</v>
      </c>
      <c r="C61" s="48" t="n">
        <v>32970</v>
      </c>
      <c r="D61" s="2" t="s">
        <v>71</v>
      </c>
      <c r="E61" s="2" t="n">
        <v>60</v>
      </c>
      <c r="F61" s="2" t="n">
        <v>178</v>
      </c>
      <c r="G61" s="2" t="n">
        <f aca="false">$B$32*E61+$B$33</f>
        <v>164.354858335706</v>
      </c>
      <c r="H61" s="2" t="n">
        <f aca="false">(F61-G61)^2</f>
        <v>186.189891038652</v>
      </c>
    </row>
    <row r="62" customFormat="false" ht="15" hidden="false" customHeight="false" outlineLevel="0" collapsed="false">
      <c r="A62" s="2" t="n">
        <v>1232</v>
      </c>
      <c r="B62" s="2" t="s">
        <v>90</v>
      </c>
      <c r="C62" s="48" t="n">
        <v>33406</v>
      </c>
      <c r="D62" s="2" t="s">
        <v>45</v>
      </c>
      <c r="E62" s="2" t="n">
        <v>55</v>
      </c>
      <c r="F62" s="2" t="n">
        <v>168</v>
      </c>
      <c r="G62" s="2" t="n">
        <f aca="false">$B$32*E62+$B$33</f>
        <v>161.752445902112</v>
      </c>
      <c r="H62" s="2" t="n">
        <f aca="false">(F62-G62)^2</f>
        <v>39.0319322060373</v>
      </c>
    </row>
    <row r="63" customFormat="false" ht="15" hidden="false" customHeight="false" outlineLevel="0" collapsed="false">
      <c r="A63" s="2" t="n">
        <v>1376</v>
      </c>
      <c r="B63" s="2" t="s">
        <v>91</v>
      </c>
      <c r="C63" s="48" t="n">
        <v>33380</v>
      </c>
      <c r="D63" s="2" t="s">
        <v>45</v>
      </c>
      <c r="E63" s="2" t="n">
        <v>68</v>
      </c>
      <c r="F63" s="2" t="n">
        <v>175</v>
      </c>
      <c r="G63" s="2" t="n">
        <f aca="false">$B$32*E63+$B$33</f>
        <v>168.518718229458</v>
      </c>
      <c r="H63" s="2" t="n">
        <f aca="false">(F63-G63)^2</f>
        <v>42.0070133891602</v>
      </c>
    </row>
    <row r="64" customFormat="false" ht="15" hidden="false" customHeight="false" outlineLevel="0" collapsed="false">
      <c r="A64" s="2" t="n">
        <v>616</v>
      </c>
      <c r="B64" s="2" t="s">
        <v>94</v>
      </c>
      <c r="C64" s="48" t="n">
        <v>33518</v>
      </c>
      <c r="D64" s="2" t="s">
        <v>74</v>
      </c>
      <c r="E64" s="2" t="n">
        <v>50</v>
      </c>
      <c r="F64" s="2" t="n">
        <v>156</v>
      </c>
      <c r="G64" s="2" t="n">
        <f aca="false">$B$32*E64+$B$33</f>
        <v>159.150033468517</v>
      </c>
      <c r="H64" s="2" t="n">
        <f aca="false">(F64-G64)^2</f>
        <v>9.92271085277721</v>
      </c>
    </row>
    <row r="65" customFormat="false" ht="15" hidden="false" customHeight="false" outlineLevel="0" collapsed="false">
      <c r="A65" s="2" t="n">
        <v>407</v>
      </c>
      <c r="B65" s="2" t="s">
        <v>95</v>
      </c>
      <c r="C65" s="48" t="n">
        <v>33636</v>
      </c>
      <c r="D65" s="2" t="s">
        <v>87</v>
      </c>
      <c r="E65" s="2" t="n">
        <v>50.4</v>
      </c>
      <c r="F65" s="2" t="n">
        <v>152</v>
      </c>
      <c r="G65" s="2" t="n">
        <f aca="false">$B$32*E65+$B$33</f>
        <v>159.358226463204</v>
      </c>
      <c r="H65" s="2" t="n">
        <f aca="false">(F65-G65)^2</f>
        <v>54.1434966837957</v>
      </c>
    </row>
    <row r="66" customFormat="false" ht="15" hidden="false" customHeight="false" outlineLevel="0" collapsed="false">
      <c r="A66" s="2" t="n">
        <v>997</v>
      </c>
      <c r="B66" s="2" t="s">
        <v>97</v>
      </c>
      <c r="C66" s="48" t="n">
        <v>33074</v>
      </c>
      <c r="D66" s="2" t="s">
        <v>98</v>
      </c>
      <c r="E66" s="2" t="n">
        <v>86</v>
      </c>
      <c r="F66" s="2" t="n">
        <v>176</v>
      </c>
      <c r="G66" s="2" t="n">
        <f aca="false">$B$32*E66+$B$33</f>
        <v>177.8874029904</v>
      </c>
      <c r="H66" s="2" t="n">
        <f aca="false">(F66-G66)^2</f>
        <v>3.56229004817088</v>
      </c>
    </row>
    <row r="67" customFormat="false" ht="15" hidden="false" customHeight="false" outlineLevel="0" collapsed="false">
      <c r="A67" s="2" t="n">
        <v>164</v>
      </c>
      <c r="B67" s="2" t="s">
        <v>99</v>
      </c>
      <c r="C67" s="48" t="n">
        <v>33572</v>
      </c>
      <c r="D67" s="2" t="s">
        <v>77</v>
      </c>
      <c r="E67" s="2" t="n">
        <v>59</v>
      </c>
      <c r="F67" s="2" t="n">
        <v>153.5</v>
      </c>
      <c r="G67" s="2" t="n">
        <f aca="false">$B$32*E67+$B$33</f>
        <v>163.834375848987</v>
      </c>
      <c r="H67" s="2" t="n">
        <f aca="false">(F67-G67)^2</f>
        <v>106.799324188126</v>
      </c>
    </row>
    <row r="68" customFormat="false" ht="15" hidden="false" customHeight="false" outlineLevel="0" collapsed="false">
      <c r="A68" s="2" t="n">
        <v>575</v>
      </c>
      <c r="B68" s="2" t="s">
        <v>101</v>
      </c>
      <c r="C68" s="48" t="n">
        <v>33311</v>
      </c>
      <c r="D68" s="2" t="s">
        <v>87</v>
      </c>
      <c r="E68" s="2" t="n">
        <v>51</v>
      </c>
      <c r="F68" s="2" t="n">
        <v>167</v>
      </c>
      <c r="G68" s="2" t="n">
        <f aca="false">$B$32*E68+$B$33</f>
        <v>159.670515955236</v>
      </c>
      <c r="H68" s="2" t="n">
        <f aca="false">(F68-G68)^2</f>
        <v>53.7213363624501</v>
      </c>
    </row>
    <row r="69" customFormat="false" ht="15" hidden="false" customHeight="false" outlineLevel="0" collapsed="false">
      <c r="A69" s="2" t="n">
        <v>137</v>
      </c>
      <c r="B69" s="2" t="s">
        <v>122</v>
      </c>
      <c r="C69" s="48" t="n">
        <v>32996</v>
      </c>
      <c r="D69" s="2" t="s">
        <v>74</v>
      </c>
      <c r="E69" s="2" t="n">
        <v>60</v>
      </c>
      <c r="F69" s="2" t="n">
        <v>165</v>
      </c>
      <c r="G69" s="2" t="n">
        <f aca="false">$B$32*E69+$B$33</f>
        <v>164.354858335706</v>
      </c>
      <c r="H69" s="2" t="n">
        <f aca="false">(F69-G69)^2</f>
        <v>0.416207767008016</v>
      </c>
    </row>
    <row r="70" customFormat="false" ht="15" hidden="false" customHeight="false" outlineLevel="0" collapsed="false">
      <c r="A70" s="2" t="n">
        <v>1206</v>
      </c>
      <c r="B70" s="2" t="s">
        <v>123</v>
      </c>
      <c r="C70" s="48" t="n">
        <v>32940</v>
      </c>
      <c r="D70" s="2" t="s">
        <v>45</v>
      </c>
      <c r="E70" s="2" t="n">
        <v>65</v>
      </c>
      <c r="F70" s="2" t="n">
        <v>177</v>
      </c>
      <c r="G70" s="2" t="n">
        <f aca="false">$B$32*E70+$B$33</f>
        <v>166.957270769301</v>
      </c>
      <c r="H70" s="2" t="n">
        <f aca="false">(F70-G70)^2</f>
        <v>100.856410401136</v>
      </c>
    </row>
    <row r="71" customFormat="false" ht="15" hidden="false" customHeight="false" outlineLevel="0" collapsed="false">
      <c r="A71" s="2" t="n">
        <v>1382</v>
      </c>
      <c r="B71" s="2" t="s">
        <v>124</v>
      </c>
      <c r="C71" s="48" t="n">
        <v>33618</v>
      </c>
      <c r="D71" s="2" t="s">
        <v>125</v>
      </c>
      <c r="E71" s="2" t="n">
        <v>64</v>
      </c>
      <c r="F71" s="2" t="n">
        <v>172</v>
      </c>
      <c r="G71" s="2" t="n">
        <f aca="false">$B$32*E71+$B$33</f>
        <v>166.436788282582</v>
      </c>
      <c r="H71" s="2" t="n">
        <f aca="false">(F71-G71)^2</f>
        <v>30.9493246128169</v>
      </c>
    </row>
    <row r="72" customFormat="false" ht="15" hidden="false" customHeight="false" outlineLevel="0" collapsed="false">
      <c r="A72" s="2" t="n">
        <v>591</v>
      </c>
      <c r="B72" s="2" t="s">
        <v>126</v>
      </c>
      <c r="C72" s="48" t="n">
        <v>33539</v>
      </c>
      <c r="D72" s="2" t="s">
        <v>87</v>
      </c>
      <c r="E72" s="2" t="n">
        <v>40.3</v>
      </c>
      <c r="F72" s="2" t="n">
        <v>146</v>
      </c>
      <c r="G72" s="2" t="n">
        <f aca="false">$B$32*E72+$B$33</f>
        <v>154.101353347343</v>
      </c>
      <c r="H72" s="2" t="n">
        <f aca="false">(F72-G72)^2</f>
        <v>65.6319260585058</v>
      </c>
    </row>
    <row r="73" customFormat="false" ht="15" hidden="false" customHeight="false" outlineLevel="0" collapsed="false">
      <c r="A73" s="2" t="n">
        <v>1469</v>
      </c>
      <c r="B73" s="2" t="s">
        <v>128</v>
      </c>
      <c r="C73" s="48" t="n">
        <v>32729</v>
      </c>
      <c r="D73" s="2" t="s">
        <v>42</v>
      </c>
      <c r="E73" s="2" t="n">
        <v>55</v>
      </c>
      <c r="F73" s="2" t="n">
        <v>175</v>
      </c>
      <c r="G73" s="2" t="n">
        <f aca="false">$B$32*E73+$B$33</f>
        <v>161.752445902112</v>
      </c>
      <c r="H73" s="2" t="n">
        <f aca="false">(F73-G73)^2</f>
        <v>175.49768957647</v>
      </c>
    </row>
    <row r="74" customFormat="false" ht="15" hidden="false" customHeight="false" outlineLevel="0" collapsed="false">
      <c r="A74" s="2" t="n">
        <v>877</v>
      </c>
      <c r="B74" s="2" t="s">
        <v>130</v>
      </c>
      <c r="C74" s="48" t="n">
        <v>32762</v>
      </c>
      <c r="D74" s="2" t="s">
        <v>45</v>
      </c>
      <c r="E74" s="2" t="n">
        <v>57</v>
      </c>
      <c r="F74" s="2" t="n">
        <v>177</v>
      </c>
      <c r="G74" s="2" t="n">
        <f aca="false">$B$32*E74+$B$33</f>
        <v>162.793410875549</v>
      </c>
      <c r="H74" s="2" t="n">
        <f aca="false">(F74-G74)^2</f>
        <v>201.827174550969</v>
      </c>
    </row>
    <row r="75" customFormat="false" ht="15" hidden="false" customHeight="false" outlineLevel="0" collapsed="false">
      <c r="A75" s="2" t="n">
        <v>1313</v>
      </c>
      <c r="B75" s="2" t="s">
        <v>134</v>
      </c>
      <c r="C75" s="48" t="n">
        <v>33504</v>
      </c>
      <c r="D75" s="2" t="s">
        <v>45</v>
      </c>
      <c r="E75" s="2" t="n">
        <v>76</v>
      </c>
      <c r="F75" s="2" t="n">
        <v>168</v>
      </c>
      <c r="G75" s="2" t="n">
        <f aca="false">$B$32*E75+$B$33</f>
        <v>172.68257812321</v>
      </c>
      <c r="H75" s="2" t="n">
        <f aca="false">(F75-G75)^2</f>
        <v>21.9265378799648</v>
      </c>
    </row>
    <row r="76" customFormat="false" ht="15" hidden="false" customHeight="false" outlineLevel="0" collapsed="false">
      <c r="H76" s="0" t="n">
        <f aca="false">SQRT((SUM(H46:H75))/30)</f>
        <v>9.09462910013182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F1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30" activeCellId="0" sqref="H30"/>
    </sheetView>
  </sheetViews>
  <sheetFormatPr defaultRowHeight="15"/>
  <sheetData>
    <row r="1" customFormat="false" ht="15" hidden="false" customHeight="false" outlineLevel="0" collapsed="false">
      <c r="B1" s="55" t="s">
        <v>1658</v>
      </c>
      <c r="C1" s="55"/>
      <c r="D1" s="55"/>
      <c r="E1" s="55"/>
      <c r="F1" s="55"/>
    </row>
    <row r="2" customFormat="false" ht="15" hidden="false" customHeight="false" outlineLevel="0" collapsed="false">
      <c r="B2" s="0" t="s">
        <v>1659</v>
      </c>
    </row>
    <row r="4" customFormat="false" ht="15" hidden="false" customHeight="false" outlineLevel="0" collapsed="false">
      <c r="B4" s="1" t="s">
        <v>1660</v>
      </c>
    </row>
    <row r="6" customFormat="false" ht="15" hidden="false" customHeight="false" outlineLevel="0" collapsed="false">
      <c r="C6" s="0" t="s">
        <v>1661</v>
      </c>
      <c r="D6" s="0" t="s">
        <v>1662</v>
      </c>
    </row>
    <row r="7" customFormat="false" ht="15" hidden="false" customHeight="false" outlineLevel="0" collapsed="false">
      <c r="B7" s="0" t="s">
        <v>1663</v>
      </c>
    </row>
    <row r="8" customFormat="false" ht="15" hidden="false" customHeight="false" outlineLevel="0" collapsed="false">
      <c r="B8" s="0" t="s">
        <v>1664</v>
      </c>
    </row>
    <row r="10" customFormat="false" ht="15" hidden="false" customHeight="false" outlineLevel="0" collapsed="false">
      <c r="B10" s="0" t="s">
        <v>1665</v>
      </c>
    </row>
    <row r="13" customFormat="false" ht="15" hidden="false" customHeight="false" outlineLevel="0" collapsed="false">
      <c r="B13" s="55" t="s">
        <v>1666</v>
      </c>
      <c r="C13" s="55"/>
      <c r="D13" s="55"/>
      <c r="E13" s="55"/>
      <c r="F13" s="55"/>
    </row>
    <row r="15" customFormat="false" ht="15" hidden="false" customHeight="false" outlineLevel="0" collapsed="false">
      <c r="B15" s="0" t="s">
        <v>1667</v>
      </c>
      <c r="C15" s="0" t="n">
        <f aca="false">'Linear regression'!H76</f>
        <v>9.09462910013182</v>
      </c>
    </row>
  </sheetData>
  <mergeCells count="2">
    <mergeCell ref="B1:F1"/>
    <mergeCell ref="B13:F13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1215</TotalTime>
  <Application>LibreOffice/5.1.6.2$Linux_X86_64 LibreOffice_project/10m0$Build-2</Application>
  <Company>TCS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2018-05-14T05:50:39Z</dcterms:created>
  <dc:creator>Swarna Srinivasan</dc:creator>
  <dc:description/>
  <dc:language>en-IN</dc:language>
  <cp:lastModifiedBy/>
  <dcterms:modified xsi:type="dcterms:W3CDTF">2018-08-23T17:54:49Z</dcterms:modified>
  <cp:revision>60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TCS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