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728437ad29c2c9f0/Pictures/Documents/4th SEM/EXCEL PROGRAMMING/"/>
    </mc:Choice>
  </mc:AlternateContent>
  <xr:revisionPtr revIDLastSave="123" documentId="8_{EEF51863-6E73-49A5-A187-C02CB7B46BB5}" xr6:coauthVersionLast="47" xr6:coauthVersionMax="47" xr10:uidLastSave="{3404251F-8B84-4336-83E7-301BE7911511}"/>
  <bookViews>
    <workbookView xWindow="-108" yWindow="-108" windowWidth="23256" windowHeight="13176" activeTab="1" xr2:uid="{EA68359E-B5DE-456D-A682-842F7A391B8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" l="1"/>
  <c r="E16" i="2"/>
  <c r="F16" i="2"/>
  <c r="G16" i="2"/>
  <c r="F6" i="2"/>
  <c r="F7" i="2"/>
  <c r="F8" i="2"/>
  <c r="F9" i="2"/>
  <c r="F10" i="2"/>
  <c r="F11" i="2"/>
  <c r="F12" i="2"/>
  <c r="F13" i="2"/>
  <c r="F14" i="2"/>
  <c r="F5" i="2"/>
  <c r="E6" i="2"/>
  <c r="E7" i="2"/>
  <c r="E8" i="2"/>
  <c r="E9" i="2"/>
  <c r="E10" i="2"/>
  <c r="E11" i="2"/>
  <c r="E12" i="2"/>
  <c r="E13" i="2"/>
  <c r="E14" i="2"/>
  <c r="E5" i="2"/>
  <c r="D14" i="2"/>
  <c r="D13" i="2"/>
  <c r="D12" i="2"/>
  <c r="D11" i="2"/>
  <c r="D10" i="2"/>
  <c r="D9" i="2"/>
  <c r="D8" i="2"/>
  <c r="D7" i="2"/>
  <c r="D6" i="2"/>
  <c r="D5" i="2"/>
  <c r="C6" i="2"/>
  <c r="C7" i="2"/>
  <c r="C8" i="2"/>
  <c r="C9" i="2"/>
  <c r="C10" i="2"/>
  <c r="C11" i="2"/>
  <c r="C12" i="2"/>
  <c r="C13" i="2"/>
  <c r="C14" i="2"/>
  <c r="C5" i="2"/>
  <c r="G6" i="1"/>
  <c r="G7" i="1"/>
  <c r="G5" i="1"/>
  <c r="G11" i="1" s="1"/>
  <c r="D11" i="1"/>
  <c r="E11" i="1"/>
  <c r="F11" i="1"/>
  <c r="C11" i="1"/>
  <c r="F6" i="1"/>
  <c r="F7" i="1"/>
  <c r="F5" i="1"/>
  <c r="D6" i="1"/>
  <c r="D7" i="1"/>
  <c r="D5" i="1"/>
  <c r="G5" i="2" l="1"/>
  <c r="C16" i="2"/>
  <c r="G9" i="2"/>
  <c r="G8" i="2"/>
  <c r="G6" i="2"/>
  <c r="G14" i="2"/>
  <c r="G13" i="2"/>
  <c r="G12" i="2"/>
  <c r="G11" i="2"/>
  <c r="G10" i="2"/>
  <c r="G7" i="2" l="1"/>
</calcChain>
</file>

<file path=xl/sharedStrings.xml><?xml version="1.0" encoding="utf-8"?>
<sst xmlns="http://schemas.openxmlformats.org/spreadsheetml/2006/main" count="70" uniqueCount="29">
  <si>
    <t>A</t>
  </si>
  <si>
    <t>B</t>
  </si>
  <si>
    <t>C</t>
  </si>
  <si>
    <t>D</t>
  </si>
  <si>
    <t>E</t>
  </si>
  <si>
    <t>F</t>
  </si>
  <si>
    <t>Stationery Supplies Ltd</t>
  </si>
  <si>
    <t xml:space="preserve">Name </t>
  </si>
  <si>
    <t>Basic Pay</t>
  </si>
  <si>
    <t>Allowances</t>
  </si>
  <si>
    <t>Gross Salary</t>
  </si>
  <si>
    <t>Deductions</t>
  </si>
  <si>
    <t>Net Salary</t>
  </si>
  <si>
    <t xml:space="preserve">Lewis </t>
  </si>
  <si>
    <t>Francis</t>
  </si>
  <si>
    <t>Edwin</t>
  </si>
  <si>
    <t>.</t>
  </si>
  <si>
    <t>Totals</t>
  </si>
  <si>
    <t>value</t>
  </si>
  <si>
    <t>Stationery Supplies Ltd.</t>
  </si>
  <si>
    <t>Bernard</t>
  </si>
  <si>
    <t>George</t>
  </si>
  <si>
    <t>Albert</t>
  </si>
  <si>
    <t>Edward</t>
  </si>
  <si>
    <t>Cornell</t>
  </si>
  <si>
    <t>John</t>
  </si>
  <si>
    <t>Carl</t>
  </si>
  <si>
    <t>Current Pay</t>
  </si>
  <si>
    <t>%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</si>
</sst>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u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2" fillId="0" borderId="4" xfId="0" applyNumberFormat="1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9" fontId="2" fillId="0" borderId="4" xfId="0" applyNumberFormat="1" applyFont="1" applyBorder="1" applyAlignment="1">
      <alignment horizontal="right" vertical="center" wrapText="1"/>
    </xf>
    <xf numFmtId="0" fontId="4" fillId="0" borderId="4" xfId="0" applyFont="1" applyBorder="1" applyAlignment="1">
      <alignment vertical="center" wrapText="1"/>
    </xf>
    <xf numFmtId="9" fontId="1" fillId="0" borderId="4" xfId="0" applyNumberFormat="1" applyFont="1" applyBorder="1" applyAlignment="1">
      <alignment horizontal="right" vertical="center" wrapText="1"/>
    </xf>
    <xf numFmtId="2" fontId="2" fillId="0" borderId="4" xfId="0" applyNumberFormat="1" applyFont="1" applyBorder="1" applyAlignment="1">
      <alignment horizontal="right" vertical="center" wrapText="1"/>
    </xf>
    <xf numFmtId="2" fontId="1" fillId="0" borderId="4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2" fontId="2" fillId="0" borderId="3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C246-9C91-4FAD-AEEA-8C26EB7385E6}">
  <dimension ref="A1:G11"/>
  <sheetViews>
    <sheetView workbookViewId="0">
      <selection activeCell="F5" sqref="F5"/>
    </sheetView>
  </sheetViews>
  <sheetFormatPr defaultRowHeight="14.4" x14ac:dyDescent="0.3"/>
  <cols>
    <col min="1" max="1" width="16.44140625" customWidth="1"/>
    <col min="2" max="2" width="17.5546875" customWidth="1"/>
    <col min="3" max="3" width="21.33203125" customWidth="1"/>
    <col min="4" max="4" width="17.44140625" customWidth="1"/>
    <col min="5" max="5" width="16.33203125" customWidth="1"/>
    <col min="6" max="6" width="15.44140625" customWidth="1"/>
    <col min="7" max="7" width="17.109375" customWidth="1"/>
  </cols>
  <sheetData>
    <row r="1" spans="1:7" ht="21" thickBot="1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40.049999999999997" customHeight="1" thickBot="1" x14ac:dyDescent="0.35">
      <c r="A2" s="3">
        <v>1</v>
      </c>
      <c r="B2" s="6" t="s">
        <v>6</v>
      </c>
      <c r="C2" s="7"/>
      <c r="D2" s="8"/>
      <c r="E2" s="4"/>
      <c r="F2" s="4"/>
      <c r="G2" s="4"/>
    </row>
    <row r="3" spans="1:7" ht="21" thickBot="1" x14ac:dyDescent="0.35">
      <c r="A3" s="3">
        <v>2</v>
      </c>
      <c r="B3" s="4"/>
      <c r="C3" s="4"/>
      <c r="D3" s="4"/>
      <c r="E3" s="4"/>
      <c r="F3" s="4"/>
      <c r="G3" s="4"/>
    </row>
    <row r="4" spans="1:7" ht="61.8" thickBot="1" x14ac:dyDescent="0.35">
      <c r="A4" s="3">
        <v>3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r="5" spans="1:7" ht="21.6" thickBot="1" x14ac:dyDescent="0.35">
      <c r="A5" s="3">
        <v>4</v>
      </c>
      <c r="B5" s="5" t="s">
        <v>13</v>
      </c>
      <c r="C5" s="4" t="s">
        <v>18</v>
      </c>
      <c r="D5" s="4" t="e">
        <f>0.23*C5</f>
        <v>#VALUE!</v>
      </c>
      <c r="E5" s="4" t="s">
        <v>18</v>
      </c>
      <c r="F5" s="4" t="e">
        <f>0.12*E5</f>
        <v>#VALUE!</v>
      </c>
      <c r="G5" s="4" t="e">
        <f>C5+D5-F5</f>
        <v>#VALUE!</v>
      </c>
    </row>
    <row r="6" spans="1:7" ht="21.6" thickBot="1" x14ac:dyDescent="0.35">
      <c r="A6" s="3">
        <v>5</v>
      </c>
      <c r="B6" s="5" t="s">
        <v>14</v>
      </c>
      <c r="C6" s="4" t="s">
        <v>18</v>
      </c>
      <c r="D6" s="4" t="e">
        <f t="shared" ref="D6:D7" si="0">0.23*C6</f>
        <v>#VALUE!</v>
      </c>
      <c r="E6" s="4" t="s">
        <v>18</v>
      </c>
      <c r="F6" s="4" t="e">
        <f t="shared" ref="F6:F7" si="1">0.12*E6</f>
        <v>#VALUE!</v>
      </c>
      <c r="G6" s="4" t="e">
        <f t="shared" ref="G6:G7" si="2">C6+D6-F6</f>
        <v>#VALUE!</v>
      </c>
    </row>
    <row r="7" spans="1:7" ht="21.6" thickBot="1" x14ac:dyDescent="0.35">
      <c r="A7" s="3">
        <v>6</v>
      </c>
      <c r="B7" s="5" t="s">
        <v>15</v>
      </c>
      <c r="C7" s="4" t="s">
        <v>18</v>
      </c>
      <c r="D7" s="4" t="e">
        <f t="shared" si="0"/>
        <v>#VALUE!</v>
      </c>
      <c r="E7" s="4" t="s">
        <v>18</v>
      </c>
      <c r="F7" s="4" t="e">
        <f t="shared" si="1"/>
        <v>#VALUE!</v>
      </c>
      <c r="G7" s="4" t="e">
        <f t="shared" si="2"/>
        <v>#VALUE!</v>
      </c>
    </row>
    <row r="8" spans="1:7" ht="21.6" thickBot="1" x14ac:dyDescent="0.35">
      <c r="A8" s="3" t="s">
        <v>16</v>
      </c>
      <c r="B8" s="5"/>
      <c r="C8" s="5"/>
      <c r="D8" s="5"/>
      <c r="E8" s="5"/>
      <c r="F8" s="5"/>
      <c r="G8" s="4" t="s">
        <v>16</v>
      </c>
    </row>
    <row r="9" spans="1:7" ht="21.6" thickBot="1" x14ac:dyDescent="0.35">
      <c r="A9" s="3" t="s">
        <v>16</v>
      </c>
      <c r="B9" s="5"/>
      <c r="C9" s="5"/>
      <c r="D9" s="5"/>
      <c r="E9" s="5"/>
      <c r="F9" s="5"/>
      <c r="G9" s="4" t="s">
        <v>16</v>
      </c>
    </row>
    <row r="10" spans="1:7" ht="21.6" thickBot="1" x14ac:dyDescent="0.35">
      <c r="A10" s="3" t="s">
        <v>16</v>
      </c>
      <c r="B10" s="5"/>
      <c r="C10" s="5"/>
      <c r="D10" s="5"/>
      <c r="E10" s="5"/>
      <c r="F10" s="5"/>
      <c r="G10" s="4" t="s">
        <v>16</v>
      </c>
    </row>
    <row r="11" spans="1:7" ht="21.6" thickBot="1" x14ac:dyDescent="0.35">
      <c r="A11" s="3">
        <v>13</v>
      </c>
      <c r="B11" s="5" t="s">
        <v>17</v>
      </c>
      <c r="C11" s="5">
        <f>SUM(C5:C7)</f>
        <v>0</v>
      </c>
      <c r="D11" s="5" t="e">
        <f t="shared" ref="D11:G11" si="3">SUM(D5:D7)</f>
        <v>#VALUE!</v>
      </c>
      <c r="E11" s="5">
        <f t="shared" si="3"/>
        <v>0</v>
      </c>
      <c r="F11" s="5" t="e">
        <f t="shared" si="3"/>
        <v>#VALUE!</v>
      </c>
      <c r="G11" s="5" t="e">
        <f t="shared" si="3"/>
        <v>#VALUE!</v>
      </c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DD170-F411-419F-AB8B-F21A67DDFED8}">
  <dimension ref="A1:G34"/>
  <sheetViews>
    <sheetView tabSelected="1" topLeftCell="A2" workbookViewId="0">
      <selection activeCell="G19" sqref="G19"/>
    </sheetView>
  </sheetViews>
  <sheetFormatPr defaultRowHeight="14.4" x14ac:dyDescent="0.3"/>
  <cols>
    <col min="1" max="1" width="17.88671875" customWidth="1"/>
    <col min="2" max="2" width="20.109375" customWidth="1"/>
    <col min="3" max="3" width="21.6640625" customWidth="1"/>
    <col min="4" max="4" width="19.21875" customWidth="1"/>
    <col min="5" max="5" width="23.21875" customWidth="1"/>
    <col min="6" max="6" width="18.21875" customWidth="1"/>
    <col min="7" max="7" width="21.5546875" customWidth="1"/>
  </cols>
  <sheetData>
    <row r="1" spans="1:7" ht="21" thickBot="1" x14ac:dyDescent="0.35">
      <c r="A1" s="9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40.799999999999997" customHeight="1" thickBot="1" x14ac:dyDescent="0.35">
      <c r="A2" s="10">
        <v>1</v>
      </c>
      <c r="B2" s="6" t="s">
        <v>19</v>
      </c>
      <c r="C2" s="7"/>
      <c r="D2" s="8"/>
      <c r="E2" s="4"/>
      <c r="F2" s="4"/>
      <c r="G2" s="4"/>
    </row>
    <row r="3" spans="1:7" ht="21" thickBot="1" x14ac:dyDescent="0.35">
      <c r="A3" s="10">
        <v>2</v>
      </c>
      <c r="B3" s="4"/>
      <c r="C3" s="4"/>
      <c r="D3" s="4"/>
      <c r="E3" s="4"/>
      <c r="F3" s="4"/>
      <c r="G3" s="4"/>
    </row>
    <row r="4" spans="1:7" ht="21" thickBot="1" x14ac:dyDescent="0.35">
      <c r="A4" s="10">
        <v>3</v>
      </c>
      <c r="B4" s="4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</row>
    <row r="5" spans="1:7" ht="21.6" thickBot="1" x14ac:dyDescent="0.35">
      <c r="A5" s="10">
        <v>4</v>
      </c>
      <c r="B5" s="5" t="s">
        <v>13</v>
      </c>
      <c r="C5" s="18">
        <f>15791+0.19*15791</f>
        <v>18791.29</v>
      </c>
      <c r="D5" s="20">
        <f>3137+0.2*3137</f>
        <v>3764.4</v>
      </c>
      <c r="E5" s="18">
        <f>C5+D5</f>
        <v>22555.690000000002</v>
      </c>
      <c r="F5" s="18">
        <f>0.12*E5</f>
        <v>2706.6828</v>
      </c>
      <c r="G5" s="18">
        <f>E5-F5</f>
        <v>19849.007200000004</v>
      </c>
    </row>
    <row r="6" spans="1:7" ht="21.6" thickBot="1" x14ac:dyDescent="0.35">
      <c r="A6" s="10">
        <v>5</v>
      </c>
      <c r="B6" s="5" t="s">
        <v>14</v>
      </c>
      <c r="C6" s="18">
        <f>15537+0.19*15537</f>
        <v>18489.03</v>
      </c>
      <c r="D6" s="21">
        <f>3061+0.2*3061</f>
        <v>3673.2</v>
      </c>
      <c r="E6" s="18">
        <f t="shared" ref="E6:E14" si="0">C6+D6</f>
        <v>22162.23</v>
      </c>
      <c r="F6" s="18">
        <f t="shared" ref="F6:F14" si="1">0.12*E6</f>
        <v>2659.4675999999999</v>
      </c>
      <c r="G6" s="18">
        <f t="shared" ref="G6:G14" si="2">E6-F6</f>
        <v>19502.7624</v>
      </c>
    </row>
    <row r="7" spans="1:7" ht="21.6" thickBot="1" x14ac:dyDescent="0.35">
      <c r="A7" s="10">
        <v>6</v>
      </c>
      <c r="B7" s="5" t="s">
        <v>15</v>
      </c>
      <c r="C7" s="18">
        <f>15506+0.22*15506</f>
        <v>18917.32</v>
      </c>
      <c r="D7" s="21">
        <f>3051+0.2*3051</f>
        <v>3661.2</v>
      </c>
      <c r="E7" s="18">
        <f t="shared" si="0"/>
        <v>22578.52</v>
      </c>
      <c r="F7" s="18">
        <f t="shared" si="1"/>
        <v>2709.4223999999999</v>
      </c>
      <c r="G7" s="18">
        <f t="shared" si="2"/>
        <v>19869.097600000001</v>
      </c>
    </row>
    <row r="8" spans="1:7" ht="21.6" thickBot="1" x14ac:dyDescent="0.35">
      <c r="A8" s="10">
        <v>7</v>
      </c>
      <c r="B8" s="5" t="s">
        <v>20</v>
      </c>
      <c r="C8" s="18">
        <f>15417+0.18*15417</f>
        <v>18192.060000000001</v>
      </c>
      <c r="D8" s="21">
        <f>3025+0.2*3025</f>
        <v>3630</v>
      </c>
      <c r="E8" s="18">
        <f t="shared" si="0"/>
        <v>21822.06</v>
      </c>
      <c r="F8" s="18">
        <f t="shared" si="1"/>
        <v>2618.6471999999999</v>
      </c>
      <c r="G8" s="18">
        <f t="shared" si="2"/>
        <v>19203.412800000002</v>
      </c>
    </row>
    <row r="9" spans="1:7" ht="21.6" thickBot="1" x14ac:dyDescent="0.35">
      <c r="A9" s="10">
        <v>8</v>
      </c>
      <c r="B9" s="5" t="s">
        <v>21</v>
      </c>
      <c r="C9" s="18">
        <f>15008+0.21*15008</f>
        <v>18159.68</v>
      </c>
      <c r="D9" s="21">
        <f>2902+0.2*2902</f>
        <v>3482.4</v>
      </c>
      <c r="E9" s="18">
        <f t="shared" si="0"/>
        <v>21642.080000000002</v>
      </c>
      <c r="F9" s="18">
        <f t="shared" si="1"/>
        <v>2597.0496000000003</v>
      </c>
      <c r="G9" s="18">
        <f t="shared" si="2"/>
        <v>19045.030400000003</v>
      </c>
    </row>
    <row r="10" spans="1:7" ht="21.6" thickBot="1" x14ac:dyDescent="0.35">
      <c r="A10" s="10">
        <v>9</v>
      </c>
      <c r="B10" s="5" t="s">
        <v>22</v>
      </c>
      <c r="C10" s="18">
        <f>14969+0.17*14969</f>
        <v>17513.73</v>
      </c>
      <c r="D10" s="21">
        <f>2890+0.2*2890</f>
        <v>3468</v>
      </c>
      <c r="E10" s="18">
        <f t="shared" si="0"/>
        <v>20981.73</v>
      </c>
      <c r="F10" s="18">
        <f t="shared" si="1"/>
        <v>2517.8075999999996</v>
      </c>
      <c r="G10" s="18">
        <f t="shared" si="2"/>
        <v>18463.922399999999</v>
      </c>
    </row>
    <row r="11" spans="1:7" ht="21.6" thickBot="1" x14ac:dyDescent="0.35">
      <c r="A11" s="10">
        <v>10</v>
      </c>
      <c r="B11" s="5" t="s">
        <v>23</v>
      </c>
      <c r="C11" s="18">
        <f>14651+0.15*14651</f>
        <v>16848.650000000001</v>
      </c>
      <c r="D11" s="21">
        <f>2795+0.2*2795</f>
        <v>3354</v>
      </c>
      <c r="E11" s="18">
        <f t="shared" si="0"/>
        <v>20202.650000000001</v>
      </c>
      <c r="F11" s="18">
        <f t="shared" si="1"/>
        <v>2424.3180000000002</v>
      </c>
      <c r="G11" s="18">
        <f t="shared" si="2"/>
        <v>17778.332000000002</v>
      </c>
    </row>
    <row r="12" spans="1:7" ht="21.6" thickBot="1" x14ac:dyDescent="0.35">
      <c r="A12" s="10">
        <v>11</v>
      </c>
      <c r="B12" s="5" t="s">
        <v>24</v>
      </c>
      <c r="C12" s="18">
        <f>14618+0.25*14618</f>
        <v>18272.5</v>
      </c>
      <c r="D12" s="21">
        <f>2785+0.2*2785</f>
        <v>3342</v>
      </c>
      <c r="E12" s="18">
        <f t="shared" si="0"/>
        <v>21614.5</v>
      </c>
      <c r="F12" s="18">
        <f t="shared" si="1"/>
        <v>2593.7399999999998</v>
      </c>
      <c r="G12" s="18">
        <f t="shared" si="2"/>
        <v>19020.760000000002</v>
      </c>
    </row>
    <row r="13" spans="1:7" ht="21.6" thickBot="1" x14ac:dyDescent="0.35">
      <c r="A13" s="10">
        <v>12</v>
      </c>
      <c r="B13" s="5" t="s">
        <v>25</v>
      </c>
      <c r="C13" s="18">
        <f>14553+0.19*14553</f>
        <v>17318.07</v>
      </c>
      <c r="D13" s="21">
        <f>2765+0.2*2765</f>
        <v>3318</v>
      </c>
      <c r="E13" s="18">
        <f t="shared" si="0"/>
        <v>20636.07</v>
      </c>
      <c r="F13" s="18">
        <f t="shared" si="1"/>
        <v>2476.3283999999999</v>
      </c>
      <c r="G13" s="18">
        <f t="shared" si="2"/>
        <v>18159.741600000001</v>
      </c>
    </row>
    <row r="14" spans="1:7" ht="21.6" thickBot="1" x14ac:dyDescent="0.35">
      <c r="A14" s="10">
        <v>13</v>
      </c>
      <c r="B14" s="5" t="s">
        <v>26</v>
      </c>
      <c r="C14" s="18">
        <f>14508+0.2*14508</f>
        <v>17409.599999999999</v>
      </c>
      <c r="D14" s="21">
        <f>2752+0.2*2752</f>
        <v>3302.4</v>
      </c>
      <c r="E14" s="18">
        <f t="shared" si="0"/>
        <v>20712</v>
      </c>
      <c r="F14" s="18">
        <f t="shared" si="1"/>
        <v>2485.44</v>
      </c>
      <c r="G14" s="18">
        <f t="shared" si="2"/>
        <v>18226.560000000001</v>
      </c>
    </row>
    <row r="15" spans="1:7" ht="21.6" thickBot="1" x14ac:dyDescent="0.35">
      <c r="A15" s="10">
        <v>14</v>
      </c>
      <c r="B15" s="5"/>
      <c r="C15" s="18"/>
      <c r="D15" s="18"/>
      <c r="E15" s="18"/>
      <c r="F15" s="18"/>
      <c r="G15" s="18"/>
    </row>
    <row r="16" spans="1:7" ht="21" thickBot="1" x14ac:dyDescent="0.35">
      <c r="A16" s="10">
        <v>15</v>
      </c>
      <c r="B16" s="4" t="s">
        <v>17</v>
      </c>
      <c r="C16" s="19">
        <f>SUM(C5:C14)</f>
        <v>179911.93000000002</v>
      </c>
      <c r="D16" s="19">
        <f t="shared" ref="D16:G16" si="3">SUM(D5:D14)</f>
        <v>34995.599999999999</v>
      </c>
      <c r="E16" s="19">
        <f t="shared" si="3"/>
        <v>214907.53</v>
      </c>
      <c r="F16" s="19">
        <f t="shared" si="3"/>
        <v>25788.903599999994</v>
      </c>
      <c r="G16" s="19">
        <f t="shared" si="3"/>
        <v>189118.62640000001</v>
      </c>
    </row>
    <row r="17" spans="1:4" ht="15.6" x14ac:dyDescent="0.3">
      <c r="A17" s="13"/>
    </row>
    <row r="18" spans="1:4" ht="16.2" thickBot="1" x14ac:dyDescent="0.35">
      <c r="A18" s="13"/>
    </row>
    <row r="19" spans="1:4" ht="21" thickBot="1" x14ac:dyDescent="0.35">
      <c r="A19" s="9"/>
      <c r="B19" s="14" t="s">
        <v>0</v>
      </c>
      <c r="C19" s="14" t="s">
        <v>1</v>
      </c>
      <c r="D19" s="14" t="s">
        <v>2</v>
      </c>
    </row>
    <row r="20" spans="1:4" ht="61.8" thickBot="1" x14ac:dyDescent="0.35">
      <c r="A20" s="10">
        <v>1</v>
      </c>
      <c r="B20" s="4" t="s">
        <v>7</v>
      </c>
      <c r="C20" s="4" t="s">
        <v>27</v>
      </c>
      <c r="D20" s="4" t="s">
        <v>28</v>
      </c>
    </row>
    <row r="21" spans="1:4" ht="21.6" thickBot="1" x14ac:dyDescent="0.35">
      <c r="A21" s="10">
        <v>2</v>
      </c>
      <c r="B21" s="5" t="s">
        <v>13</v>
      </c>
      <c r="C21" s="11">
        <v>15791</v>
      </c>
      <c r="D21" s="15">
        <v>0.19</v>
      </c>
    </row>
    <row r="22" spans="1:4" ht="42.6" thickBot="1" x14ac:dyDescent="0.35">
      <c r="A22" s="10">
        <v>3</v>
      </c>
      <c r="B22" s="5" t="s">
        <v>14</v>
      </c>
      <c r="C22" s="11">
        <v>15537</v>
      </c>
      <c r="D22" s="15">
        <v>0.19</v>
      </c>
    </row>
    <row r="23" spans="1:4" ht="42.6" thickBot="1" x14ac:dyDescent="0.35">
      <c r="A23" s="10">
        <v>4</v>
      </c>
      <c r="B23" s="5" t="s">
        <v>15</v>
      </c>
      <c r="C23" s="11">
        <v>15506</v>
      </c>
      <c r="D23" s="15">
        <v>0.22</v>
      </c>
    </row>
    <row r="24" spans="1:4" ht="42.6" thickBot="1" x14ac:dyDescent="0.35">
      <c r="A24" s="10">
        <v>5</v>
      </c>
      <c r="B24" s="5" t="s">
        <v>20</v>
      </c>
      <c r="C24" s="11">
        <v>15417</v>
      </c>
      <c r="D24" s="15">
        <v>0.18</v>
      </c>
    </row>
    <row r="25" spans="1:4" ht="42.6" thickBot="1" x14ac:dyDescent="0.35">
      <c r="A25" s="10">
        <v>6</v>
      </c>
      <c r="B25" s="5" t="s">
        <v>21</v>
      </c>
      <c r="C25" s="11">
        <v>15008</v>
      </c>
      <c r="D25" s="15">
        <v>0.21</v>
      </c>
    </row>
    <row r="26" spans="1:4" ht="42.6" thickBot="1" x14ac:dyDescent="0.35">
      <c r="A26" s="10">
        <v>7</v>
      </c>
      <c r="B26" s="5" t="s">
        <v>22</v>
      </c>
      <c r="C26" s="11">
        <v>14969</v>
      </c>
      <c r="D26" s="15">
        <v>0.17</v>
      </c>
    </row>
    <row r="27" spans="1:4" ht="42.6" thickBot="1" x14ac:dyDescent="0.35">
      <c r="A27" s="10">
        <v>8</v>
      </c>
      <c r="B27" s="5" t="s">
        <v>23</v>
      </c>
      <c r="C27" s="11">
        <v>14651</v>
      </c>
      <c r="D27" s="15">
        <v>0.15</v>
      </c>
    </row>
    <row r="28" spans="1:4" ht="42.6" thickBot="1" x14ac:dyDescent="0.35">
      <c r="A28" s="10">
        <v>9</v>
      </c>
      <c r="B28" s="5" t="s">
        <v>24</v>
      </c>
      <c r="C28" s="11">
        <v>14618</v>
      </c>
      <c r="D28" s="15">
        <v>0.25</v>
      </c>
    </row>
    <row r="29" spans="1:4" ht="21.6" thickBot="1" x14ac:dyDescent="0.35">
      <c r="A29" s="10">
        <v>10</v>
      </c>
      <c r="B29" s="5" t="s">
        <v>25</v>
      </c>
      <c r="C29" s="11">
        <v>14553</v>
      </c>
      <c r="D29" s="15">
        <v>0.19</v>
      </c>
    </row>
    <row r="30" spans="1:4" ht="21.6" thickBot="1" x14ac:dyDescent="0.35">
      <c r="A30" s="10">
        <v>11</v>
      </c>
      <c r="B30" s="5" t="s">
        <v>26</v>
      </c>
      <c r="C30" s="11">
        <v>14508</v>
      </c>
      <c r="D30" s="15">
        <v>0.2</v>
      </c>
    </row>
    <row r="31" spans="1:4" ht="21" thickBot="1" x14ac:dyDescent="0.35">
      <c r="A31" s="10">
        <v>12</v>
      </c>
      <c r="B31" s="4"/>
      <c r="C31" s="4"/>
      <c r="D31" s="4"/>
    </row>
    <row r="32" spans="1:4" ht="41.4" thickBot="1" x14ac:dyDescent="0.35">
      <c r="A32" s="10">
        <v>13</v>
      </c>
      <c r="B32" s="16" t="s">
        <v>9</v>
      </c>
      <c r="C32" s="12"/>
      <c r="D32" s="12"/>
    </row>
    <row r="33" spans="1:4" ht="21.6" thickBot="1" x14ac:dyDescent="0.35">
      <c r="A33" s="10">
        <v>14</v>
      </c>
      <c r="B33" s="17">
        <v>0.2</v>
      </c>
      <c r="C33" s="12"/>
      <c r="D33" s="12"/>
    </row>
    <row r="34" spans="1:4" ht="15.6" x14ac:dyDescent="0.3">
      <c r="A34" s="13"/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Rishith Chowdary</cp:lastModifiedBy>
  <dcterms:created xsi:type="dcterms:W3CDTF">2024-03-21T11:11:20Z</dcterms:created>
  <dcterms:modified xsi:type="dcterms:W3CDTF">2024-03-26T10:17:42Z</dcterms:modified>
</cp:coreProperties>
</file>